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1E671A25-BF86-4E1B-9F41-358D58892A71}" xr6:coauthVersionLast="45" xr6:coauthVersionMax="45" xr10:uidLastSave="{00000000-0000-0000-0000-000000000000}"/>
  <bookViews>
    <workbookView xWindow="-108" yWindow="-108" windowWidth="23256" windowHeight="12576" activeTab="3"/>
  </bookViews>
  <sheets>
    <sheet name="Budownictwo Wodne" sheetId="1" r:id="rId1"/>
    <sheet name="Drogi, Ulice i Lotniska" sheetId="2" r:id="rId2"/>
    <sheet name="Konstrukcje Budowlane i Inżynie" sheetId="3" r:id="rId3"/>
    <sheet name="Technologia i Organizacja Budow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J27" i="1"/>
  <c r="K17" i="1"/>
  <c r="L17" i="1"/>
  <c r="M17" i="1"/>
  <c r="N17" i="1"/>
  <c r="N27" i="1"/>
  <c r="O17" i="1"/>
  <c r="P17" i="1"/>
  <c r="P27" i="1"/>
  <c r="Q17" i="1"/>
  <c r="S17" i="1"/>
  <c r="AO17" i="1"/>
  <c r="BJ17" i="1"/>
  <c r="CE17" i="1"/>
  <c r="CZ17" i="1"/>
  <c r="DU17" i="1"/>
  <c r="EP17" i="1"/>
  <c r="FK17" i="1"/>
  <c r="GF17" i="1"/>
  <c r="HA17" i="1"/>
  <c r="HV17" i="1"/>
  <c r="F18" i="1"/>
  <c r="I18" i="1"/>
  <c r="J18" i="1"/>
  <c r="H18" i="1"/>
  <c r="K18" i="1"/>
  <c r="L18" i="1"/>
  <c r="M18" i="1"/>
  <c r="N18" i="1"/>
  <c r="O18" i="1"/>
  <c r="P18" i="1"/>
  <c r="Q18" i="1"/>
  <c r="S18" i="1"/>
  <c r="AO18" i="1"/>
  <c r="BJ18" i="1"/>
  <c r="CE18" i="1"/>
  <c r="CZ18" i="1"/>
  <c r="DU18" i="1"/>
  <c r="EP18" i="1"/>
  <c r="FK18" i="1"/>
  <c r="GF18" i="1"/>
  <c r="HA18" i="1"/>
  <c r="HV18" i="1"/>
  <c r="I19" i="1"/>
  <c r="J19" i="1"/>
  <c r="H19" i="1"/>
  <c r="K19" i="1"/>
  <c r="L19" i="1"/>
  <c r="M19" i="1"/>
  <c r="N19" i="1"/>
  <c r="O19" i="1"/>
  <c r="P19" i="1"/>
  <c r="Q19" i="1"/>
  <c r="T19" i="1"/>
  <c r="AO19" i="1"/>
  <c r="BJ19" i="1"/>
  <c r="CE19" i="1"/>
  <c r="CZ19" i="1"/>
  <c r="DH19" i="1"/>
  <c r="DT19" i="1"/>
  <c r="EP19" i="1"/>
  <c r="FK19" i="1"/>
  <c r="GF19" i="1"/>
  <c r="HA19" i="1"/>
  <c r="HV19" i="1"/>
  <c r="I20" i="1"/>
  <c r="J20" i="1"/>
  <c r="K20" i="1"/>
  <c r="M20" i="1"/>
  <c r="N20" i="1"/>
  <c r="O20" i="1"/>
  <c r="P20" i="1"/>
  <c r="Q20" i="1"/>
  <c r="T20" i="1"/>
  <c r="AO20" i="1"/>
  <c r="BJ20" i="1"/>
  <c r="CE20" i="1"/>
  <c r="CZ20" i="1"/>
  <c r="DU20" i="1"/>
  <c r="EC20" i="1"/>
  <c r="L20" i="1"/>
  <c r="EO20" i="1"/>
  <c r="FK20" i="1"/>
  <c r="GF20" i="1"/>
  <c r="HA20" i="1"/>
  <c r="HV20" i="1"/>
  <c r="I21" i="1"/>
  <c r="J21" i="1"/>
  <c r="H21" i="1"/>
  <c r="K21" i="1"/>
  <c r="L21" i="1"/>
  <c r="M21" i="1"/>
  <c r="N21" i="1"/>
  <c r="O21" i="1"/>
  <c r="P21" i="1"/>
  <c r="Q21" i="1"/>
  <c r="T21" i="1"/>
  <c r="AO21" i="1"/>
  <c r="BJ21" i="1"/>
  <c r="CE21" i="1"/>
  <c r="CZ21" i="1"/>
  <c r="DU21" i="1"/>
  <c r="EP21" i="1"/>
  <c r="EX21" i="1"/>
  <c r="FJ21" i="1"/>
  <c r="GF21" i="1"/>
  <c r="HA21" i="1"/>
  <c r="HV21" i="1"/>
  <c r="I22" i="1"/>
  <c r="J22" i="1"/>
  <c r="K22" i="1"/>
  <c r="L22" i="1"/>
  <c r="M22" i="1"/>
  <c r="N22" i="1"/>
  <c r="O22" i="1"/>
  <c r="P22" i="1"/>
  <c r="Q22" i="1"/>
  <c r="S22" i="1"/>
  <c r="T22" i="1"/>
  <c r="AO22" i="1"/>
  <c r="BJ22" i="1"/>
  <c r="CE22" i="1"/>
  <c r="CZ22" i="1"/>
  <c r="DU22" i="1"/>
  <c r="EP22" i="1"/>
  <c r="FK22" i="1"/>
  <c r="GF22" i="1"/>
  <c r="GG22" i="1"/>
  <c r="GK22" i="1"/>
  <c r="HA22" i="1"/>
  <c r="HV22" i="1"/>
  <c r="J23" i="1"/>
  <c r="K23" i="1"/>
  <c r="L23" i="1"/>
  <c r="M23" i="1"/>
  <c r="N23" i="1"/>
  <c r="O23" i="1"/>
  <c r="P23" i="1"/>
  <c r="Q23" i="1"/>
  <c r="S23" i="1"/>
  <c r="T23" i="1"/>
  <c r="AO23" i="1"/>
  <c r="BJ23" i="1"/>
  <c r="CE23" i="1"/>
  <c r="CZ23" i="1"/>
  <c r="DU23" i="1"/>
  <c r="EP23" i="1"/>
  <c r="FK23" i="1"/>
  <c r="GF23" i="1"/>
  <c r="GG23" i="1"/>
  <c r="I23" i="1"/>
  <c r="H23" i="1"/>
  <c r="GK23" i="1"/>
  <c r="HV23" i="1"/>
  <c r="HV27" i="1"/>
  <c r="I24" i="1"/>
  <c r="J24" i="1"/>
  <c r="K24" i="1"/>
  <c r="L24" i="1"/>
  <c r="M24" i="1"/>
  <c r="N24" i="1"/>
  <c r="O24" i="1"/>
  <c r="P24" i="1"/>
  <c r="Q24" i="1"/>
  <c r="S24" i="1"/>
  <c r="T24" i="1"/>
  <c r="AO24" i="1"/>
  <c r="BJ24" i="1"/>
  <c r="CE24" i="1"/>
  <c r="CZ24" i="1"/>
  <c r="DU24" i="1"/>
  <c r="EP24" i="1"/>
  <c r="FK24" i="1"/>
  <c r="GF24" i="1"/>
  <c r="GG24" i="1"/>
  <c r="GK24" i="1"/>
  <c r="HA24" i="1"/>
  <c r="HV24" i="1"/>
  <c r="I25" i="1"/>
  <c r="J25" i="1"/>
  <c r="H25" i="1"/>
  <c r="K25" i="1"/>
  <c r="L25" i="1"/>
  <c r="M25" i="1"/>
  <c r="N25" i="1"/>
  <c r="O25" i="1"/>
  <c r="P25" i="1"/>
  <c r="Q25" i="1"/>
  <c r="S25" i="1"/>
  <c r="AO25" i="1"/>
  <c r="BJ25" i="1"/>
  <c r="CE25" i="1"/>
  <c r="CZ25" i="1"/>
  <c r="DU25" i="1"/>
  <c r="EP25" i="1"/>
  <c r="FK25" i="1"/>
  <c r="GF25" i="1"/>
  <c r="HA25" i="1"/>
  <c r="HV25" i="1"/>
  <c r="F26" i="1"/>
  <c r="I26" i="1"/>
  <c r="J26" i="1"/>
  <c r="H26" i="1"/>
  <c r="K26" i="1"/>
  <c r="L26" i="1"/>
  <c r="M26" i="1"/>
  <c r="N26" i="1"/>
  <c r="O26" i="1"/>
  <c r="P26" i="1"/>
  <c r="Q26" i="1"/>
  <c r="S26" i="1"/>
  <c r="AO26" i="1"/>
  <c r="BJ26" i="1"/>
  <c r="CE26" i="1"/>
  <c r="CZ26" i="1"/>
  <c r="DU26" i="1"/>
  <c r="EP26" i="1"/>
  <c r="FK26" i="1"/>
  <c r="GF26" i="1"/>
  <c r="HA26" i="1"/>
  <c r="HV26" i="1"/>
  <c r="L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H27" i="1"/>
  <c r="GI27" i="1"/>
  <c r="GJ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I29" i="1"/>
  <c r="J29" i="1"/>
  <c r="K29" i="1"/>
  <c r="L29" i="1"/>
  <c r="M29" i="1"/>
  <c r="N29" i="1"/>
  <c r="O29" i="1"/>
  <c r="P29" i="1"/>
  <c r="Q29" i="1"/>
  <c r="S29" i="1"/>
  <c r="AO29" i="1"/>
  <c r="F29" i="1"/>
  <c r="BJ29" i="1"/>
  <c r="CE29" i="1"/>
  <c r="CZ29" i="1"/>
  <c r="DU29" i="1"/>
  <c r="EP29" i="1"/>
  <c r="FK29" i="1"/>
  <c r="GF29" i="1"/>
  <c r="HA29" i="1"/>
  <c r="HV29" i="1"/>
  <c r="I30" i="1"/>
  <c r="J30" i="1"/>
  <c r="K30" i="1"/>
  <c r="L30" i="1"/>
  <c r="M30" i="1"/>
  <c r="N30" i="1"/>
  <c r="O30" i="1"/>
  <c r="P30" i="1"/>
  <c r="Q30" i="1"/>
  <c r="S30" i="1"/>
  <c r="S37" i="1"/>
  <c r="AO30" i="1"/>
  <c r="BJ30" i="1"/>
  <c r="G30" i="1"/>
  <c r="CE30" i="1"/>
  <c r="CZ30" i="1"/>
  <c r="DU30" i="1"/>
  <c r="EP30" i="1"/>
  <c r="FK30" i="1"/>
  <c r="GF30" i="1"/>
  <c r="HA30" i="1"/>
  <c r="HV30" i="1"/>
  <c r="I31" i="1"/>
  <c r="J31" i="1"/>
  <c r="K31" i="1"/>
  <c r="L31" i="1"/>
  <c r="M31" i="1"/>
  <c r="N31" i="1"/>
  <c r="O31" i="1"/>
  <c r="P31" i="1"/>
  <c r="Q31" i="1"/>
  <c r="S31" i="1"/>
  <c r="AO31" i="1"/>
  <c r="F31" i="1"/>
  <c r="BJ31" i="1"/>
  <c r="G31" i="1"/>
  <c r="CE31" i="1"/>
  <c r="CZ31" i="1"/>
  <c r="DU31" i="1"/>
  <c r="EP31" i="1"/>
  <c r="FK31" i="1"/>
  <c r="GF31" i="1"/>
  <c r="HA31" i="1"/>
  <c r="HV31" i="1"/>
  <c r="I32" i="1"/>
  <c r="J32" i="1"/>
  <c r="K32" i="1"/>
  <c r="L32" i="1"/>
  <c r="M32" i="1"/>
  <c r="N32" i="1"/>
  <c r="O32" i="1"/>
  <c r="P32" i="1"/>
  <c r="Q32" i="1"/>
  <c r="S32" i="1"/>
  <c r="AO32" i="1"/>
  <c r="BJ32" i="1"/>
  <c r="G32" i="1"/>
  <c r="CE32" i="1"/>
  <c r="CZ32" i="1"/>
  <c r="DU32" i="1"/>
  <c r="EP32" i="1"/>
  <c r="FK32" i="1"/>
  <c r="GF32" i="1"/>
  <c r="HA32" i="1"/>
  <c r="HV32" i="1"/>
  <c r="I33" i="1"/>
  <c r="J33" i="1"/>
  <c r="K33" i="1"/>
  <c r="L33" i="1"/>
  <c r="M33" i="1"/>
  <c r="N33" i="1"/>
  <c r="O33" i="1"/>
  <c r="P33" i="1"/>
  <c r="Q33" i="1"/>
  <c r="S33" i="1"/>
  <c r="AO33" i="1"/>
  <c r="F33" i="1"/>
  <c r="BJ33" i="1"/>
  <c r="G33" i="1"/>
  <c r="CE33" i="1"/>
  <c r="CZ33" i="1"/>
  <c r="DU33" i="1"/>
  <c r="EP33" i="1"/>
  <c r="FK33" i="1"/>
  <c r="GF33" i="1"/>
  <c r="HA33" i="1"/>
  <c r="HV33" i="1"/>
  <c r="I34" i="1"/>
  <c r="J34" i="1"/>
  <c r="K34" i="1"/>
  <c r="L34" i="1"/>
  <c r="M34" i="1"/>
  <c r="N34" i="1"/>
  <c r="O34" i="1"/>
  <c r="P34" i="1"/>
  <c r="Q34" i="1"/>
  <c r="S34" i="1"/>
  <c r="AO34" i="1"/>
  <c r="BJ34" i="1"/>
  <c r="G34" i="1"/>
  <c r="CE34" i="1"/>
  <c r="CZ34" i="1"/>
  <c r="DU34" i="1"/>
  <c r="EP34" i="1"/>
  <c r="FK34" i="1"/>
  <c r="GF34" i="1"/>
  <c r="HA34" i="1"/>
  <c r="HV34" i="1"/>
  <c r="I35" i="1"/>
  <c r="J35" i="1"/>
  <c r="K35" i="1"/>
  <c r="L35" i="1"/>
  <c r="M35" i="1"/>
  <c r="N35" i="1"/>
  <c r="O35" i="1"/>
  <c r="P35" i="1"/>
  <c r="Q35" i="1"/>
  <c r="S35" i="1"/>
  <c r="AO35" i="1"/>
  <c r="F35" i="1"/>
  <c r="BJ35" i="1"/>
  <c r="G35" i="1"/>
  <c r="CE35" i="1"/>
  <c r="CZ35" i="1"/>
  <c r="DU35" i="1"/>
  <c r="EP35" i="1"/>
  <c r="FK35" i="1"/>
  <c r="GF35" i="1"/>
  <c r="HA35" i="1"/>
  <c r="HV35" i="1"/>
  <c r="I36" i="1"/>
  <c r="J36" i="1"/>
  <c r="K36" i="1"/>
  <c r="L36" i="1"/>
  <c r="M36" i="1"/>
  <c r="N36" i="1"/>
  <c r="O36" i="1"/>
  <c r="P36" i="1"/>
  <c r="Q36" i="1"/>
  <c r="S36" i="1"/>
  <c r="AO36" i="1"/>
  <c r="BJ36" i="1"/>
  <c r="G36" i="1"/>
  <c r="CE36" i="1"/>
  <c r="CZ36" i="1"/>
  <c r="DU36" i="1"/>
  <c r="EP36" i="1"/>
  <c r="FK36" i="1"/>
  <c r="GF36" i="1"/>
  <c r="HA36" i="1"/>
  <c r="HV36" i="1"/>
  <c r="I37" i="1"/>
  <c r="J37" i="1"/>
  <c r="K37" i="1"/>
  <c r="L37" i="1"/>
  <c r="M37" i="1"/>
  <c r="N37" i="1"/>
  <c r="O37" i="1"/>
  <c r="P37" i="1"/>
  <c r="Q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F39" i="1"/>
  <c r="I39" i="1"/>
  <c r="J39" i="1"/>
  <c r="H39" i="1"/>
  <c r="K39" i="1"/>
  <c r="L39" i="1"/>
  <c r="M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HA39" i="1"/>
  <c r="HV39" i="1"/>
  <c r="I40" i="1"/>
  <c r="J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HA40" i="1"/>
  <c r="HV40" i="1"/>
  <c r="F41" i="1"/>
  <c r="I41" i="1"/>
  <c r="J41" i="1"/>
  <c r="H41" i="1"/>
  <c r="K41" i="1"/>
  <c r="L41" i="1"/>
  <c r="M41" i="1"/>
  <c r="N41" i="1"/>
  <c r="O41" i="1"/>
  <c r="P41" i="1"/>
  <c r="Q41" i="1"/>
  <c r="S41" i="1"/>
  <c r="AO41" i="1"/>
  <c r="BJ41" i="1"/>
  <c r="CE41" i="1"/>
  <c r="CZ41" i="1"/>
  <c r="DU41" i="1"/>
  <c r="EP41" i="1"/>
  <c r="FK41" i="1"/>
  <c r="GF41" i="1"/>
  <c r="HA41" i="1"/>
  <c r="HV41" i="1"/>
  <c r="I42" i="1"/>
  <c r="J42" i="1"/>
  <c r="H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FK42" i="1"/>
  <c r="GF42" i="1"/>
  <c r="HA42" i="1"/>
  <c r="HV42" i="1"/>
  <c r="F43" i="1"/>
  <c r="I43" i="1"/>
  <c r="J43" i="1"/>
  <c r="H43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GF43" i="1"/>
  <c r="HA43" i="1"/>
  <c r="HV43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HA44" i="1"/>
  <c r="HV44" i="1"/>
  <c r="F45" i="1"/>
  <c r="I45" i="1"/>
  <c r="J45" i="1"/>
  <c r="H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HA45" i="1"/>
  <c r="HV45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HA46" i="1"/>
  <c r="HV46" i="1"/>
  <c r="F47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HA47" i="1"/>
  <c r="HV47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HA48" i="1"/>
  <c r="HV48" i="1"/>
  <c r="F49" i="1"/>
  <c r="I49" i="1"/>
  <c r="J49" i="1"/>
  <c r="H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HA49" i="1"/>
  <c r="HV49" i="1"/>
  <c r="I50" i="1"/>
  <c r="J50" i="1"/>
  <c r="H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HA50" i="1"/>
  <c r="HV50" i="1"/>
  <c r="F51" i="1"/>
  <c r="I51" i="1"/>
  <c r="J51" i="1"/>
  <c r="H51" i="1"/>
  <c r="K51" i="1"/>
  <c r="L51" i="1"/>
  <c r="M51" i="1"/>
  <c r="N51" i="1"/>
  <c r="O51" i="1"/>
  <c r="P51" i="1"/>
  <c r="Q51" i="1"/>
  <c r="S51" i="1"/>
  <c r="AO51" i="1"/>
  <c r="BJ51" i="1"/>
  <c r="CE51" i="1"/>
  <c r="CZ51" i="1"/>
  <c r="DU51" i="1"/>
  <c r="EP51" i="1"/>
  <c r="FK51" i="1"/>
  <c r="GF51" i="1"/>
  <c r="HA51" i="1"/>
  <c r="HV51" i="1"/>
  <c r="I52" i="1"/>
  <c r="J52" i="1"/>
  <c r="H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GF52" i="1"/>
  <c r="HA52" i="1"/>
  <c r="HV52" i="1"/>
  <c r="F53" i="1"/>
  <c r="I53" i="1"/>
  <c r="J53" i="1"/>
  <c r="H53" i="1"/>
  <c r="K53" i="1"/>
  <c r="L53" i="1"/>
  <c r="M53" i="1"/>
  <c r="N53" i="1"/>
  <c r="O53" i="1"/>
  <c r="P53" i="1"/>
  <c r="Q53" i="1"/>
  <c r="S53" i="1"/>
  <c r="AO53" i="1"/>
  <c r="BJ53" i="1"/>
  <c r="CE53" i="1"/>
  <c r="CZ53" i="1"/>
  <c r="DU53" i="1"/>
  <c r="EP53" i="1"/>
  <c r="FK53" i="1"/>
  <c r="GF53" i="1"/>
  <c r="HA53" i="1"/>
  <c r="HV53" i="1"/>
  <c r="I54" i="1"/>
  <c r="J54" i="1"/>
  <c r="H54" i="1"/>
  <c r="K54" i="1"/>
  <c r="L54" i="1"/>
  <c r="M54" i="1"/>
  <c r="N54" i="1"/>
  <c r="O54" i="1"/>
  <c r="P54" i="1"/>
  <c r="Q54" i="1"/>
  <c r="S54" i="1"/>
  <c r="AO54" i="1"/>
  <c r="BJ54" i="1"/>
  <c r="CE54" i="1"/>
  <c r="CZ54" i="1"/>
  <c r="DU54" i="1"/>
  <c r="EP54" i="1"/>
  <c r="FK54" i="1"/>
  <c r="GF54" i="1"/>
  <c r="HA54" i="1"/>
  <c r="HV54" i="1"/>
  <c r="F55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DU55" i="1"/>
  <c r="EP55" i="1"/>
  <c r="FK55" i="1"/>
  <c r="GF55" i="1"/>
  <c r="HA55" i="1"/>
  <c r="HV55" i="1"/>
  <c r="I56" i="1"/>
  <c r="J56" i="1"/>
  <c r="H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HA56" i="1"/>
  <c r="HV56" i="1"/>
  <c r="F57" i="1"/>
  <c r="I57" i="1"/>
  <c r="J57" i="1"/>
  <c r="H57" i="1"/>
  <c r="K57" i="1"/>
  <c r="L57" i="1"/>
  <c r="M57" i="1"/>
  <c r="N57" i="1"/>
  <c r="O57" i="1"/>
  <c r="P57" i="1"/>
  <c r="Q57" i="1"/>
  <c r="S57" i="1"/>
  <c r="AO57" i="1"/>
  <c r="BJ57" i="1"/>
  <c r="CE57" i="1"/>
  <c r="CZ57" i="1"/>
  <c r="DU57" i="1"/>
  <c r="EP57" i="1"/>
  <c r="FK57" i="1"/>
  <c r="GF57" i="1"/>
  <c r="HA57" i="1"/>
  <c r="HV57" i="1"/>
  <c r="I58" i="1"/>
  <c r="J58" i="1"/>
  <c r="H58" i="1"/>
  <c r="K58" i="1"/>
  <c r="L58" i="1"/>
  <c r="M58" i="1"/>
  <c r="N58" i="1"/>
  <c r="O58" i="1"/>
  <c r="P58" i="1"/>
  <c r="Q58" i="1"/>
  <c r="S58" i="1"/>
  <c r="AO58" i="1"/>
  <c r="BJ58" i="1"/>
  <c r="CE58" i="1"/>
  <c r="CZ58" i="1"/>
  <c r="DU58" i="1"/>
  <c r="EP58" i="1"/>
  <c r="FK58" i="1"/>
  <c r="GF58" i="1"/>
  <c r="HA58" i="1"/>
  <c r="HV58" i="1"/>
  <c r="F59" i="1"/>
  <c r="I59" i="1"/>
  <c r="J59" i="1"/>
  <c r="H59" i="1"/>
  <c r="K59" i="1"/>
  <c r="L59" i="1"/>
  <c r="M59" i="1"/>
  <c r="N59" i="1"/>
  <c r="O59" i="1"/>
  <c r="P59" i="1"/>
  <c r="Q59" i="1"/>
  <c r="S59" i="1"/>
  <c r="AO59" i="1"/>
  <c r="BJ59" i="1"/>
  <c r="CE59" i="1"/>
  <c r="CZ59" i="1"/>
  <c r="DU59" i="1"/>
  <c r="EP59" i="1"/>
  <c r="FK59" i="1"/>
  <c r="GF59" i="1"/>
  <c r="HA59" i="1"/>
  <c r="HV59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DU60" i="1"/>
  <c r="EP60" i="1"/>
  <c r="FK60" i="1"/>
  <c r="GF60" i="1"/>
  <c r="HA60" i="1"/>
  <c r="HV60" i="1"/>
  <c r="F61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DU61" i="1"/>
  <c r="EP61" i="1"/>
  <c r="FK61" i="1"/>
  <c r="GF61" i="1"/>
  <c r="HA61" i="1"/>
  <c r="HV61" i="1"/>
  <c r="I62" i="1"/>
  <c r="J62" i="1"/>
  <c r="H62" i="1"/>
  <c r="K62" i="1"/>
  <c r="L62" i="1"/>
  <c r="M62" i="1"/>
  <c r="N62" i="1"/>
  <c r="O62" i="1"/>
  <c r="P62" i="1"/>
  <c r="Q62" i="1"/>
  <c r="S62" i="1"/>
  <c r="AO62" i="1"/>
  <c r="BJ62" i="1"/>
  <c r="CE62" i="1"/>
  <c r="CZ62" i="1"/>
  <c r="DU62" i="1"/>
  <c r="EP62" i="1"/>
  <c r="FK62" i="1"/>
  <c r="GF62" i="1"/>
  <c r="HA62" i="1"/>
  <c r="HV62" i="1"/>
  <c r="F63" i="1"/>
  <c r="I63" i="1"/>
  <c r="J63" i="1"/>
  <c r="H63" i="1"/>
  <c r="K63" i="1"/>
  <c r="L63" i="1"/>
  <c r="M63" i="1"/>
  <c r="N63" i="1"/>
  <c r="O63" i="1"/>
  <c r="P63" i="1"/>
  <c r="Q63" i="1"/>
  <c r="S63" i="1"/>
  <c r="AO63" i="1"/>
  <c r="BJ63" i="1"/>
  <c r="CE63" i="1"/>
  <c r="CZ63" i="1"/>
  <c r="DU63" i="1"/>
  <c r="EP63" i="1"/>
  <c r="FK63" i="1"/>
  <c r="GF63" i="1"/>
  <c r="HA63" i="1"/>
  <c r="HV63" i="1"/>
  <c r="I64" i="1"/>
  <c r="J64" i="1"/>
  <c r="H64" i="1"/>
  <c r="K64" i="1"/>
  <c r="L64" i="1"/>
  <c r="M64" i="1"/>
  <c r="N64" i="1"/>
  <c r="O64" i="1"/>
  <c r="P64" i="1"/>
  <c r="Q64" i="1"/>
  <c r="S64" i="1"/>
  <c r="AO64" i="1"/>
  <c r="BJ64" i="1"/>
  <c r="CE64" i="1"/>
  <c r="CZ64" i="1"/>
  <c r="DU64" i="1"/>
  <c r="EP64" i="1"/>
  <c r="FK64" i="1"/>
  <c r="GF64" i="1"/>
  <c r="HA64" i="1"/>
  <c r="HV64" i="1"/>
  <c r="F65" i="1"/>
  <c r="I65" i="1"/>
  <c r="J65" i="1"/>
  <c r="H65" i="1"/>
  <c r="K65" i="1"/>
  <c r="L65" i="1"/>
  <c r="M65" i="1"/>
  <c r="N65" i="1"/>
  <c r="O65" i="1"/>
  <c r="P65" i="1"/>
  <c r="Q65" i="1"/>
  <c r="S65" i="1"/>
  <c r="AO65" i="1"/>
  <c r="BJ65" i="1"/>
  <c r="CE65" i="1"/>
  <c r="CZ65" i="1"/>
  <c r="DU65" i="1"/>
  <c r="EP65" i="1"/>
  <c r="FK65" i="1"/>
  <c r="GF65" i="1"/>
  <c r="HA65" i="1"/>
  <c r="HV65" i="1"/>
  <c r="I66" i="1"/>
  <c r="J66" i="1"/>
  <c r="H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FK66" i="1"/>
  <c r="GF66" i="1"/>
  <c r="HA66" i="1"/>
  <c r="HV66" i="1"/>
  <c r="I67" i="1"/>
  <c r="J67" i="1"/>
  <c r="K67" i="1"/>
  <c r="L67" i="1"/>
  <c r="M67" i="1"/>
  <c r="N67" i="1"/>
  <c r="O67" i="1"/>
  <c r="P67" i="1"/>
  <c r="T67" i="1"/>
  <c r="T68" i="1"/>
  <c r="AO67" i="1"/>
  <c r="BJ67" i="1"/>
  <c r="BJ68" i="1"/>
  <c r="CE67" i="1"/>
  <c r="CZ67" i="1"/>
  <c r="CZ68" i="1"/>
  <c r="DU67" i="1"/>
  <c r="EP67" i="1"/>
  <c r="EP68" i="1"/>
  <c r="FK67" i="1"/>
  <c r="GF67" i="1"/>
  <c r="GF68" i="1"/>
  <c r="GX67" i="1"/>
  <c r="Q67" i="1"/>
  <c r="Q68" i="1"/>
  <c r="GZ67" i="1"/>
  <c r="HV67" i="1"/>
  <c r="HV68" i="1"/>
  <c r="I68" i="1"/>
  <c r="K68" i="1"/>
  <c r="M68" i="1"/>
  <c r="O68" i="1"/>
  <c r="U68" i="1"/>
  <c r="U113" i="1"/>
  <c r="V68" i="1"/>
  <c r="W68" i="1"/>
  <c r="W113" i="1"/>
  <c r="X68" i="1"/>
  <c r="Y68" i="1"/>
  <c r="Y113" i="1"/>
  <c r="Z68" i="1"/>
  <c r="AA68" i="1"/>
  <c r="AA113" i="1"/>
  <c r="AB68" i="1"/>
  <c r="AC68" i="1"/>
  <c r="AC113" i="1"/>
  <c r="AD68" i="1"/>
  <c r="AE68" i="1"/>
  <c r="AE113" i="1"/>
  <c r="AF68" i="1"/>
  <c r="AG68" i="1"/>
  <c r="AG113" i="1"/>
  <c r="AH68" i="1"/>
  <c r="AI68" i="1"/>
  <c r="AI113" i="1"/>
  <c r="AJ68" i="1"/>
  <c r="AK68" i="1"/>
  <c r="AK113" i="1"/>
  <c r="AL68" i="1"/>
  <c r="AM68" i="1"/>
  <c r="AM113" i="1"/>
  <c r="AN68" i="1"/>
  <c r="AO68" i="1"/>
  <c r="AP68" i="1"/>
  <c r="AQ68" i="1"/>
  <c r="AQ113" i="1"/>
  <c r="AR68" i="1"/>
  <c r="AS68" i="1"/>
  <c r="AS113" i="1"/>
  <c r="AT68" i="1"/>
  <c r="AU68" i="1"/>
  <c r="AU113" i="1"/>
  <c r="AV68" i="1"/>
  <c r="AW68" i="1"/>
  <c r="AW113" i="1"/>
  <c r="AX68" i="1"/>
  <c r="AY68" i="1"/>
  <c r="AY113" i="1"/>
  <c r="AZ68" i="1"/>
  <c r="BA68" i="1"/>
  <c r="BA113" i="1"/>
  <c r="BB68" i="1"/>
  <c r="BC68" i="1"/>
  <c r="BC113" i="1"/>
  <c r="BD68" i="1"/>
  <c r="BE68" i="1"/>
  <c r="BE113" i="1"/>
  <c r="BF68" i="1"/>
  <c r="BG68" i="1"/>
  <c r="BG113" i="1"/>
  <c r="BH68" i="1"/>
  <c r="BI68" i="1"/>
  <c r="BI113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G68" i="1"/>
  <c r="GH68" i="1"/>
  <c r="GI68" i="1"/>
  <c r="GI113" i="1"/>
  <c r="GJ68" i="1"/>
  <c r="GK68" i="1"/>
  <c r="GL68" i="1"/>
  <c r="GM68" i="1"/>
  <c r="GM113" i="1"/>
  <c r="GN68" i="1"/>
  <c r="GO68" i="1"/>
  <c r="GO113" i="1"/>
  <c r="GP68" i="1"/>
  <c r="GQ68" i="1"/>
  <c r="GQ113" i="1"/>
  <c r="GR68" i="1"/>
  <c r="GS68" i="1"/>
  <c r="GS113" i="1"/>
  <c r="GT68" i="1"/>
  <c r="GU68" i="1"/>
  <c r="GU113" i="1"/>
  <c r="GV68" i="1"/>
  <c r="GW68" i="1"/>
  <c r="GW113" i="1"/>
  <c r="GX68" i="1"/>
  <c r="GY68" i="1"/>
  <c r="GY113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F70" i="1"/>
  <c r="I70" i="1"/>
  <c r="J70" i="1"/>
  <c r="K70" i="1"/>
  <c r="L70" i="1"/>
  <c r="M70" i="1"/>
  <c r="N70" i="1"/>
  <c r="O70" i="1"/>
  <c r="P70" i="1"/>
  <c r="Q70" i="1"/>
  <c r="S70" i="1"/>
  <c r="AO70" i="1"/>
  <c r="BJ70" i="1"/>
  <c r="CE70" i="1"/>
  <c r="CZ70" i="1"/>
  <c r="DU70" i="1"/>
  <c r="EP70" i="1"/>
  <c r="FK70" i="1"/>
  <c r="GF70" i="1"/>
  <c r="HA70" i="1"/>
  <c r="HV70" i="1"/>
  <c r="I71" i="1"/>
  <c r="J71" i="1"/>
  <c r="H71" i="1"/>
  <c r="K71" i="1"/>
  <c r="L71" i="1"/>
  <c r="M71" i="1"/>
  <c r="N71" i="1"/>
  <c r="O71" i="1"/>
  <c r="P71" i="1"/>
  <c r="Q71" i="1"/>
  <c r="S71" i="1"/>
  <c r="AO71" i="1"/>
  <c r="BJ71" i="1"/>
  <c r="CE71" i="1"/>
  <c r="CZ71" i="1"/>
  <c r="DU71" i="1"/>
  <c r="EP71" i="1"/>
  <c r="FK71" i="1"/>
  <c r="GF71" i="1"/>
  <c r="HA71" i="1"/>
  <c r="HV71" i="1"/>
  <c r="F72" i="1"/>
  <c r="I72" i="1"/>
  <c r="J72" i="1"/>
  <c r="H72" i="1"/>
  <c r="K72" i="1"/>
  <c r="L72" i="1"/>
  <c r="M72" i="1"/>
  <c r="N72" i="1"/>
  <c r="O72" i="1"/>
  <c r="P72" i="1"/>
  <c r="Q72" i="1"/>
  <c r="S72" i="1"/>
  <c r="AO72" i="1"/>
  <c r="BJ72" i="1"/>
  <c r="CE72" i="1"/>
  <c r="CZ72" i="1"/>
  <c r="DU72" i="1"/>
  <c r="EP72" i="1"/>
  <c r="FK72" i="1"/>
  <c r="GF72" i="1"/>
  <c r="HA72" i="1"/>
  <c r="HV72" i="1"/>
  <c r="I73" i="1"/>
  <c r="J73" i="1"/>
  <c r="H73" i="1"/>
  <c r="K73" i="1"/>
  <c r="L73" i="1"/>
  <c r="M73" i="1"/>
  <c r="N73" i="1"/>
  <c r="O73" i="1"/>
  <c r="P73" i="1"/>
  <c r="Q73" i="1"/>
  <c r="S73" i="1"/>
  <c r="AO73" i="1"/>
  <c r="BJ73" i="1"/>
  <c r="CE73" i="1"/>
  <c r="CZ73" i="1"/>
  <c r="DU73" i="1"/>
  <c r="EP73" i="1"/>
  <c r="FK73" i="1"/>
  <c r="GF73" i="1"/>
  <c r="HA73" i="1"/>
  <c r="HV73" i="1"/>
  <c r="F74" i="1"/>
  <c r="I74" i="1"/>
  <c r="J74" i="1"/>
  <c r="H74" i="1"/>
  <c r="K74" i="1"/>
  <c r="L74" i="1"/>
  <c r="M74" i="1"/>
  <c r="N74" i="1"/>
  <c r="O74" i="1"/>
  <c r="P74" i="1"/>
  <c r="Q74" i="1"/>
  <c r="S74" i="1"/>
  <c r="AO74" i="1"/>
  <c r="BJ74" i="1"/>
  <c r="CE74" i="1"/>
  <c r="CZ74" i="1"/>
  <c r="DU74" i="1"/>
  <c r="EP74" i="1"/>
  <c r="FK74" i="1"/>
  <c r="GF74" i="1"/>
  <c r="HA74" i="1"/>
  <c r="HV74" i="1"/>
  <c r="I75" i="1"/>
  <c r="J75" i="1"/>
  <c r="H75" i="1"/>
  <c r="K75" i="1"/>
  <c r="L75" i="1"/>
  <c r="M75" i="1"/>
  <c r="N75" i="1"/>
  <c r="O75" i="1"/>
  <c r="P75" i="1"/>
  <c r="Q75" i="1"/>
  <c r="S75" i="1"/>
  <c r="AO75" i="1"/>
  <c r="BJ75" i="1"/>
  <c r="CE75" i="1"/>
  <c r="CZ75" i="1"/>
  <c r="DU75" i="1"/>
  <c r="EP75" i="1"/>
  <c r="FK75" i="1"/>
  <c r="GF75" i="1"/>
  <c r="HA75" i="1"/>
  <c r="HV75" i="1"/>
  <c r="F76" i="1"/>
  <c r="I76" i="1"/>
  <c r="J76" i="1"/>
  <c r="H76" i="1"/>
  <c r="K76" i="1"/>
  <c r="L76" i="1"/>
  <c r="M76" i="1"/>
  <c r="N76" i="1"/>
  <c r="O76" i="1"/>
  <c r="P76" i="1"/>
  <c r="Q76" i="1"/>
  <c r="S76" i="1"/>
  <c r="AO76" i="1"/>
  <c r="BJ76" i="1"/>
  <c r="CE76" i="1"/>
  <c r="CZ76" i="1"/>
  <c r="DU76" i="1"/>
  <c r="EP76" i="1"/>
  <c r="FK76" i="1"/>
  <c r="GF76" i="1"/>
  <c r="HA76" i="1"/>
  <c r="HV76" i="1"/>
  <c r="I77" i="1"/>
  <c r="J77" i="1"/>
  <c r="H77" i="1"/>
  <c r="K77" i="1"/>
  <c r="L77" i="1"/>
  <c r="M77" i="1"/>
  <c r="N77" i="1"/>
  <c r="O77" i="1"/>
  <c r="P77" i="1"/>
  <c r="Q77" i="1"/>
  <c r="T77" i="1"/>
  <c r="T78" i="1"/>
  <c r="AO77" i="1"/>
  <c r="BJ77" i="1"/>
  <c r="BJ78" i="1"/>
  <c r="CE77" i="1"/>
  <c r="CZ77" i="1"/>
  <c r="CZ78" i="1"/>
  <c r="DU77" i="1"/>
  <c r="EP77" i="1"/>
  <c r="EP78" i="1"/>
  <c r="FK77" i="1"/>
  <c r="GF77" i="1"/>
  <c r="GF78" i="1"/>
  <c r="GR77" i="1"/>
  <c r="GZ77" i="1"/>
  <c r="HV77" i="1"/>
  <c r="HV78" i="1"/>
  <c r="I78" i="1"/>
  <c r="K78" i="1"/>
  <c r="M78" i="1"/>
  <c r="O78" i="1"/>
  <c r="Q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HN78" i="1"/>
  <c r="HO78" i="1"/>
  <c r="HP78" i="1"/>
  <c r="HQ78" i="1"/>
  <c r="HR78" i="1"/>
  <c r="HS78" i="1"/>
  <c r="HT78" i="1"/>
  <c r="HU78" i="1"/>
  <c r="F80" i="1"/>
  <c r="F81" i="1"/>
  <c r="I80" i="1"/>
  <c r="J80" i="1"/>
  <c r="H80" i="1"/>
  <c r="H81" i="1"/>
  <c r="K80" i="1"/>
  <c r="L80" i="1"/>
  <c r="M80" i="1"/>
  <c r="N80" i="1"/>
  <c r="O80" i="1"/>
  <c r="P80" i="1"/>
  <c r="Q80" i="1"/>
  <c r="S80" i="1"/>
  <c r="AO80" i="1"/>
  <c r="BJ80" i="1"/>
  <c r="CE80" i="1"/>
  <c r="CE81" i="1"/>
  <c r="CZ80" i="1"/>
  <c r="DU80" i="1"/>
  <c r="DU81" i="1"/>
  <c r="EP80" i="1"/>
  <c r="FK80" i="1"/>
  <c r="FK81" i="1"/>
  <c r="GF80" i="1"/>
  <c r="HA80" i="1"/>
  <c r="HA81" i="1"/>
  <c r="HV80" i="1"/>
  <c r="I81" i="1"/>
  <c r="J81" i="1"/>
  <c r="K81" i="1"/>
  <c r="L81" i="1"/>
  <c r="M81" i="1"/>
  <c r="N81" i="1"/>
  <c r="O81" i="1"/>
  <c r="P81" i="1"/>
  <c r="Q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HB81" i="1"/>
  <c r="HC81" i="1"/>
  <c r="HD81" i="1"/>
  <c r="HE81" i="1"/>
  <c r="HF81" i="1"/>
  <c r="HG81" i="1"/>
  <c r="HH81" i="1"/>
  <c r="HI81" i="1"/>
  <c r="HJ81" i="1"/>
  <c r="HK81" i="1"/>
  <c r="HL81" i="1"/>
  <c r="HM81" i="1"/>
  <c r="HN81" i="1"/>
  <c r="HO81" i="1"/>
  <c r="HP81" i="1"/>
  <c r="HQ81" i="1"/>
  <c r="HR81" i="1"/>
  <c r="HS81" i="1"/>
  <c r="HT81" i="1"/>
  <c r="HU81" i="1"/>
  <c r="HV81" i="1"/>
  <c r="I83" i="1"/>
  <c r="J83" i="1"/>
  <c r="K83" i="1"/>
  <c r="L83" i="1"/>
  <c r="M83" i="1"/>
  <c r="N83" i="1"/>
  <c r="O83" i="1"/>
  <c r="P83" i="1"/>
  <c r="Q83" i="1"/>
  <c r="S83" i="1"/>
  <c r="AO83" i="1"/>
  <c r="BJ83" i="1"/>
  <c r="G83" i="1"/>
  <c r="CE83" i="1"/>
  <c r="CZ83" i="1"/>
  <c r="DU83" i="1"/>
  <c r="EP83" i="1"/>
  <c r="FK83" i="1"/>
  <c r="GF83" i="1"/>
  <c r="HA83" i="1"/>
  <c r="HV83" i="1"/>
  <c r="I84" i="1"/>
  <c r="J84" i="1"/>
  <c r="K84" i="1"/>
  <c r="L84" i="1"/>
  <c r="M84" i="1"/>
  <c r="N84" i="1"/>
  <c r="O84" i="1"/>
  <c r="P84" i="1"/>
  <c r="Q84" i="1"/>
  <c r="S84" i="1"/>
  <c r="AO84" i="1"/>
  <c r="F84" i="1"/>
  <c r="BJ84" i="1"/>
  <c r="G84" i="1"/>
  <c r="CE84" i="1"/>
  <c r="CZ84" i="1"/>
  <c r="DU84" i="1"/>
  <c r="EP84" i="1"/>
  <c r="FK84" i="1"/>
  <c r="GF84" i="1"/>
  <c r="HA84" i="1"/>
  <c r="HV84" i="1"/>
  <c r="I85" i="1"/>
  <c r="J85" i="1"/>
  <c r="K85" i="1"/>
  <c r="L85" i="1"/>
  <c r="M85" i="1"/>
  <c r="N85" i="1"/>
  <c r="O85" i="1"/>
  <c r="P85" i="1"/>
  <c r="Q85" i="1"/>
  <c r="S85" i="1"/>
  <c r="AO85" i="1"/>
  <c r="BJ85" i="1"/>
  <c r="G85" i="1"/>
  <c r="CE85" i="1"/>
  <c r="CZ85" i="1"/>
  <c r="DU85" i="1"/>
  <c r="EP85" i="1"/>
  <c r="FK85" i="1"/>
  <c r="GF85" i="1"/>
  <c r="HA85" i="1"/>
  <c r="HV85" i="1"/>
  <c r="I86" i="1"/>
  <c r="J86" i="1"/>
  <c r="K86" i="1"/>
  <c r="L86" i="1"/>
  <c r="M86" i="1"/>
  <c r="N86" i="1"/>
  <c r="O86" i="1"/>
  <c r="P86" i="1"/>
  <c r="Q86" i="1"/>
  <c r="S86" i="1"/>
  <c r="AO86" i="1"/>
  <c r="F86" i="1"/>
  <c r="BJ86" i="1"/>
  <c r="G86" i="1"/>
  <c r="CE86" i="1"/>
  <c r="CZ86" i="1"/>
  <c r="DU86" i="1"/>
  <c r="EP86" i="1"/>
  <c r="FK86" i="1"/>
  <c r="GF86" i="1"/>
  <c r="HA86" i="1"/>
  <c r="HV86" i="1"/>
  <c r="I87" i="1"/>
  <c r="J87" i="1"/>
  <c r="K87" i="1"/>
  <c r="L87" i="1"/>
  <c r="M87" i="1"/>
  <c r="N87" i="1"/>
  <c r="O87" i="1"/>
  <c r="P87" i="1"/>
  <c r="Q87" i="1"/>
  <c r="S87" i="1"/>
  <c r="AO87" i="1"/>
  <c r="BJ87" i="1"/>
  <c r="G87" i="1"/>
  <c r="CE87" i="1"/>
  <c r="CZ87" i="1"/>
  <c r="DU87" i="1"/>
  <c r="EP87" i="1"/>
  <c r="FK87" i="1"/>
  <c r="GF87" i="1"/>
  <c r="HA87" i="1"/>
  <c r="HV87" i="1"/>
  <c r="I88" i="1"/>
  <c r="J88" i="1"/>
  <c r="K88" i="1"/>
  <c r="L88" i="1"/>
  <c r="M88" i="1"/>
  <c r="N88" i="1"/>
  <c r="O88" i="1"/>
  <c r="P88" i="1"/>
  <c r="Q88" i="1"/>
  <c r="S88" i="1"/>
  <c r="AO88" i="1"/>
  <c r="F88" i="1"/>
  <c r="BJ88" i="1"/>
  <c r="G88" i="1"/>
  <c r="CE88" i="1"/>
  <c r="CZ88" i="1"/>
  <c r="DU88" i="1"/>
  <c r="EP88" i="1"/>
  <c r="FK88" i="1"/>
  <c r="GF88" i="1"/>
  <c r="HA88" i="1"/>
  <c r="HV88" i="1"/>
  <c r="I89" i="1"/>
  <c r="J89" i="1"/>
  <c r="K89" i="1"/>
  <c r="L89" i="1"/>
  <c r="M89" i="1"/>
  <c r="N89" i="1"/>
  <c r="O89" i="1"/>
  <c r="P89" i="1"/>
  <c r="Q89" i="1"/>
  <c r="S89" i="1"/>
  <c r="AO89" i="1"/>
  <c r="BJ89" i="1"/>
  <c r="G89" i="1"/>
  <c r="CE89" i="1"/>
  <c r="CZ89" i="1"/>
  <c r="DU89" i="1"/>
  <c r="EP89" i="1"/>
  <c r="FK89" i="1"/>
  <c r="GF89" i="1"/>
  <c r="HA89" i="1"/>
  <c r="HV89" i="1"/>
  <c r="I90" i="1"/>
  <c r="J90" i="1"/>
  <c r="K90" i="1"/>
  <c r="L90" i="1"/>
  <c r="M90" i="1"/>
  <c r="N90" i="1"/>
  <c r="O90" i="1"/>
  <c r="P90" i="1"/>
  <c r="Q90" i="1"/>
  <c r="S90" i="1"/>
  <c r="AO90" i="1"/>
  <c r="F90" i="1"/>
  <c r="BJ90" i="1"/>
  <c r="G90" i="1"/>
  <c r="CE90" i="1"/>
  <c r="CZ90" i="1"/>
  <c r="DU90" i="1"/>
  <c r="EP90" i="1"/>
  <c r="FK90" i="1"/>
  <c r="GF90" i="1"/>
  <c r="HA90" i="1"/>
  <c r="HV90" i="1"/>
  <c r="I91" i="1"/>
  <c r="J91" i="1"/>
  <c r="K91" i="1"/>
  <c r="L91" i="1"/>
  <c r="M91" i="1"/>
  <c r="N91" i="1"/>
  <c r="O91" i="1"/>
  <c r="P91" i="1"/>
  <c r="Q91" i="1"/>
  <c r="S91" i="1"/>
  <c r="AO91" i="1"/>
  <c r="BJ91" i="1"/>
  <c r="G91" i="1"/>
  <c r="CE91" i="1"/>
  <c r="CZ91" i="1"/>
  <c r="DU91" i="1"/>
  <c r="EP91" i="1"/>
  <c r="FK91" i="1"/>
  <c r="GF91" i="1"/>
  <c r="HA91" i="1"/>
  <c r="HV91" i="1"/>
  <c r="I92" i="1"/>
  <c r="J92" i="1"/>
  <c r="K92" i="1"/>
  <c r="L92" i="1"/>
  <c r="M92" i="1"/>
  <c r="N92" i="1"/>
  <c r="O92" i="1"/>
  <c r="P92" i="1"/>
  <c r="Q92" i="1"/>
  <c r="S92" i="1"/>
  <c r="AO92" i="1"/>
  <c r="F92" i="1"/>
  <c r="BJ92" i="1"/>
  <c r="G92" i="1"/>
  <c r="CE92" i="1"/>
  <c r="CZ92" i="1"/>
  <c r="DU92" i="1"/>
  <c r="EP92" i="1"/>
  <c r="FK92" i="1"/>
  <c r="GF92" i="1"/>
  <c r="HA92" i="1"/>
  <c r="HV92" i="1"/>
  <c r="I93" i="1"/>
  <c r="J93" i="1"/>
  <c r="K93" i="1"/>
  <c r="L93" i="1"/>
  <c r="M93" i="1"/>
  <c r="N93" i="1"/>
  <c r="O93" i="1"/>
  <c r="P93" i="1"/>
  <c r="Q93" i="1"/>
  <c r="S93" i="1"/>
  <c r="AO93" i="1"/>
  <c r="BJ93" i="1"/>
  <c r="G93" i="1"/>
  <c r="CE93" i="1"/>
  <c r="CZ93" i="1"/>
  <c r="DU93" i="1"/>
  <c r="EP93" i="1"/>
  <c r="FK93" i="1"/>
  <c r="GF93" i="1"/>
  <c r="HA93" i="1"/>
  <c r="HV93" i="1"/>
  <c r="I94" i="1"/>
  <c r="J94" i="1"/>
  <c r="K94" i="1"/>
  <c r="L94" i="1"/>
  <c r="M94" i="1"/>
  <c r="N94" i="1"/>
  <c r="O94" i="1"/>
  <c r="P94" i="1"/>
  <c r="Q94" i="1"/>
  <c r="S94" i="1"/>
  <c r="AO94" i="1"/>
  <c r="BJ94" i="1"/>
  <c r="CE94" i="1"/>
  <c r="CZ94" i="1"/>
  <c r="DU94" i="1"/>
  <c r="EP94" i="1"/>
  <c r="FK94" i="1"/>
  <c r="GF94" i="1"/>
  <c r="HA94" i="1"/>
  <c r="HV94" i="1"/>
  <c r="I95" i="1"/>
  <c r="J95" i="1"/>
  <c r="H95" i="1"/>
  <c r="K95" i="1"/>
  <c r="L95" i="1"/>
  <c r="M95" i="1"/>
  <c r="N95" i="1"/>
  <c r="O95" i="1"/>
  <c r="P95" i="1"/>
  <c r="Q95" i="1"/>
  <c r="S95" i="1"/>
  <c r="AO95" i="1"/>
  <c r="BJ95" i="1"/>
  <c r="CE95" i="1"/>
  <c r="CZ95" i="1"/>
  <c r="DU95" i="1"/>
  <c r="EP95" i="1"/>
  <c r="FK95" i="1"/>
  <c r="GF95" i="1"/>
  <c r="HA95" i="1"/>
  <c r="HV95" i="1"/>
  <c r="F96" i="1"/>
  <c r="I96" i="1"/>
  <c r="J96" i="1"/>
  <c r="H96" i="1"/>
  <c r="K96" i="1"/>
  <c r="L96" i="1"/>
  <c r="M96" i="1"/>
  <c r="N96" i="1"/>
  <c r="O96" i="1"/>
  <c r="P96" i="1"/>
  <c r="Q96" i="1"/>
  <c r="S96" i="1"/>
  <c r="AO96" i="1"/>
  <c r="BJ96" i="1"/>
  <c r="CE96" i="1"/>
  <c r="CZ96" i="1"/>
  <c r="DU96" i="1"/>
  <c r="EP96" i="1"/>
  <c r="FK96" i="1"/>
  <c r="GF96" i="1"/>
  <c r="HA96" i="1"/>
  <c r="HV96" i="1"/>
  <c r="I97" i="1"/>
  <c r="J97" i="1"/>
  <c r="H97" i="1"/>
  <c r="K97" i="1"/>
  <c r="L97" i="1"/>
  <c r="M97" i="1"/>
  <c r="N97" i="1"/>
  <c r="O97" i="1"/>
  <c r="P97" i="1"/>
  <c r="Q97" i="1"/>
  <c r="S97" i="1"/>
  <c r="AO97" i="1"/>
  <c r="BJ97" i="1"/>
  <c r="CE97" i="1"/>
  <c r="CZ97" i="1"/>
  <c r="DU97" i="1"/>
  <c r="EP97" i="1"/>
  <c r="FK97" i="1"/>
  <c r="GF97" i="1"/>
  <c r="HA97" i="1"/>
  <c r="HV97" i="1"/>
  <c r="F98" i="1"/>
  <c r="I98" i="1"/>
  <c r="J98" i="1"/>
  <c r="H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GF98" i="1"/>
  <c r="HA98" i="1"/>
  <c r="HV98" i="1"/>
  <c r="I99" i="1"/>
  <c r="J99" i="1"/>
  <c r="H99" i="1"/>
  <c r="K99" i="1"/>
  <c r="L99" i="1"/>
  <c r="M99" i="1"/>
  <c r="N99" i="1"/>
  <c r="O99" i="1"/>
  <c r="P99" i="1"/>
  <c r="Q99" i="1"/>
  <c r="S99" i="1"/>
  <c r="AO99" i="1"/>
  <c r="BJ99" i="1"/>
  <c r="CE99" i="1"/>
  <c r="CZ99" i="1"/>
  <c r="DU99" i="1"/>
  <c r="EP99" i="1"/>
  <c r="FK99" i="1"/>
  <c r="GF99" i="1"/>
  <c r="HA99" i="1"/>
  <c r="HV99" i="1"/>
  <c r="F100" i="1"/>
  <c r="I100" i="1"/>
  <c r="J100" i="1"/>
  <c r="H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HA100" i="1"/>
  <c r="HV100" i="1"/>
  <c r="I101" i="1"/>
  <c r="J101" i="1"/>
  <c r="H101" i="1"/>
  <c r="K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FK101" i="1"/>
  <c r="GF101" i="1"/>
  <c r="HA101" i="1"/>
  <c r="HV101" i="1"/>
  <c r="F102" i="1"/>
  <c r="I102" i="1"/>
  <c r="J102" i="1"/>
  <c r="H102" i="1"/>
  <c r="K102" i="1"/>
  <c r="L102" i="1"/>
  <c r="M102" i="1"/>
  <c r="N102" i="1"/>
  <c r="O102" i="1"/>
  <c r="P102" i="1"/>
  <c r="Q102" i="1"/>
  <c r="S102" i="1"/>
  <c r="AO102" i="1"/>
  <c r="BJ102" i="1"/>
  <c r="CE102" i="1"/>
  <c r="CZ102" i="1"/>
  <c r="DU102" i="1"/>
  <c r="EP102" i="1"/>
  <c r="FK102" i="1"/>
  <c r="GF102" i="1"/>
  <c r="HA102" i="1"/>
  <c r="HV102" i="1"/>
  <c r="I103" i="1"/>
  <c r="J103" i="1"/>
  <c r="H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FK103" i="1"/>
  <c r="GF103" i="1"/>
  <c r="HA103" i="1"/>
  <c r="HV103" i="1"/>
  <c r="F105" i="1"/>
  <c r="F106" i="1"/>
  <c r="I105" i="1"/>
  <c r="J105" i="1"/>
  <c r="H105" i="1"/>
  <c r="H106" i="1"/>
  <c r="K105" i="1"/>
  <c r="L105" i="1"/>
  <c r="M105" i="1"/>
  <c r="N105" i="1"/>
  <c r="O105" i="1"/>
  <c r="P105" i="1"/>
  <c r="Q105" i="1"/>
  <c r="S105" i="1"/>
  <c r="AO105" i="1"/>
  <c r="BJ105" i="1"/>
  <c r="CE105" i="1"/>
  <c r="CE106" i="1"/>
  <c r="CZ105" i="1"/>
  <c r="DU105" i="1"/>
  <c r="DU106" i="1"/>
  <c r="EP105" i="1"/>
  <c r="FK105" i="1"/>
  <c r="FK106" i="1"/>
  <c r="GF105" i="1"/>
  <c r="HA105" i="1"/>
  <c r="HA106" i="1"/>
  <c r="HV105" i="1"/>
  <c r="I106" i="1"/>
  <c r="J106" i="1"/>
  <c r="K106" i="1"/>
  <c r="L106" i="1"/>
  <c r="M106" i="1"/>
  <c r="N106" i="1"/>
  <c r="O106" i="1"/>
  <c r="P106" i="1"/>
  <c r="Q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V106" i="1"/>
  <c r="DW106" i="1"/>
  <c r="DX106" i="1"/>
  <c r="DY106" i="1"/>
  <c r="DZ106" i="1"/>
  <c r="EA106" i="1"/>
  <c r="EB106" i="1"/>
  <c r="EC106" i="1"/>
  <c r="ED106" i="1"/>
  <c r="EE106" i="1"/>
  <c r="EF106" i="1"/>
  <c r="EG106" i="1"/>
  <c r="EH106" i="1"/>
  <c r="EI106" i="1"/>
  <c r="EJ106" i="1"/>
  <c r="EK106" i="1"/>
  <c r="EL106" i="1"/>
  <c r="EM106" i="1"/>
  <c r="EN106" i="1"/>
  <c r="EO106" i="1"/>
  <c r="EP106" i="1"/>
  <c r="EQ106" i="1"/>
  <c r="ER106" i="1"/>
  <c r="ES106" i="1"/>
  <c r="ET106" i="1"/>
  <c r="EU106" i="1"/>
  <c r="EV106" i="1"/>
  <c r="EW106" i="1"/>
  <c r="EX106" i="1"/>
  <c r="EY106" i="1"/>
  <c r="EZ106" i="1"/>
  <c r="FA106" i="1"/>
  <c r="FB106" i="1"/>
  <c r="FC106" i="1"/>
  <c r="FD106" i="1"/>
  <c r="FE106" i="1"/>
  <c r="FF106" i="1"/>
  <c r="FG106" i="1"/>
  <c r="FH106" i="1"/>
  <c r="FI106" i="1"/>
  <c r="FJ106" i="1"/>
  <c r="FL106" i="1"/>
  <c r="FM106" i="1"/>
  <c r="FN106" i="1"/>
  <c r="FO106" i="1"/>
  <c r="FP106" i="1"/>
  <c r="FQ106" i="1"/>
  <c r="FR106" i="1"/>
  <c r="FS106" i="1"/>
  <c r="FT106" i="1"/>
  <c r="FU106" i="1"/>
  <c r="FV106" i="1"/>
  <c r="FW106" i="1"/>
  <c r="FX106" i="1"/>
  <c r="FY106" i="1"/>
  <c r="FZ106" i="1"/>
  <c r="GA106" i="1"/>
  <c r="GB106" i="1"/>
  <c r="GC106" i="1"/>
  <c r="GD106" i="1"/>
  <c r="GE106" i="1"/>
  <c r="GF106" i="1"/>
  <c r="GG106" i="1"/>
  <c r="GH106" i="1"/>
  <c r="GI106" i="1"/>
  <c r="GJ106" i="1"/>
  <c r="GK106" i="1"/>
  <c r="GL106" i="1"/>
  <c r="GM106" i="1"/>
  <c r="GN106" i="1"/>
  <c r="GO106" i="1"/>
  <c r="GP106" i="1"/>
  <c r="GQ106" i="1"/>
  <c r="GR106" i="1"/>
  <c r="GS106" i="1"/>
  <c r="GT106" i="1"/>
  <c r="GU106" i="1"/>
  <c r="GV106" i="1"/>
  <c r="GW106" i="1"/>
  <c r="GX106" i="1"/>
  <c r="GY106" i="1"/>
  <c r="GZ106" i="1"/>
  <c r="HB106" i="1"/>
  <c r="HC106" i="1"/>
  <c r="HD106" i="1"/>
  <c r="HE106" i="1"/>
  <c r="HF106" i="1"/>
  <c r="HG106" i="1"/>
  <c r="HH106" i="1"/>
  <c r="HI106" i="1"/>
  <c r="HJ106" i="1"/>
  <c r="HK106" i="1"/>
  <c r="HL106" i="1"/>
  <c r="HM106" i="1"/>
  <c r="HN106" i="1"/>
  <c r="HO106" i="1"/>
  <c r="HP106" i="1"/>
  <c r="HQ106" i="1"/>
  <c r="HR106" i="1"/>
  <c r="HS106" i="1"/>
  <c r="HT106" i="1"/>
  <c r="HU106" i="1"/>
  <c r="HV106" i="1"/>
  <c r="I108" i="1"/>
  <c r="J108" i="1"/>
  <c r="K108" i="1"/>
  <c r="L108" i="1"/>
  <c r="M108" i="1"/>
  <c r="N108" i="1"/>
  <c r="O108" i="1"/>
  <c r="P108" i="1"/>
  <c r="Q108" i="1"/>
  <c r="S108" i="1"/>
  <c r="AO108" i="1"/>
  <c r="BJ108" i="1"/>
  <c r="CE108" i="1"/>
  <c r="CZ108" i="1"/>
  <c r="DU108" i="1"/>
  <c r="EP108" i="1"/>
  <c r="FK108" i="1"/>
  <c r="GF108" i="1"/>
  <c r="HA108" i="1"/>
  <c r="HV108" i="1"/>
  <c r="I109" i="1"/>
  <c r="J109" i="1"/>
  <c r="K109" i="1"/>
  <c r="K112" i="1"/>
  <c r="L109" i="1"/>
  <c r="M109" i="1"/>
  <c r="M112" i="1"/>
  <c r="N109" i="1"/>
  <c r="O109" i="1"/>
  <c r="O112" i="1"/>
  <c r="P109" i="1"/>
  <c r="Q109" i="1"/>
  <c r="Q112" i="1"/>
  <c r="S109" i="1"/>
  <c r="AO109" i="1"/>
  <c r="F109" i="1"/>
  <c r="BJ109" i="1"/>
  <c r="G109" i="1"/>
  <c r="CE109" i="1"/>
  <c r="CZ109" i="1"/>
  <c r="DU109" i="1"/>
  <c r="EP109" i="1"/>
  <c r="FK109" i="1"/>
  <c r="GF109" i="1"/>
  <c r="HA109" i="1"/>
  <c r="HV109" i="1"/>
  <c r="I110" i="1"/>
  <c r="J110" i="1"/>
  <c r="K110" i="1"/>
  <c r="L110" i="1"/>
  <c r="M110" i="1"/>
  <c r="N110" i="1"/>
  <c r="O110" i="1"/>
  <c r="P110" i="1"/>
  <c r="Q110" i="1"/>
  <c r="S110" i="1"/>
  <c r="AO110" i="1"/>
  <c r="BJ110" i="1"/>
  <c r="G110" i="1"/>
  <c r="CE110" i="1"/>
  <c r="CZ110" i="1"/>
  <c r="DU110" i="1"/>
  <c r="EP110" i="1"/>
  <c r="FK110" i="1"/>
  <c r="GF110" i="1"/>
  <c r="HA110" i="1"/>
  <c r="HV110" i="1"/>
  <c r="I111" i="1"/>
  <c r="J111" i="1"/>
  <c r="K111" i="1"/>
  <c r="L111" i="1"/>
  <c r="M111" i="1"/>
  <c r="N111" i="1"/>
  <c r="O111" i="1"/>
  <c r="P111" i="1"/>
  <c r="Q111" i="1"/>
  <c r="S111" i="1"/>
  <c r="AO111" i="1"/>
  <c r="F111" i="1"/>
  <c r="BJ111" i="1"/>
  <c r="G111" i="1"/>
  <c r="CE111" i="1"/>
  <c r="CZ111" i="1"/>
  <c r="DU111" i="1"/>
  <c r="EP111" i="1"/>
  <c r="FK111" i="1"/>
  <c r="GF111" i="1"/>
  <c r="HA111" i="1"/>
  <c r="HV111" i="1"/>
  <c r="J112" i="1"/>
  <c r="L112" i="1"/>
  <c r="N112" i="1"/>
  <c r="P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T112" i="1"/>
  <c r="DU112" i="1"/>
  <c r="DV112" i="1"/>
  <c r="DW112" i="1"/>
  <c r="DX112" i="1"/>
  <c r="DY112" i="1"/>
  <c r="DZ112" i="1"/>
  <c r="EA112" i="1"/>
  <c r="EB112" i="1"/>
  <c r="EC112" i="1"/>
  <c r="ED112" i="1"/>
  <c r="EE112" i="1"/>
  <c r="EF112" i="1"/>
  <c r="EG112" i="1"/>
  <c r="EH112" i="1"/>
  <c r="EI112" i="1"/>
  <c r="EJ112" i="1"/>
  <c r="EK112" i="1"/>
  <c r="EL112" i="1"/>
  <c r="EM112" i="1"/>
  <c r="EN112" i="1"/>
  <c r="EO112" i="1"/>
  <c r="EQ112" i="1"/>
  <c r="ER112" i="1"/>
  <c r="ES112" i="1"/>
  <c r="ET112" i="1"/>
  <c r="EU112" i="1"/>
  <c r="EV112" i="1"/>
  <c r="EW112" i="1"/>
  <c r="EX112" i="1"/>
  <c r="EY112" i="1"/>
  <c r="EZ112" i="1"/>
  <c r="FA112" i="1"/>
  <c r="FB112" i="1"/>
  <c r="FC112" i="1"/>
  <c r="FD112" i="1"/>
  <c r="FE112" i="1"/>
  <c r="FF112" i="1"/>
  <c r="FG112" i="1"/>
  <c r="FH112" i="1"/>
  <c r="FI112" i="1"/>
  <c r="FJ112" i="1"/>
  <c r="FK112" i="1"/>
  <c r="FL112" i="1"/>
  <c r="FM112" i="1"/>
  <c r="FN112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GE112" i="1"/>
  <c r="GG112" i="1"/>
  <c r="GH112" i="1"/>
  <c r="GI112" i="1"/>
  <c r="GJ112" i="1"/>
  <c r="GK112" i="1"/>
  <c r="GL112" i="1"/>
  <c r="GM112" i="1"/>
  <c r="GN112" i="1"/>
  <c r="GO112" i="1"/>
  <c r="GP112" i="1"/>
  <c r="GQ112" i="1"/>
  <c r="GR112" i="1"/>
  <c r="GS112" i="1"/>
  <c r="GT112" i="1"/>
  <c r="GU112" i="1"/>
  <c r="GV112" i="1"/>
  <c r="GW112" i="1"/>
  <c r="GX112" i="1"/>
  <c r="GY112" i="1"/>
  <c r="GZ112" i="1"/>
  <c r="HA112" i="1"/>
  <c r="HB112" i="1"/>
  <c r="HC112" i="1"/>
  <c r="HD112" i="1"/>
  <c r="HE112" i="1"/>
  <c r="HF112" i="1"/>
  <c r="HG112" i="1"/>
  <c r="HH112" i="1"/>
  <c r="HI112" i="1"/>
  <c r="HJ112" i="1"/>
  <c r="HK112" i="1"/>
  <c r="HL112" i="1"/>
  <c r="HM112" i="1"/>
  <c r="HN112" i="1"/>
  <c r="HO112" i="1"/>
  <c r="HP112" i="1"/>
  <c r="HQ112" i="1"/>
  <c r="HR112" i="1"/>
  <c r="HS112" i="1"/>
  <c r="HT112" i="1"/>
  <c r="HU112" i="1"/>
  <c r="T113" i="1"/>
  <c r="V113" i="1"/>
  <c r="X113" i="1"/>
  <c r="Z113" i="1"/>
  <c r="AB113" i="1"/>
  <c r="AD113" i="1"/>
  <c r="AF113" i="1"/>
  <c r="AH113" i="1"/>
  <c r="AJ113" i="1"/>
  <c r="AL113" i="1"/>
  <c r="AN113" i="1"/>
  <c r="AP113" i="1"/>
  <c r="AR113" i="1"/>
  <c r="AT113" i="1"/>
  <c r="AV113" i="1"/>
  <c r="AX113" i="1"/>
  <c r="AZ113" i="1"/>
  <c r="BB113" i="1"/>
  <c r="BD113" i="1"/>
  <c r="BF113" i="1"/>
  <c r="BH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DB113" i="1"/>
  <c r="DD113" i="1"/>
  <c r="DF113" i="1"/>
  <c r="DH113" i="1"/>
  <c r="DJ113" i="1"/>
  <c r="DL113" i="1"/>
  <c r="DN113" i="1"/>
  <c r="DP113" i="1"/>
  <c r="DR113" i="1"/>
  <c r="DT113" i="1"/>
  <c r="DV113" i="1"/>
  <c r="DX113" i="1"/>
  <c r="DZ113" i="1"/>
  <c r="EB113" i="1"/>
  <c r="ED113" i="1"/>
  <c r="EF113" i="1"/>
  <c r="EH113" i="1"/>
  <c r="EJ113" i="1"/>
  <c r="EL113" i="1"/>
  <c r="EN113" i="1"/>
  <c r="EQ113" i="1"/>
  <c r="ER113" i="1"/>
  <c r="ES113" i="1"/>
  <c r="ET113" i="1"/>
  <c r="EU113" i="1"/>
  <c r="EV113" i="1"/>
  <c r="EW113" i="1"/>
  <c r="EX113" i="1"/>
  <c r="EY113" i="1"/>
  <c r="EZ113" i="1"/>
  <c r="FA113" i="1"/>
  <c r="FB113" i="1"/>
  <c r="FC113" i="1"/>
  <c r="FD113" i="1"/>
  <c r="FE113" i="1"/>
  <c r="FF113" i="1"/>
  <c r="FG113" i="1"/>
  <c r="FH113" i="1"/>
  <c r="FI113" i="1"/>
  <c r="FJ113" i="1"/>
  <c r="FL113" i="1"/>
  <c r="FM113" i="1"/>
  <c r="FN113" i="1"/>
  <c r="FO113" i="1"/>
  <c r="FP113" i="1"/>
  <c r="FQ113" i="1"/>
  <c r="FR113" i="1"/>
  <c r="FS113" i="1"/>
  <c r="FT113" i="1"/>
  <c r="FU113" i="1"/>
  <c r="FV113" i="1"/>
  <c r="FW113" i="1"/>
  <c r="FX113" i="1"/>
  <c r="FY113" i="1"/>
  <c r="FZ113" i="1"/>
  <c r="GA113" i="1"/>
  <c r="GB113" i="1"/>
  <c r="GC113" i="1"/>
  <c r="GD113" i="1"/>
  <c r="GE113" i="1"/>
  <c r="GH113" i="1"/>
  <c r="GJ113" i="1"/>
  <c r="GL113" i="1"/>
  <c r="GN113" i="1"/>
  <c r="GP113" i="1"/>
  <c r="GR113" i="1"/>
  <c r="GT113" i="1"/>
  <c r="GV113" i="1"/>
  <c r="GX113" i="1"/>
  <c r="HB113" i="1"/>
  <c r="HC113" i="1"/>
  <c r="HD113" i="1"/>
  <c r="HE113" i="1"/>
  <c r="HF113" i="1"/>
  <c r="HG113" i="1"/>
  <c r="HH113" i="1"/>
  <c r="HI113" i="1"/>
  <c r="HJ113" i="1"/>
  <c r="HK113" i="1"/>
  <c r="HL113" i="1"/>
  <c r="HM113" i="1"/>
  <c r="HN113" i="1"/>
  <c r="HO113" i="1"/>
  <c r="HP113" i="1"/>
  <c r="HQ113" i="1"/>
  <c r="HR113" i="1"/>
  <c r="HS113" i="1"/>
  <c r="HT113" i="1"/>
  <c r="HU113" i="1"/>
  <c r="I17" i="2"/>
  <c r="J17" i="2"/>
  <c r="K17" i="2"/>
  <c r="L17" i="2"/>
  <c r="M17" i="2"/>
  <c r="N17" i="2"/>
  <c r="O17" i="2"/>
  <c r="P17" i="2"/>
  <c r="Q17" i="2"/>
  <c r="S17" i="2"/>
  <c r="AO17" i="2"/>
  <c r="BJ17" i="2"/>
  <c r="CE17" i="2"/>
  <c r="CZ17" i="2"/>
  <c r="DU17" i="2"/>
  <c r="EP17" i="2"/>
  <c r="FK17" i="2"/>
  <c r="GF17" i="2"/>
  <c r="HA17" i="2"/>
  <c r="HV17" i="2"/>
  <c r="I18" i="2"/>
  <c r="J18" i="2"/>
  <c r="K18" i="2"/>
  <c r="L18" i="2"/>
  <c r="M18" i="2"/>
  <c r="M27" i="2"/>
  <c r="N18" i="2"/>
  <c r="O18" i="2"/>
  <c r="P18" i="2"/>
  <c r="Q18" i="2"/>
  <c r="S18" i="2"/>
  <c r="AO18" i="2"/>
  <c r="F18" i="2"/>
  <c r="BJ18" i="2"/>
  <c r="G18" i="2"/>
  <c r="CE18" i="2"/>
  <c r="CZ18" i="2"/>
  <c r="DU18" i="2"/>
  <c r="EP18" i="2"/>
  <c r="FK18" i="2"/>
  <c r="GF18" i="2"/>
  <c r="HA18" i="2"/>
  <c r="HV18" i="2"/>
  <c r="G19" i="2"/>
  <c r="I19" i="2"/>
  <c r="J19" i="2"/>
  <c r="K19" i="2"/>
  <c r="M19" i="2"/>
  <c r="N19" i="2"/>
  <c r="O19" i="2"/>
  <c r="P19" i="2"/>
  <c r="Q19" i="2"/>
  <c r="S19" i="2"/>
  <c r="T19" i="2"/>
  <c r="AO19" i="2"/>
  <c r="BJ19" i="2"/>
  <c r="CE19" i="2"/>
  <c r="CZ19" i="2"/>
  <c r="DH19" i="2"/>
  <c r="DT19" i="2"/>
  <c r="DU19" i="2"/>
  <c r="EP19" i="2"/>
  <c r="FK19" i="2"/>
  <c r="GF19" i="2"/>
  <c r="HA19" i="2"/>
  <c r="HV19" i="2"/>
  <c r="I20" i="2"/>
  <c r="J20" i="2"/>
  <c r="J27" i="2"/>
  <c r="K20" i="2"/>
  <c r="L20" i="2"/>
  <c r="M20" i="2"/>
  <c r="N20" i="2"/>
  <c r="N27" i="2"/>
  <c r="O20" i="2"/>
  <c r="P20" i="2"/>
  <c r="P27" i="2"/>
  <c r="Q20" i="2"/>
  <c r="R20" i="2"/>
  <c r="T20" i="2"/>
  <c r="AO20" i="2"/>
  <c r="G20" i="2"/>
  <c r="BJ20" i="2"/>
  <c r="F20" i="2"/>
  <c r="CE20" i="2"/>
  <c r="CZ20" i="2"/>
  <c r="DU20" i="2"/>
  <c r="EC20" i="2"/>
  <c r="EO20" i="2"/>
  <c r="S20" i="2"/>
  <c r="EP20" i="2"/>
  <c r="FK20" i="2"/>
  <c r="GF20" i="2"/>
  <c r="HA20" i="2"/>
  <c r="HV20" i="2"/>
  <c r="G21" i="2"/>
  <c r="I21" i="2"/>
  <c r="J21" i="2"/>
  <c r="K21" i="2"/>
  <c r="M21" i="2"/>
  <c r="N21" i="2"/>
  <c r="O21" i="2"/>
  <c r="P21" i="2"/>
  <c r="Q21" i="2"/>
  <c r="S21" i="2"/>
  <c r="T21" i="2"/>
  <c r="AO21" i="2"/>
  <c r="BJ21" i="2"/>
  <c r="CE21" i="2"/>
  <c r="CZ21" i="2"/>
  <c r="DU21" i="2"/>
  <c r="EP21" i="2"/>
  <c r="EX21" i="2"/>
  <c r="FJ21" i="2"/>
  <c r="FK21" i="2"/>
  <c r="GF21" i="2"/>
  <c r="HA21" i="2"/>
  <c r="HV21" i="2"/>
  <c r="H22" i="2"/>
  <c r="J22" i="2"/>
  <c r="K22" i="2"/>
  <c r="L22" i="2"/>
  <c r="M22" i="2"/>
  <c r="N22" i="2"/>
  <c r="O22" i="2"/>
  <c r="P22" i="2"/>
  <c r="Q22" i="2"/>
  <c r="S22" i="2"/>
  <c r="T22" i="2"/>
  <c r="AO22" i="2"/>
  <c r="G22" i="2"/>
  <c r="BJ22" i="2"/>
  <c r="F22" i="2"/>
  <c r="CE22" i="2"/>
  <c r="CZ22" i="2"/>
  <c r="DU22" i="2"/>
  <c r="EP22" i="2"/>
  <c r="FK22" i="2"/>
  <c r="GF22" i="2"/>
  <c r="GG22" i="2"/>
  <c r="I22" i="2"/>
  <c r="GK22" i="2"/>
  <c r="HA22" i="2"/>
  <c r="HV22" i="2"/>
  <c r="I23" i="2"/>
  <c r="J23" i="2"/>
  <c r="K23" i="2"/>
  <c r="L23" i="2"/>
  <c r="M23" i="2"/>
  <c r="N23" i="2"/>
  <c r="O23" i="2"/>
  <c r="P23" i="2"/>
  <c r="Q23" i="2"/>
  <c r="S23" i="2"/>
  <c r="T23" i="2"/>
  <c r="AO23" i="2"/>
  <c r="BJ23" i="2"/>
  <c r="CE23" i="2"/>
  <c r="CZ23" i="2"/>
  <c r="DU23" i="2"/>
  <c r="EP23" i="2"/>
  <c r="FK23" i="2"/>
  <c r="GF23" i="2"/>
  <c r="GG23" i="2"/>
  <c r="GK23" i="2"/>
  <c r="HA23" i="2"/>
  <c r="HV23" i="2"/>
  <c r="J24" i="2"/>
  <c r="K24" i="2"/>
  <c r="L24" i="2"/>
  <c r="M24" i="2"/>
  <c r="N24" i="2"/>
  <c r="O24" i="2"/>
  <c r="P24" i="2"/>
  <c r="Q24" i="2"/>
  <c r="S24" i="2"/>
  <c r="T24" i="2"/>
  <c r="AO24" i="2"/>
  <c r="G24" i="2"/>
  <c r="BJ24" i="2"/>
  <c r="F24" i="2"/>
  <c r="CE24" i="2"/>
  <c r="CZ24" i="2"/>
  <c r="DU24" i="2"/>
  <c r="EP24" i="2"/>
  <c r="FK24" i="2"/>
  <c r="GF24" i="2"/>
  <c r="GG24" i="2"/>
  <c r="I24" i="2"/>
  <c r="H24" i="2"/>
  <c r="GK24" i="2"/>
  <c r="HA24" i="2"/>
  <c r="HV24" i="2"/>
  <c r="I25" i="2"/>
  <c r="J25" i="2"/>
  <c r="K25" i="2"/>
  <c r="L25" i="2"/>
  <c r="M25" i="2"/>
  <c r="N25" i="2"/>
  <c r="O25" i="2"/>
  <c r="P25" i="2"/>
  <c r="Q25" i="2"/>
  <c r="S25" i="2"/>
  <c r="AO25" i="2"/>
  <c r="F25" i="2"/>
  <c r="BJ25" i="2"/>
  <c r="G25" i="2"/>
  <c r="CE25" i="2"/>
  <c r="CZ25" i="2"/>
  <c r="DU25" i="2"/>
  <c r="EP25" i="2"/>
  <c r="FK25" i="2"/>
  <c r="GF25" i="2"/>
  <c r="HA25" i="2"/>
  <c r="HV25" i="2"/>
  <c r="I26" i="2"/>
  <c r="J26" i="2"/>
  <c r="K26" i="2"/>
  <c r="L26" i="2"/>
  <c r="M26" i="2"/>
  <c r="N26" i="2"/>
  <c r="O26" i="2"/>
  <c r="P26" i="2"/>
  <c r="Q26" i="2"/>
  <c r="S26" i="2"/>
  <c r="AO26" i="2"/>
  <c r="BJ26" i="2"/>
  <c r="G26" i="2"/>
  <c r="CE26" i="2"/>
  <c r="CZ26" i="2"/>
  <c r="DU26" i="2"/>
  <c r="EP26" i="2"/>
  <c r="FK26" i="2"/>
  <c r="GF26" i="2"/>
  <c r="HA26" i="2"/>
  <c r="HV26" i="2"/>
  <c r="I27" i="2"/>
  <c r="Q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DA27" i="2"/>
  <c r="DB27" i="2"/>
  <c r="DC27" i="2"/>
  <c r="DD27" i="2"/>
  <c r="DE27" i="2"/>
  <c r="DF27" i="2"/>
  <c r="DG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Q27" i="2"/>
  <c r="ER27" i="2"/>
  <c r="ES27" i="2"/>
  <c r="ET27" i="2"/>
  <c r="EU27" i="2"/>
  <c r="EV27" i="2"/>
  <c r="EW27" i="2"/>
  <c r="EY27" i="2"/>
  <c r="EZ27" i="2"/>
  <c r="FA27" i="2"/>
  <c r="FB27" i="2"/>
  <c r="FC27" i="2"/>
  <c r="FD27" i="2"/>
  <c r="FE27" i="2"/>
  <c r="FF27" i="2"/>
  <c r="FG27" i="2"/>
  <c r="FH27" i="2"/>
  <c r="FI27" i="2"/>
  <c r="FJ27" i="2"/>
  <c r="FK27" i="2"/>
  <c r="FL27" i="2"/>
  <c r="FM27" i="2"/>
  <c r="FN27" i="2"/>
  <c r="FO27" i="2"/>
  <c r="FP27" i="2"/>
  <c r="FQ27" i="2"/>
  <c r="FR27" i="2"/>
  <c r="FS27" i="2"/>
  <c r="FT27" i="2"/>
  <c r="FU27" i="2"/>
  <c r="FV27" i="2"/>
  <c r="FW27" i="2"/>
  <c r="FX27" i="2"/>
  <c r="FY27" i="2"/>
  <c r="FZ27" i="2"/>
  <c r="GA27" i="2"/>
  <c r="GB27" i="2"/>
  <c r="GC27" i="2"/>
  <c r="GD27" i="2"/>
  <c r="GE27" i="2"/>
  <c r="GG27" i="2"/>
  <c r="GH27" i="2"/>
  <c r="GI27" i="2"/>
  <c r="GJ27" i="2"/>
  <c r="GK27" i="2"/>
  <c r="GL27" i="2"/>
  <c r="GM27" i="2"/>
  <c r="GN27" i="2"/>
  <c r="GO27" i="2"/>
  <c r="GP27" i="2"/>
  <c r="GQ27" i="2"/>
  <c r="GR27" i="2"/>
  <c r="GS27" i="2"/>
  <c r="GT27" i="2"/>
  <c r="GU27" i="2"/>
  <c r="GV27" i="2"/>
  <c r="GW27" i="2"/>
  <c r="GX27" i="2"/>
  <c r="GY27" i="2"/>
  <c r="GZ27" i="2"/>
  <c r="HA27" i="2"/>
  <c r="HB27" i="2"/>
  <c r="HC27" i="2"/>
  <c r="HD27" i="2"/>
  <c r="HE27" i="2"/>
  <c r="HF27" i="2"/>
  <c r="HG27" i="2"/>
  <c r="HH27" i="2"/>
  <c r="HI27" i="2"/>
  <c r="HJ27" i="2"/>
  <c r="HK27" i="2"/>
  <c r="HL27" i="2"/>
  <c r="HM27" i="2"/>
  <c r="HN27" i="2"/>
  <c r="HO27" i="2"/>
  <c r="HP27" i="2"/>
  <c r="HQ27" i="2"/>
  <c r="HR27" i="2"/>
  <c r="HS27" i="2"/>
  <c r="HT27" i="2"/>
  <c r="HU27" i="2"/>
  <c r="I29" i="2"/>
  <c r="J29" i="2"/>
  <c r="H29" i="2"/>
  <c r="K29" i="2"/>
  <c r="L29" i="2"/>
  <c r="M29" i="2"/>
  <c r="N29" i="2"/>
  <c r="O29" i="2"/>
  <c r="P29" i="2"/>
  <c r="Q29" i="2"/>
  <c r="S29" i="2"/>
  <c r="AO29" i="2"/>
  <c r="BJ29" i="2"/>
  <c r="CE29" i="2"/>
  <c r="CZ29" i="2"/>
  <c r="DU29" i="2"/>
  <c r="EP29" i="2"/>
  <c r="FK29" i="2"/>
  <c r="GF29" i="2"/>
  <c r="HA29" i="2"/>
  <c r="HV29" i="2"/>
  <c r="F30" i="2"/>
  <c r="I30" i="2"/>
  <c r="J30" i="2"/>
  <c r="H30" i="2"/>
  <c r="K30" i="2"/>
  <c r="L30" i="2"/>
  <c r="M30" i="2"/>
  <c r="N30" i="2"/>
  <c r="O30" i="2"/>
  <c r="P30" i="2"/>
  <c r="Q30" i="2"/>
  <c r="S30" i="2"/>
  <c r="AO30" i="2"/>
  <c r="BJ30" i="2"/>
  <c r="CE30" i="2"/>
  <c r="CZ30" i="2"/>
  <c r="DU30" i="2"/>
  <c r="EP30" i="2"/>
  <c r="FK30" i="2"/>
  <c r="GF30" i="2"/>
  <c r="HA30" i="2"/>
  <c r="HV30" i="2"/>
  <c r="I31" i="2"/>
  <c r="J31" i="2"/>
  <c r="H31" i="2"/>
  <c r="K31" i="2"/>
  <c r="L31" i="2"/>
  <c r="M31" i="2"/>
  <c r="N31" i="2"/>
  <c r="O31" i="2"/>
  <c r="P31" i="2"/>
  <c r="Q31" i="2"/>
  <c r="S31" i="2"/>
  <c r="AO31" i="2"/>
  <c r="BJ31" i="2"/>
  <c r="CE31" i="2"/>
  <c r="CZ31" i="2"/>
  <c r="DU31" i="2"/>
  <c r="EP31" i="2"/>
  <c r="FK31" i="2"/>
  <c r="GF31" i="2"/>
  <c r="HA31" i="2"/>
  <c r="HV31" i="2"/>
  <c r="F32" i="2"/>
  <c r="I32" i="2"/>
  <c r="J32" i="2"/>
  <c r="H32" i="2"/>
  <c r="K32" i="2"/>
  <c r="L32" i="2"/>
  <c r="M32" i="2"/>
  <c r="N32" i="2"/>
  <c r="O32" i="2"/>
  <c r="P32" i="2"/>
  <c r="Q32" i="2"/>
  <c r="S32" i="2"/>
  <c r="AO32" i="2"/>
  <c r="BJ32" i="2"/>
  <c r="CE32" i="2"/>
  <c r="CZ32" i="2"/>
  <c r="DU32" i="2"/>
  <c r="EP32" i="2"/>
  <c r="FK32" i="2"/>
  <c r="GF32" i="2"/>
  <c r="HA32" i="2"/>
  <c r="HV32" i="2"/>
  <c r="I33" i="2"/>
  <c r="J33" i="2"/>
  <c r="H33" i="2"/>
  <c r="K33" i="2"/>
  <c r="L33" i="2"/>
  <c r="M33" i="2"/>
  <c r="N33" i="2"/>
  <c r="O33" i="2"/>
  <c r="P33" i="2"/>
  <c r="Q33" i="2"/>
  <c r="S33" i="2"/>
  <c r="AO33" i="2"/>
  <c r="BJ33" i="2"/>
  <c r="CE33" i="2"/>
  <c r="CZ33" i="2"/>
  <c r="DU33" i="2"/>
  <c r="EP33" i="2"/>
  <c r="FK33" i="2"/>
  <c r="GF33" i="2"/>
  <c r="HA33" i="2"/>
  <c r="HV33" i="2"/>
  <c r="F34" i="2"/>
  <c r="I34" i="2"/>
  <c r="J34" i="2"/>
  <c r="H34" i="2"/>
  <c r="K34" i="2"/>
  <c r="L34" i="2"/>
  <c r="M34" i="2"/>
  <c r="N34" i="2"/>
  <c r="O34" i="2"/>
  <c r="P34" i="2"/>
  <c r="Q34" i="2"/>
  <c r="S34" i="2"/>
  <c r="AO34" i="2"/>
  <c r="BJ34" i="2"/>
  <c r="CE34" i="2"/>
  <c r="CZ34" i="2"/>
  <c r="DU34" i="2"/>
  <c r="EP34" i="2"/>
  <c r="FK34" i="2"/>
  <c r="GF34" i="2"/>
  <c r="HA34" i="2"/>
  <c r="HV34" i="2"/>
  <c r="I35" i="2"/>
  <c r="J35" i="2"/>
  <c r="H35" i="2"/>
  <c r="K35" i="2"/>
  <c r="L35" i="2"/>
  <c r="M35" i="2"/>
  <c r="N35" i="2"/>
  <c r="O35" i="2"/>
  <c r="P35" i="2"/>
  <c r="Q35" i="2"/>
  <c r="S35" i="2"/>
  <c r="AO35" i="2"/>
  <c r="BJ35" i="2"/>
  <c r="CE35" i="2"/>
  <c r="CZ35" i="2"/>
  <c r="DU35" i="2"/>
  <c r="EP35" i="2"/>
  <c r="FK35" i="2"/>
  <c r="GF35" i="2"/>
  <c r="HA35" i="2"/>
  <c r="HV35" i="2"/>
  <c r="F36" i="2"/>
  <c r="I36" i="2"/>
  <c r="J36" i="2"/>
  <c r="H36" i="2"/>
  <c r="K36" i="2"/>
  <c r="L36" i="2"/>
  <c r="M36" i="2"/>
  <c r="N36" i="2"/>
  <c r="O36" i="2"/>
  <c r="P36" i="2"/>
  <c r="Q36" i="2"/>
  <c r="S36" i="2"/>
  <c r="AO36" i="2"/>
  <c r="BJ36" i="2"/>
  <c r="CE36" i="2"/>
  <c r="CZ36" i="2"/>
  <c r="DU36" i="2"/>
  <c r="EP36" i="2"/>
  <c r="FK36" i="2"/>
  <c r="GF36" i="2"/>
  <c r="HA36" i="2"/>
  <c r="HV36" i="2"/>
  <c r="I37" i="2"/>
  <c r="J37" i="2"/>
  <c r="K37" i="2"/>
  <c r="L37" i="2"/>
  <c r="M37" i="2"/>
  <c r="N37" i="2"/>
  <c r="O37" i="2"/>
  <c r="P37" i="2"/>
  <c r="Q37" i="2"/>
  <c r="S37" i="2"/>
  <c r="T37" i="2"/>
  <c r="U37" i="2"/>
  <c r="V37" i="2"/>
  <c r="V116" i="2"/>
  <c r="W37" i="2"/>
  <c r="X37" i="2"/>
  <c r="X116" i="2"/>
  <c r="Y37" i="2"/>
  <c r="Z37" i="2"/>
  <c r="Z116" i="2"/>
  <c r="AA37" i="2"/>
  <c r="AB37" i="2"/>
  <c r="AB116" i="2"/>
  <c r="AC37" i="2"/>
  <c r="AD37" i="2"/>
  <c r="AD116" i="2"/>
  <c r="AE37" i="2"/>
  <c r="AF37" i="2"/>
  <c r="AF116" i="2"/>
  <c r="AG37" i="2"/>
  <c r="AH37" i="2"/>
  <c r="AH116" i="2"/>
  <c r="AI37" i="2"/>
  <c r="AJ37" i="2"/>
  <c r="AJ116" i="2"/>
  <c r="AK37" i="2"/>
  <c r="AL37" i="2"/>
  <c r="AL116" i="2"/>
  <c r="AM37" i="2"/>
  <c r="AN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F37" i="2"/>
  <c r="CF116" i="2"/>
  <c r="CG37" i="2"/>
  <c r="CH37" i="2"/>
  <c r="CH116" i="2"/>
  <c r="CI37" i="2"/>
  <c r="CJ37" i="2"/>
  <c r="CK37" i="2"/>
  <c r="CL37" i="2"/>
  <c r="CL116" i="2"/>
  <c r="CM37" i="2"/>
  <c r="CN37" i="2"/>
  <c r="CN116" i="2"/>
  <c r="CO37" i="2"/>
  <c r="CP37" i="2"/>
  <c r="CP116" i="2"/>
  <c r="CQ37" i="2"/>
  <c r="CR37" i="2"/>
  <c r="CR116" i="2"/>
  <c r="CS37" i="2"/>
  <c r="CT37" i="2"/>
  <c r="CT116" i="2"/>
  <c r="CU37" i="2"/>
  <c r="CV37" i="2"/>
  <c r="CV116" i="2"/>
  <c r="CW37" i="2"/>
  <c r="CX37" i="2"/>
  <c r="CX116" i="2"/>
  <c r="CY37" i="2"/>
  <c r="CZ37" i="2"/>
  <c r="DA37" i="2"/>
  <c r="DB37" i="2"/>
  <c r="DB116" i="2"/>
  <c r="DC37" i="2"/>
  <c r="DD37" i="2"/>
  <c r="DD116" i="2"/>
  <c r="DE37" i="2"/>
  <c r="DF37" i="2"/>
  <c r="DF116" i="2"/>
  <c r="DG37" i="2"/>
  <c r="DH37" i="2"/>
  <c r="DI37" i="2"/>
  <c r="DJ37" i="2"/>
  <c r="DJ116" i="2"/>
  <c r="DK37" i="2"/>
  <c r="DL37" i="2"/>
  <c r="DL116" i="2"/>
  <c r="DM37" i="2"/>
  <c r="DN37" i="2"/>
  <c r="DN116" i="2"/>
  <c r="DO37" i="2"/>
  <c r="DP37" i="2"/>
  <c r="DP116" i="2"/>
  <c r="DQ37" i="2"/>
  <c r="DR37" i="2"/>
  <c r="DR116" i="2"/>
  <c r="DS37" i="2"/>
  <c r="DT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L37" i="2"/>
  <c r="FL116" i="2"/>
  <c r="FM37" i="2"/>
  <c r="FN37" i="2"/>
  <c r="FN116" i="2"/>
  <c r="FO37" i="2"/>
  <c r="FP37" i="2"/>
  <c r="FQ37" i="2"/>
  <c r="FR37" i="2"/>
  <c r="FR116" i="2"/>
  <c r="FS37" i="2"/>
  <c r="FT37" i="2"/>
  <c r="FT116" i="2"/>
  <c r="FU37" i="2"/>
  <c r="FV37" i="2"/>
  <c r="FV116" i="2"/>
  <c r="FW37" i="2"/>
  <c r="FX37" i="2"/>
  <c r="FX116" i="2"/>
  <c r="FY37" i="2"/>
  <c r="FZ37" i="2"/>
  <c r="FZ116" i="2"/>
  <c r="GA37" i="2"/>
  <c r="GB37" i="2"/>
  <c r="GB116" i="2"/>
  <c r="GC37" i="2"/>
  <c r="GD37" i="2"/>
  <c r="GD116" i="2"/>
  <c r="GE37" i="2"/>
  <c r="GF37" i="2"/>
  <c r="GG37" i="2"/>
  <c r="GH37" i="2"/>
  <c r="GH116" i="2"/>
  <c r="GI37" i="2"/>
  <c r="GJ37" i="2"/>
  <c r="GJ116" i="2"/>
  <c r="GK37" i="2"/>
  <c r="GL37" i="2"/>
  <c r="GL116" i="2"/>
  <c r="GM37" i="2"/>
  <c r="GN37" i="2"/>
  <c r="GN116" i="2"/>
  <c r="GO37" i="2"/>
  <c r="GP37" i="2"/>
  <c r="GP116" i="2"/>
  <c r="GQ37" i="2"/>
  <c r="GR37" i="2"/>
  <c r="GR116" i="2"/>
  <c r="GS37" i="2"/>
  <c r="GT37" i="2"/>
  <c r="GT116" i="2"/>
  <c r="GU37" i="2"/>
  <c r="GV37" i="2"/>
  <c r="GV116" i="2"/>
  <c r="GW37" i="2"/>
  <c r="GX37" i="2"/>
  <c r="GX116" i="2"/>
  <c r="GY37" i="2"/>
  <c r="GZ37" i="2"/>
  <c r="HB37" i="2"/>
  <c r="HC37" i="2"/>
  <c r="HD37" i="2"/>
  <c r="HE37" i="2"/>
  <c r="HF37" i="2"/>
  <c r="HG37" i="2"/>
  <c r="HH37" i="2"/>
  <c r="HI37" i="2"/>
  <c r="HJ37" i="2"/>
  <c r="HK37" i="2"/>
  <c r="HL37" i="2"/>
  <c r="HM37" i="2"/>
  <c r="HN37" i="2"/>
  <c r="HO37" i="2"/>
  <c r="HP37" i="2"/>
  <c r="HQ37" i="2"/>
  <c r="HR37" i="2"/>
  <c r="HS37" i="2"/>
  <c r="HT37" i="2"/>
  <c r="HU37" i="2"/>
  <c r="HV37" i="2"/>
  <c r="I39" i="2"/>
  <c r="J39" i="2"/>
  <c r="K39" i="2"/>
  <c r="L39" i="2"/>
  <c r="M39" i="2"/>
  <c r="N39" i="2"/>
  <c r="O39" i="2"/>
  <c r="P39" i="2"/>
  <c r="Q39" i="2"/>
  <c r="S39" i="2"/>
  <c r="AO39" i="2"/>
  <c r="BJ39" i="2"/>
  <c r="CE39" i="2"/>
  <c r="CZ39" i="2"/>
  <c r="DU39" i="2"/>
  <c r="EP39" i="2"/>
  <c r="FK39" i="2"/>
  <c r="GF39" i="2"/>
  <c r="HA39" i="2"/>
  <c r="HV39" i="2"/>
  <c r="I40" i="2"/>
  <c r="J40" i="2"/>
  <c r="K40" i="2"/>
  <c r="L40" i="2"/>
  <c r="M40" i="2"/>
  <c r="N40" i="2"/>
  <c r="O40" i="2"/>
  <c r="P40" i="2"/>
  <c r="Q40" i="2"/>
  <c r="S40" i="2"/>
  <c r="AO40" i="2"/>
  <c r="F40" i="2"/>
  <c r="BJ40" i="2"/>
  <c r="G40" i="2"/>
  <c r="CE40" i="2"/>
  <c r="CZ40" i="2"/>
  <c r="DU40" i="2"/>
  <c r="EP40" i="2"/>
  <c r="FK40" i="2"/>
  <c r="GF40" i="2"/>
  <c r="HA40" i="2"/>
  <c r="HV40" i="2"/>
  <c r="I41" i="2"/>
  <c r="J41" i="2"/>
  <c r="K41" i="2"/>
  <c r="L41" i="2"/>
  <c r="M41" i="2"/>
  <c r="N41" i="2"/>
  <c r="O41" i="2"/>
  <c r="P41" i="2"/>
  <c r="Q41" i="2"/>
  <c r="S41" i="2"/>
  <c r="AO41" i="2"/>
  <c r="BJ41" i="2"/>
  <c r="G41" i="2"/>
  <c r="CE41" i="2"/>
  <c r="CZ41" i="2"/>
  <c r="DU41" i="2"/>
  <c r="EP41" i="2"/>
  <c r="FK41" i="2"/>
  <c r="GF41" i="2"/>
  <c r="HA41" i="2"/>
  <c r="HV41" i="2"/>
  <c r="I42" i="2"/>
  <c r="J42" i="2"/>
  <c r="K42" i="2"/>
  <c r="L42" i="2"/>
  <c r="M42" i="2"/>
  <c r="M68" i="2"/>
  <c r="N42" i="2"/>
  <c r="O42" i="2"/>
  <c r="P42" i="2"/>
  <c r="Q42" i="2"/>
  <c r="Q68" i="2"/>
  <c r="S42" i="2"/>
  <c r="AO42" i="2"/>
  <c r="F42" i="2"/>
  <c r="BJ42" i="2"/>
  <c r="G42" i="2"/>
  <c r="CE42" i="2"/>
  <c r="CZ42" i="2"/>
  <c r="DU42" i="2"/>
  <c r="EP42" i="2"/>
  <c r="FK42" i="2"/>
  <c r="GF42" i="2"/>
  <c r="HA42" i="2"/>
  <c r="HV42" i="2"/>
  <c r="I43" i="2"/>
  <c r="J43" i="2"/>
  <c r="K43" i="2"/>
  <c r="L43" i="2"/>
  <c r="M43" i="2"/>
  <c r="N43" i="2"/>
  <c r="O43" i="2"/>
  <c r="P43" i="2"/>
  <c r="Q43" i="2"/>
  <c r="S43" i="2"/>
  <c r="AO43" i="2"/>
  <c r="BJ43" i="2"/>
  <c r="G43" i="2"/>
  <c r="CE43" i="2"/>
  <c r="CZ43" i="2"/>
  <c r="DU43" i="2"/>
  <c r="EP43" i="2"/>
  <c r="FK43" i="2"/>
  <c r="GF43" i="2"/>
  <c r="HA43" i="2"/>
  <c r="HV43" i="2"/>
  <c r="I44" i="2"/>
  <c r="J44" i="2"/>
  <c r="K44" i="2"/>
  <c r="L44" i="2"/>
  <c r="M44" i="2"/>
  <c r="N44" i="2"/>
  <c r="O44" i="2"/>
  <c r="P44" i="2"/>
  <c r="Q44" i="2"/>
  <c r="S44" i="2"/>
  <c r="AO44" i="2"/>
  <c r="F44" i="2"/>
  <c r="BJ44" i="2"/>
  <c r="G44" i="2"/>
  <c r="CE44" i="2"/>
  <c r="CZ44" i="2"/>
  <c r="DU44" i="2"/>
  <c r="EP44" i="2"/>
  <c r="FK44" i="2"/>
  <c r="GF44" i="2"/>
  <c r="HA44" i="2"/>
  <c r="HV44" i="2"/>
  <c r="I45" i="2"/>
  <c r="J45" i="2"/>
  <c r="K45" i="2"/>
  <c r="L45" i="2"/>
  <c r="M45" i="2"/>
  <c r="N45" i="2"/>
  <c r="O45" i="2"/>
  <c r="P45" i="2"/>
  <c r="Q45" i="2"/>
  <c r="S45" i="2"/>
  <c r="AO45" i="2"/>
  <c r="BJ45" i="2"/>
  <c r="G45" i="2"/>
  <c r="CE45" i="2"/>
  <c r="CZ45" i="2"/>
  <c r="DU45" i="2"/>
  <c r="EP45" i="2"/>
  <c r="FK45" i="2"/>
  <c r="GF45" i="2"/>
  <c r="HA45" i="2"/>
  <c r="HV45" i="2"/>
  <c r="I46" i="2"/>
  <c r="J46" i="2"/>
  <c r="K46" i="2"/>
  <c r="L46" i="2"/>
  <c r="M46" i="2"/>
  <c r="N46" i="2"/>
  <c r="O46" i="2"/>
  <c r="P46" i="2"/>
  <c r="Q46" i="2"/>
  <c r="S46" i="2"/>
  <c r="AO46" i="2"/>
  <c r="F46" i="2"/>
  <c r="BJ46" i="2"/>
  <c r="G46" i="2"/>
  <c r="CE46" i="2"/>
  <c r="CZ46" i="2"/>
  <c r="DU46" i="2"/>
  <c r="EP46" i="2"/>
  <c r="FK46" i="2"/>
  <c r="GF46" i="2"/>
  <c r="HA46" i="2"/>
  <c r="HV46" i="2"/>
  <c r="I47" i="2"/>
  <c r="J47" i="2"/>
  <c r="K47" i="2"/>
  <c r="L47" i="2"/>
  <c r="M47" i="2"/>
  <c r="N47" i="2"/>
  <c r="O47" i="2"/>
  <c r="P47" i="2"/>
  <c r="Q47" i="2"/>
  <c r="S47" i="2"/>
  <c r="AO47" i="2"/>
  <c r="BJ47" i="2"/>
  <c r="G47" i="2"/>
  <c r="CE47" i="2"/>
  <c r="CZ47" i="2"/>
  <c r="DU47" i="2"/>
  <c r="EP47" i="2"/>
  <c r="FK47" i="2"/>
  <c r="GF47" i="2"/>
  <c r="HA47" i="2"/>
  <c r="HV47" i="2"/>
  <c r="I48" i="2"/>
  <c r="J48" i="2"/>
  <c r="K48" i="2"/>
  <c r="L48" i="2"/>
  <c r="M48" i="2"/>
  <c r="N48" i="2"/>
  <c r="O48" i="2"/>
  <c r="P48" i="2"/>
  <c r="Q48" i="2"/>
  <c r="S48" i="2"/>
  <c r="AO48" i="2"/>
  <c r="F48" i="2"/>
  <c r="BJ48" i="2"/>
  <c r="G48" i="2"/>
  <c r="CE48" i="2"/>
  <c r="CZ48" i="2"/>
  <c r="DU48" i="2"/>
  <c r="EP48" i="2"/>
  <c r="FK48" i="2"/>
  <c r="GF48" i="2"/>
  <c r="HA48" i="2"/>
  <c r="HV48" i="2"/>
  <c r="I49" i="2"/>
  <c r="J49" i="2"/>
  <c r="K49" i="2"/>
  <c r="L49" i="2"/>
  <c r="M49" i="2"/>
  <c r="N49" i="2"/>
  <c r="O49" i="2"/>
  <c r="P49" i="2"/>
  <c r="Q49" i="2"/>
  <c r="S49" i="2"/>
  <c r="AO49" i="2"/>
  <c r="BJ49" i="2"/>
  <c r="G49" i="2"/>
  <c r="CE49" i="2"/>
  <c r="CZ49" i="2"/>
  <c r="DU49" i="2"/>
  <c r="EP49" i="2"/>
  <c r="FK49" i="2"/>
  <c r="GF49" i="2"/>
  <c r="HA49" i="2"/>
  <c r="HV49" i="2"/>
  <c r="I50" i="2"/>
  <c r="J50" i="2"/>
  <c r="K50" i="2"/>
  <c r="L50" i="2"/>
  <c r="M50" i="2"/>
  <c r="N50" i="2"/>
  <c r="O50" i="2"/>
  <c r="P50" i="2"/>
  <c r="Q50" i="2"/>
  <c r="S50" i="2"/>
  <c r="AO50" i="2"/>
  <c r="F50" i="2"/>
  <c r="BJ50" i="2"/>
  <c r="G50" i="2"/>
  <c r="CE50" i="2"/>
  <c r="CZ50" i="2"/>
  <c r="DU50" i="2"/>
  <c r="EP50" i="2"/>
  <c r="FK50" i="2"/>
  <c r="GF50" i="2"/>
  <c r="HA50" i="2"/>
  <c r="HV50" i="2"/>
  <c r="I51" i="2"/>
  <c r="J51" i="2"/>
  <c r="K51" i="2"/>
  <c r="L51" i="2"/>
  <c r="M51" i="2"/>
  <c r="N51" i="2"/>
  <c r="O51" i="2"/>
  <c r="P51" i="2"/>
  <c r="Q51" i="2"/>
  <c r="S51" i="2"/>
  <c r="AO51" i="2"/>
  <c r="BJ51" i="2"/>
  <c r="G51" i="2"/>
  <c r="CE51" i="2"/>
  <c r="CZ51" i="2"/>
  <c r="DU51" i="2"/>
  <c r="EP51" i="2"/>
  <c r="FK51" i="2"/>
  <c r="GF51" i="2"/>
  <c r="HA51" i="2"/>
  <c r="HV51" i="2"/>
  <c r="I52" i="2"/>
  <c r="J52" i="2"/>
  <c r="K52" i="2"/>
  <c r="L52" i="2"/>
  <c r="M52" i="2"/>
  <c r="N52" i="2"/>
  <c r="O52" i="2"/>
  <c r="P52" i="2"/>
  <c r="Q52" i="2"/>
  <c r="S52" i="2"/>
  <c r="AO52" i="2"/>
  <c r="F52" i="2"/>
  <c r="BJ52" i="2"/>
  <c r="G52" i="2"/>
  <c r="CE52" i="2"/>
  <c r="CZ52" i="2"/>
  <c r="DU52" i="2"/>
  <c r="EP52" i="2"/>
  <c r="FK52" i="2"/>
  <c r="GF52" i="2"/>
  <c r="HA52" i="2"/>
  <c r="HV52" i="2"/>
  <c r="I53" i="2"/>
  <c r="J53" i="2"/>
  <c r="K53" i="2"/>
  <c r="L53" i="2"/>
  <c r="M53" i="2"/>
  <c r="N53" i="2"/>
  <c r="O53" i="2"/>
  <c r="P53" i="2"/>
  <c r="Q53" i="2"/>
  <c r="S53" i="2"/>
  <c r="AO53" i="2"/>
  <c r="BJ53" i="2"/>
  <c r="G53" i="2"/>
  <c r="CE53" i="2"/>
  <c r="CZ53" i="2"/>
  <c r="DU53" i="2"/>
  <c r="EP53" i="2"/>
  <c r="FK53" i="2"/>
  <c r="GF53" i="2"/>
  <c r="HA53" i="2"/>
  <c r="HV53" i="2"/>
  <c r="I54" i="2"/>
  <c r="J54" i="2"/>
  <c r="K54" i="2"/>
  <c r="L54" i="2"/>
  <c r="M54" i="2"/>
  <c r="N54" i="2"/>
  <c r="O54" i="2"/>
  <c r="P54" i="2"/>
  <c r="Q54" i="2"/>
  <c r="S54" i="2"/>
  <c r="AO54" i="2"/>
  <c r="F54" i="2"/>
  <c r="BJ54" i="2"/>
  <c r="G54" i="2"/>
  <c r="CE54" i="2"/>
  <c r="CZ54" i="2"/>
  <c r="DU54" i="2"/>
  <c r="EP54" i="2"/>
  <c r="FK54" i="2"/>
  <c r="GF54" i="2"/>
  <c r="HA54" i="2"/>
  <c r="HV54" i="2"/>
  <c r="I55" i="2"/>
  <c r="J55" i="2"/>
  <c r="K55" i="2"/>
  <c r="L55" i="2"/>
  <c r="M55" i="2"/>
  <c r="N55" i="2"/>
  <c r="O55" i="2"/>
  <c r="P55" i="2"/>
  <c r="Q55" i="2"/>
  <c r="S55" i="2"/>
  <c r="AO55" i="2"/>
  <c r="BJ55" i="2"/>
  <c r="G55" i="2"/>
  <c r="CE55" i="2"/>
  <c r="CZ55" i="2"/>
  <c r="DU55" i="2"/>
  <c r="EP55" i="2"/>
  <c r="FK55" i="2"/>
  <c r="GF55" i="2"/>
  <c r="HA55" i="2"/>
  <c r="HV55" i="2"/>
  <c r="I56" i="2"/>
  <c r="J56" i="2"/>
  <c r="K56" i="2"/>
  <c r="L56" i="2"/>
  <c r="M56" i="2"/>
  <c r="N56" i="2"/>
  <c r="O56" i="2"/>
  <c r="P56" i="2"/>
  <c r="Q56" i="2"/>
  <c r="S56" i="2"/>
  <c r="AO56" i="2"/>
  <c r="F56" i="2"/>
  <c r="BJ56" i="2"/>
  <c r="G56" i="2"/>
  <c r="CE56" i="2"/>
  <c r="CZ56" i="2"/>
  <c r="DU56" i="2"/>
  <c r="EP56" i="2"/>
  <c r="FK56" i="2"/>
  <c r="GF56" i="2"/>
  <c r="HA56" i="2"/>
  <c r="HV56" i="2"/>
  <c r="I57" i="2"/>
  <c r="J57" i="2"/>
  <c r="K57" i="2"/>
  <c r="L57" i="2"/>
  <c r="M57" i="2"/>
  <c r="N57" i="2"/>
  <c r="O57" i="2"/>
  <c r="P57" i="2"/>
  <c r="Q57" i="2"/>
  <c r="S57" i="2"/>
  <c r="AO57" i="2"/>
  <c r="BJ57" i="2"/>
  <c r="G57" i="2"/>
  <c r="CE57" i="2"/>
  <c r="CZ57" i="2"/>
  <c r="DU57" i="2"/>
  <c r="EP57" i="2"/>
  <c r="FK57" i="2"/>
  <c r="GF57" i="2"/>
  <c r="HA57" i="2"/>
  <c r="HV57" i="2"/>
  <c r="I58" i="2"/>
  <c r="J58" i="2"/>
  <c r="K58" i="2"/>
  <c r="L58" i="2"/>
  <c r="M58" i="2"/>
  <c r="N58" i="2"/>
  <c r="O58" i="2"/>
  <c r="P58" i="2"/>
  <c r="Q58" i="2"/>
  <c r="S58" i="2"/>
  <c r="AO58" i="2"/>
  <c r="F58" i="2"/>
  <c r="BJ58" i="2"/>
  <c r="G58" i="2"/>
  <c r="CE58" i="2"/>
  <c r="CZ58" i="2"/>
  <c r="DU58" i="2"/>
  <c r="EP58" i="2"/>
  <c r="FK58" i="2"/>
  <c r="GF58" i="2"/>
  <c r="HA58" i="2"/>
  <c r="HV58" i="2"/>
  <c r="I59" i="2"/>
  <c r="J59" i="2"/>
  <c r="K59" i="2"/>
  <c r="L59" i="2"/>
  <c r="M59" i="2"/>
  <c r="N59" i="2"/>
  <c r="O59" i="2"/>
  <c r="P59" i="2"/>
  <c r="Q59" i="2"/>
  <c r="S59" i="2"/>
  <c r="AO59" i="2"/>
  <c r="BJ59" i="2"/>
  <c r="G59" i="2"/>
  <c r="CE59" i="2"/>
  <c r="CZ59" i="2"/>
  <c r="DU59" i="2"/>
  <c r="EP59" i="2"/>
  <c r="FK59" i="2"/>
  <c r="GF59" i="2"/>
  <c r="HA59" i="2"/>
  <c r="HV59" i="2"/>
  <c r="I60" i="2"/>
  <c r="J60" i="2"/>
  <c r="K60" i="2"/>
  <c r="L60" i="2"/>
  <c r="M60" i="2"/>
  <c r="N60" i="2"/>
  <c r="O60" i="2"/>
  <c r="P60" i="2"/>
  <c r="Q60" i="2"/>
  <c r="S60" i="2"/>
  <c r="AO60" i="2"/>
  <c r="F60" i="2"/>
  <c r="BJ60" i="2"/>
  <c r="G60" i="2"/>
  <c r="CE60" i="2"/>
  <c r="CZ60" i="2"/>
  <c r="DU60" i="2"/>
  <c r="EP60" i="2"/>
  <c r="FK60" i="2"/>
  <c r="GF60" i="2"/>
  <c r="HA60" i="2"/>
  <c r="HV60" i="2"/>
  <c r="I61" i="2"/>
  <c r="J61" i="2"/>
  <c r="K61" i="2"/>
  <c r="L61" i="2"/>
  <c r="M61" i="2"/>
  <c r="N61" i="2"/>
  <c r="O61" i="2"/>
  <c r="P61" i="2"/>
  <c r="Q61" i="2"/>
  <c r="S61" i="2"/>
  <c r="AO61" i="2"/>
  <c r="BJ61" i="2"/>
  <c r="G61" i="2"/>
  <c r="CE61" i="2"/>
  <c r="CZ61" i="2"/>
  <c r="DU61" i="2"/>
  <c r="EP61" i="2"/>
  <c r="FK61" i="2"/>
  <c r="GF61" i="2"/>
  <c r="HA61" i="2"/>
  <c r="HV61" i="2"/>
  <c r="I62" i="2"/>
  <c r="J62" i="2"/>
  <c r="K62" i="2"/>
  <c r="L62" i="2"/>
  <c r="M62" i="2"/>
  <c r="N62" i="2"/>
  <c r="O62" i="2"/>
  <c r="P62" i="2"/>
  <c r="Q62" i="2"/>
  <c r="S62" i="2"/>
  <c r="AO62" i="2"/>
  <c r="F62" i="2"/>
  <c r="BJ62" i="2"/>
  <c r="G62" i="2"/>
  <c r="CE62" i="2"/>
  <c r="CZ62" i="2"/>
  <c r="DU62" i="2"/>
  <c r="EP62" i="2"/>
  <c r="FK62" i="2"/>
  <c r="GF62" i="2"/>
  <c r="HA62" i="2"/>
  <c r="HV62" i="2"/>
  <c r="I63" i="2"/>
  <c r="J63" i="2"/>
  <c r="K63" i="2"/>
  <c r="L63" i="2"/>
  <c r="M63" i="2"/>
  <c r="N63" i="2"/>
  <c r="O63" i="2"/>
  <c r="P63" i="2"/>
  <c r="Q63" i="2"/>
  <c r="S63" i="2"/>
  <c r="AO63" i="2"/>
  <c r="BJ63" i="2"/>
  <c r="G63" i="2"/>
  <c r="CE63" i="2"/>
  <c r="CZ63" i="2"/>
  <c r="DU63" i="2"/>
  <c r="EP63" i="2"/>
  <c r="FK63" i="2"/>
  <c r="GF63" i="2"/>
  <c r="HA63" i="2"/>
  <c r="HV63" i="2"/>
  <c r="I64" i="2"/>
  <c r="J64" i="2"/>
  <c r="K64" i="2"/>
  <c r="L64" i="2"/>
  <c r="M64" i="2"/>
  <c r="N64" i="2"/>
  <c r="O64" i="2"/>
  <c r="P64" i="2"/>
  <c r="Q64" i="2"/>
  <c r="S64" i="2"/>
  <c r="AO64" i="2"/>
  <c r="BJ64" i="2"/>
  <c r="CE64" i="2"/>
  <c r="CZ64" i="2"/>
  <c r="DU64" i="2"/>
  <c r="EP64" i="2"/>
  <c r="FK64" i="2"/>
  <c r="GF64" i="2"/>
  <c r="HA64" i="2"/>
  <c r="HV64" i="2"/>
  <c r="I65" i="2"/>
  <c r="J65" i="2"/>
  <c r="H65" i="2"/>
  <c r="K65" i="2"/>
  <c r="L65" i="2"/>
  <c r="M65" i="2"/>
  <c r="N65" i="2"/>
  <c r="O65" i="2"/>
  <c r="P65" i="2"/>
  <c r="Q65" i="2"/>
  <c r="S65" i="2"/>
  <c r="AO65" i="2"/>
  <c r="BJ65" i="2"/>
  <c r="CE65" i="2"/>
  <c r="CZ65" i="2"/>
  <c r="DU65" i="2"/>
  <c r="DU68" i="2"/>
  <c r="EP65" i="2"/>
  <c r="FK65" i="2"/>
  <c r="GF65" i="2"/>
  <c r="HA65" i="2"/>
  <c r="HV65" i="2"/>
  <c r="F66" i="2"/>
  <c r="I66" i="2"/>
  <c r="J66" i="2"/>
  <c r="H66" i="2"/>
  <c r="K66" i="2"/>
  <c r="L66" i="2"/>
  <c r="M66" i="2"/>
  <c r="N66" i="2"/>
  <c r="O66" i="2"/>
  <c r="P66" i="2"/>
  <c r="Q66" i="2"/>
  <c r="S66" i="2"/>
  <c r="AO66" i="2"/>
  <c r="BJ66" i="2"/>
  <c r="CE66" i="2"/>
  <c r="CZ66" i="2"/>
  <c r="DU66" i="2"/>
  <c r="EP66" i="2"/>
  <c r="FK66" i="2"/>
  <c r="GF66" i="2"/>
  <c r="HA66" i="2"/>
  <c r="HV66" i="2"/>
  <c r="I67" i="2"/>
  <c r="J67" i="2"/>
  <c r="H67" i="2"/>
  <c r="K67" i="2"/>
  <c r="L67" i="2"/>
  <c r="M67" i="2"/>
  <c r="N67" i="2"/>
  <c r="O67" i="2"/>
  <c r="P67" i="2"/>
  <c r="T67" i="2"/>
  <c r="T68" i="2"/>
  <c r="AO67" i="2"/>
  <c r="BJ67" i="2"/>
  <c r="CE67" i="2"/>
  <c r="CZ67" i="2"/>
  <c r="DU67" i="2"/>
  <c r="EP67" i="2"/>
  <c r="FK67" i="2"/>
  <c r="GF67" i="2"/>
  <c r="GX67" i="2"/>
  <c r="Q67" i="2"/>
  <c r="GZ67" i="2"/>
  <c r="HV67" i="2"/>
  <c r="K68" i="2"/>
  <c r="O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K68" i="2"/>
  <c r="BK116" i="2"/>
  <c r="BL68" i="2"/>
  <c r="BM68" i="2"/>
  <c r="BM116" i="2"/>
  <c r="BN68" i="2"/>
  <c r="BO68" i="2"/>
  <c r="BO116" i="2"/>
  <c r="BP68" i="2"/>
  <c r="BQ68" i="2"/>
  <c r="BQ116" i="2"/>
  <c r="BR68" i="2"/>
  <c r="BS68" i="2"/>
  <c r="BS116" i="2"/>
  <c r="BT68" i="2"/>
  <c r="BU68" i="2"/>
  <c r="BU116" i="2"/>
  <c r="BV68" i="2"/>
  <c r="BW68" i="2"/>
  <c r="BW116" i="2"/>
  <c r="BX68" i="2"/>
  <c r="BY68" i="2"/>
  <c r="BY116" i="2"/>
  <c r="BZ68" i="2"/>
  <c r="CA68" i="2"/>
  <c r="CA116" i="2"/>
  <c r="CB68" i="2"/>
  <c r="CC68" i="2"/>
  <c r="CC116" i="2"/>
  <c r="CD68" i="2"/>
  <c r="CE68" i="2"/>
  <c r="CF68" i="2"/>
  <c r="CG68" i="2"/>
  <c r="CG116" i="2"/>
  <c r="CH68" i="2"/>
  <c r="CI68" i="2"/>
  <c r="CJ68" i="2"/>
  <c r="CK68" i="2"/>
  <c r="CK116" i="2"/>
  <c r="CL68" i="2"/>
  <c r="CM68" i="2"/>
  <c r="CN68" i="2"/>
  <c r="CO68" i="2"/>
  <c r="CO116" i="2"/>
  <c r="CP68" i="2"/>
  <c r="CQ68" i="2"/>
  <c r="CR68" i="2"/>
  <c r="CS68" i="2"/>
  <c r="CS116" i="2"/>
  <c r="CT68" i="2"/>
  <c r="CU68" i="2"/>
  <c r="CV68" i="2"/>
  <c r="CW68" i="2"/>
  <c r="CW116" i="2"/>
  <c r="CX68" i="2"/>
  <c r="CY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EL68" i="2"/>
  <c r="EM68" i="2"/>
  <c r="EN68" i="2"/>
  <c r="EO68" i="2"/>
  <c r="EQ68" i="2"/>
  <c r="EQ116" i="2"/>
  <c r="ER68" i="2"/>
  <c r="ES68" i="2"/>
  <c r="ES116" i="2"/>
  <c r="ET68" i="2"/>
  <c r="EU68" i="2"/>
  <c r="EU116" i="2"/>
  <c r="EV68" i="2"/>
  <c r="EW68" i="2"/>
  <c r="EW116" i="2"/>
  <c r="EX68" i="2"/>
  <c r="EY68" i="2"/>
  <c r="EZ68" i="2"/>
  <c r="FA68" i="2"/>
  <c r="FB68" i="2"/>
  <c r="FC68" i="2"/>
  <c r="FD68" i="2"/>
  <c r="FE68" i="2"/>
  <c r="FF68" i="2"/>
  <c r="FG68" i="2"/>
  <c r="FH68" i="2"/>
  <c r="FI68" i="2"/>
  <c r="FJ68" i="2"/>
  <c r="FK68" i="2"/>
  <c r="FL68" i="2"/>
  <c r="FM68" i="2"/>
  <c r="FN68" i="2"/>
  <c r="FO68" i="2"/>
  <c r="FO116" i="2"/>
  <c r="FP68" i="2"/>
  <c r="FQ68" i="2"/>
  <c r="FR68" i="2"/>
  <c r="FS68" i="2"/>
  <c r="FS116" i="2"/>
  <c r="FT68" i="2"/>
  <c r="FU68" i="2"/>
  <c r="FV68" i="2"/>
  <c r="FW68" i="2"/>
  <c r="FW116" i="2"/>
  <c r="FX68" i="2"/>
  <c r="FY68" i="2"/>
  <c r="FZ68" i="2"/>
  <c r="GA68" i="2"/>
  <c r="GA116" i="2"/>
  <c r="GB68" i="2"/>
  <c r="GC68" i="2"/>
  <c r="GD68" i="2"/>
  <c r="GE68" i="2"/>
  <c r="GE116" i="2"/>
  <c r="GG68" i="2"/>
  <c r="GH68" i="2"/>
  <c r="GI68" i="2"/>
  <c r="GJ68" i="2"/>
  <c r="GK68" i="2"/>
  <c r="GL68" i="2"/>
  <c r="GM68" i="2"/>
  <c r="GN68" i="2"/>
  <c r="GO68" i="2"/>
  <c r="GP68" i="2"/>
  <c r="GQ68" i="2"/>
  <c r="GR68" i="2"/>
  <c r="GS68" i="2"/>
  <c r="GT68" i="2"/>
  <c r="GU68" i="2"/>
  <c r="GV68" i="2"/>
  <c r="GW68" i="2"/>
  <c r="GX68" i="2"/>
  <c r="GY68" i="2"/>
  <c r="HB68" i="2"/>
  <c r="HC68" i="2"/>
  <c r="HD68" i="2"/>
  <c r="HE68" i="2"/>
  <c r="HF68" i="2"/>
  <c r="HG68" i="2"/>
  <c r="HG116" i="2"/>
  <c r="HH68" i="2"/>
  <c r="HI68" i="2"/>
  <c r="HI116" i="2"/>
  <c r="HJ68" i="2"/>
  <c r="HK68" i="2"/>
  <c r="HK116" i="2"/>
  <c r="HL68" i="2"/>
  <c r="HM68" i="2"/>
  <c r="HM116" i="2"/>
  <c r="HN68" i="2"/>
  <c r="HO68" i="2"/>
  <c r="HO116" i="2"/>
  <c r="HP68" i="2"/>
  <c r="HQ68" i="2"/>
  <c r="HQ116" i="2"/>
  <c r="HR68" i="2"/>
  <c r="HS68" i="2"/>
  <c r="HS116" i="2"/>
  <c r="HT68" i="2"/>
  <c r="HU68" i="2"/>
  <c r="HU116" i="2"/>
  <c r="I70" i="2"/>
  <c r="J70" i="2"/>
  <c r="K70" i="2"/>
  <c r="L70" i="2"/>
  <c r="M70" i="2"/>
  <c r="N70" i="2"/>
  <c r="O70" i="2"/>
  <c r="P70" i="2"/>
  <c r="Q70" i="2"/>
  <c r="S70" i="2"/>
  <c r="AO70" i="2"/>
  <c r="BJ70" i="2"/>
  <c r="CE70" i="2"/>
  <c r="CE81" i="2"/>
  <c r="CZ70" i="2"/>
  <c r="DU70" i="2"/>
  <c r="EP70" i="2"/>
  <c r="FK70" i="2"/>
  <c r="FK81" i="2"/>
  <c r="GF70" i="2"/>
  <c r="HA70" i="2"/>
  <c r="HV70" i="2"/>
  <c r="F71" i="2"/>
  <c r="I71" i="2"/>
  <c r="J71" i="2"/>
  <c r="H71" i="2"/>
  <c r="K71" i="2"/>
  <c r="L71" i="2"/>
  <c r="M71" i="2"/>
  <c r="N71" i="2"/>
  <c r="O71" i="2"/>
  <c r="P71" i="2"/>
  <c r="Q71" i="2"/>
  <c r="S71" i="2"/>
  <c r="AO71" i="2"/>
  <c r="BJ71" i="2"/>
  <c r="CE71" i="2"/>
  <c r="CZ71" i="2"/>
  <c r="DU71" i="2"/>
  <c r="EP71" i="2"/>
  <c r="FK71" i="2"/>
  <c r="GF71" i="2"/>
  <c r="HA71" i="2"/>
  <c r="HV71" i="2"/>
  <c r="I72" i="2"/>
  <c r="J72" i="2"/>
  <c r="H72" i="2"/>
  <c r="K72" i="2"/>
  <c r="L72" i="2"/>
  <c r="M72" i="2"/>
  <c r="N72" i="2"/>
  <c r="O72" i="2"/>
  <c r="P72" i="2"/>
  <c r="Q72" i="2"/>
  <c r="S72" i="2"/>
  <c r="AO72" i="2"/>
  <c r="BJ72" i="2"/>
  <c r="CE72" i="2"/>
  <c r="CZ72" i="2"/>
  <c r="DU72" i="2"/>
  <c r="EP72" i="2"/>
  <c r="FK72" i="2"/>
  <c r="GF72" i="2"/>
  <c r="HA72" i="2"/>
  <c r="HV72" i="2"/>
  <c r="F73" i="2"/>
  <c r="I73" i="2"/>
  <c r="J73" i="2"/>
  <c r="H73" i="2"/>
  <c r="K73" i="2"/>
  <c r="L73" i="2"/>
  <c r="M73" i="2"/>
  <c r="N73" i="2"/>
  <c r="O73" i="2"/>
  <c r="P73" i="2"/>
  <c r="Q73" i="2"/>
  <c r="S73" i="2"/>
  <c r="AO73" i="2"/>
  <c r="BJ73" i="2"/>
  <c r="CE73" i="2"/>
  <c r="CZ73" i="2"/>
  <c r="DU73" i="2"/>
  <c r="EP73" i="2"/>
  <c r="FK73" i="2"/>
  <c r="GF73" i="2"/>
  <c r="HA73" i="2"/>
  <c r="HV73" i="2"/>
  <c r="I74" i="2"/>
  <c r="J74" i="2"/>
  <c r="H74" i="2"/>
  <c r="K74" i="2"/>
  <c r="L74" i="2"/>
  <c r="M74" i="2"/>
  <c r="N74" i="2"/>
  <c r="O74" i="2"/>
  <c r="P74" i="2"/>
  <c r="Q74" i="2"/>
  <c r="S74" i="2"/>
  <c r="AO74" i="2"/>
  <c r="BJ74" i="2"/>
  <c r="CE74" i="2"/>
  <c r="CZ74" i="2"/>
  <c r="DU74" i="2"/>
  <c r="EP74" i="2"/>
  <c r="FK74" i="2"/>
  <c r="GF74" i="2"/>
  <c r="HA74" i="2"/>
  <c r="HV74" i="2"/>
  <c r="F75" i="2"/>
  <c r="I75" i="2"/>
  <c r="J75" i="2"/>
  <c r="H75" i="2"/>
  <c r="K75" i="2"/>
  <c r="L75" i="2"/>
  <c r="M75" i="2"/>
  <c r="N75" i="2"/>
  <c r="O75" i="2"/>
  <c r="P75" i="2"/>
  <c r="Q75" i="2"/>
  <c r="S75" i="2"/>
  <c r="AO75" i="2"/>
  <c r="BJ75" i="2"/>
  <c r="CE75" i="2"/>
  <c r="CZ75" i="2"/>
  <c r="DU75" i="2"/>
  <c r="EP75" i="2"/>
  <c r="FK75" i="2"/>
  <c r="GF75" i="2"/>
  <c r="HA75" i="2"/>
  <c r="HV75" i="2"/>
  <c r="I76" i="2"/>
  <c r="J76" i="2"/>
  <c r="H76" i="2"/>
  <c r="K76" i="2"/>
  <c r="L76" i="2"/>
  <c r="M76" i="2"/>
  <c r="N76" i="2"/>
  <c r="O76" i="2"/>
  <c r="P76" i="2"/>
  <c r="Q76" i="2"/>
  <c r="S76" i="2"/>
  <c r="AO76" i="2"/>
  <c r="BJ76" i="2"/>
  <c r="CE76" i="2"/>
  <c r="CZ76" i="2"/>
  <c r="DU76" i="2"/>
  <c r="EP76" i="2"/>
  <c r="FK76" i="2"/>
  <c r="GF76" i="2"/>
  <c r="HA76" i="2"/>
  <c r="HV76" i="2"/>
  <c r="F77" i="2"/>
  <c r="I77" i="2"/>
  <c r="J77" i="2"/>
  <c r="H77" i="2"/>
  <c r="K77" i="2"/>
  <c r="L77" i="2"/>
  <c r="M77" i="2"/>
  <c r="N77" i="2"/>
  <c r="O77" i="2"/>
  <c r="P77" i="2"/>
  <c r="Q77" i="2"/>
  <c r="S77" i="2"/>
  <c r="AO77" i="2"/>
  <c r="BJ77" i="2"/>
  <c r="CE77" i="2"/>
  <c r="CZ77" i="2"/>
  <c r="DU77" i="2"/>
  <c r="EP77" i="2"/>
  <c r="FK77" i="2"/>
  <c r="GF77" i="2"/>
  <c r="HA77" i="2"/>
  <c r="HV77" i="2"/>
  <c r="I78" i="2"/>
  <c r="J78" i="2"/>
  <c r="H78" i="2"/>
  <c r="K78" i="2"/>
  <c r="L78" i="2"/>
  <c r="M78" i="2"/>
  <c r="N78" i="2"/>
  <c r="O78" i="2"/>
  <c r="P78" i="2"/>
  <c r="Q78" i="2"/>
  <c r="S78" i="2"/>
  <c r="AO78" i="2"/>
  <c r="BJ78" i="2"/>
  <c r="CE78" i="2"/>
  <c r="CZ78" i="2"/>
  <c r="DU78" i="2"/>
  <c r="EP78" i="2"/>
  <c r="FK78" i="2"/>
  <c r="GF78" i="2"/>
  <c r="HA78" i="2"/>
  <c r="HV78" i="2"/>
  <c r="F79" i="2"/>
  <c r="I79" i="2"/>
  <c r="J79" i="2"/>
  <c r="H79" i="2"/>
  <c r="K79" i="2"/>
  <c r="L79" i="2"/>
  <c r="M79" i="2"/>
  <c r="N79" i="2"/>
  <c r="O79" i="2"/>
  <c r="P79" i="2"/>
  <c r="Q79" i="2"/>
  <c r="S79" i="2"/>
  <c r="AO79" i="2"/>
  <c r="BJ79" i="2"/>
  <c r="CE79" i="2"/>
  <c r="CZ79" i="2"/>
  <c r="DU79" i="2"/>
  <c r="EP79" i="2"/>
  <c r="FK79" i="2"/>
  <c r="GF79" i="2"/>
  <c r="HA79" i="2"/>
  <c r="HV79" i="2"/>
  <c r="I80" i="2"/>
  <c r="J80" i="2"/>
  <c r="H80" i="2"/>
  <c r="K80" i="2"/>
  <c r="L80" i="2"/>
  <c r="M80" i="2"/>
  <c r="N80" i="2"/>
  <c r="O80" i="2"/>
  <c r="P80" i="2"/>
  <c r="Q80" i="2"/>
  <c r="T80" i="2"/>
  <c r="T81" i="2"/>
  <c r="AO80" i="2"/>
  <c r="BJ80" i="2"/>
  <c r="BJ81" i="2"/>
  <c r="CE80" i="2"/>
  <c r="CZ80" i="2"/>
  <c r="CZ81" i="2"/>
  <c r="DU80" i="2"/>
  <c r="EP80" i="2"/>
  <c r="EP81" i="2"/>
  <c r="FK80" i="2"/>
  <c r="GF80" i="2"/>
  <c r="GF81" i="2"/>
  <c r="GR80" i="2"/>
  <c r="GZ80" i="2"/>
  <c r="HV80" i="2"/>
  <c r="HV81" i="2"/>
  <c r="I81" i="2"/>
  <c r="K81" i="2"/>
  <c r="M81" i="2"/>
  <c r="O81" i="2"/>
  <c r="Q81" i="2"/>
  <c r="U81" i="2"/>
  <c r="U116" i="2"/>
  <c r="V81" i="2"/>
  <c r="W81" i="2"/>
  <c r="X81" i="2"/>
  <c r="Y81" i="2"/>
  <c r="Y116" i="2"/>
  <c r="Z81" i="2"/>
  <c r="AA81" i="2"/>
  <c r="AB81" i="2"/>
  <c r="AC81" i="2"/>
  <c r="AC116" i="2"/>
  <c r="AD81" i="2"/>
  <c r="AE81" i="2"/>
  <c r="AF81" i="2"/>
  <c r="AG81" i="2"/>
  <c r="AG116" i="2"/>
  <c r="AH81" i="2"/>
  <c r="AI81" i="2"/>
  <c r="AJ81" i="2"/>
  <c r="AK81" i="2"/>
  <c r="AK116" i="2"/>
  <c r="AL81" i="2"/>
  <c r="AM81" i="2"/>
  <c r="AN81" i="2"/>
  <c r="AO81" i="2"/>
  <c r="AP81" i="2"/>
  <c r="AQ81" i="2"/>
  <c r="AQ116" i="2"/>
  <c r="AR81" i="2"/>
  <c r="AS81" i="2"/>
  <c r="AS116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DA81" i="2"/>
  <c r="DA116" i="2"/>
  <c r="DB81" i="2"/>
  <c r="DC81" i="2"/>
  <c r="DD81" i="2"/>
  <c r="DE81" i="2"/>
  <c r="DE116" i="2"/>
  <c r="DF81" i="2"/>
  <c r="DG81" i="2"/>
  <c r="DH81" i="2"/>
  <c r="DI81" i="2"/>
  <c r="DI116" i="2"/>
  <c r="DJ81" i="2"/>
  <c r="DK81" i="2"/>
  <c r="DL81" i="2"/>
  <c r="DM81" i="2"/>
  <c r="DM116" i="2"/>
  <c r="DN81" i="2"/>
  <c r="DO81" i="2"/>
  <c r="DP81" i="2"/>
  <c r="DQ81" i="2"/>
  <c r="DQ116" i="2"/>
  <c r="DR81" i="2"/>
  <c r="DS81" i="2"/>
  <c r="DT81" i="2"/>
  <c r="DU81" i="2"/>
  <c r="DV81" i="2"/>
  <c r="DW81" i="2"/>
  <c r="DW116" i="2"/>
  <c r="DX81" i="2"/>
  <c r="DY81" i="2"/>
  <c r="DY116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Q81" i="2"/>
  <c r="ER81" i="2"/>
  <c r="ES81" i="2"/>
  <c r="ET81" i="2"/>
  <c r="EU81" i="2"/>
  <c r="EV81" i="2"/>
  <c r="EW81" i="2"/>
  <c r="EX81" i="2"/>
  <c r="EY81" i="2"/>
  <c r="EZ81" i="2"/>
  <c r="FA81" i="2"/>
  <c r="FB81" i="2"/>
  <c r="FC81" i="2"/>
  <c r="FD81" i="2"/>
  <c r="FE81" i="2"/>
  <c r="FF81" i="2"/>
  <c r="FG81" i="2"/>
  <c r="FH81" i="2"/>
  <c r="FI81" i="2"/>
  <c r="FJ81" i="2"/>
  <c r="FL81" i="2"/>
  <c r="FM81" i="2"/>
  <c r="FN81" i="2"/>
  <c r="FO81" i="2"/>
  <c r="FP81" i="2"/>
  <c r="FQ81" i="2"/>
  <c r="FR81" i="2"/>
  <c r="FS81" i="2"/>
  <c r="FT81" i="2"/>
  <c r="FU81" i="2"/>
  <c r="FV81" i="2"/>
  <c r="FW81" i="2"/>
  <c r="FX81" i="2"/>
  <c r="FY81" i="2"/>
  <c r="FZ81" i="2"/>
  <c r="GA81" i="2"/>
  <c r="GB81" i="2"/>
  <c r="GC81" i="2"/>
  <c r="GD81" i="2"/>
  <c r="GE81" i="2"/>
  <c r="GG81" i="2"/>
  <c r="GH81" i="2"/>
  <c r="GI81" i="2"/>
  <c r="GI116" i="2"/>
  <c r="GJ81" i="2"/>
  <c r="GK81" i="2"/>
  <c r="GL81" i="2"/>
  <c r="GM81" i="2"/>
  <c r="GM116" i="2"/>
  <c r="GN81" i="2"/>
  <c r="GO81" i="2"/>
  <c r="GP81" i="2"/>
  <c r="GQ81" i="2"/>
  <c r="GQ116" i="2"/>
  <c r="GR81" i="2"/>
  <c r="GS81" i="2"/>
  <c r="GT81" i="2"/>
  <c r="GU81" i="2"/>
  <c r="GU116" i="2"/>
  <c r="GV81" i="2"/>
  <c r="GW81" i="2"/>
  <c r="GX81" i="2"/>
  <c r="GY81" i="2"/>
  <c r="GY116" i="2"/>
  <c r="HB81" i="2"/>
  <c r="HC81" i="2"/>
  <c r="HD81" i="2"/>
  <c r="HE81" i="2"/>
  <c r="HF81" i="2"/>
  <c r="HG81" i="2"/>
  <c r="HH81" i="2"/>
  <c r="HI81" i="2"/>
  <c r="HJ81" i="2"/>
  <c r="HK81" i="2"/>
  <c r="HL81" i="2"/>
  <c r="HM81" i="2"/>
  <c r="HN81" i="2"/>
  <c r="HO81" i="2"/>
  <c r="HP81" i="2"/>
  <c r="HQ81" i="2"/>
  <c r="HR81" i="2"/>
  <c r="HS81" i="2"/>
  <c r="HT81" i="2"/>
  <c r="HU81" i="2"/>
  <c r="F83" i="2"/>
  <c r="F84" i="2"/>
  <c r="I83" i="2"/>
  <c r="J83" i="2"/>
  <c r="H83" i="2"/>
  <c r="H84" i="2"/>
  <c r="K83" i="2"/>
  <c r="L83" i="2"/>
  <c r="M83" i="2"/>
  <c r="N83" i="2"/>
  <c r="O83" i="2"/>
  <c r="P83" i="2"/>
  <c r="Q83" i="2"/>
  <c r="S83" i="2"/>
  <c r="AO83" i="2"/>
  <c r="BJ83" i="2"/>
  <c r="CE83" i="2"/>
  <c r="CE84" i="2"/>
  <c r="CZ83" i="2"/>
  <c r="DU83" i="2"/>
  <c r="DU84" i="2"/>
  <c r="EP83" i="2"/>
  <c r="FK83" i="2"/>
  <c r="FK84" i="2"/>
  <c r="GF83" i="2"/>
  <c r="HA83" i="2"/>
  <c r="HA84" i="2"/>
  <c r="HV83" i="2"/>
  <c r="I84" i="2"/>
  <c r="J84" i="2"/>
  <c r="K84" i="2"/>
  <c r="L84" i="2"/>
  <c r="M84" i="2"/>
  <c r="N84" i="2"/>
  <c r="O84" i="2"/>
  <c r="P84" i="2"/>
  <c r="Q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P84" i="2"/>
  <c r="AQ84" i="2"/>
  <c r="AR84" i="2"/>
  <c r="AS84" i="2"/>
  <c r="AT84" i="2"/>
  <c r="AT116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D116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V84" i="2"/>
  <c r="DW84" i="2"/>
  <c r="DX84" i="2"/>
  <c r="DY84" i="2"/>
  <c r="DZ84" i="2"/>
  <c r="DZ116" i="2"/>
  <c r="EA84" i="2"/>
  <c r="EB84" i="2"/>
  <c r="EC84" i="2"/>
  <c r="ED84" i="2"/>
  <c r="EE84" i="2"/>
  <c r="EF84" i="2"/>
  <c r="EG84" i="2"/>
  <c r="EH84" i="2"/>
  <c r="EI84" i="2"/>
  <c r="EJ84" i="2"/>
  <c r="EK84" i="2"/>
  <c r="EL84" i="2"/>
  <c r="EM84" i="2"/>
  <c r="EN84" i="2"/>
  <c r="EO84" i="2"/>
  <c r="EP84" i="2"/>
  <c r="EQ84" i="2"/>
  <c r="ER84" i="2"/>
  <c r="ES84" i="2"/>
  <c r="ET84" i="2"/>
  <c r="EU84" i="2"/>
  <c r="EV84" i="2"/>
  <c r="EW84" i="2"/>
  <c r="EX84" i="2"/>
  <c r="EY84" i="2"/>
  <c r="EZ84" i="2"/>
  <c r="FA84" i="2"/>
  <c r="FB84" i="2"/>
  <c r="FC84" i="2"/>
  <c r="FD84" i="2"/>
  <c r="FE84" i="2"/>
  <c r="FF84" i="2"/>
  <c r="FG84" i="2"/>
  <c r="FH84" i="2"/>
  <c r="FI84" i="2"/>
  <c r="FJ84" i="2"/>
  <c r="FJ116" i="2"/>
  <c r="FL84" i="2"/>
  <c r="FM84" i="2"/>
  <c r="FN84" i="2"/>
  <c r="FO84" i="2"/>
  <c r="FP84" i="2"/>
  <c r="FQ84" i="2"/>
  <c r="FR84" i="2"/>
  <c r="FS84" i="2"/>
  <c r="FT84" i="2"/>
  <c r="FU84" i="2"/>
  <c r="FV84" i="2"/>
  <c r="FW84" i="2"/>
  <c r="FX84" i="2"/>
  <c r="FY84" i="2"/>
  <c r="FZ84" i="2"/>
  <c r="GA84" i="2"/>
  <c r="GB84" i="2"/>
  <c r="GC84" i="2"/>
  <c r="GD84" i="2"/>
  <c r="GE84" i="2"/>
  <c r="GF84" i="2"/>
  <c r="GG84" i="2"/>
  <c r="GH84" i="2"/>
  <c r="GI84" i="2"/>
  <c r="GJ84" i="2"/>
  <c r="GK84" i="2"/>
  <c r="GL84" i="2"/>
  <c r="GM84" i="2"/>
  <c r="GN84" i="2"/>
  <c r="GO84" i="2"/>
  <c r="GP84" i="2"/>
  <c r="GQ84" i="2"/>
  <c r="GR84" i="2"/>
  <c r="GS84" i="2"/>
  <c r="GT84" i="2"/>
  <c r="GU84" i="2"/>
  <c r="GV84" i="2"/>
  <c r="GW84" i="2"/>
  <c r="GX84" i="2"/>
  <c r="GY84" i="2"/>
  <c r="GZ84" i="2"/>
  <c r="HB84" i="2"/>
  <c r="HC84" i="2"/>
  <c r="HD84" i="2"/>
  <c r="HE84" i="2"/>
  <c r="HF84" i="2"/>
  <c r="HF116" i="2"/>
  <c r="HG84" i="2"/>
  <c r="HH84" i="2"/>
  <c r="HI84" i="2"/>
  <c r="HJ84" i="2"/>
  <c r="HK84" i="2"/>
  <c r="HL84" i="2"/>
  <c r="HM84" i="2"/>
  <c r="HN84" i="2"/>
  <c r="HO84" i="2"/>
  <c r="HP84" i="2"/>
  <c r="HQ84" i="2"/>
  <c r="HR84" i="2"/>
  <c r="HS84" i="2"/>
  <c r="HT84" i="2"/>
  <c r="HU84" i="2"/>
  <c r="HV84" i="2"/>
  <c r="I86" i="2"/>
  <c r="J86" i="2"/>
  <c r="K86" i="2"/>
  <c r="L86" i="2"/>
  <c r="M86" i="2"/>
  <c r="N86" i="2"/>
  <c r="O86" i="2"/>
  <c r="P86" i="2"/>
  <c r="Q86" i="2"/>
  <c r="S86" i="2"/>
  <c r="AO86" i="2"/>
  <c r="BJ86" i="2"/>
  <c r="G86" i="2"/>
  <c r="CE86" i="2"/>
  <c r="CZ86" i="2"/>
  <c r="DU86" i="2"/>
  <c r="EP86" i="2"/>
  <c r="FK86" i="2"/>
  <c r="GF86" i="2"/>
  <c r="HA86" i="2"/>
  <c r="HV86" i="2"/>
  <c r="I87" i="2"/>
  <c r="J87" i="2"/>
  <c r="K87" i="2"/>
  <c r="L87" i="2"/>
  <c r="M87" i="2"/>
  <c r="N87" i="2"/>
  <c r="O87" i="2"/>
  <c r="P87" i="2"/>
  <c r="Q87" i="2"/>
  <c r="S87" i="2"/>
  <c r="AO87" i="2"/>
  <c r="F87" i="2"/>
  <c r="BJ87" i="2"/>
  <c r="G87" i="2"/>
  <c r="CE87" i="2"/>
  <c r="CZ87" i="2"/>
  <c r="DU87" i="2"/>
  <c r="EP87" i="2"/>
  <c r="FK87" i="2"/>
  <c r="GF87" i="2"/>
  <c r="HA87" i="2"/>
  <c r="HV87" i="2"/>
  <c r="I88" i="2"/>
  <c r="J88" i="2"/>
  <c r="K88" i="2"/>
  <c r="L88" i="2"/>
  <c r="M88" i="2"/>
  <c r="N88" i="2"/>
  <c r="O88" i="2"/>
  <c r="P88" i="2"/>
  <c r="Q88" i="2"/>
  <c r="S88" i="2"/>
  <c r="AO88" i="2"/>
  <c r="BJ88" i="2"/>
  <c r="G88" i="2"/>
  <c r="CE88" i="2"/>
  <c r="CZ88" i="2"/>
  <c r="DU88" i="2"/>
  <c r="EP88" i="2"/>
  <c r="FK88" i="2"/>
  <c r="GF88" i="2"/>
  <c r="HA88" i="2"/>
  <c r="HV88" i="2"/>
  <c r="I89" i="2"/>
  <c r="J89" i="2"/>
  <c r="K89" i="2"/>
  <c r="L89" i="2"/>
  <c r="M89" i="2"/>
  <c r="N89" i="2"/>
  <c r="O89" i="2"/>
  <c r="P89" i="2"/>
  <c r="Q89" i="2"/>
  <c r="S89" i="2"/>
  <c r="AO89" i="2"/>
  <c r="F89" i="2"/>
  <c r="BJ89" i="2"/>
  <c r="G89" i="2"/>
  <c r="CE89" i="2"/>
  <c r="CZ89" i="2"/>
  <c r="DU89" i="2"/>
  <c r="EP89" i="2"/>
  <c r="FK89" i="2"/>
  <c r="GF89" i="2"/>
  <c r="HA89" i="2"/>
  <c r="HV89" i="2"/>
  <c r="I90" i="2"/>
  <c r="J90" i="2"/>
  <c r="K90" i="2"/>
  <c r="L90" i="2"/>
  <c r="M90" i="2"/>
  <c r="N90" i="2"/>
  <c r="O90" i="2"/>
  <c r="P90" i="2"/>
  <c r="Q90" i="2"/>
  <c r="S90" i="2"/>
  <c r="AO90" i="2"/>
  <c r="BJ90" i="2"/>
  <c r="G90" i="2"/>
  <c r="CE90" i="2"/>
  <c r="CZ90" i="2"/>
  <c r="DU90" i="2"/>
  <c r="EP90" i="2"/>
  <c r="FK90" i="2"/>
  <c r="GF90" i="2"/>
  <c r="HA90" i="2"/>
  <c r="HV90" i="2"/>
  <c r="I91" i="2"/>
  <c r="J91" i="2"/>
  <c r="K91" i="2"/>
  <c r="L91" i="2"/>
  <c r="M91" i="2"/>
  <c r="N91" i="2"/>
  <c r="O91" i="2"/>
  <c r="P91" i="2"/>
  <c r="Q91" i="2"/>
  <c r="S91" i="2"/>
  <c r="AO91" i="2"/>
  <c r="F91" i="2"/>
  <c r="BJ91" i="2"/>
  <c r="G91" i="2"/>
  <c r="CE91" i="2"/>
  <c r="CZ91" i="2"/>
  <c r="DU91" i="2"/>
  <c r="EP91" i="2"/>
  <c r="FK91" i="2"/>
  <c r="GF91" i="2"/>
  <c r="HA91" i="2"/>
  <c r="HV91" i="2"/>
  <c r="I92" i="2"/>
  <c r="J92" i="2"/>
  <c r="K92" i="2"/>
  <c r="L92" i="2"/>
  <c r="M92" i="2"/>
  <c r="N92" i="2"/>
  <c r="O92" i="2"/>
  <c r="P92" i="2"/>
  <c r="Q92" i="2"/>
  <c r="S92" i="2"/>
  <c r="AO92" i="2"/>
  <c r="BJ92" i="2"/>
  <c r="G92" i="2"/>
  <c r="CE92" i="2"/>
  <c r="CZ92" i="2"/>
  <c r="DU92" i="2"/>
  <c r="EP92" i="2"/>
  <c r="FK92" i="2"/>
  <c r="GF92" i="2"/>
  <c r="HA92" i="2"/>
  <c r="HV92" i="2"/>
  <c r="I93" i="2"/>
  <c r="J93" i="2"/>
  <c r="K93" i="2"/>
  <c r="L93" i="2"/>
  <c r="M93" i="2"/>
  <c r="N93" i="2"/>
  <c r="O93" i="2"/>
  <c r="P93" i="2"/>
  <c r="Q93" i="2"/>
  <c r="S93" i="2"/>
  <c r="AO93" i="2"/>
  <c r="F93" i="2"/>
  <c r="BJ93" i="2"/>
  <c r="G93" i="2"/>
  <c r="CE93" i="2"/>
  <c r="CZ93" i="2"/>
  <c r="DU93" i="2"/>
  <c r="EP93" i="2"/>
  <c r="FK93" i="2"/>
  <c r="GF93" i="2"/>
  <c r="HA93" i="2"/>
  <c r="HV93" i="2"/>
  <c r="I94" i="2"/>
  <c r="J94" i="2"/>
  <c r="K94" i="2"/>
  <c r="L94" i="2"/>
  <c r="M94" i="2"/>
  <c r="N94" i="2"/>
  <c r="O94" i="2"/>
  <c r="P94" i="2"/>
  <c r="Q94" i="2"/>
  <c r="S94" i="2"/>
  <c r="AO94" i="2"/>
  <c r="BJ94" i="2"/>
  <c r="G94" i="2"/>
  <c r="CE94" i="2"/>
  <c r="CZ94" i="2"/>
  <c r="DU94" i="2"/>
  <c r="EP94" i="2"/>
  <c r="FK94" i="2"/>
  <c r="GF94" i="2"/>
  <c r="HA94" i="2"/>
  <c r="HV94" i="2"/>
  <c r="I95" i="2"/>
  <c r="J95" i="2"/>
  <c r="K95" i="2"/>
  <c r="L95" i="2"/>
  <c r="M95" i="2"/>
  <c r="N95" i="2"/>
  <c r="O95" i="2"/>
  <c r="P95" i="2"/>
  <c r="Q95" i="2"/>
  <c r="S95" i="2"/>
  <c r="AO95" i="2"/>
  <c r="F95" i="2"/>
  <c r="BJ95" i="2"/>
  <c r="G95" i="2"/>
  <c r="CE95" i="2"/>
  <c r="CZ95" i="2"/>
  <c r="DU95" i="2"/>
  <c r="EP95" i="2"/>
  <c r="FK95" i="2"/>
  <c r="GF95" i="2"/>
  <c r="HA95" i="2"/>
  <c r="HV95" i="2"/>
  <c r="I96" i="2"/>
  <c r="J96" i="2"/>
  <c r="K96" i="2"/>
  <c r="L96" i="2"/>
  <c r="M96" i="2"/>
  <c r="N96" i="2"/>
  <c r="O96" i="2"/>
  <c r="P96" i="2"/>
  <c r="Q96" i="2"/>
  <c r="S96" i="2"/>
  <c r="AO96" i="2"/>
  <c r="BJ96" i="2"/>
  <c r="G96" i="2"/>
  <c r="CE96" i="2"/>
  <c r="CZ96" i="2"/>
  <c r="DU96" i="2"/>
  <c r="EP96" i="2"/>
  <c r="FK96" i="2"/>
  <c r="GF96" i="2"/>
  <c r="HA96" i="2"/>
  <c r="HV96" i="2"/>
  <c r="I97" i="2"/>
  <c r="J97" i="2"/>
  <c r="K97" i="2"/>
  <c r="L97" i="2"/>
  <c r="M97" i="2"/>
  <c r="N97" i="2"/>
  <c r="O97" i="2"/>
  <c r="P97" i="2"/>
  <c r="Q97" i="2"/>
  <c r="S97" i="2"/>
  <c r="AO97" i="2"/>
  <c r="F97" i="2"/>
  <c r="BJ97" i="2"/>
  <c r="G97" i="2"/>
  <c r="CE97" i="2"/>
  <c r="CZ97" i="2"/>
  <c r="DU97" i="2"/>
  <c r="EP97" i="2"/>
  <c r="FK97" i="2"/>
  <c r="GF97" i="2"/>
  <c r="HA97" i="2"/>
  <c r="HV97" i="2"/>
  <c r="I98" i="2"/>
  <c r="J98" i="2"/>
  <c r="K98" i="2"/>
  <c r="L98" i="2"/>
  <c r="M98" i="2"/>
  <c r="N98" i="2"/>
  <c r="O98" i="2"/>
  <c r="P98" i="2"/>
  <c r="Q98" i="2"/>
  <c r="S98" i="2"/>
  <c r="AO98" i="2"/>
  <c r="BJ98" i="2"/>
  <c r="G98" i="2"/>
  <c r="CE98" i="2"/>
  <c r="CZ98" i="2"/>
  <c r="DU98" i="2"/>
  <c r="EP98" i="2"/>
  <c r="FK98" i="2"/>
  <c r="GF98" i="2"/>
  <c r="HA98" i="2"/>
  <c r="HV98" i="2"/>
  <c r="I99" i="2"/>
  <c r="J99" i="2"/>
  <c r="K99" i="2"/>
  <c r="L99" i="2"/>
  <c r="M99" i="2"/>
  <c r="N99" i="2"/>
  <c r="O99" i="2"/>
  <c r="P99" i="2"/>
  <c r="Q99" i="2"/>
  <c r="S99" i="2"/>
  <c r="AO99" i="2"/>
  <c r="F99" i="2"/>
  <c r="BJ99" i="2"/>
  <c r="G99" i="2"/>
  <c r="CE99" i="2"/>
  <c r="CZ99" i="2"/>
  <c r="DU99" i="2"/>
  <c r="EP99" i="2"/>
  <c r="FK99" i="2"/>
  <c r="GF99" i="2"/>
  <c r="HA99" i="2"/>
  <c r="HV99" i="2"/>
  <c r="I100" i="2"/>
  <c r="J100" i="2"/>
  <c r="K100" i="2"/>
  <c r="L100" i="2"/>
  <c r="M100" i="2"/>
  <c r="N100" i="2"/>
  <c r="O100" i="2"/>
  <c r="P100" i="2"/>
  <c r="Q100" i="2"/>
  <c r="S100" i="2"/>
  <c r="AO100" i="2"/>
  <c r="BJ100" i="2"/>
  <c r="G100" i="2"/>
  <c r="CE100" i="2"/>
  <c r="CZ100" i="2"/>
  <c r="DU100" i="2"/>
  <c r="EP100" i="2"/>
  <c r="FK100" i="2"/>
  <c r="GF100" i="2"/>
  <c r="HA100" i="2"/>
  <c r="HV100" i="2"/>
  <c r="I101" i="2"/>
  <c r="J101" i="2"/>
  <c r="K101" i="2"/>
  <c r="L101" i="2"/>
  <c r="M101" i="2"/>
  <c r="N101" i="2"/>
  <c r="O101" i="2"/>
  <c r="P101" i="2"/>
  <c r="Q101" i="2"/>
  <c r="S101" i="2"/>
  <c r="AO101" i="2"/>
  <c r="F101" i="2"/>
  <c r="BJ101" i="2"/>
  <c r="G101" i="2"/>
  <c r="CE101" i="2"/>
  <c r="CZ101" i="2"/>
  <c r="DU101" i="2"/>
  <c r="EP101" i="2"/>
  <c r="FK101" i="2"/>
  <c r="GF101" i="2"/>
  <c r="HA101" i="2"/>
  <c r="HV101" i="2"/>
  <c r="I102" i="2"/>
  <c r="J102" i="2"/>
  <c r="K102" i="2"/>
  <c r="L102" i="2"/>
  <c r="M102" i="2"/>
  <c r="N102" i="2"/>
  <c r="O102" i="2"/>
  <c r="P102" i="2"/>
  <c r="Q102" i="2"/>
  <c r="S102" i="2"/>
  <c r="AO102" i="2"/>
  <c r="BJ102" i="2"/>
  <c r="G102" i="2"/>
  <c r="CE102" i="2"/>
  <c r="CZ102" i="2"/>
  <c r="DU102" i="2"/>
  <c r="EP102" i="2"/>
  <c r="FK102" i="2"/>
  <c r="GF102" i="2"/>
  <c r="HA102" i="2"/>
  <c r="HV102" i="2"/>
  <c r="I103" i="2"/>
  <c r="J103" i="2"/>
  <c r="K103" i="2"/>
  <c r="L103" i="2"/>
  <c r="M103" i="2"/>
  <c r="N103" i="2"/>
  <c r="O103" i="2"/>
  <c r="P103" i="2"/>
  <c r="Q103" i="2"/>
  <c r="S103" i="2"/>
  <c r="AO103" i="2"/>
  <c r="F103" i="2"/>
  <c r="BJ103" i="2"/>
  <c r="G103" i="2"/>
  <c r="CE103" i="2"/>
  <c r="CZ103" i="2"/>
  <c r="DU103" i="2"/>
  <c r="EP103" i="2"/>
  <c r="FK103" i="2"/>
  <c r="GF103" i="2"/>
  <c r="HA103" i="2"/>
  <c r="HV103" i="2"/>
  <c r="I104" i="2"/>
  <c r="J104" i="2"/>
  <c r="K104" i="2"/>
  <c r="L104" i="2"/>
  <c r="M104" i="2"/>
  <c r="N104" i="2"/>
  <c r="O104" i="2"/>
  <c r="P104" i="2"/>
  <c r="Q104" i="2"/>
  <c r="S104" i="2"/>
  <c r="AO104" i="2"/>
  <c r="BJ104" i="2"/>
  <c r="G104" i="2"/>
  <c r="CE104" i="2"/>
  <c r="CZ104" i="2"/>
  <c r="DU104" i="2"/>
  <c r="EP104" i="2"/>
  <c r="FK104" i="2"/>
  <c r="GF104" i="2"/>
  <c r="HA104" i="2"/>
  <c r="HV104" i="2"/>
  <c r="I105" i="2"/>
  <c r="J105" i="2"/>
  <c r="K105" i="2"/>
  <c r="L105" i="2"/>
  <c r="M105" i="2"/>
  <c r="N105" i="2"/>
  <c r="O105" i="2"/>
  <c r="P105" i="2"/>
  <c r="Q105" i="2"/>
  <c r="S105" i="2"/>
  <c r="AO105" i="2"/>
  <c r="F105" i="2"/>
  <c r="BJ105" i="2"/>
  <c r="G105" i="2"/>
  <c r="CE105" i="2"/>
  <c r="CZ105" i="2"/>
  <c r="DU105" i="2"/>
  <c r="EP105" i="2"/>
  <c r="FK105" i="2"/>
  <c r="GF105" i="2"/>
  <c r="HA105" i="2"/>
  <c r="HV105" i="2"/>
  <c r="I106" i="2"/>
  <c r="J106" i="2"/>
  <c r="K106" i="2"/>
  <c r="L106" i="2"/>
  <c r="M106" i="2"/>
  <c r="N106" i="2"/>
  <c r="O106" i="2"/>
  <c r="P106" i="2"/>
  <c r="Q106" i="2"/>
  <c r="S106" i="2"/>
  <c r="AO106" i="2"/>
  <c r="BJ106" i="2"/>
  <c r="G106" i="2"/>
  <c r="CE106" i="2"/>
  <c r="CZ106" i="2"/>
  <c r="DU106" i="2"/>
  <c r="EP106" i="2"/>
  <c r="FK106" i="2"/>
  <c r="GF106" i="2"/>
  <c r="HA106" i="2"/>
  <c r="HV106" i="2"/>
  <c r="I108" i="2"/>
  <c r="J108" i="2"/>
  <c r="K108" i="2"/>
  <c r="K109" i="2"/>
  <c r="L108" i="2"/>
  <c r="M108" i="2"/>
  <c r="M109" i="2"/>
  <c r="N108" i="2"/>
  <c r="O108" i="2"/>
  <c r="O109" i="2"/>
  <c r="P108" i="2"/>
  <c r="Q108" i="2"/>
  <c r="Q109" i="2"/>
  <c r="S108" i="2"/>
  <c r="AO108" i="2"/>
  <c r="F108" i="2"/>
  <c r="F109" i="2"/>
  <c r="BJ108" i="2"/>
  <c r="BJ109" i="2"/>
  <c r="CE108" i="2"/>
  <c r="CZ108" i="2"/>
  <c r="CZ109" i="2"/>
  <c r="DU108" i="2"/>
  <c r="EP108" i="2"/>
  <c r="EP109" i="2"/>
  <c r="FK108" i="2"/>
  <c r="GF108" i="2"/>
  <c r="GF109" i="2"/>
  <c r="HA108" i="2"/>
  <c r="HV108" i="2"/>
  <c r="HV109" i="2"/>
  <c r="J109" i="2"/>
  <c r="L109" i="2"/>
  <c r="N109" i="2"/>
  <c r="P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FP109" i="2"/>
  <c r="FQ109" i="2"/>
  <c r="FR109" i="2"/>
  <c r="FS109" i="2"/>
  <c r="FT109" i="2"/>
  <c r="FU109" i="2"/>
  <c r="FV109" i="2"/>
  <c r="FW109" i="2"/>
  <c r="FX109" i="2"/>
  <c r="FY109" i="2"/>
  <c r="FZ109" i="2"/>
  <c r="GA109" i="2"/>
  <c r="GB109" i="2"/>
  <c r="GC109" i="2"/>
  <c r="GD109" i="2"/>
  <c r="GE109" i="2"/>
  <c r="GG109" i="2"/>
  <c r="GH109" i="2"/>
  <c r="GI109" i="2"/>
  <c r="GJ109" i="2"/>
  <c r="GK109" i="2"/>
  <c r="GL109" i="2"/>
  <c r="GM109" i="2"/>
  <c r="GN109" i="2"/>
  <c r="GO109" i="2"/>
  <c r="GP109" i="2"/>
  <c r="GQ109" i="2"/>
  <c r="GR109" i="2"/>
  <c r="GS109" i="2"/>
  <c r="GT109" i="2"/>
  <c r="GU109" i="2"/>
  <c r="GV109" i="2"/>
  <c r="GW109" i="2"/>
  <c r="GX109" i="2"/>
  <c r="GY109" i="2"/>
  <c r="GZ109" i="2"/>
  <c r="HA109" i="2"/>
  <c r="HB109" i="2"/>
  <c r="HC109" i="2"/>
  <c r="HD109" i="2"/>
  <c r="HE109" i="2"/>
  <c r="HF109" i="2"/>
  <c r="HG109" i="2"/>
  <c r="HH109" i="2"/>
  <c r="HI109" i="2"/>
  <c r="HJ109" i="2"/>
  <c r="HK109" i="2"/>
  <c r="HL109" i="2"/>
  <c r="HM109" i="2"/>
  <c r="HN109" i="2"/>
  <c r="HO109" i="2"/>
  <c r="HP109" i="2"/>
  <c r="HQ109" i="2"/>
  <c r="HR109" i="2"/>
  <c r="HS109" i="2"/>
  <c r="HT109" i="2"/>
  <c r="HU109" i="2"/>
  <c r="I111" i="2"/>
  <c r="J111" i="2"/>
  <c r="H111" i="2"/>
  <c r="K111" i="2"/>
  <c r="L111" i="2"/>
  <c r="M111" i="2"/>
  <c r="N111" i="2"/>
  <c r="O111" i="2"/>
  <c r="P111" i="2"/>
  <c r="Q111" i="2"/>
  <c r="S111" i="2"/>
  <c r="AO111" i="2"/>
  <c r="BJ111" i="2"/>
  <c r="CE111" i="2"/>
  <c r="CZ111" i="2"/>
  <c r="DU111" i="2"/>
  <c r="EP111" i="2"/>
  <c r="FK111" i="2"/>
  <c r="GF111" i="2"/>
  <c r="HA111" i="2"/>
  <c r="HV111" i="2"/>
  <c r="F112" i="2"/>
  <c r="I112" i="2"/>
  <c r="J112" i="2"/>
  <c r="H112" i="2"/>
  <c r="K112" i="2"/>
  <c r="L112" i="2"/>
  <c r="M112" i="2"/>
  <c r="N112" i="2"/>
  <c r="O112" i="2"/>
  <c r="P112" i="2"/>
  <c r="Q112" i="2"/>
  <c r="S112" i="2"/>
  <c r="AO112" i="2"/>
  <c r="BJ112" i="2"/>
  <c r="CE112" i="2"/>
  <c r="CZ112" i="2"/>
  <c r="DU112" i="2"/>
  <c r="EP112" i="2"/>
  <c r="FK112" i="2"/>
  <c r="GF112" i="2"/>
  <c r="HA112" i="2"/>
  <c r="HV112" i="2"/>
  <c r="I113" i="2"/>
  <c r="J113" i="2"/>
  <c r="H113" i="2"/>
  <c r="K113" i="2"/>
  <c r="L113" i="2"/>
  <c r="M113" i="2"/>
  <c r="N113" i="2"/>
  <c r="O113" i="2"/>
  <c r="P113" i="2"/>
  <c r="Q113" i="2"/>
  <c r="S113" i="2"/>
  <c r="AO113" i="2"/>
  <c r="BJ113" i="2"/>
  <c r="CE113" i="2"/>
  <c r="CZ113" i="2"/>
  <c r="DU113" i="2"/>
  <c r="EP113" i="2"/>
  <c r="FK113" i="2"/>
  <c r="GF113" i="2"/>
  <c r="HA113" i="2"/>
  <c r="HV113" i="2"/>
  <c r="F114" i="2"/>
  <c r="I114" i="2"/>
  <c r="J114" i="2"/>
  <c r="H114" i="2"/>
  <c r="K114" i="2"/>
  <c r="L114" i="2"/>
  <c r="M114" i="2"/>
  <c r="N114" i="2"/>
  <c r="O114" i="2"/>
  <c r="P114" i="2"/>
  <c r="Q114" i="2"/>
  <c r="S114" i="2"/>
  <c r="AO114" i="2"/>
  <c r="BJ114" i="2"/>
  <c r="CE114" i="2"/>
  <c r="CZ114" i="2"/>
  <c r="DU114" i="2"/>
  <c r="EP114" i="2"/>
  <c r="FK114" i="2"/>
  <c r="GF114" i="2"/>
  <c r="HA114" i="2"/>
  <c r="HV114" i="2"/>
  <c r="I115" i="2"/>
  <c r="J115" i="2"/>
  <c r="K115" i="2"/>
  <c r="L115" i="2"/>
  <c r="M115" i="2"/>
  <c r="N115" i="2"/>
  <c r="O115" i="2"/>
  <c r="P115" i="2"/>
  <c r="Q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V115" i="2"/>
  <c r="DW115" i="2"/>
  <c r="DX115" i="2"/>
  <c r="DY115" i="2"/>
  <c r="DZ115" i="2"/>
  <c r="EA115" i="2"/>
  <c r="EB115" i="2"/>
  <c r="EC115" i="2"/>
  <c r="ED115" i="2"/>
  <c r="EE115" i="2"/>
  <c r="EF115" i="2"/>
  <c r="EG115" i="2"/>
  <c r="EH115" i="2"/>
  <c r="EI115" i="2"/>
  <c r="EJ115" i="2"/>
  <c r="EK115" i="2"/>
  <c r="EL115" i="2"/>
  <c r="EM115" i="2"/>
  <c r="EN115" i="2"/>
  <c r="EO115" i="2"/>
  <c r="EP115" i="2"/>
  <c r="EQ115" i="2"/>
  <c r="ER115" i="2"/>
  <c r="ES115" i="2"/>
  <c r="ET115" i="2"/>
  <c r="EU115" i="2"/>
  <c r="EV115" i="2"/>
  <c r="EW115" i="2"/>
  <c r="EX115" i="2"/>
  <c r="EY115" i="2"/>
  <c r="EZ115" i="2"/>
  <c r="FA115" i="2"/>
  <c r="FB115" i="2"/>
  <c r="FC115" i="2"/>
  <c r="FD115" i="2"/>
  <c r="FE115" i="2"/>
  <c r="FF115" i="2"/>
  <c r="FG115" i="2"/>
  <c r="FH115" i="2"/>
  <c r="FI115" i="2"/>
  <c r="FJ115" i="2"/>
  <c r="FL115" i="2"/>
  <c r="FM115" i="2"/>
  <c r="FN115" i="2"/>
  <c r="FO115" i="2"/>
  <c r="FP115" i="2"/>
  <c r="FQ115" i="2"/>
  <c r="FR115" i="2"/>
  <c r="FS115" i="2"/>
  <c r="FT115" i="2"/>
  <c r="FU115" i="2"/>
  <c r="FV115" i="2"/>
  <c r="FW115" i="2"/>
  <c r="FX115" i="2"/>
  <c r="FY115" i="2"/>
  <c r="FZ115" i="2"/>
  <c r="GA115" i="2"/>
  <c r="GB115" i="2"/>
  <c r="GC115" i="2"/>
  <c r="GD115" i="2"/>
  <c r="GE115" i="2"/>
  <c r="GF115" i="2"/>
  <c r="GG115" i="2"/>
  <c r="GH115" i="2"/>
  <c r="GI115" i="2"/>
  <c r="GJ115" i="2"/>
  <c r="GK115" i="2"/>
  <c r="GL115" i="2"/>
  <c r="GM115" i="2"/>
  <c r="GN115" i="2"/>
  <c r="GO115" i="2"/>
  <c r="GP115" i="2"/>
  <c r="GQ115" i="2"/>
  <c r="GR115" i="2"/>
  <c r="GS115" i="2"/>
  <c r="GT115" i="2"/>
  <c r="GU115" i="2"/>
  <c r="GV115" i="2"/>
  <c r="GW115" i="2"/>
  <c r="GX115" i="2"/>
  <c r="GY115" i="2"/>
  <c r="GZ115" i="2"/>
  <c r="HB115" i="2"/>
  <c r="HC115" i="2"/>
  <c r="HD115" i="2"/>
  <c r="HE115" i="2"/>
  <c r="HF115" i="2"/>
  <c r="HG115" i="2"/>
  <c r="HH115" i="2"/>
  <c r="HI115" i="2"/>
  <c r="HJ115" i="2"/>
  <c r="HK115" i="2"/>
  <c r="HL115" i="2"/>
  <c r="HM115" i="2"/>
  <c r="HN115" i="2"/>
  <c r="HO115" i="2"/>
  <c r="HP115" i="2"/>
  <c r="HQ115" i="2"/>
  <c r="HR115" i="2"/>
  <c r="HS115" i="2"/>
  <c r="HT115" i="2"/>
  <c r="HU115" i="2"/>
  <c r="HV115" i="2"/>
  <c r="W116" i="2"/>
  <c r="AA116" i="2"/>
  <c r="AE116" i="2"/>
  <c r="AI116" i="2"/>
  <c r="AM116" i="2"/>
  <c r="AP116" i="2"/>
  <c r="AR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L116" i="2"/>
  <c r="BN116" i="2"/>
  <c r="BP116" i="2"/>
  <c r="BR116" i="2"/>
  <c r="BT116" i="2"/>
  <c r="BV116" i="2"/>
  <c r="BX116" i="2"/>
  <c r="BZ116" i="2"/>
  <c r="CB116" i="2"/>
  <c r="CI116" i="2"/>
  <c r="CM116" i="2"/>
  <c r="CQ116" i="2"/>
  <c r="CU116" i="2"/>
  <c r="CY116" i="2"/>
  <c r="DC116" i="2"/>
  <c r="DG116" i="2"/>
  <c r="DK116" i="2"/>
  <c r="DO116" i="2"/>
  <c r="DS116" i="2"/>
  <c r="DV116" i="2"/>
  <c r="DX116" i="2"/>
  <c r="EA116" i="2"/>
  <c r="EB116" i="2"/>
  <c r="EC116" i="2"/>
  <c r="ED116" i="2"/>
  <c r="EE116" i="2"/>
  <c r="EF116" i="2"/>
  <c r="EG116" i="2"/>
  <c r="EH116" i="2"/>
  <c r="EI116" i="2"/>
  <c r="EJ116" i="2"/>
  <c r="EK116" i="2"/>
  <c r="EL116" i="2"/>
  <c r="EM116" i="2"/>
  <c r="EN116" i="2"/>
  <c r="EO116" i="2"/>
  <c r="ER116" i="2"/>
  <c r="ET116" i="2"/>
  <c r="EV116" i="2"/>
  <c r="EY116" i="2"/>
  <c r="EZ116" i="2"/>
  <c r="FA116" i="2"/>
  <c r="FB116" i="2"/>
  <c r="FC116" i="2"/>
  <c r="FD116" i="2"/>
  <c r="FE116" i="2"/>
  <c r="FF116" i="2"/>
  <c r="FG116" i="2"/>
  <c r="FH116" i="2"/>
  <c r="FI116" i="2"/>
  <c r="FM116" i="2"/>
  <c r="FQ116" i="2"/>
  <c r="FU116" i="2"/>
  <c r="FY116" i="2"/>
  <c r="GC116" i="2"/>
  <c r="GG116" i="2"/>
  <c r="GK116" i="2"/>
  <c r="GO116" i="2"/>
  <c r="GS116" i="2"/>
  <c r="GW116" i="2"/>
  <c r="HB116" i="2"/>
  <c r="HC116" i="2"/>
  <c r="HD116" i="2"/>
  <c r="HE116" i="2"/>
  <c r="HH116" i="2"/>
  <c r="HJ116" i="2"/>
  <c r="HL116" i="2"/>
  <c r="HN116" i="2"/>
  <c r="HP116" i="2"/>
  <c r="HR116" i="2"/>
  <c r="HT116" i="2"/>
  <c r="F17" i="3"/>
  <c r="I17" i="3"/>
  <c r="J17" i="3"/>
  <c r="H17" i="3"/>
  <c r="K17" i="3"/>
  <c r="L17" i="3"/>
  <c r="M17" i="3"/>
  <c r="N17" i="3"/>
  <c r="O17" i="3"/>
  <c r="P17" i="3"/>
  <c r="Q17" i="3"/>
  <c r="S17" i="3"/>
  <c r="AO17" i="3"/>
  <c r="BJ17" i="3"/>
  <c r="CE17" i="3"/>
  <c r="CZ17" i="3"/>
  <c r="DU17" i="3"/>
  <c r="EP17" i="3"/>
  <c r="FK17" i="3"/>
  <c r="GF17" i="3"/>
  <c r="HA17" i="3"/>
  <c r="HV17" i="3"/>
  <c r="I18" i="3"/>
  <c r="J18" i="3"/>
  <c r="H18" i="3"/>
  <c r="K18" i="3"/>
  <c r="L18" i="3"/>
  <c r="L27" i="3"/>
  <c r="M18" i="3"/>
  <c r="N18" i="3"/>
  <c r="O18" i="3"/>
  <c r="P18" i="3"/>
  <c r="P27" i="3"/>
  <c r="Q18" i="3"/>
  <c r="S18" i="3"/>
  <c r="AO18" i="3"/>
  <c r="BJ18" i="3"/>
  <c r="CE18" i="3"/>
  <c r="CZ18" i="3"/>
  <c r="DU18" i="3"/>
  <c r="EP18" i="3"/>
  <c r="FK18" i="3"/>
  <c r="GF18" i="3"/>
  <c r="HA18" i="3"/>
  <c r="HV18" i="3"/>
  <c r="I19" i="3"/>
  <c r="J19" i="3"/>
  <c r="H19" i="3"/>
  <c r="K19" i="3"/>
  <c r="L19" i="3"/>
  <c r="M19" i="3"/>
  <c r="N19" i="3"/>
  <c r="O19" i="3"/>
  <c r="P19" i="3"/>
  <c r="Q19" i="3"/>
  <c r="T19" i="3"/>
  <c r="T27" i="3"/>
  <c r="T117" i="3"/>
  <c r="AO19" i="3"/>
  <c r="BJ19" i="3"/>
  <c r="CE19" i="3"/>
  <c r="CZ19" i="3"/>
  <c r="CZ27" i="3"/>
  <c r="DH19" i="3"/>
  <c r="DT19" i="3"/>
  <c r="EP19" i="3"/>
  <c r="FK19" i="3"/>
  <c r="GF19" i="3"/>
  <c r="HA19" i="3"/>
  <c r="HV19" i="3"/>
  <c r="I20" i="3"/>
  <c r="J20" i="3"/>
  <c r="K20" i="3"/>
  <c r="M20" i="3"/>
  <c r="M27" i="3"/>
  <c r="N20" i="3"/>
  <c r="O20" i="3"/>
  <c r="O27" i="3"/>
  <c r="P20" i="3"/>
  <c r="Q20" i="3"/>
  <c r="Q27" i="3"/>
  <c r="T20" i="3"/>
  <c r="AO20" i="3"/>
  <c r="BJ20" i="3"/>
  <c r="CE20" i="3"/>
  <c r="CZ20" i="3"/>
  <c r="DU20" i="3"/>
  <c r="EC20" i="3"/>
  <c r="L20" i="3"/>
  <c r="EO20" i="3"/>
  <c r="FK20" i="3"/>
  <c r="GF20" i="3"/>
  <c r="HA20" i="3"/>
  <c r="HV20" i="3"/>
  <c r="I21" i="3"/>
  <c r="J21" i="3"/>
  <c r="H21" i="3"/>
  <c r="K21" i="3"/>
  <c r="L21" i="3"/>
  <c r="M21" i="3"/>
  <c r="N21" i="3"/>
  <c r="O21" i="3"/>
  <c r="P21" i="3"/>
  <c r="Q21" i="3"/>
  <c r="T21" i="3"/>
  <c r="AO21" i="3"/>
  <c r="BJ21" i="3"/>
  <c r="CE21" i="3"/>
  <c r="CZ21" i="3"/>
  <c r="DU21" i="3"/>
  <c r="EP21" i="3"/>
  <c r="EX21" i="3"/>
  <c r="FJ21" i="3"/>
  <c r="GF21" i="3"/>
  <c r="HA21" i="3"/>
  <c r="HV21" i="3"/>
  <c r="J22" i="3"/>
  <c r="K22" i="3"/>
  <c r="L22" i="3"/>
  <c r="M22" i="3"/>
  <c r="N22" i="3"/>
  <c r="O22" i="3"/>
  <c r="P22" i="3"/>
  <c r="Q22" i="3"/>
  <c r="S22" i="3"/>
  <c r="T22" i="3"/>
  <c r="AO22" i="3"/>
  <c r="BJ22" i="3"/>
  <c r="CE22" i="3"/>
  <c r="CZ22" i="3"/>
  <c r="DU22" i="3"/>
  <c r="EP22" i="3"/>
  <c r="FK22" i="3"/>
  <c r="GF22" i="3"/>
  <c r="GG22" i="3"/>
  <c r="GK22" i="3"/>
  <c r="HA22" i="3"/>
  <c r="HV22" i="3"/>
  <c r="J23" i="3"/>
  <c r="K23" i="3"/>
  <c r="L23" i="3"/>
  <c r="M23" i="3"/>
  <c r="N23" i="3"/>
  <c r="O23" i="3"/>
  <c r="P23" i="3"/>
  <c r="Q23" i="3"/>
  <c r="S23" i="3"/>
  <c r="T23" i="3"/>
  <c r="AO23" i="3"/>
  <c r="BJ23" i="3"/>
  <c r="CE23" i="3"/>
  <c r="CZ23" i="3"/>
  <c r="DU23" i="3"/>
  <c r="EP23" i="3"/>
  <c r="FK23" i="3"/>
  <c r="GF23" i="3"/>
  <c r="GG23" i="3"/>
  <c r="I23" i="3"/>
  <c r="H23" i="3"/>
  <c r="GK23" i="3"/>
  <c r="HV23" i="3"/>
  <c r="J24" i="3"/>
  <c r="K24" i="3"/>
  <c r="L24" i="3"/>
  <c r="M24" i="3"/>
  <c r="N24" i="3"/>
  <c r="O24" i="3"/>
  <c r="P24" i="3"/>
  <c r="Q24" i="3"/>
  <c r="S24" i="3"/>
  <c r="T24" i="3"/>
  <c r="AO24" i="3"/>
  <c r="BJ24" i="3"/>
  <c r="CE24" i="3"/>
  <c r="CZ24" i="3"/>
  <c r="DU24" i="3"/>
  <c r="EP24" i="3"/>
  <c r="FK24" i="3"/>
  <c r="GF24" i="3"/>
  <c r="GG24" i="3"/>
  <c r="I24" i="3"/>
  <c r="H24" i="3"/>
  <c r="GK24" i="3"/>
  <c r="HA24" i="3"/>
  <c r="HV24" i="3"/>
  <c r="F25" i="3"/>
  <c r="I25" i="3"/>
  <c r="J25" i="3"/>
  <c r="H25" i="3"/>
  <c r="K25" i="3"/>
  <c r="L25" i="3"/>
  <c r="M25" i="3"/>
  <c r="N25" i="3"/>
  <c r="O25" i="3"/>
  <c r="P25" i="3"/>
  <c r="Q25" i="3"/>
  <c r="S25" i="3"/>
  <c r="AO25" i="3"/>
  <c r="BJ25" i="3"/>
  <c r="CE25" i="3"/>
  <c r="CZ25" i="3"/>
  <c r="DU25" i="3"/>
  <c r="EP25" i="3"/>
  <c r="FK25" i="3"/>
  <c r="GF25" i="3"/>
  <c r="HA25" i="3"/>
  <c r="HV25" i="3"/>
  <c r="I26" i="3"/>
  <c r="J26" i="3"/>
  <c r="H26" i="3"/>
  <c r="K26" i="3"/>
  <c r="L26" i="3"/>
  <c r="M26" i="3"/>
  <c r="N26" i="3"/>
  <c r="O26" i="3"/>
  <c r="P26" i="3"/>
  <c r="Q26" i="3"/>
  <c r="S26" i="3"/>
  <c r="AO26" i="3"/>
  <c r="BJ26" i="3"/>
  <c r="CE26" i="3"/>
  <c r="CZ26" i="3"/>
  <c r="DU26" i="3"/>
  <c r="EP26" i="3"/>
  <c r="FK26" i="3"/>
  <c r="GF26" i="3"/>
  <c r="HA26" i="3"/>
  <c r="HV26" i="3"/>
  <c r="J27" i="3"/>
  <c r="N27" i="3"/>
  <c r="U27" i="3"/>
  <c r="V27" i="3"/>
  <c r="V117" i="3"/>
  <c r="W27" i="3"/>
  <c r="X27" i="3"/>
  <c r="X117" i="3"/>
  <c r="Y27" i="3"/>
  <c r="Z27" i="3"/>
  <c r="Z117" i="3"/>
  <c r="AA27" i="3"/>
  <c r="AB27" i="3"/>
  <c r="AB117" i="3"/>
  <c r="AC27" i="3"/>
  <c r="AD27" i="3"/>
  <c r="AD117" i="3"/>
  <c r="AE27" i="3"/>
  <c r="AF27" i="3"/>
  <c r="AF117" i="3"/>
  <c r="AG27" i="3"/>
  <c r="AH27" i="3"/>
  <c r="AH117" i="3"/>
  <c r="AI27" i="3"/>
  <c r="AJ27" i="3"/>
  <c r="AJ117" i="3"/>
  <c r="AK27" i="3"/>
  <c r="AL27" i="3"/>
  <c r="AL117" i="3"/>
  <c r="AM27" i="3"/>
  <c r="AN27" i="3"/>
  <c r="AP27" i="3"/>
  <c r="AP117" i="3"/>
  <c r="AQ27" i="3"/>
  <c r="AR27" i="3"/>
  <c r="AR117" i="3"/>
  <c r="AS27" i="3"/>
  <c r="AT27" i="3"/>
  <c r="AU27" i="3"/>
  <c r="AV27" i="3"/>
  <c r="AV117" i="3"/>
  <c r="AW27" i="3"/>
  <c r="AX27" i="3"/>
  <c r="AX117" i="3"/>
  <c r="AY27" i="3"/>
  <c r="AZ27" i="3"/>
  <c r="AZ117" i="3"/>
  <c r="BA27" i="3"/>
  <c r="BB27" i="3"/>
  <c r="BB117" i="3"/>
  <c r="BC27" i="3"/>
  <c r="BD27" i="3"/>
  <c r="BD117" i="3"/>
  <c r="BE27" i="3"/>
  <c r="BF27" i="3"/>
  <c r="BF117" i="3"/>
  <c r="BG27" i="3"/>
  <c r="BH27" i="3"/>
  <c r="BH117" i="3"/>
  <c r="BI27" i="3"/>
  <c r="BJ27" i="3"/>
  <c r="BK27" i="3"/>
  <c r="BL27" i="3"/>
  <c r="BL117" i="3"/>
  <c r="BM27" i="3"/>
  <c r="BN27" i="3"/>
  <c r="BN117" i="3"/>
  <c r="BO27" i="3"/>
  <c r="BP27" i="3"/>
  <c r="BP117" i="3"/>
  <c r="BQ27" i="3"/>
  <c r="BR27" i="3"/>
  <c r="BR117" i="3"/>
  <c r="BS27" i="3"/>
  <c r="BT27" i="3"/>
  <c r="BT117" i="3"/>
  <c r="BU27" i="3"/>
  <c r="BV27" i="3"/>
  <c r="BV117" i="3"/>
  <c r="BW27" i="3"/>
  <c r="BX27" i="3"/>
  <c r="BX117" i="3"/>
  <c r="BY27" i="3"/>
  <c r="BZ27" i="3"/>
  <c r="BZ117" i="3"/>
  <c r="CA27" i="3"/>
  <c r="CB27" i="3"/>
  <c r="CB117" i="3"/>
  <c r="CC27" i="3"/>
  <c r="CD27" i="3"/>
  <c r="CF27" i="3"/>
  <c r="CF117" i="3"/>
  <c r="CG27" i="3"/>
  <c r="CH27" i="3"/>
  <c r="CH117" i="3"/>
  <c r="CI27" i="3"/>
  <c r="CJ27" i="3"/>
  <c r="CK27" i="3"/>
  <c r="CL27" i="3"/>
  <c r="CL117" i="3"/>
  <c r="CM27" i="3"/>
  <c r="CN27" i="3"/>
  <c r="CN117" i="3"/>
  <c r="CO27" i="3"/>
  <c r="CP27" i="3"/>
  <c r="CP117" i="3"/>
  <c r="CQ27" i="3"/>
  <c r="CR27" i="3"/>
  <c r="CR117" i="3"/>
  <c r="CS27" i="3"/>
  <c r="CT27" i="3"/>
  <c r="CT117" i="3"/>
  <c r="CU27" i="3"/>
  <c r="CV27" i="3"/>
  <c r="CV117" i="3"/>
  <c r="CW27" i="3"/>
  <c r="CX27" i="3"/>
  <c r="CX117" i="3"/>
  <c r="CY27" i="3"/>
  <c r="DA27" i="3"/>
  <c r="DB27" i="3"/>
  <c r="DB117" i="3"/>
  <c r="DC27" i="3"/>
  <c r="DD27" i="3"/>
  <c r="DD117" i="3"/>
  <c r="DE27" i="3"/>
  <c r="DF27" i="3"/>
  <c r="DF117" i="3"/>
  <c r="DG27" i="3"/>
  <c r="DH27" i="3"/>
  <c r="DH117" i="3"/>
  <c r="DI27" i="3"/>
  <c r="DJ27" i="3"/>
  <c r="DJ117" i="3"/>
  <c r="DK27" i="3"/>
  <c r="DL27" i="3"/>
  <c r="DL117" i="3"/>
  <c r="DM27" i="3"/>
  <c r="DN27" i="3"/>
  <c r="DN117" i="3"/>
  <c r="DO27" i="3"/>
  <c r="DP27" i="3"/>
  <c r="DP117" i="3"/>
  <c r="DQ27" i="3"/>
  <c r="DR27" i="3"/>
  <c r="DR117" i="3"/>
  <c r="DS27" i="3"/>
  <c r="DV27" i="3"/>
  <c r="DV117" i="3"/>
  <c r="DW27" i="3"/>
  <c r="DX27" i="3"/>
  <c r="DX117" i="3"/>
  <c r="DY27" i="3"/>
  <c r="DZ27" i="3"/>
  <c r="EA27" i="3"/>
  <c r="EB27" i="3"/>
  <c r="EB117" i="3"/>
  <c r="EC27" i="3"/>
  <c r="ED27" i="3"/>
  <c r="ED117" i="3"/>
  <c r="EE27" i="3"/>
  <c r="EF27" i="3"/>
  <c r="EF117" i="3"/>
  <c r="EG27" i="3"/>
  <c r="EH27" i="3"/>
  <c r="EH117" i="3"/>
  <c r="EI27" i="3"/>
  <c r="EJ27" i="3"/>
  <c r="EJ117" i="3"/>
  <c r="EK27" i="3"/>
  <c r="EL27" i="3"/>
  <c r="EL117" i="3"/>
  <c r="EM27" i="3"/>
  <c r="EN27" i="3"/>
  <c r="EN11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L27" i="3"/>
  <c r="FL117" i="3"/>
  <c r="FM27" i="3"/>
  <c r="FN27" i="3"/>
  <c r="FN117" i="3"/>
  <c r="FO27" i="3"/>
  <c r="FP27" i="3"/>
  <c r="FP117" i="3"/>
  <c r="FQ27" i="3"/>
  <c r="FR27" i="3"/>
  <c r="FR117" i="3"/>
  <c r="FS27" i="3"/>
  <c r="FT27" i="3"/>
  <c r="FT117" i="3"/>
  <c r="FU27" i="3"/>
  <c r="FV27" i="3"/>
  <c r="FV117" i="3"/>
  <c r="FW27" i="3"/>
  <c r="FX27" i="3"/>
  <c r="FX117" i="3"/>
  <c r="FY27" i="3"/>
  <c r="FZ27" i="3"/>
  <c r="FZ117" i="3"/>
  <c r="GA27" i="3"/>
  <c r="GB27" i="3"/>
  <c r="GB117" i="3"/>
  <c r="GC27" i="3"/>
  <c r="GD27" i="3"/>
  <c r="GD117" i="3"/>
  <c r="GE27" i="3"/>
  <c r="GF27" i="3"/>
  <c r="GH27" i="3"/>
  <c r="GI27" i="3"/>
  <c r="GJ27" i="3"/>
  <c r="GL27" i="3"/>
  <c r="GL117" i="3"/>
  <c r="GM27" i="3"/>
  <c r="GN27" i="3"/>
  <c r="GN117" i="3"/>
  <c r="GO27" i="3"/>
  <c r="GP27" i="3"/>
  <c r="GP117" i="3"/>
  <c r="GQ27" i="3"/>
  <c r="GR27" i="3"/>
  <c r="GR117" i="3"/>
  <c r="GS27" i="3"/>
  <c r="GT27" i="3"/>
  <c r="GT117" i="3"/>
  <c r="GU27" i="3"/>
  <c r="GV27" i="3"/>
  <c r="GV117" i="3"/>
  <c r="GW27" i="3"/>
  <c r="GX27" i="3"/>
  <c r="GX117" i="3"/>
  <c r="GY27" i="3"/>
  <c r="GZ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I29" i="3"/>
  <c r="J29" i="3"/>
  <c r="K29" i="3"/>
  <c r="L29" i="3"/>
  <c r="M29" i="3"/>
  <c r="N29" i="3"/>
  <c r="O29" i="3"/>
  <c r="P29" i="3"/>
  <c r="Q29" i="3"/>
  <c r="S29" i="3"/>
  <c r="AO29" i="3"/>
  <c r="BJ29" i="3"/>
  <c r="CE29" i="3"/>
  <c r="CZ29" i="3"/>
  <c r="DU29" i="3"/>
  <c r="EP29" i="3"/>
  <c r="FK29" i="3"/>
  <c r="GF29" i="3"/>
  <c r="HA29" i="3"/>
  <c r="HV29" i="3"/>
  <c r="I30" i="3"/>
  <c r="J30" i="3"/>
  <c r="K30" i="3"/>
  <c r="K37" i="3"/>
  <c r="L30" i="3"/>
  <c r="M30" i="3"/>
  <c r="M37" i="3"/>
  <c r="M117" i="3"/>
  <c r="N30" i="3"/>
  <c r="O30" i="3"/>
  <c r="O37" i="3"/>
  <c r="P30" i="3"/>
  <c r="Q30" i="3"/>
  <c r="Q37" i="3"/>
  <c r="Q117" i="3"/>
  <c r="S30" i="3"/>
  <c r="AO30" i="3"/>
  <c r="F30" i="3"/>
  <c r="BJ30" i="3"/>
  <c r="G30" i="3"/>
  <c r="CE30" i="3"/>
  <c r="CZ30" i="3"/>
  <c r="DU30" i="3"/>
  <c r="EP30" i="3"/>
  <c r="FK30" i="3"/>
  <c r="GF30" i="3"/>
  <c r="HA30" i="3"/>
  <c r="HV30" i="3"/>
  <c r="I31" i="3"/>
  <c r="J31" i="3"/>
  <c r="K31" i="3"/>
  <c r="L31" i="3"/>
  <c r="M31" i="3"/>
  <c r="N31" i="3"/>
  <c r="O31" i="3"/>
  <c r="P31" i="3"/>
  <c r="Q31" i="3"/>
  <c r="S31" i="3"/>
  <c r="AO31" i="3"/>
  <c r="BJ31" i="3"/>
  <c r="G31" i="3"/>
  <c r="CE31" i="3"/>
  <c r="CZ31" i="3"/>
  <c r="DU31" i="3"/>
  <c r="EP31" i="3"/>
  <c r="FK31" i="3"/>
  <c r="GF31" i="3"/>
  <c r="HA31" i="3"/>
  <c r="HV31" i="3"/>
  <c r="I32" i="3"/>
  <c r="J32" i="3"/>
  <c r="K32" i="3"/>
  <c r="L32" i="3"/>
  <c r="M32" i="3"/>
  <c r="N32" i="3"/>
  <c r="O32" i="3"/>
  <c r="P32" i="3"/>
  <c r="Q32" i="3"/>
  <c r="S32" i="3"/>
  <c r="AO32" i="3"/>
  <c r="F32" i="3"/>
  <c r="BJ32" i="3"/>
  <c r="G32" i="3"/>
  <c r="CE32" i="3"/>
  <c r="CZ32" i="3"/>
  <c r="DU32" i="3"/>
  <c r="EP32" i="3"/>
  <c r="FK32" i="3"/>
  <c r="GF32" i="3"/>
  <c r="HA32" i="3"/>
  <c r="HV32" i="3"/>
  <c r="I33" i="3"/>
  <c r="J33" i="3"/>
  <c r="K33" i="3"/>
  <c r="L33" i="3"/>
  <c r="M33" i="3"/>
  <c r="N33" i="3"/>
  <c r="O33" i="3"/>
  <c r="P33" i="3"/>
  <c r="Q33" i="3"/>
  <c r="S33" i="3"/>
  <c r="AO33" i="3"/>
  <c r="BJ33" i="3"/>
  <c r="G33" i="3"/>
  <c r="CE33" i="3"/>
  <c r="CZ33" i="3"/>
  <c r="DU33" i="3"/>
  <c r="EP33" i="3"/>
  <c r="FK33" i="3"/>
  <c r="GF33" i="3"/>
  <c r="HA33" i="3"/>
  <c r="HV33" i="3"/>
  <c r="I34" i="3"/>
  <c r="J34" i="3"/>
  <c r="K34" i="3"/>
  <c r="L34" i="3"/>
  <c r="M34" i="3"/>
  <c r="N34" i="3"/>
  <c r="O34" i="3"/>
  <c r="P34" i="3"/>
  <c r="Q34" i="3"/>
  <c r="S34" i="3"/>
  <c r="AO34" i="3"/>
  <c r="F34" i="3"/>
  <c r="BJ34" i="3"/>
  <c r="G34" i="3"/>
  <c r="CE34" i="3"/>
  <c r="CZ34" i="3"/>
  <c r="DU34" i="3"/>
  <c r="EP34" i="3"/>
  <c r="FK34" i="3"/>
  <c r="GF34" i="3"/>
  <c r="HA34" i="3"/>
  <c r="HV34" i="3"/>
  <c r="I35" i="3"/>
  <c r="J35" i="3"/>
  <c r="K35" i="3"/>
  <c r="L35" i="3"/>
  <c r="M35" i="3"/>
  <c r="N35" i="3"/>
  <c r="O35" i="3"/>
  <c r="P35" i="3"/>
  <c r="Q35" i="3"/>
  <c r="S35" i="3"/>
  <c r="AO35" i="3"/>
  <c r="BJ35" i="3"/>
  <c r="G35" i="3"/>
  <c r="CE35" i="3"/>
  <c r="CZ35" i="3"/>
  <c r="DU35" i="3"/>
  <c r="EP35" i="3"/>
  <c r="FK35" i="3"/>
  <c r="GF35" i="3"/>
  <c r="HA35" i="3"/>
  <c r="HV35" i="3"/>
  <c r="I36" i="3"/>
  <c r="J36" i="3"/>
  <c r="K36" i="3"/>
  <c r="L36" i="3"/>
  <c r="M36" i="3"/>
  <c r="N36" i="3"/>
  <c r="O36" i="3"/>
  <c r="P36" i="3"/>
  <c r="Q36" i="3"/>
  <c r="S36" i="3"/>
  <c r="AO36" i="3"/>
  <c r="F36" i="3"/>
  <c r="BJ36" i="3"/>
  <c r="G36" i="3"/>
  <c r="CE36" i="3"/>
  <c r="CZ36" i="3"/>
  <c r="DU36" i="3"/>
  <c r="EP36" i="3"/>
  <c r="FK36" i="3"/>
  <c r="GF36" i="3"/>
  <c r="HA36" i="3"/>
  <c r="HV36" i="3"/>
  <c r="J37" i="3"/>
  <c r="L37" i="3"/>
  <c r="N37" i="3"/>
  <c r="P37" i="3"/>
  <c r="S37" i="3"/>
  <c r="T37" i="3"/>
  <c r="U37" i="3"/>
  <c r="V37" i="3"/>
  <c r="W37" i="3"/>
  <c r="W117" i="3"/>
  <c r="X37" i="3"/>
  <c r="Y37" i="3"/>
  <c r="Z37" i="3"/>
  <c r="AA37" i="3"/>
  <c r="AA117" i="3"/>
  <c r="AB37" i="3"/>
  <c r="AC37" i="3"/>
  <c r="AD37" i="3"/>
  <c r="AE37" i="3"/>
  <c r="AE117" i="3"/>
  <c r="AF37" i="3"/>
  <c r="AG37" i="3"/>
  <c r="AH37" i="3"/>
  <c r="AI37" i="3"/>
  <c r="AI117" i="3"/>
  <c r="AJ37" i="3"/>
  <c r="AK37" i="3"/>
  <c r="AL37" i="3"/>
  <c r="AM37" i="3"/>
  <c r="AM117" i="3"/>
  <c r="AN37" i="3"/>
  <c r="AO37" i="3"/>
  <c r="AP37" i="3"/>
  <c r="AQ37" i="3"/>
  <c r="AQ117" i="3"/>
  <c r="AR37" i="3"/>
  <c r="AS37" i="3"/>
  <c r="AT37" i="3"/>
  <c r="AU37" i="3"/>
  <c r="AU117" i="3"/>
  <c r="AV37" i="3"/>
  <c r="AW37" i="3"/>
  <c r="AX37" i="3"/>
  <c r="AY37" i="3"/>
  <c r="AY117" i="3"/>
  <c r="AZ37" i="3"/>
  <c r="BA37" i="3"/>
  <c r="BB37" i="3"/>
  <c r="BC37" i="3"/>
  <c r="BC117" i="3"/>
  <c r="BD37" i="3"/>
  <c r="BE37" i="3"/>
  <c r="BF37" i="3"/>
  <c r="BG37" i="3"/>
  <c r="BG117" i="3"/>
  <c r="BH37" i="3"/>
  <c r="BI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DA37" i="3"/>
  <c r="DB37" i="3"/>
  <c r="DC37" i="3"/>
  <c r="DC117" i="3"/>
  <c r="DD37" i="3"/>
  <c r="DE37" i="3"/>
  <c r="DF37" i="3"/>
  <c r="DG37" i="3"/>
  <c r="DG117" i="3"/>
  <c r="DH37" i="3"/>
  <c r="DI37" i="3"/>
  <c r="DJ37" i="3"/>
  <c r="DK37" i="3"/>
  <c r="DK117" i="3"/>
  <c r="DL37" i="3"/>
  <c r="DM37" i="3"/>
  <c r="DN37" i="3"/>
  <c r="DO37" i="3"/>
  <c r="DO117" i="3"/>
  <c r="DP37" i="3"/>
  <c r="DQ37" i="3"/>
  <c r="DR37" i="3"/>
  <c r="DS37" i="3"/>
  <c r="DS117" i="3"/>
  <c r="DT37" i="3"/>
  <c r="DU37" i="3"/>
  <c r="DV37" i="3"/>
  <c r="DW37" i="3"/>
  <c r="DW117" i="3"/>
  <c r="DX37" i="3"/>
  <c r="DY37" i="3"/>
  <c r="DZ37" i="3"/>
  <c r="EA37" i="3"/>
  <c r="EA117" i="3"/>
  <c r="EB37" i="3"/>
  <c r="EC37" i="3"/>
  <c r="ED37" i="3"/>
  <c r="EE37" i="3"/>
  <c r="EE117" i="3"/>
  <c r="EF37" i="3"/>
  <c r="EG37" i="3"/>
  <c r="EH37" i="3"/>
  <c r="EI37" i="3"/>
  <c r="EI117" i="3"/>
  <c r="EJ37" i="3"/>
  <c r="EK37" i="3"/>
  <c r="EL37" i="3"/>
  <c r="EM37" i="3"/>
  <c r="EM117" i="3"/>
  <c r="EN37" i="3"/>
  <c r="EO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I39" i="3"/>
  <c r="J39" i="3"/>
  <c r="K39" i="3"/>
  <c r="L39" i="3"/>
  <c r="M39" i="3"/>
  <c r="N39" i="3"/>
  <c r="O39" i="3"/>
  <c r="P39" i="3"/>
  <c r="Q39" i="3"/>
  <c r="S39" i="3"/>
  <c r="AO39" i="3"/>
  <c r="BJ39" i="3"/>
  <c r="CE39" i="3"/>
  <c r="CZ39" i="3"/>
  <c r="DU39" i="3"/>
  <c r="DU68" i="3"/>
  <c r="EP39" i="3"/>
  <c r="FK39" i="3"/>
  <c r="GF39" i="3"/>
  <c r="HA39" i="3"/>
  <c r="HV39" i="3"/>
  <c r="F40" i="3"/>
  <c r="I40" i="3"/>
  <c r="J40" i="3"/>
  <c r="H40" i="3"/>
  <c r="K40" i="3"/>
  <c r="L40" i="3"/>
  <c r="M40" i="3"/>
  <c r="N40" i="3"/>
  <c r="O40" i="3"/>
  <c r="P40" i="3"/>
  <c r="Q40" i="3"/>
  <c r="S40" i="3"/>
  <c r="AO40" i="3"/>
  <c r="BJ40" i="3"/>
  <c r="CE40" i="3"/>
  <c r="CZ40" i="3"/>
  <c r="DU40" i="3"/>
  <c r="EP40" i="3"/>
  <c r="FK40" i="3"/>
  <c r="GF40" i="3"/>
  <c r="HA40" i="3"/>
  <c r="HV40" i="3"/>
  <c r="I41" i="3"/>
  <c r="J41" i="3"/>
  <c r="H41" i="3"/>
  <c r="K41" i="3"/>
  <c r="L41" i="3"/>
  <c r="M41" i="3"/>
  <c r="N41" i="3"/>
  <c r="O41" i="3"/>
  <c r="P41" i="3"/>
  <c r="Q41" i="3"/>
  <c r="S41" i="3"/>
  <c r="AO41" i="3"/>
  <c r="BJ41" i="3"/>
  <c r="CE41" i="3"/>
  <c r="CZ41" i="3"/>
  <c r="DU41" i="3"/>
  <c r="EP41" i="3"/>
  <c r="FK41" i="3"/>
  <c r="GF41" i="3"/>
  <c r="HA41" i="3"/>
  <c r="HV41" i="3"/>
  <c r="F42" i="3"/>
  <c r="I42" i="3"/>
  <c r="J42" i="3"/>
  <c r="H42" i="3"/>
  <c r="K42" i="3"/>
  <c r="L42" i="3"/>
  <c r="M42" i="3"/>
  <c r="N42" i="3"/>
  <c r="O42" i="3"/>
  <c r="P42" i="3"/>
  <c r="Q42" i="3"/>
  <c r="S42" i="3"/>
  <c r="AO42" i="3"/>
  <c r="BJ42" i="3"/>
  <c r="CE42" i="3"/>
  <c r="CZ42" i="3"/>
  <c r="DU42" i="3"/>
  <c r="EP42" i="3"/>
  <c r="FK42" i="3"/>
  <c r="GF42" i="3"/>
  <c r="HA42" i="3"/>
  <c r="HV42" i="3"/>
  <c r="I43" i="3"/>
  <c r="J43" i="3"/>
  <c r="H43" i="3"/>
  <c r="K43" i="3"/>
  <c r="L43" i="3"/>
  <c r="M43" i="3"/>
  <c r="N43" i="3"/>
  <c r="O43" i="3"/>
  <c r="P43" i="3"/>
  <c r="Q43" i="3"/>
  <c r="S43" i="3"/>
  <c r="AO43" i="3"/>
  <c r="BJ43" i="3"/>
  <c r="CE43" i="3"/>
  <c r="CZ43" i="3"/>
  <c r="DU43" i="3"/>
  <c r="EP43" i="3"/>
  <c r="FK43" i="3"/>
  <c r="GF43" i="3"/>
  <c r="HA43" i="3"/>
  <c r="HV43" i="3"/>
  <c r="F44" i="3"/>
  <c r="I44" i="3"/>
  <c r="J44" i="3"/>
  <c r="H44" i="3"/>
  <c r="K44" i="3"/>
  <c r="L44" i="3"/>
  <c r="M44" i="3"/>
  <c r="N44" i="3"/>
  <c r="O44" i="3"/>
  <c r="P44" i="3"/>
  <c r="Q44" i="3"/>
  <c r="S44" i="3"/>
  <c r="AO44" i="3"/>
  <c r="BJ44" i="3"/>
  <c r="CE44" i="3"/>
  <c r="CZ44" i="3"/>
  <c r="DU44" i="3"/>
  <c r="EP44" i="3"/>
  <c r="FK44" i="3"/>
  <c r="GF44" i="3"/>
  <c r="HA44" i="3"/>
  <c r="HV44" i="3"/>
  <c r="I45" i="3"/>
  <c r="J45" i="3"/>
  <c r="H45" i="3"/>
  <c r="K45" i="3"/>
  <c r="L45" i="3"/>
  <c r="M45" i="3"/>
  <c r="N45" i="3"/>
  <c r="O45" i="3"/>
  <c r="P45" i="3"/>
  <c r="Q45" i="3"/>
  <c r="S45" i="3"/>
  <c r="AO45" i="3"/>
  <c r="BJ45" i="3"/>
  <c r="CE45" i="3"/>
  <c r="CZ45" i="3"/>
  <c r="DU45" i="3"/>
  <c r="EP45" i="3"/>
  <c r="FK45" i="3"/>
  <c r="GF45" i="3"/>
  <c r="HA45" i="3"/>
  <c r="HV45" i="3"/>
  <c r="F46" i="3"/>
  <c r="I46" i="3"/>
  <c r="J46" i="3"/>
  <c r="H46" i="3"/>
  <c r="K46" i="3"/>
  <c r="L46" i="3"/>
  <c r="M46" i="3"/>
  <c r="N46" i="3"/>
  <c r="O46" i="3"/>
  <c r="P46" i="3"/>
  <c r="Q46" i="3"/>
  <c r="S46" i="3"/>
  <c r="AO46" i="3"/>
  <c r="BJ46" i="3"/>
  <c r="CE46" i="3"/>
  <c r="CZ46" i="3"/>
  <c r="DU46" i="3"/>
  <c r="EP46" i="3"/>
  <c r="FK46" i="3"/>
  <c r="GF46" i="3"/>
  <c r="HA46" i="3"/>
  <c r="HV46" i="3"/>
  <c r="I47" i="3"/>
  <c r="J47" i="3"/>
  <c r="H47" i="3"/>
  <c r="K47" i="3"/>
  <c r="L47" i="3"/>
  <c r="M47" i="3"/>
  <c r="N47" i="3"/>
  <c r="O47" i="3"/>
  <c r="P47" i="3"/>
  <c r="Q47" i="3"/>
  <c r="S47" i="3"/>
  <c r="AO47" i="3"/>
  <c r="BJ47" i="3"/>
  <c r="CE47" i="3"/>
  <c r="CZ47" i="3"/>
  <c r="DU47" i="3"/>
  <c r="EP47" i="3"/>
  <c r="FK47" i="3"/>
  <c r="GF47" i="3"/>
  <c r="HA47" i="3"/>
  <c r="HV47" i="3"/>
  <c r="F48" i="3"/>
  <c r="I48" i="3"/>
  <c r="J48" i="3"/>
  <c r="H48" i="3"/>
  <c r="K48" i="3"/>
  <c r="L48" i="3"/>
  <c r="M48" i="3"/>
  <c r="N48" i="3"/>
  <c r="O48" i="3"/>
  <c r="P48" i="3"/>
  <c r="Q48" i="3"/>
  <c r="S48" i="3"/>
  <c r="AO48" i="3"/>
  <c r="BJ48" i="3"/>
  <c r="CE48" i="3"/>
  <c r="CZ48" i="3"/>
  <c r="DU48" i="3"/>
  <c r="EP48" i="3"/>
  <c r="FK48" i="3"/>
  <c r="GF48" i="3"/>
  <c r="HA48" i="3"/>
  <c r="HV48" i="3"/>
  <c r="I49" i="3"/>
  <c r="J49" i="3"/>
  <c r="H49" i="3"/>
  <c r="K49" i="3"/>
  <c r="L49" i="3"/>
  <c r="M49" i="3"/>
  <c r="N49" i="3"/>
  <c r="O49" i="3"/>
  <c r="P49" i="3"/>
  <c r="Q49" i="3"/>
  <c r="S49" i="3"/>
  <c r="AO49" i="3"/>
  <c r="BJ49" i="3"/>
  <c r="CE49" i="3"/>
  <c r="CZ49" i="3"/>
  <c r="DU49" i="3"/>
  <c r="EP49" i="3"/>
  <c r="FK49" i="3"/>
  <c r="GF49" i="3"/>
  <c r="HA49" i="3"/>
  <c r="HV49" i="3"/>
  <c r="F50" i="3"/>
  <c r="I50" i="3"/>
  <c r="J50" i="3"/>
  <c r="H50" i="3"/>
  <c r="K50" i="3"/>
  <c r="L50" i="3"/>
  <c r="M50" i="3"/>
  <c r="N50" i="3"/>
  <c r="O50" i="3"/>
  <c r="P50" i="3"/>
  <c r="Q50" i="3"/>
  <c r="S50" i="3"/>
  <c r="AO50" i="3"/>
  <c r="BJ50" i="3"/>
  <c r="CE50" i="3"/>
  <c r="CZ50" i="3"/>
  <c r="DU50" i="3"/>
  <c r="EP50" i="3"/>
  <c r="FK50" i="3"/>
  <c r="GF50" i="3"/>
  <c r="HA50" i="3"/>
  <c r="HV50" i="3"/>
  <c r="I51" i="3"/>
  <c r="J51" i="3"/>
  <c r="H51" i="3"/>
  <c r="K51" i="3"/>
  <c r="L51" i="3"/>
  <c r="M51" i="3"/>
  <c r="N51" i="3"/>
  <c r="O51" i="3"/>
  <c r="P51" i="3"/>
  <c r="Q51" i="3"/>
  <c r="S51" i="3"/>
  <c r="AO51" i="3"/>
  <c r="BJ51" i="3"/>
  <c r="CE51" i="3"/>
  <c r="CZ51" i="3"/>
  <c r="DU51" i="3"/>
  <c r="EP51" i="3"/>
  <c r="FK51" i="3"/>
  <c r="GF51" i="3"/>
  <c r="HA51" i="3"/>
  <c r="HV51" i="3"/>
  <c r="F52" i="3"/>
  <c r="I52" i="3"/>
  <c r="J52" i="3"/>
  <c r="H52" i="3"/>
  <c r="K52" i="3"/>
  <c r="L52" i="3"/>
  <c r="M52" i="3"/>
  <c r="N52" i="3"/>
  <c r="O52" i="3"/>
  <c r="P52" i="3"/>
  <c r="Q52" i="3"/>
  <c r="S52" i="3"/>
  <c r="AO52" i="3"/>
  <c r="BJ52" i="3"/>
  <c r="CE52" i="3"/>
  <c r="CZ52" i="3"/>
  <c r="DU52" i="3"/>
  <c r="EP52" i="3"/>
  <c r="FK52" i="3"/>
  <c r="GF52" i="3"/>
  <c r="HA52" i="3"/>
  <c r="HV52" i="3"/>
  <c r="I53" i="3"/>
  <c r="J53" i="3"/>
  <c r="H53" i="3"/>
  <c r="K53" i="3"/>
  <c r="L53" i="3"/>
  <c r="M53" i="3"/>
  <c r="N53" i="3"/>
  <c r="O53" i="3"/>
  <c r="P53" i="3"/>
  <c r="Q53" i="3"/>
  <c r="S53" i="3"/>
  <c r="AO53" i="3"/>
  <c r="BJ53" i="3"/>
  <c r="CE53" i="3"/>
  <c r="CZ53" i="3"/>
  <c r="DU53" i="3"/>
  <c r="EP53" i="3"/>
  <c r="FK53" i="3"/>
  <c r="GF53" i="3"/>
  <c r="HA53" i="3"/>
  <c r="HV53" i="3"/>
  <c r="F54" i="3"/>
  <c r="I54" i="3"/>
  <c r="J54" i="3"/>
  <c r="H54" i="3"/>
  <c r="K54" i="3"/>
  <c r="L54" i="3"/>
  <c r="M54" i="3"/>
  <c r="N54" i="3"/>
  <c r="O54" i="3"/>
  <c r="P54" i="3"/>
  <c r="Q54" i="3"/>
  <c r="S54" i="3"/>
  <c r="AO54" i="3"/>
  <c r="BJ54" i="3"/>
  <c r="CE54" i="3"/>
  <c r="CZ54" i="3"/>
  <c r="DU54" i="3"/>
  <c r="EP54" i="3"/>
  <c r="FK54" i="3"/>
  <c r="GF54" i="3"/>
  <c r="HA54" i="3"/>
  <c r="HV54" i="3"/>
  <c r="I55" i="3"/>
  <c r="J55" i="3"/>
  <c r="H55" i="3"/>
  <c r="K55" i="3"/>
  <c r="L55" i="3"/>
  <c r="M55" i="3"/>
  <c r="N55" i="3"/>
  <c r="O55" i="3"/>
  <c r="P55" i="3"/>
  <c r="Q55" i="3"/>
  <c r="S55" i="3"/>
  <c r="AO55" i="3"/>
  <c r="BJ55" i="3"/>
  <c r="CE55" i="3"/>
  <c r="CZ55" i="3"/>
  <c r="DU55" i="3"/>
  <c r="EP55" i="3"/>
  <c r="FK55" i="3"/>
  <c r="GF55" i="3"/>
  <c r="HA55" i="3"/>
  <c r="HV55" i="3"/>
  <c r="F56" i="3"/>
  <c r="I56" i="3"/>
  <c r="J56" i="3"/>
  <c r="H56" i="3"/>
  <c r="K56" i="3"/>
  <c r="L56" i="3"/>
  <c r="M56" i="3"/>
  <c r="N56" i="3"/>
  <c r="O56" i="3"/>
  <c r="P56" i="3"/>
  <c r="Q56" i="3"/>
  <c r="S56" i="3"/>
  <c r="AO56" i="3"/>
  <c r="BJ56" i="3"/>
  <c r="CE56" i="3"/>
  <c r="CZ56" i="3"/>
  <c r="DU56" i="3"/>
  <c r="EP56" i="3"/>
  <c r="FK56" i="3"/>
  <c r="GF56" i="3"/>
  <c r="HA56" i="3"/>
  <c r="HV56" i="3"/>
  <c r="I57" i="3"/>
  <c r="J57" i="3"/>
  <c r="H57" i="3"/>
  <c r="K57" i="3"/>
  <c r="L57" i="3"/>
  <c r="M57" i="3"/>
  <c r="N57" i="3"/>
  <c r="O57" i="3"/>
  <c r="P57" i="3"/>
  <c r="Q57" i="3"/>
  <c r="S57" i="3"/>
  <c r="AO57" i="3"/>
  <c r="BJ57" i="3"/>
  <c r="CE57" i="3"/>
  <c r="CZ57" i="3"/>
  <c r="DU57" i="3"/>
  <c r="EP57" i="3"/>
  <c r="FK57" i="3"/>
  <c r="GF57" i="3"/>
  <c r="HA57" i="3"/>
  <c r="HV57" i="3"/>
  <c r="F58" i="3"/>
  <c r="I58" i="3"/>
  <c r="J58" i="3"/>
  <c r="H58" i="3"/>
  <c r="K58" i="3"/>
  <c r="L58" i="3"/>
  <c r="M58" i="3"/>
  <c r="N58" i="3"/>
  <c r="O58" i="3"/>
  <c r="P58" i="3"/>
  <c r="Q58" i="3"/>
  <c r="S58" i="3"/>
  <c r="AO58" i="3"/>
  <c r="BJ58" i="3"/>
  <c r="CE58" i="3"/>
  <c r="CZ58" i="3"/>
  <c r="DU58" i="3"/>
  <c r="EP58" i="3"/>
  <c r="FK58" i="3"/>
  <c r="GF58" i="3"/>
  <c r="HA58" i="3"/>
  <c r="HV58" i="3"/>
  <c r="I59" i="3"/>
  <c r="J59" i="3"/>
  <c r="H59" i="3"/>
  <c r="K59" i="3"/>
  <c r="L59" i="3"/>
  <c r="M59" i="3"/>
  <c r="N59" i="3"/>
  <c r="O59" i="3"/>
  <c r="P59" i="3"/>
  <c r="Q59" i="3"/>
  <c r="S59" i="3"/>
  <c r="AO59" i="3"/>
  <c r="BJ59" i="3"/>
  <c r="CE59" i="3"/>
  <c r="CZ59" i="3"/>
  <c r="DU59" i="3"/>
  <c r="EP59" i="3"/>
  <c r="FK59" i="3"/>
  <c r="GF59" i="3"/>
  <c r="HA59" i="3"/>
  <c r="HV59" i="3"/>
  <c r="F60" i="3"/>
  <c r="I60" i="3"/>
  <c r="J60" i="3"/>
  <c r="H60" i="3"/>
  <c r="K60" i="3"/>
  <c r="L60" i="3"/>
  <c r="M60" i="3"/>
  <c r="N60" i="3"/>
  <c r="O60" i="3"/>
  <c r="P60" i="3"/>
  <c r="Q60" i="3"/>
  <c r="S60" i="3"/>
  <c r="AO60" i="3"/>
  <c r="BJ60" i="3"/>
  <c r="CE60" i="3"/>
  <c r="CZ60" i="3"/>
  <c r="DU60" i="3"/>
  <c r="EP60" i="3"/>
  <c r="FK60" i="3"/>
  <c r="GF60" i="3"/>
  <c r="HA60" i="3"/>
  <c r="HV60" i="3"/>
  <c r="I61" i="3"/>
  <c r="J61" i="3"/>
  <c r="H61" i="3"/>
  <c r="K61" i="3"/>
  <c r="L61" i="3"/>
  <c r="M61" i="3"/>
  <c r="N61" i="3"/>
  <c r="O61" i="3"/>
  <c r="P61" i="3"/>
  <c r="Q61" i="3"/>
  <c r="S61" i="3"/>
  <c r="AO61" i="3"/>
  <c r="BJ61" i="3"/>
  <c r="CE61" i="3"/>
  <c r="CZ61" i="3"/>
  <c r="DU61" i="3"/>
  <c r="EP61" i="3"/>
  <c r="FK61" i="3"/>
  <c r="GF61" i="3"/>
  <c r="HA61" i="3"/>
  <c r="HV61" i="3"/>
  <c r="F62" i="3"/>
  <c r="I62" i="3"/>
  <c r="J62" i="3"/>
  <c r="H62" i="3"/>
  <c r="K62" i="3"/>
  <c r="L62" i="3"/>
  <c r="M62" i="3"/>
  <c r="N62" i="3"/>
  <c r="O62" i="3"/>
  <c r="P62" i="3"/>
  <c r="Q62" i="3"/>
  <c r="S62" i="3"/>
  <c r="AO62" i="3"/>
  <c r="BJ62" i="3"/>
  <c r="CE62" i="3"/>
  <c r="CZ62" i="3"/>
  <c r="DU62" i="3"/>
  <c r="EP62" i="3"/>
  <c r="FK62" i="3"/>
  <c r="GF62" i="3"/>
  <c r="HA62" i="3"/>
  <c r="HV62" i="3"/>
  <c r="I63" i="3"/>
  <c r="J63" i="3"/>
  <c r="H63" i="3"/>
  <c r="K63" i="3"/>
  <c r="L63" i="3"/>
  <c r="M63" i="3"/>
  <c r="N63" i="3"/>
  <c r="O63" i="3"/>
  <c r="P63" i="3"/>
  <c r="Q63" i="3"/>
  <c r="S63" i="3"/>
  <c r="AO63" i="3"/>
  <c r="BJ63" i="3"/>
  <c r="CE63" i="3"/>
  <c r="CZ63" i="3"/>
  <c r="DU63" i="3"/>
  <c r="EP63" i="3"/>
  <c r="FK63" i="3"/>
  <c r="GF63" i="3"/>
  <c r="HA63" i="3"/>
  <c r="HV63" i="3"/>
  <c r="F64" i="3"/>
  <c r="I64" i="3"/>
  <c r="J64" i="3"/>
  <c r="H64" i="3"/>
  <c r="K64" i="3"/>
  <c r="L64" i="3"/>
  <c r="M64" i="3"/>
  <c r="N64" i="3"/>
  <c r="O64" i="3"/>
  <c r="P64" i="3"/>
  <c r="Q64" i="3"/>
  <c r="S64" i="3"/>
  <c r="AO64" i="3"/>
  <c r="BJ64" i="3"/>
  <c r="CE64" i="3"/>
  <c r="CZ64" i="3"/>
  <c r="DU64" i="3"/>
  <c r="EP64" i="3"/>
  <c r="FK64" i="3"/>
  <c r="GF64" i="3"/>
  <c r="HA64" i="3"/>
  <c r="HV64" i="3"/>
  <c r="I65" i="3"/>
  <c r="J65" i="3"/>
  <c r="H65" i="3"/>
  <c r="K65" i="3"/>
  <c r="L65" i="3"/>
  <c r="M65" i="3"/>
  <c r="N65" i="3"/>
  <c r="O65" i="3"/>
  <c r="P65" i="3"/>
  <c r="Q65" i="3"/>
  <c r="S65" i="3"/>
  <c r="AO65" i="3"/>
  <c r="BJ65" i="3"/>
  <c r="CE65" i="3"/>
  <c r="CZ65" i="3"/>
  <c r="DU65" i="3"/>
  <c r="EP65" i="3"/>
  <c r="FK65" i="3"/>
  <c r="GF65" i="3"/>
  <c r="HA65" i="3"/>
  <c r="HV65" i="3"/>
  <c r="F66" i="3"/>
  <c r="I66" i="3"/>
  <c r="J66" i="3"/>
  <c r="H66" i="3"/>
  <c r="K66" i="3"/>
  <c r="L66" i="3"/>
  <c r="M66" i="3"/>
  <c r="N66" i="3"/>
  <c r="O66" i="3"/>
  <c r="P66" i="3"/>
  <c r="Q66" i="3"/>
  <c r="S66" i="3"/>
  <c r="AO66" i="3"/>
  <c r="BJ66" i="3"/>
  <c r="CE66" i="3"/>
  <c r="CZ66" i="3"/>
  <c r="DU66" i="3"/>
  <c r="EP66" i="3"/>
  <c r="FK66" i="3"/>
  <c r="GF66" i="3"/>
  <c r="HA66" i="3"/>
  <c r="HV66" i="3"/>
  <c r="I67" i="3"/>
  <c r="J67" i="3"/>
  <c r="H67" i="3"/>
  <c r="K67" i="3"/>
  <c r="L67" i="3"/>
  <c r="M67" i="3"/>
  <c r="N67" i="3"/>
  <c r="O67" i="3"/>
  <c r="P67" i="3"/>
  <c r="T67" i="3"/>
  <c r="T68" i="3"/>
  <c r="AO67" i="3"/>
  <c r="BJ67" i="3"/>
  <c r="BJ68" i="3"/>
  <c r="CE67" i="3"/>
  <c r="CZ67" i="3"/>
  <c r="CZ68" i="3"/>
  <c r="DU67" i="3"/>
  <c r="EP67" i="3"/>
  <c r="EP68" i="3"/>
  <c r="FK67" i="3"/>
  <c r="GF67" i="3"/>
  <c r="GF68" i="3"/>
  <c r="GX67" i="3"/>
  <c r="Q67" i="3"/>
  <c r="GZ67" i="3"/>
  <c r="HV67" i="3"/>
  <c r="HV68" i="3"/>
  <c r="I68" i="3"/>
  <c r="K68" i="3"/>
  <c r="M68" i="3"/>
  <c r="O68" i="3"/>
  <c r="Q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K68" i="3"/>
  <c r="BK117" i="3"/>
  <c r="BL68" i="3"/>
  <c r="BM68" i="3"/>
  <c r="BN68" i="3"/>
  <c r="BO68" i="3"/>
  <c r="BO117" i="3"/>
  <c r="BP68" i="3"/>
  <c r="BQ68" i="3"/>
  <c r="BR68" i="3"/>
  <c r="BS68" i="3"/>
  <c r="BS117" i="3"/>
  <c r="BT68" i="3"/>
  <c r="BU68" i="3"/>
  <c r="BV68" i="3"/>
  <c r="BW68" i="3"/>
  <c r="BW117" i="3"/>
  <c r="BX68" i="3"/>
  <c r="BY68" i="3"/>
  <c r="BZ68" i="3"/>
  <c r="CA68" i="3"/>
  <c r="CA117" i="3"/>
  <c r="CB68" i="3"/>
  <c r="CC68" i="3"/>
  <c r="CD68" i="3"/>
  <c r="CE68" i="3"/>
  <c r="CF68" i="3"/>
  <c r="CG68" i="3"/>
  <c r="CH68" i="3"/>
  <c r="CI68" i="3"/>
  <c r="CI117" i="3"/>
  <c r="CJ68" i="3"/>
  <c r="CK68" i="3"/>
  <c r="CL68" i="3"/>
  <c r="CM68" i="3"/>
  <c r="CM117" i="3"/>
  <c r="CN68" i="3"/>
  <c r="CO68" i="3"/>
  <c r="CP68" i="3"/>
  <c r="CQ68" i="3"/>
  <c r="CQ117" i="3"/>
  <c r="CR68" i="3"/>
  <c r="CS68" i="3"/>
  <c r="CT68" i="3"/>
  <c r="CU68" i="3"/>
  <c r="CU117" i="3"/>
  <c r="CV68" i="3"/>
  <c r="CW68" i="3"/>
  <c r="CX68" i="3"/>
  <c r="CY68" i="3"/>
  <c r="CY117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I70" i="3"/>
  <c r="J70" i="3"/>
  <c r="K70" i="3"/>
  <c r="L70" i="3"/>
  <c r="M70" i="3"/>
  <c r="N70" i="3"/>
  <c r="O70" i="3"/>
  <c r="P70" i="3"/>
  <c r="Q70" i="3"/>
  <c r="S70" i="3"/>
  <c r="AO70" i="3"/>
  <c r="BJ70" i="3"/>
  <c r="CE70" i="3"/>
  <c r="CZ70" i="3"/>
  <c r="DU70" i="3"/>
  <c r="DU82" i="3"/>
  <c r="EP70" i="3"/>
  <c r="FK70" i="3"/>
  <c r="GF70" i="3"/>
  <c r="HA70" i="3"/>
  <c r="HV70" i="3"/>
  <c r="F71" i="3"/>
  <c r="I71" i="3"/>
  <c r="J71" i="3"/>
  <c r="H71" i="3"/>
  <c r="K71" i="3"/>
  <c r="L71" i="3"/>
  <c r="M71" i="3"/>
  <c r="N71" i="3"/>
  <c r="O71" i="3"/>
  <c r="P71" i="3"/>
  <c r="Q71" i="3"/>
  <c r="S71" i="3"/>
  <c r="AO71" i="3"/>
  <c r="BJ71" i="3"/>
  <c r="CE71" i="3"/>
  <c r="CZ71" i="3"/>
  <c r="DU71" i="3"/>
  <c r="EP71" i="3"/>
  <c r="FK71" i="3"/>
  <c r="GF71" i="3"/>
  <c r="HA71" i="3"/>
  <c r="HV71" i="3"/>
  <c r="I72" i="3"/>
  <c r="J72" i="3"/>
  <c r="H72" i="3"/>
  <c r="K72" i="3"/>
  <c r="L72" i="3"/>
  <c r="M72" i="3"/>
  <c r="N72" i="3"/>
  <c r="O72" i="3"/>
  <c r="P72" i="3"/>
  <c r="Q72" i="3"/>
  <c r="S72" i="3"/>
  <c r="AO72" i="3"/>
  <c r="BJ72" i="3"/>
  <c r="CE72" i="3"/>
  <c r="CZ72" i="3"/>
  <c r="DU72" i="3"/>
  <c r="EP72" i="3"/>
  <c r="FK72" i="3"/>
  <c r="GF72" i="3"/>
  <c r="HA72" i="3"/>
  <c r="HV72" i="3"/>
  <c r="F73" i="3"/>
  <c r="I73" i="3"/>
  <c r="J73" i="3"/>
  <c r="H73" i="3"/>
  <c r="K73" i="3"/>
  <c r="L73" i="3"/>
  <c r="M73" i="3"/>
  <c r="N73" i="3"/>
  <c r="O73" i="3"/>
  <c r="P73" i="3"/>
  <c r="Q73" i="3"/>
  <c r="S73" i="3"/>
  <c r="AO73" i="3"/>
  <c r="BJ73" i="3"/>
  <c r="CE73" i="3"/>
  <c r="CZ73" i="3"/>
  <c r="DU73" i="3"/>
  <c r="EP73" i="3"/>
  <c r="FK73" i="3"/>
  <c r="GF73" i="3"/>
  <c r="HA73" i="3"/>
  <c r="HV73" i="3"/>
  <c r="I74" i="3"/>
  <c r="J74" i="3"/>
  <c r="H74" i="3"/>
  <c r="K74" i="3"/>
  <c r="L74" i="3"/>
  <c r="M74" i="3"/>
  <c r="N74" i="3"/>
  <c r="O74" i="3"/>
  <c r="P74" i="3"/>
  <c r="Q74" i="3"/>
  <c r="S74" i="3"/>
  <c r="AO74" i="3"/>
  <c r="BJ74" i="3"/>
  <c r="CE74" i="3"/>
  <c r="CZ74" i="3"/>
  <c r="DU74" i="3"/>
  <c r="EP74" i="3"/>
  <c r="FK74" i="3"/>
  <c r="GF74" i="3"/>
  <c r="HA74" i="3"/>
  <c r="HV74" i="3"/>
  <c r="F75" i="3"/>
  <c r="I75" i="3"/>
  <c r="J75" i="3"/>
  <c r="H75" i="3"/>
  <c r="K75" i="3"/>
  <c r="L75" i="3"/>
  <c r="M75" i="3"/>
  <c r="N75" i="3"/>
  <c r="O75" i="3"/>
  <c r="P75" i="3"/>
  <c r="Q75" i="3"/>
  <c r="S75" i="3"/>
  <c r="AO75" i="3"/>
  <c r="BJ75" i="3"/>
  <c r="CE75" i="3"/>
  <c r="CZ75" i="3"/>
  <c r="DU75" i="3"/>
  <c r="EP75" i="3"/>
  <c r="FK75" i="3"/>
  <c r="GF75" i="3"/>
  <c r="HA75" i="3"/>
  <c r="HV75" i="3"/>
  <c r="I76" i="3"/>
  <c r="J76" i="3"/>
  <c r="H76" i="3"/>
  <c r="K76" i="3"/>
  <c r="L76" i="3"/>
  <c r="M76" i="3"/>
  <c r="N76" i="3"/>
  <c r="O76" i="3"/>
  <c r="P76" i="3"/>
  <c r="Q76" i="3"/>
  <c r="S76" i="3"/>
  <c r="AO76" i="3"/>
  <c r="BJ76" i="3"/>
  <c r="CE76" i="3"/>
  <c r="CZ76" i="3"/>
  <c r="DU76" i="3"/>
  <c r="EP76" i="3"/>
  <c r="FK76" i="3"/>
  <c r="GF76" i="3"/>
  <c r="HA76" i="3"/>
  <c r="HV76" i="3"/>
  <c r="F77" i="3"/>
  <c r="I77" i="3"/>
  <c r="J77" i="3"/>
  <c r="H77" i="3"/>
  <c r="K77" i="3"/>
  <c r="L77" i="3"/>
  <c r="M77" i="3"/>
  <c r="N77" i="3"/>
  <c r="O77" i="3"/>
  <c r="P77" i="3"/>
  <c r="Q77" i="3"/>
  <c r="S77" i="3"/>
  <c r="AO77" i="3"/>
  <c r="BJ77" i="3"/>
  <c r="CE77" i="3"/>
  <c r="CZ77" i="3"/>
  <c r="DU77" i="3"/>
  <c r="EP77" i="3"/>
  <c r="FK77" i="3"/>
  <c r="GF77" i="3"/>
  <c r="HA77" i="3"/>
  <c r="HV77" i="3"/>
  <c r="I78" i="3"/>
  <c r="J78" i="3"/>
  <c r="H78" i="3"/>
  <c r="K78" i="3"/>
  <c r="L78" i="3"/>
  <c r="M78" i="3"/>
  <c r="N78" i="3"/>
  <c r="O78" i="3"/>
  <c r="P78" i="3"/>
  <c r="Q78" i="3"/>
  <c r="S78" i="3"/>
  <c r="AO78" i="3"/>
  <c r="BJ78" i="3"/>
  <c r="CE78" i="3"/>
  <c r="CZ78" i="3"/>
  <c r="DU78" i="3"/>
  <c r="EP78" i="3"/>
  <c r="FK78" i="3"/>
  <c r="GF78" i="3"/>
  <c r="HA78" i="3"/>
  <c r="HV78" i="3"/>
  <c r="F79" i="3"/>
  <c r="I79" i="3"/>
  <c r="J79" i="3"/>
  <c r="H79" i="3"/>
  <c r="K79" i="3"/>
  <c r="L79" i="3"/>
  <c r="M79" i="3"/>
  <c r="N79" i="3"/>
  <c r="O79" i="3"/>
  <c r="P79" i="3"/>
  <c r="Q79" i="3"/>
  <c r="S79" i="3"/>
  <c r="AO79" i="3"/>
  <c r="BJ79" i="3"/>
  <c r="CE79" i="3"/>
  <c r="CZ79" i="3"/>
  <c r="DU79" i="3"/>
  <c r="EP79" i="3"/>
  <c r="FK79" i="3"/>
  <c r="GF79" i="3"/>
  <c r="HA79" i="3"/>
  <c r="HV79" i="3"/>
  <c r="I80" i="3"/>
  <c r="J80" i="3"/>
  <c r="H80" i="3"/>
  <c r="K80" i="3"/>
  <c r="L80" i="3"/>
  <c r="M80" i="3"/>
  <c r="N80" i="3"/>
  <c r="O80" i="3"/>
  <c r="P80" i="3"/>
  <c r="Q80" i="3"/>
  <c r="S80" i="3"/>
  <c r="AO80" i="3"/>
  <c r="BJ80" i="3"/>
  <c r="CE80" i="3"/>
  <c r="CZ80" i="3"/>
  <c r="DU80" i="3"/>
  <c r="EP80" i="3"/>
  <c r="FK80" i="3"/>
  <c r="GF80" i="3"/>
  <c r="HA80" i="3"/>
  <c r="HV80" i="3"/>
  <c r="I81" i="3"/>
  <c r="J81" i="3"/>
  <c r="H81" i="3"/>
  <c r="K81" i="3"/>
  <c r="L81" i="3"/>
  <c r="M81" i="3"/>
  <c r="N81" i="3"/>
  <c r="O81" i="3"/>
  <c r="P81" i="3"/>
  <c r="Q81" i="3"/>
  <c r="T81" i="3"/>
  <c r="T82" i="3"/>
  <c r="AO81" i="3"/>
  <c r="BJ81" i="3"/>
  <c r="BJ82" i="3"/>
  <c r="CE81" i="3"/>
  <c r="CZ81" i="3"/>
  <c r="CZ82" i="3"/>
  <c r="DU81" i="3"/>
  <c r="EP81" i="3"/>
  <c r="EP82" i="3"/>
  <c r="FK81" i="3"/>
  <c r="GF81" i="3"/>
  <c r="GF82" i="3"/>
  <c r="GR81" i="3"/>
  <c r="GZ81" i="3"/>
  <c r="HV81" i="3"/>
  <c r="HV82" i="3"/>
  <c r="I82" i="3"/>
  <c r="K82" i="3"/>
  <c r="M82" i="3"/>
  <c r="O82" i="3"/>
  <c r="Q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I84" i="3"/>
  <c r="J84" i="3"/>
  <c r="J85" i="3"/>
  <c r="K84" i="3"/>
  <c r="L84" i="3"/>
  <c r="L85" i="3"/>
  <c r="M84" i="3"/>
  <c r="N84" i="3"/>
  <c r="N85" i="3"/>
  <c r="O84" i="3"/>
  <c r="P84" i="3"/>
  <c r="P85" i="3"/>
  <c r="Q84" i="3"/>
  <c r="S84" i="3"/>
  <c r="AO84" i="3"/>
  <c r="BJ84" i="3"/>
  <c r="CE84" i="3"/>
  <c r="CE85" i="3"/>
  <c r="CZ84" i="3"/>
  <c r="DU84" i="3"/>
  <c r="DU85" i="3"/>
  <c r="EP84" i="3"/>
  <c r="FK84" i="3"/>
  <c r="FK85" i="3"/>
  <c r="GF84" i="3"/>
  <c r="HA84" i="3"/>
  <c r="HA85" i="3"/>
  <c r="HV84" i="3"/>
  <c r="I85" i="3"/>
  <c r="K85" i="3"/>
  <c r="M85" i="3"/>
  <c r="O85" i="3"/>
  <c r="Q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B85" i="3"/>
  <c r="HC85" i="3"/>
  <c r="HD85" i="3"/>
  <c r="HE85" i="3"/>
  <c r="HF85" i="3"/>
  <c r="HF117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I87" i="3"/>
  <c r="J87" i="3"/>
  <c r="K87" i="3"/>
  <c r="L87" i="3"/>
  <c r="M87" i="3"/>
  <c r="N87" i="3"/>
  <c r="O87" i="3"/>
  <c r="P87" i="3"/>
  <c r="Q87" i="3"/>
  <c r="S87" i="3"/>
  <c r="AO87" i="3"/>
  <c r="F87" i="3"/>
  <c r="BJ87" i="3"/>
  <c r="G87" i="3"/>
  <c r="CE87" i="3"/>
  <c r="CZ87" i="3"/>
  <c r="DU87" i="3"/>
  <c r="EP87" i="3"/>
  <c r="FK87" i="3"/>
  <c r="GF87" i="3"/>
  <c r="HA87" i="3"/>
  <c r="HV87" i="3"/>
  <c r="I88" i="3"/>
  <c r="J88" i="3"/>
  <c r="K88" i="3"/>
  <c r="L88" i="3"/>
  <c r="M88" i="3"/>
  <c r="N88" i="3"/>
  <c r="O88" i="3"/>
  <c r="P88" i="3"/>
  <c r="Q88" i="3"/>
  <c r="S88" i="3"/>
  <c r="AO88" i="3"/>
  <c r="BJ88" i="3"/>
  <c r="G88" i="3"/>
  <c r="CE88" i="3"/>
  <c r="CZ88" i="3"/>
  <c r="DU88" i="3"/>
  <c r="EP88" i="3"/>
  <c r="FK88" i="3"/>
  <c r="GF88" i="3"/>
  <c r="HA88" i="3"/>
  <c r="HV88" i="3"/>
  <c r="I89" i="3"/>
  <c r="J89" i="3"/>
  <c r="K89" i="3"/>
  <c r="L89" i="3"/>
  <c r="M89" i="3"/>
  <c r="N89" i="3"/>
  <c r="O89" i="3"/>
  <c r="P89" i="3"/>
  <c r="Q89" i="3"/>
  <c r="S89" i="3"/>
  <c r="AO89" i="3"/>
  <c r="F89" i="3"/>
  <c r="BJ89" i="3"/>
  <c r="G89" i="3"/>
  <c r="CE89" i="3"/>
  <c r="CZ89" i="3"/>
  <c r="DU89" i="3"/>
  <c r="EP89" i="3"/>
  <c r="FK89" i="3"/>
  <c r="GF89" i="3"/>
  <c r="HA89" i="3"/>
  <c r="HV89" i="3"/>
  <c r="I90" i="3"/>
  <c r="J90" i="3"/>
  <c r="K90" i="3"/>
  <c r="L90" i="3"/>
  <c r="M90" i="3"/>
  <c r="N90" i="3"/>
  <c r="O90" i="3"/>
  <c r="P90" i="3"/>
  <c r="Q90" i="3"/>
  <c r="S90" i="3"/>
  <c r="AO90" i="3"/>
  <c r="BJ90" i="3"/>
  <c r="G90" i="3"/>
  <c r="CE90" i="3"/>
  <c r="CZ90" i="3"/>
  <c r="DU90" i="3"/>
  <c r="EP90" i="3"/>
  <c r="FK90" i="3"/>
  <c r="GF90" i="3"/>
  <c r="HA90" i="3"/>
  <c r="HV90" i="3"/>
  <c r="I91" i="3"/>
  <c r="J91" i="3"/>
  <c r="K91" i="3"/>
  <c r="L91" i="3"/>
  <c r="M91" i="3"/>
  <c r="N91" i="3"/>
  <c r="O91" i="3"/>
  <c r="P91" i="3"/>
  <c r="Q91" i="3"/>
  <c r="S91" i="3"/>
  <c r="AO91" i="3"/>
  <c r="F91" i="3"/>
  <c r="BJ91" i="3"/>
  <c r="G91" i="3"/>
  <c r="CE91" i="3"/>
  <c r="CZ91" i="3"/>
  <c r="DU91" i="3"/>
  <c r="EP91" i="3"/>
  <c r="FK91" i="3"/>
  <c r="GF91" i="3"/>
  <c r="HA91" i="3"/>
  <c r="HV91" i="3"/>
  <c r="I92" i="3"/>
  <c r="J92" i="3"/>
  <c r="K92" i="3"/>
  <c r="L92" i="3"/>
  <c r="M92" i="3"/>
  <c r="N92" i="3"/>
  <c r="O92" i="3"/>
  <c r="P92" i="3"/>
  <c r="Q92" i="3"/>
  <c r="S92" i="3"/>
  <c r="AO92" i="3"/>
  <c r="BJ92" i="3"/>
  <c r="G92" i="3"/>
  <c r="CE92" i="3"/>
  <c r="CZ92" i="3"/>
  <c r="DU92" i="3"/>
  <c r="EP92" i="3"/>
  <c r="FK92" i="3"/>
  <c r="GF92" i="3"/>
  <c r="HA92" i="3"/>
  <c r="HV92" i="3"/>
  <c r="I93" i="3"/>
  <c r="J93" i="3"/>
  <c r="K93" i="3"/>
  <c r="L93" i="3"/>
  <c r="M93" i="3"/>
  <c r="N93" i="3"/>
  <c r="O93" i="3"/>
  <c r="P93" i="3"/>
  <c r="Q93" i="3"/>
  <c r="S93" i="3"/>
  <c r="AO93" i="3"/>
  <c r="F93" i="3"/>
  <c r="BJ93" i="3"/>
  <c r="G93" i="3"/>
  <c r="CE93" i="3"/>
  <c r="CZ93" i="3"/>
  <c r="DU93" i="3"/>
  <c r="EP93" i="3"/>
  <c r="FK93" i="3"/>
  <c r="GF93" i="3"/>
  <c r="HA93" i="3"/>
  <c r="HV93" i="3"/>
  <c r="I94" i="3"/>
  <c r="J94" i="3"/>
  <c r="K94" i="3"/>
  <c r="L94" i="3"/>
  <c r="M94" i="3"/>
  <c r="N94" i="3"/>
  <c r="O94" i="3"/>
  <c r="P94" i="3"/>
  <c r="Q94" i="3"/>
  <c r="S94" i="3"/>
  <c r="AO94" i="3"/>
  <c r="BJ94" i="3"/>
  <c r="G94" i="3"/>
  <c r="CE94" i="3"/>
  <c r="CZ94" i="3"/>
  <c r="DU94" i="3"/>
  <c r="EP94" i="3"/>
  <c r="FK94" i="3"/>
  <c r="GF94" i="3"/>
  <c r="HA94" i="3"/>
  <c r="HV94" i="3"/>
  <c r="I95" i="3"/>
  <c r="J95" i="3"/>
  <c r="K95" i="3"/>
  <c r="L95" i="3"/>
  <c r="M95" i="3"/>
  <c r="N95" i="3"/>
  <c r="O95" i="3"/>
  <c r="P95" i="3"/>
  <c r="Q95" i="3"/>
  <c r="S95" i="3"/>
  <c r="AO95" i="3"/>
  <c r="F95" i="3"/>
  <c r="BJ95" i="3"/>
  <c r="G95" i="3"/>
  <c r="CE95" i="3"/>
  <c r="CZ95" i="3"/>
  <c r="DU95" i="3"/>
  <c r="EP95" i="3"/>
  <c r="FK95" i="3"/>
  <c r="GF95" i="3"/>
  <c r="HA95" i="3"/>
  <c r="HV95" i="3"/>
  <c r="I96" i="3"/>
  <c r="J96" i="3"/>
  <c r="K96" i="3"/>
  <c r="L96" i="3"/>
  <c r="M96" i="3"/>
  <c r="N96" i="3"/>
  <c r="O96" i="3"/>
  <c r="P96" i="3"/>
  <c r="Q96" i="3"/>
  <c r="S96" i="3"/>
  <c r="AO96" i="3"/>
  <c r="BJ96" i="3"/>
  <c r="G96" i="3"/>
  <c r="CE96" i="3"/>
  <c r="CZ96" i="3"/>
  <c r="DU96" i="3"/>
  <c r="EP96" i="3"/>
  <c r="FK96" i="3"/>
  <c r="GF96" i="3"/>
  <c r="HA96" i="3"/>
  <c r="HV96" i="3"/>
  <c r="I97" i="3"/>
  <c r="J97" i="3"/>
  <c r="K97" i="3"/>
  <c r="L97" i="3"/>
  <c r="M97" i="3"/>
  <c r="N97" i="3"/>
  <c r="O97" i="3"/>
  <c r="P97" i="3"/>
  <c r="Q97" i="3"/>
  <c r="S97" i="3"/>
  <c r="AO97" i="3"/>
  <c r="F97" i="3"/>
  <c r="BJ97" i="3"/>
  <c r="G97" i="3"/>
  <c r="CE97" i="3"/>
  <c r="CZ97" i="3"/>
  <c r="DU97" i="3"/>
  <c r="EP97" i="3"/>
  <c r="FK97" i="3"/>
  <c r="GF97" i="3"/>
  <c r="HA97" i="3"/>
  <c r="HV97" i="3"/>
  <c r="I98" i="3"/>
  <c r="J98" i="3"/>
  <c r="K98" i="3"/>
  <c r="L98" i="3"/>
  <c r="M98" i="3"/>
  <c r="N98" i="3"/>
  <c r="O98" i="3"/>
  <c r="P98" i="3"/>
  <c r="Q98" i="3"/>
  <c r="S98" i="3"/>
  <c r="AO98" i="3"/>
  <c r="BJ98" i="3"/>
  <c r="G98" i="3"/>
  <c r="CE98" i="3"/>
  <c r="CZ98" i="3"/>
  <c r="DU98" i="3"/>
  <c r="EP98" i="3"/>
  <c r="FK98" i="3"/>
  <c r="GF98" i="3"/>
  <c r="HA98" i="3"/>
  <c r="HV98" i="3"/>
  <c r="I99" i="3"/>
  <c r="J99" i="3"/>
  <c r="K99" i="3"/>
  <c r="L99" i="3"/>
  <c r="M99" i="3"/>
  <c r="N99" i="3"/>
  <c r="O99" i="3"/>
  <c r="P99" i="3"/>
  <c r="Q99" i="3"/>
  <c r="S99" i="3"/>
  <c r="AO99" i="3"/>
  <c r="F99" i="3"/>
  <c r="BJ99" i="3"/>
  <c r="G99" i="3"/>
  <c r="CE99" i="3"/>
  <c r="CZ99" i="3"/>
  <c r="DU99" i="3"/>
  <c r="EP99" i="3"/>
  <c r="FK99" i="3"/>
  <c r="GF99" i="3"/>
  <c r="HA99" i="3"/>
  <c r="HV99" i="3"/>
  <c r="I100" i="3"/>
  <c r="J100" i="3"/>
  <c r="K100" i="3"/>
  <c r="L100" i="3"/>
  <c r="M100" i="3"/>
  <c r="N100" i="3"/>
  <c r="O100" i="3"/>
  <c r="P100" i="3"/>
  <c r="Q100" i="3"/>
  <c r="S100" i="3"/>
  <c r="AO100" i="3"/>
  <c r="BJ100" i="3"/>
  <c r="G100" i="3"/>
  <c r="CE100" i="3"/>
  <c r="CZ100" i="3"/>
  <c r="DU100" i="3"/>
  <c r="EP100" i="3"/>
  <c r="FK100" i="3"/>
  <c r="GF100" i="3"/>
  <c r="HA100" i="3"/>
  <c r="HV100" i="3"/>
  <c r="I101" i="3"/>
  <c r="J101" i="3"/>
  <c r="K101" i="3"/>
  <c r="L101" i="3"/>
  <c r="M101" i="3"/>
  <c r="N101" i="3"/>
  <c r="O101" i="3"/>
  <c r="P101" i="3"/>
  <c r="Q101" i="3"/>
  <c r="S101" i="3"/>
  <c r="AO101" i="3"/>
  <c r="F101" i="3"/>
  <c r="BJ101" i="3"/>
  <c r="G101" i="3"/>
  <c r="CE101" i="3"/>
  <c r="CZ101" i="3"/>
  <c r="DU101" i="3"/>
  <c r="EP101" i="3"/>
  <c r="FK101" i="3"/>
  <c r="GF101" i="3"/>
  <c r="HA101" i="3"/>
  <c r="HV101" i="3"/>
  <c r="I102" i="3"/>
  <c r="J102" i="3"/>
  <c r="K102" i="3"/>
  <c r="L102" i="3"/>
  <c r="M102" i="3"/>
  <c r="N102" i="3"/>
  <c r="O102" i="3"/>
  <c r="P102" i="3"/>
  <c r="Q102" i="3"/>
  <c r="S102" i="3"/>
  <c r="AO102" i="3"/>
  <c r="BJ102" i="3"/>
  <c r="G102" i="3"/>
  <c r="CE102" i="3"/>
  <c r="CZ102" i="3"/>
  <c r="DU102" i="3"/>
  <c r="EP102" i="3"/>
  <c r="FK102" i="3"/>
  <c r="GF102" i="3"/>
  <c r="HA102" i="3"/>
  <c r="HV102" i="3"/>
  <c r="I103" i="3"/>
  <c r="J103" i="3"/>
  <c r="K103" i="3"/>
  <c r="L103" i="3"/>
  <c r="M103" i="3"/>
  <c r="N103" i="3"/>
  <c r="O103" i="3"/>
  <c r="P103" i="3"/>
  <c r="Q103" i="3"/>
  <c r="S103" i="3"/>
  <c r="AO103" i="3"/>
  <c r="F103" i="3"/>
  <c r="BJ103" i="3"/>
  <c r="G103" i="3"/>
  <c r="CE103" i="3"/>
  <c r="CZ103" i="3"/>
  <c r="DU103" i="3"/>
  <c r="EP103" i="3"/>
  <c r="FK103" i="3"/>
  <c r="GF103" i="3"/>
  <c r="HA103" i="3"/>
  <c r="HV103" i="3"/>
  <c r="I104" i="3"/>
  <c r="J104" i="3"/>
  <c r="K104" i="3"/>
  <c r="L104" i="3"/>
  <c r="M104" i="3"/>
  <c r="N104" i="3"/>
  <c r="O104" i="3"/>
  <c r="P104" i="3"/>
  <c r="Q104" i="3"/>
  <c r="S104" i="3"/>
  <c r="AO104" i="3"/>
  <c r="BJ104" i="3"/>
  <c r="G104" i="3"/>
  <c r="CE104" i="3"/>
  <c r="CZ104" i="3"/>
  <c r="DU104" i="3"/>
  <c r="EP104" i="3"/>
  <c r="FK104" i="3"/>
  <c r="GF104" i="3"/>
  <c r="HA104" i="3"/>
  <c r="HV104" i="3"/>
  <c r="I105" i="3"/>
  <c r="J105" i="3"/>
  <c r="K105" i="3"/>
  <c r="L105" i="3"/>
  <c r="M105" i="3"/>
  <c r="N105" i="3"/>
  <c r="O105" i="3"/>
  <c r="P105" i="3"/>
  <c r="Q105" i="3"/>
  <c r="S105" i="3"/>
  <c r="AO105" i="3"/>
  <c r="F105" i="3"/>
  <c r="BJ105" i="3"/>
  <c r="G105" i="3"/>
  <c r="CE105" i="3"/>
  <c r="CZ105" i="3"/>
  <c r="DU105" i="3"/>
  <c r="EP105" i="3"/>
  <c r="FK105" i="3"/>
  <c r="GF105" i="3"/>
  <c r="HA105" i="3"/>
  <c r="HV105" i="3"/>
  <c r="I106" i="3"/>
  <c r="J106" i="3"/>
  <c r="K106" i="3"/>
  <c r="L106" i="3"/>
  <c r="M106" i="3"/>
  <c r="N106" i="3"/>
  <c r="O106" i="3"/>
  <c r="P106" i="3"/>
  <c r="Q106" i="3"/>
  <c r="S106" i="3"/>
  <c r="AO106" i="3"/>
  <c r="BJ106" i="3"/>
  <c r="G106" i="3"/>
  <c r="CE106" i="3"/>
  <c r="CZ106" i="3"/>
  <c r="DU106" i="3"/>
  <c r="EP106" i="3"/>
  <c r="FK106" i="3"/>
  <c r="GF106" i="3"/>
  <c r="HA106" i="3"/>
  <c r="HV106" i="3"/>
  <c r="I107" i="3"/>
  <c r="J107" i="3"/>
  <c r="K107" i="3"/>
  <c r="L107" i="3"/>
  <c r="M107" i="3"/>
  <c r="N107" i="3"/>
  <c r="O107" i="3"/>
  <c r="P107" i="3"/>
  <c r="Q107" i="3"/>
  <c r="S107" i="3"/>
  <c r="AO107" i="3"/>
  <c r="F107" i="3"/>
  <c r="BJ107" i="3"/>
  <c r="G107" i="3"/>
  <c r="CE107" i="3"/>
  <c r="CZ107" i="3"/>
  <c r="DU107" i="3"/>
  <c r="EP107" i="3"/>
  <c r="FK107" i="3"/>
  <c r="GF107" i="3"/>
  <c r="HA107" i="3"/>
  <c r="HV107" i="3"/>
  <c r="I109" i="3"/>
  <c r="J109" i="3"/>
  <c r="K109" i="3"/>
  <c r="L109" i="3"/>
  <c r="M109" i="3"/>
  <c r="N109" i="3"/>
  <c r="O109" i="3"/>
  <c r="P109" i="3"/>
  <c r="Q109" i="3"/>
  <c r="S109" i="3"/>
  <c r="S110" i="3"/>
  <c r="AO109" i="3"/>
  <c r="BJ109" i="3"/>
  <c r="BJ110" i="3"/>
  <c r="CE109" i="3"/>
  <c r="CZ109" i="3"/>
  <c r="CZ110" i="3"/>
  <c r="DU109" i="3"/>
  <c r="EP109" i="3"/>
  <c r="EP110" i="3"/>
  <c r="FK109" i="3"/>
  <c r="GF109" i="3"/>
  <c r="GF110" i="3"/>
  <c r="HA109" i="3"/>
  <c r="HV109" i="3"/>
  <c r="HV110" i="3"/>
  <c r="I110" i="3"/>
  <c r="J110" i="3"/>
  <c r="K110" i="3"/>
  <c r="L110" i="3"/>
  <c r="M110" i="3"/>
  <c r="N110" i="3"/>
  <c r="O110" i="3"/>
  <c r="P110" i="3"/>
  <c r="Q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DA110" i="3"/>
  <c r="DB110" i="3"/>
  <c r="DC110" i="3"/>
  <c r="DD110" i="3"/>
  <c r="DE110" i="3"/>
  <c r="DF110" i="3"/>
  <c r="DG110" i="3"/>
  <c r="DH110" i="3"/>
  <c r="DI110" i="3"/>
  <c r="DJ110" i="3"/>
  <c r="DK110" i="3"/>
  <c r="DL110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DZ110" i="3"/>
  <c r="EA110" i="3"/>
  <c r="EB110" i="3"/>
  <c r="EC110" i="3"/>
  <c r="ED110" i="3"/>
  <c r="EE110" i="3"/>
  <c r="EF110" i="3"/>
  <c r="EG110" i="3"/>
  <c r="EH110" i="3"/>
  <c r="EI110" i="3"/>
  <c r="EJ110" i="3"/>
  <c r="EK110" i="3"/>
  <c r="EL110" i="3"/>
  <c r="EM110" i="3"/>
  <c r="EN110" i="3"/>
  <c r="EO110" i="3"/>
  <c r="EQ110" i="3"/>
  <c r="ER110" i="3"/>
  <c r="ES110" i="3"/>
  <c r="ET110" i="3"/>
  <c r="EU110" i="3"/>
  <c r="EV110" i="3"/>
  <c r="EW110" i="3"/>
  <c r="EX110" i="3"/>
  <c r="EY110" i="3"/>
  <c r="EZ110" i="3"/>
  <c r="FA110" i="3"/>
  <c r="FB110" i="3"/>
  <c r="FC110" i="3"/>
  <c r="FD110" i="3"/>
  <c r="FE110" i="3"/>
  <c r="FF110" i="3"/>
  <c r="FG110" i="3"/>
  <c r="FH110" i="3"/>
  <c r="FI110" i="3"/>
  <c r="FJ110" i="3"/>
  <c r="FK110" i="3"/>
  <c r="FL110" i="3"/>
  <c r="FM110" i="3"/>
  <c r="FN110" i="3"/>
  <c r="FO110" i="3"/>
  <c r="FP110" i="3"/>
  <c r="FQ110" i="3"/>
  <c r="FR110" i="3"/>
  <c r="FS110" i="3"/>
  <c r="FT110" i="3"/>
  <c r="FU110" i="3"/>
  <c r="FV110" i="3"/>
  <c r="FW110" i="3"/>
  <c r="FX110" i="3"/>
  <c r="FY110" i="3"/>
  <c r="FZ110" i="3"/>
  <c r="GA110" i="3"/>
  <c r="GB110" i="3"/>
  <c r="GC110" i="3"/>
  <c r="GD110" i="3"/>
  <c r="GE110" i="3"/>
  <c r="GG110" i="3"/>
  <c r="GH110" i="3"/>
  <c r="GI110" i="3"/>
  <c r="GJ110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Z110" i="3"/>
  <c r="HA110" i="3"/>
  <c r="HB110" i="3"/>
  <c r="HC110" i="3"/>
  <c r="HD110" i="3"/>
  <c r="HE110" i="3"/>
  <c r="HF110" i="3"/>
  <c r="HG110" i="3"/>
  <c r="HH110" i="3"/>
  <c r="HI110" i="3"/>
  <c r="HJ110" i="3"/>
  <c r="HK110" i="3"/>
  <c r="HL110" i="3"/>
  <c r="HM110" i="3"/>
  <c r="HN110" i="3"/>
  <c r="HO110" i="3"/>
  <c r="HP110" i="3"/>
  <c r="HQ110" i="3"/>
  <c r="HR110" i="3"/>
  <c r="HS110" i="3"/>
  <c r="HT110" i="3"/>
  <c r="HU110" i="3"/>
  <c r="F112" i="3"/>
  <c r="I112" i="3"/>
  <c r="J112" i="3"/>
  <c r="H112" i="3"/>
  <c r="K112" i="3"/>
  <c r="L112" i="3"/>
  <c r="M112" i="3"/>
  <c r="N112" i="3"/>
  <c r="O112" i="3"/>
  <c r="P112" i="3"/>
  <c r="Q112" i="3"/>
  <c r="S112" i="3"/>
  <c r="AO112" i="3"/>
  <c r="BJ112" i="3"/>
  <c r="CE112" i="3"/>
  <c r="CZ112" i="3"/>
  <c r="DU112" i="3"/>
  <c r="EP112" i="3"/>
  <c r="FK112" i="3"/>
  <c r="GF112" i="3"/>
  <c r="HA112" i="3"/>
  <c r="HV112" i="3"/>
  <c r="I113" i="3"/>
  <c r="J113" i="3"/>
  <c r="J116" i="3"/>
  <c r="K113" i="3"/>
  <c r="L113" i="3"/>
  <c r="L116" i="3"/>
  <c r="M113" i="3"/>
  <c r="N113" i="3"/>
  <c r="N116" i="3"/>
  <c r="O113" i="3"/>
  <c r="P113" i="3"/>
  <c r="P116" i="3"/>
  <c r="Q113" i="3"/>
  <c r="S113" i="3"/>
  <c r="AO113" i="3"/>
  <c r="BJ113" i="3"/>
  <c r="CE113" i="3"/>
  <c r="CZ113" i="3"/>
  <c r="DU113" i="3"/>
  <c r="EP113" i="3"/>
  <c r="FK113" i="3"/>
  <c r="GF113" i="3"/>
  <c r="HA113" i="3"/>
  <c r="HV113" i="3"/>
  <c r="F114" i="3"/>
  <c r="I114" i="3"/>
  <c r="J114" i="3"/>
  <c r="H114" i="3"/>
  <c r="K114" i="3"/>
  <c r="L114" i="3"/>
  <c r="M114" i="3"/>
  <c r="N114" i="3"/>
  <c r="O114" i="3"/>
  <c r="P114" i="3"/>
  <c r="Q114" i="3"/>
  <c r="S114" i="3"/>
  <c r="AO114" i="3"/>
  <c r="BJ114" i="3"/>
  <c r="CE114" i="3"/>
  <c r="CZ114" i="3"/>
  <c r="DU114" i="3"/>
  <c r="EP114" i="3"/>
  <c r="FK114" i="3"/>
  <c r="GF114" i="3"/>
  <c r="HA114" i="3"/>
  <c r="HV114" i="3"/>
  <c r="I115" i="3"/>
  <c r="J115" i="3"/>
  <c r="H115" i="3"/>
  <c r="K115" i="3"/>
  <c r="L115" i="3"/>
  <c r="M115" i="3"/>
  <c r="N115" i="3"/>
  <c r="O115" i="3"/>
  <c r="P115" i="3"/>
  <c r="Q115" i="3"/>
  <c r="S115" i="3"/>
  <c r="AO115" i="3"/>
  <c r="BJ115" i="3"/>
  <c r="CE115" i="3"/>
  <c r="CZ115" i="3"/>
  <c r="DU115" i="3"/>
  <c r="EP115" i="3"/>
  <c r="FK115" i="3"/>
  <c r="GF115" i="3"/>
  <c r="HA115" i="3"/>
  <c r="HV115" i="3"/>
  <c r="I116" i="3"/>
  <c r="K116" i="3"/>
  <c r="M116" i="3"/>
  <c r="O116" i="3"/>
  <c r="Q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J116" i="3"/>
  <c r="DK116" i="3"/>
  <c r="DL116" i="3"/>
  <c r="DM116" i="3"/>
  <c r="DN116" i="3"/>
  <c r="DO116" i="3"/>
  <c r="DP116" i="3"/>
  <c r="DQ116" i="3"/>
  <c r="DR116" i="3"/>
  <c r="DS116" i="3"/>
  <c r="DT116" i="3"/>
  <c r="DV116" i="3"/>
  <c r="DW116" i="3"/>
  <c r="DX116" i="3"/>
  <c r="DY116" i="3"/>
  <c r="DZ116" i="3"/>
  <c r="EA116" i="3"/>
  <c r="EB116" i="3"/>
  <c r="EC116" i="3"/>
  <c r="ED116" i="3"/>
  <c r="EE116" i="3"/>
  <c r="EF116" i="3"/>
  <c r="EG116" i="3"/>
  <c r="EH116" i="3"/>
  <c r="EI116" i="3"/>
  <c r="EJ116" i="3"/>
  <c r="EK116" i="3"/>
  <c r="EL116" i="3"/>
  <c r="EM116" i="3"/>
  <c r="EN116" i="3"/>
  <c r="EO116" i="3"/>
  <c r="EP116" i="3"/>
  <c r="EQ116" i="3"/>
  <c r="ER116" i="3"/>
  <c r="ES116" i="3"/>
  <c r="ET116" i="3"/>
  <c r="EU116" i="3"/>
  <c r="EV116" i="3"/>
  <c r="EW116" i="3"/>
  <c r="EX116" i="3"/>
  <c r="EY116" i="3"/>
  <c r="EZ116" i="3"/>
  <c r="FA116" i="3"/>
  <c r="FB116" i="3"/>
  <c r="FC116" i="3"/>
  <c r="FD116" i="3"/>
  <c r="FE116" i="3"/>
  <c r="FF116" i="3"/>
  <c r="FG116" i="3"/>
  <c r="FH116" i="3"/>
  <c r="FI116" i="3"/>
  <c r="FJ116" i="3"/>
  <c r="FL116" i="3"/>
  <c r="FM116" i="3"/>
  <c r="FN116" i="3"/>
  <c r="FO116" i="3"/>
  <c r="FP116" i="3"/>
  <c r="FQ116" i="3"/>
  <c r="FR116" i="3"/>
  <c r="FS116" i="3"/>
  <c r="FT116" i="3"/>
  <c r="FU116" i="3"/>
  <c r="FV116" i="3"/>
  <c r="FW116" i="3"/>
  <c r="FX116" i="3"/>
  <c r="FY116" i="3"/>
  <c r="FZ116" i="3"/>
  <c r="GA116" i="3"/>
  <c r="GB116" i="3"/>
  <c r="GC116" i="3"/>
  <c r="GD116" i="3"/>
  <c r="GE116" i="3"/>
  <c r="GF116" i="3"/>
  <c r="GG116" i="3"/>
  <c r="GH116" i="3"/>
  <c r="GI116" i="3"/>
  <c r="GJ116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Z116" i="3"/>
  <c r="HB116" i="3"/>
  <c r="HC116" i="3"/>
  <c r="HD116" i="3"/>
  <c r="HE116" i="3"/>
  <c r="HF116" i="3"/>
  <c r="HG116" i="3"/>
  <c r="HH116" i="3"/>
  <c r="HI116" i="3"/>
  <c r="HJ116" i="3"/>
  <c r="HK116" i="3"/>
  <c r="HL116" i="3"/>
  <c r="HM116" i="3"/>
  <c r="HN116" i="3"/>
  <c r="HO116" i="3"/>
  <c r="HP116" i="3"/>
  <c r="HQ116" i="3"/>
  <c r="HR116" i="3"/>
  <c r="HS116" i="3"/>
  <c r="HT116" i="3"/>
  <c r="HU116" i="3"/>
  <c r="HV116" i="3"/>
  <c r="U117" i="3"/>
  <c r="Y117" i="3"/>
  <c r="AC117" i="3"/>
  <c r="AG117" i="3"/>
  <c r="AK117" i="3"/>
  <c r="AS117" i="3"/>
  <c r="AW117" i="3"/>
  <c r="BA117" i="3"/>
  <c r="BE117" i="3"/>
  <c r="BI117" i="3"/>
  <c r="BM117" i="3"/>
  <c r="BQ117" i="3"/>
  <c r="BU117" i="3"/>
  <c r="BY117" i="3"/>
  <c r="CC117" i="3"/>
  <c r="CG117" i="3"/>
  <c r="CK117" i="3"/>
  <c r="CO117" i="3"/>
  <c r="CS117" i="3"/>
  <c r="CW117" i="3"/>
  <c r="DA117" i="3"/>
  <c r="DE117" i="3"/>
  <c r="DI117" i="3"/>
  <c r="DM117" i="3"/>
  <c r="DQ117" i="3"/>
  <c r="DY117" i="3"/>
  <c r="EC117" i="3"/>
  <c r="EG117" i="3"/>
  <c r="EK117" i="3"/>
  <c r="EQ117" i="3"/>
  <c r="ER117" i="3"/>
  <c r="ES117" i="3"/>
  <c r="ET117" i="3"/>
  <c r="EU117" i="3"/>
  <c r="EV117" i="3"/>
  <c r="EW117" i="3"/>
  <c r="EX117" i="3"/>
  <c r="EY117" i="3"/>
  <c r="EZ117" i="3"/>
  <c r="FA117" i="3"/>
  <c r="FB117" i="3"/>
  <c r="FC117" i="3"/>
  <c r="FD117" i="3"/>
  <c r="FE117" i="3"/>
  <c r="FF117" i="3"/>
  <c r="FG117" i="3"/>
  <c r="FH117" i="3"/>
  <c r="FI117" i="3"/>
  <c r="FM117" i="3"/>
  <c r="FO117" i="3"/>
  <c r="FQ117" i="3"/>
  <c r="FS117" i="3"/>
  <c r="FU117" i="3"/>
  <c r="FW117" i="3"/>
  <c r="FY117" i="3"/>
  <c r="GA117" i="3"/>
  <c r="GC117" i="3"/>
  <c r="GE117" i="3"/>
  <c r="GH117" i="3"/>
  <c r="GI117" i="3"/>
  <c r="GJ117" i="3"/>
  <c r="GM117" i="3"/>
  <c r="GO117" i="3"/>
  <c r="GQ117" i="3"/>
  <c r="GS117" i="3"/>
  <c r="GU117" i="3"/>
  <c r="GW117" i="3"/>
  <c r="GY117" i="3"/>
  <c r="HB117" i="3"/>
  <c r="HC117" i="3"/>
  <c r="HD117" i="3"/>
  <c r="HE117" i="3"/>
  <c r="HG117" i="3"/>
  <c r="HH117" i="3"/>
  <c r="HI117" i="3"/>
  <c r="HJ117" i="3"/>
  <c r="HK117" i="3"/>
  <c r="HL117" i="3"/>
  <c r="HM117" i="3"/>
  <c r="HN117" i="3"/>
  <c r="HO117" i="3"/>
  <c r="HP117" i="3"/>
  <c r="HQ117" i="3"/>
  <c r="HR117" i="3"/>
  <c r="HS117" i="3"/>
  <c r="HT117" i="3"/>
  <c r="HU117" i="3"/>
  <c r="I17" i="4"/>
  <c r="J17" i="4"/>
  <c r="H17" i="4"/>
  <c r="K17" i="4"/>
  <c r="L17" i="4"/>
  <c r="M17" i="4"/>
  <c r="N17" i="4"/>
  <c r="O17" i="4"/>
  <c r="P17" i="4"/>
  <c r="Q17" i="4"/>
  <c r="S17" i="4"/>
  <c r="AO17" i="4"/>
  <c r="G17" i="4"/>
  <c r="BJ17" i="4"/>
  <c r="CE17" i="4"/>
  <c r="CE27" i="4"/>
  <c r="CZ17" i="4"/>
  <c r="DU17" i="4"/>
  <c r="EP17" i="4"/>
  <c r="FK17" i="4"/>
  <c r="GF17" i="4"/>
  <c r="HA17" i="4"/>
  <c r="HV17" i="4"/>
  <c r="I18" i="4"/>
  <c r="J18" i="4"/>
  <c r="H18" i="4"/>
  <c r="K18" i="4"/>
  <c r="L18" i="4"/>
  <c r="M18" i="4"/>
  <c r="N18" i="4"/>
  <c r="O18" i="4"/>
  <c r="P18" i="4"/>
  <c r="Q18" i="4"/>
  <c r="S18" i="4"/>
  <c r="AO18" i="4"/>
  <c r="G18" i="4"/>
  <c r="BJ18" i="4"/>
  <c r="CE18" i="4"/>
  <c r="CZ18" i="4"/>
  <c r="DU18" i="4"/>
  <c r="EP18" i="4"/>
  <c r="FK18" i="4"/>
  <c r="GF18" i="4"/>
  <c r="HA18" i="4"/>
  <c r="HV18" i="4"/>
  <c r="I19" i="4"/>
  <c r="J19" i="4"/>
  <c r="H19" i="4"/>
  <c r="K19" i="4"/>
  <c r="L19" i="4"/>
  <c r="M19" i="4"/>
  <c r="N19" i="4"/>
  <c r="O19" i="4"/>
  <c r="P19" i="4"/>
  <c r="Q19" i="4"/>
  <c r="T19" i="4"/>
  <c r="AO19" i="4"/>
  <c r="BJ19" i="4"/>
  <c r="CE19" i="4"/>
  <c r="CZ19" i="4"/>
  <c r="DH19" i="4"/>
  <c r="DT19" i="4"/>
  <c r="S19" i="4"/>
  <c r="EP19" i="4"/>
  <c r="FK19" i="4"/>
  <c r="GF19" i="4"/>
  <c r="HA19" i="4"/>
  <c r="HV19" i="4"/>
  <c r="I20" i="4"/>
  <c r="J20" i="4"/>
  <c r="K20" i="4"/>
  <c r="K27" i="4"/>
  <c r="K117" i="4"/>
  <c r="M20" i="4"/>
  <c r="M27" i="4"/>
  <c r="M117" i="4"/>
  <c r="N20" i="4"/>
  <c r="O20" i="4"/>
  <c r="O27" i="4"/>
  <c r="O117" i="4"/>
  <c r="P20" i="4"/>
  <c r="Q20" i="4"/>
  <c r="Q27" i="4"/>
  <c r="T20" i="4"/>
  <c r="AO20" i="4"/>
  <c r="BJ20" i="4"/>
  <c r="CE20" i="4"/>
  <c r="CZ20" i="4"/>
  <c r="DU20" i="4"/>
  <c r="EC20" i="4"/>
  <c r="L20" i="4"/>
  <c r="L27" i="4"/>
  <c r="EO20" i="4"/>
  <c r="EP20" i="4"/>
  <c r="EP27" i="4"/>
  <c r="FK20" i="4"/>
  <c r="GF20" i="4"/>
  <c r="HA20" i="4"/>
  <c r="HV20" i="4"/>
  <c r="I21" i="4"/>
  <c r="J21" i="4"/>
  <c r="H21" i="4"/>
  <c r="K21" i="4"/>
  <c r="L21" i="4"/>
  <c r="M21" i="4"/>
  <c r="N21" i="4"/>
  <c r="O21" i="4"/>
  <c r="P21" i="4"/>
  <c r="Q21" i="4"/>
  <c r="T21" i="4"/>
  <c r="AO21" i="4"/>
  <c r="BJ21" i="4"/>
  <c r="CE21" i="4"/>
  <c r="CZ21" i="4"/>
  <c r="DU21" i="4"/>
  <c r="EP21" i="4"/>
  <c r="EX21" i="4"/>
  <c r="FJ21" i="4"/>
  <c r="S21" i="4"/>
  <c r="GF21" i="4"/>
  <c r="HA21" i="4"/>
  <c r="HV21" i="4"/>
  <c r="J22" i="4"/>
  <c r="K22" i="4"/>
  <c r="L22" i="4"/>
  <c r="M22" i="4"/>
  <c r="N22" i="4"/>
  <c r="O22" i="4"/>
  <c r="P22" i="4"/>
  <c r="Q22" i="4"/>
  <c r="S22" i="4"/>
  <c r="T22" i="4"/>
  <c r="AO22" i="4"/>
  <c r="F22" i="4"/>
  <c r="BJ22" i="4"/>
  <c r="CE22" i="4"/>
  <c r="CZ22" i="4"/>
  <c r="DU22" i="4"/>
  <c r="EP22" i="4"/>
  <c r="FK22" i="4"/>
  <c r="GF22" i="4"/>
  <c r="GG22" i="4"/>
  <c r="GG27" i="4"/>
  <c r="GK22" i="4"/>
  <c r="HA22" i="4"/>
  <c r="HV22" i="4"/>
  <c r="J23" i="4"/>
  <c r="K23" i="4"/>
  <c r="L23" i="4"/>
  <c r="M23" i="4"/>
  <c r="N23" i="4"/>
  <c r="O23" i="4"/>
  <c r="P23" i="4"/>
  <c r="Q23" i="4"/>
  <c r="S23" i="4"/>
  <c r="T23" i="4"/>
  <c r="AO23" i="4"/>
  <c r="BJ23" i="4"/>
  <c r="CE23" i="4"/>
  <c r="CZ23" i="4"/>
  <c r="DU23" i="4"/>
  <c r="EP23" i="4"/>
  <c r="FK23" i="4"/>
  <c r="GF23" i="4"/>
  <c r="GG23" i="4"/>
  <c r="I23" i="4"/>
  <c r="H23" i="4"/>
  <c r="GK23" i="4"/>
  <c r="HA23" i="4"/>
  <c r="HV23" i="4"/>
  <c r="J24" i="4"/>
  <c r="K24" i="4"/>
  <c r="L24" i="4"/>
  <c r="M24" i="4"/>
  <c r="N24" i="4"/>
  <c r="O24" i="4"/>
  <c r="P24" i="4"/>
  <c r="Q24" i="4"/>
  <c r="S24" i="4"/>
  <c r="T24" i="4"/>
  <c r="AO24" i="4"/>
  <c r="F24" i="4"/>
  <c r="BJ24" i="4"/>
  <c r="CE24" i="4"/>
  <c r="CZ24" i="4"/>
  <c r="DU24" i="4"/>
  <c r="EP24" i="4"/>
  <c r="FK24" i="4"/>
  <c r="GF24" i="4"/>
  <c r="GG24" i="4"/>
  <c r="I24" i="4"/>
  <c r="H24" i="4"/>
  <c r="GK24" i="4"/>
  <c r="HA24" i="4"/>
  <c r="HV24" i="4"/>
  <c r="I25" i="4"/>
  <c r="J25" i="4"/>
  <c r="H25" i="4"/>
  <c r="K25" i="4"/>
  <c r="L25" i="4"/>
  <c r="M25" i="4"/>
  <c r="N25" i="4"/>
  <c r="O25" i="4"/>
  <c r="P25" i="4"/>
  <c r="Q25" i="4"/>
  <c r="S25" i="4"/>
  <c r="AO25" i="4"/>
  <c r="G25" i="4"/>
  <c r="BJ25" i="4"/>
  <c r="CE25" i="4"/>
  <c r="CZ25" i="4"/>
  <c r="DU25" i="4"/>
  <c r="EP25" i="4"/>
  <c r="FK25" i="4"/>
  <c r="GF25" i="4"/>
  <c r="HA25" i="4"/>
  <c r="HV25" i="4"/>
  <c r="I26" i="4"/>
  <c r="J26" i="4"/>
  <c r="H26" i="4"/>
  <c r="K26" i="4"/>
  <c r="L26" i="4"/>
  <c r="M26" i="4"/>
  <c r="N26" i="4"/>
  <c r="O26" i="4"/>
  <c r="P26" i="4"/>
  <c r="Q26" i="4"/>
  <c r="S26" i="4"/>
  <c r="AO26" i="4"/>
  <c r="G26" i="4"/>
  <c r="BJ26" i="4"/>
  <c r="CE26" i="4"/>
  <c r="CZ26" i="4"/>
  <c r="DU26" i="4"/>
  <c r="EP26" i="4"/>
  <c r="FK26" i="4"/>
  <c r="GF26" i="4"/>
  <c r="HA26" i="4"/>
  <c r="HV26" i="4"/>
  <c r="J27" i="4"/>
  <c r="N27" i="4"/>
  <c r="P27" i="4"/>
  <c r="T27" i="4"/>
  <c r="U27" i="4"/>
  <c r="V27" i="4"/>
  <c r="V117" i="4"/>
  <c r="W27" i="4"/>
  <c r="X27" i="4"/>
  <c r="X117" i="4"/>
  <c r="Y27" i="4"/>
  <c r="Z27" i="4"/>
  <c r="Z117" i="4"/>
  <c r="AA27" i="4"/>
  <c r="AB27" i="4"/>
  <c r="AB117" i="4"/>
  <c r="AC27" i="4"/>
  <c r="AD27" i="4"/>
  <c r="AD117" i="4"/>
  <c r="AE27" i="4"/>
  <c r="AF27" i="4"/>
  <c r="AF117" i="4"/>
  <c r="AG27" i="4"/>
  <c r="AH27" i="4"/>
  <c r="AH117" i="4"/>
  <c r="AI27" i="4"/>
  <c r="AJ27" i="4"/>
  <c r="AJ117" i="4"/>
  <c r="AK27" i="4"/>
  <c r="AL27" i="4"/>
  <c r="AL117" i="4"/>
  <c r="AM27" i="4"/>
  <c r="AN27" i="4"/>
  <c r="AN117" i="4"/>
  <c r="AP27" i="4"/>
  <c r="AP117" i="4"/>
  <c r="AQ27" i="4"/>
  <c r="AR27" i="4"/>
  <c r="AR117" i="4"/>
  <c r="AS27" i="4"/>
  <c r="AT27" i="4"/>
  <c r="AT117" i="4"/>
  <c r="AU27" i="4"/>
  <c r="AV27" i="4"/>
  <c r="AV117" i="4"/>
  <c r="AW27" i="4"/>
  <c r="AX27" i="4"/>
  <c r="AX117" i="4"/>
  <c r="AY27" i="4"/>
  <c r="AZ27" i="4"/>
  <c r="AZ117" i="4"/>
  <c r="BA27" i="4"/>
  <c r="BB27" i="4"/>
  <c r="BB117" i="4"/>
  <c r="BC27" i="4"/>
  <c r="BD27" i="4"/>
  <c r="BD117" i="4"/>
  <c r="BE27" i="4"/>
  <c r="BF27" i="4"/>
  <c r="BF117" i="4"/>
  <c r="BG27" i="4"/>
  <c r="BH27" i="4"/>
  <c r="BH117" i="4"/>
  <c r="BI27" i="4"/>
  <c r="BJ27" i="4"/>
  <c r="BK27" i="4"/>
  <c r="BL27" i="4"/>
  <c r="BL117" i="4"/>
  <c r="BM27" i="4"/>
  <c r="BN27" i="4"/>
  <c r="BN117" i="4"/>
  <c r="BO27" i="4"/>
  <c r="BP27" i="4"/>
  <c r="BP117" i="4"/>
  <c r="BQ27" i="4"/>
  <c r="BR27" i="4"/>
  <c r="BR117" i="4"/>
  <c r="BS27" i="4"/>
  <c r="BT27" i="4"/>
  <c r="BT117" i="4"/>
  <c r="BU27" i="4"/>
  <c r="BV27" i="4"/>
  <c r="BV117" i="4"/>
  <c r="BW27" i="4"/>
  <c r="BX27" i="4"/>
  <c r="BX117" i="4"/>
  <c r="BY27" i="4"/>
  <c r="BZ27" i="4"/>
  <c r="BZ117" i="4"/>
  <c r="CA27" i="4"/>
  <c r="CB27" i="4"/>
  <c r="CB117" i="4"/>
  <c r="CC27" i="4"/>
  <c r="CD27" i="4"/>
  <c r="CD117" i="4"/>
  <c r="CF27" i="4"/>
  <c r="CF117" i="4"/>
  <c r="CG27" i="4"/>
  <c r="CH27" i="4"/>
  <c r="CH117" i="4"/>
  <c r="CI27" i="4"/>
  <c r="CJ27" i="4"/>
  <c r="CJ117" i="4"/>
  <c r="CK27" i="4"/>
  <c r="CL27" i="4"/>
  <c r="CL117" i="4"/>
  <c r="CM27" i="4"/>
  <c r="CN27" i="4"/>
  <c r="CN117" i="4"/>
  <c r="CO27" i="4"/>
  <c r="CP27" i="4"/>
  <c r="CP117" i="4"/>
  <c r="CQ27" i="4"/>
  <c r="CR27" i="4"/>
  <c r="CR117" i="4"/>
  <c r="CS27" i="4"/>
  <c r="CT27" i="4"/>
  <c r="CT117" i="4"/>
  <c r="CU27" i="4"/>
  <c r="CV27" i="4"/>
  <c r="CV117" i="4"/>
  <c r="CW27" i="4"/>
  <c r="CX27" i="4"/>
  <c r="CX117" i="4"/>
  <c r="CY27" i="4"/>
  <c r="CZ27" i="4"/>
  <c r="DA27" i="4"/>
  <c r="DB27" i="4"/>
  <c r="DB117" i="4"/>
  <c r="DC27" i="4"/>
  <c r="DD27" i="4"/>
  <c r="DD117" i="4"/>
  <c r="DE27" i="4"/>
  <c r="DF27" i="4"/>
  <c r="DF117" i="4"/>
  <c r="DG27" i="4"/>
  <c r="DH27" i="4"/>
  <c r="DH117" i="4"/>
  <c r="DI27" i="4"/>
  <c r="DJ27" i="4"/>
  <c r="DJ117" i="4"/>
  <c r="DK27" i="4"/>
  <c r="DL27" i="4"/>
  <c r="DL117" i="4"/>
  <c r="DM27" i="4"/>
  <c r="DN27" i="4"/>
  <c r="DN117" i="4"/>
  <c r="DO27" i="4"/>
  <c r="DP27" i="4"/>
  <c r="DP117" i="4"/>
  <c r="DQ27" i="4"/>
  <c r="DR27" i="4"/>
  <c r="DR117" i="4"/>
  <c r="DS27" i="4"/>
  <c r="DT27" i="4"/>
  <c r="DT117" i="4"/>
  <c r="DV27" i="4"/>
  <c r="DV117" i="4"/>
  <c r="DW27" i="4"/>
  <c r="DX27" i="4"/>
  <c r="DX117" i="4"/>
  <c r="DY27" i="4"/>
  <c r="DZ27" i="4"/>
  <c r="DZ117" i="4"/>
  <c r="EA27" i="4"/>
  <c r="EB27" i="4"/>
  <c r="EB117" i="4"/>
  <c r="EC27" i="4"/>
  <c r="ED27" i="4"/>
  <c r="ED117" i="4"/>
  <c r="EE27" i="4"/>
  <c r="EF27" i="4"/>
  <c r="EF117" i="4"/>
  <c r="EG27" i="4"/>
  <c r="EH27" i="4"/>
  <c r="EH117" i="4"/>
  <c r="EI27" i="4"/>
  <c r="EJ27" i="4"/>
  <c r="EJ117" i="4"/>
  <c r="EK27" i="4"/>
  <c r="EL27" i="4"/>
  <c r="EL117" i="4"/>
  <c r="EM27" i="4"/>
  <c r="EN27" i="4"/>
  <c r="EN117" i="4"/>
  <c r="EQ27" i="4"/>
  <c r="ER27" i="4"/>
  <c r="ER117" i="4"/>
  <c r="ES27" i="4"/>
  <c r="ET27" i="4"/>
  <c r="ET117" i="4"/>
  <c r="EU27" i="4"/>
  <c r="EV27" i="4"/>
  <c r="EV117" i="4"/>
  <c r="EW27" i="4"/>
  <c r="EX27" i="4"/>
  <c r="EX117" i="4"/>
  <c r="EY27" i="4"/>
  <c r="EZ27" i="4"/>
  <c r="EZ117" i="4"/>
  <c r="FA27" i="4"/>
  <c r="FB27" i="4"/>
  <c r="FB117" i="4"/>
  <c r="FC27" i="4"/>
  <c r="FD27" i="4"/>
  <c r="FD117" i="4"/>
  <c r="FE27" i="4"/>
  <c r="FF27" i="4"/>
  <c r="FF117" i="4"/>
  <c r="FG27" i="4"/>
  <c r="FH27" i="4"/>
  <c r="FH117" i="4"/>
  <c r="FI27" i="4"/>
  <c r="FJ27" i="4"/>
  <c r="FJ117" i="4"/>
  <c r="FL27" i="4"/>
  <c r="FL117" i="4"/>
  <c r="FM27" i="4"/>
  <c r="FN27" i="4"/>
  <c r="FN117" i="4"/>
  <c r="FO27" i="4"/>
  <c r="FP27" i="4"/>
  <c r="FP117" i="4"/>
  <c r="FQ27" i="4"/>
  <c r="FR27" i="4"/>
  <c r="FR117" i="4"/>
  <c r="FS27" i="4"/>
  <c r="FT27" i="4"/>
  <c r="FT117" i="4"/>
  <c r="FU27" i="4"/>
  <c r="FV27" i="4"/>
  <c r="FV117" i="4"/>
  <c r="FW27" i="4"/>
  <c r="FX27" i="4"/>
  <c r="FX117" i="4"/>
  <c r="FY27" i="4"/>
  <c r="FZ27" i="4"/>
  <c r="FZ117" i="4"/>
  <c r="GA27" i="4"/>
  <c r="GB27" i="4"/>
  <c r="GB117" i="4"/>
  <c r="GC27" i="4"/>
  <c r="GD27" i="4"/>
  <c r="GD117" i="4"/>
  <c r="GE27" i="4"/>
  <c r="GF27" i="4"/>
  <c r="GH27" i="4"/>
  <c r="GH117" i="4"/>
  <c r="GI27" i="4"/>
  <c r="GJ27" i="4"/>
  <c r="GJ117" i="4"/>
  <c r="GL27" i="4"/>
  <c r="GL117" i="4"/>
  <c r="GM27" i="4"/>
  <c r="GN27" i="4"/>
  <c r="GN117" i="4"/>
  <c r="GO27" i="4"/>
  <c r="GP27" i="4"/>
  <c r="GP117" i="4"/>
  <c r="GQ27" i="4"/>
  <c r="GR27" i="4"/>
  <c r="GR117" i="4"/>
  <c r="GS27" i="4"/>
  <c r="GT27" i="4"/>
  <c r="GT117" i="4"/>
  <c r="GU27" i="4"/>
  <c r="GV27" i="4"/>
  <c r="GV117" i="4"/>
  <c r="GW27" i="4"/>
  <c r="GX27" i="4"/>
  <c r="GX117" i="4"/>
  <c r="GY27" i="4"/>
  <c r="GZ27" i="4"/>
  <c r="HB27" i="4"/>
  <c r="HB117" i="4"/>
  <c r="HC27" i="4"/>
  <c r="HD27" i="4"/>
  <c r="HD117" i="4"/>
  <c r="HE27" i="4"/>
  <c r="HF27" i="4"/>
  <c r="HF117" i="4"/>
  <c r="HG27" i="4"/>
  <c r="HH27" i="4"/>
  <c r="HH117" i="4"/>
  <c r="HI27" i="4"/>
  <c r="HJ27" i="4"/>
  <c r="HJ117" i="4"/>
  <c r="HK27" i="4"/>
  <c r="HL27" i="4"/>
  <c r="HL117" i="4"/>
  <c r="HM27" i="4"/>
  <c r="HN27" i="4"/>
  <c r="HN117" i="4"/>
  <c r="HO27" i="4"/>
  <c r="HP27" i="4"/>
  <c r="HP117" i="4"/>
  <c r="HQ27" i="4"/>
  <c r="HR27" i="4"/>
  <c r="HR117" i="4"/>
  <c r="HS27" i="4"/>
  <c r="HT27" i="4"/>
  <c r="HT117" i="4"/>
  <c r="HU27" i="4"/>
  <c r="HV27" i="4"/>
  <c r="I29" i="4"/>
  <c r="H29" i="4"/>
  <c r="J29" i="4"/>
  <c r="K29" i="4"/>
  <c r="L29" i="4"/>
  <c r="M29" i="4"/>
  <c r="N29" i="4"/>
  <c r="O29" i="4"/>
  <c r="P29" i="4"/>
  <c r="Q29" i="4"/>
  <c r="S29" i="4"/>
  <c r="AO29" i="4"/>
  <c r="F29" i="4"/>
  <c r="BJ29" i="4"/>
  <c r="BJ37" i="4"/>
  <c r="CE29" i="4"/>
  <c r="CZ29" i="4"/>
  <c r="CZ37" i="4"/>
  <c r="DU29" i="4"/>
  <c r="EP29" i="4"/>
  <c r="EP37" i="4"/>
  <c r="FK29" i="4"/>
  <c r="GF29" i="4"/>
  <c r="GF37" i="4"/>
  <c r="HA29" i="4"/>
  <c r="HV29" i="4"/>
  <c r="HV37" i="4"/>
  <c r="I30" i="4"/>
  <c r="H30" i="4"/>
  <c r="J30" i="4"/>
  <c r="K30" i="4"/>
  <c r="L30" i="4"/>
  <c r="M30" i="4"/>
  <c r="N30" i="4"/>
  <c r="O30" i="4"/>
  <c r="P30" i="4"/>
  <c r="Q30" i="4"/>
  <c r="S30" i="4"/>
  <c r="AO30" i="4"/>
  <c r="F30" i="4"/>
  <c r="BJ30" i="4"/>
  <c r="G30" i="4"/>
  <c r="CE30" i="4"/>
  <c r="CZ30" i="4"/>
  <c r="DU30" i="4"/>
  <c r="EP30" i="4"/>
  <c r="FK30" i="4"/>
  <c r="GF30" i="4"/>
  <c r="HA30" i="4"/>
  <c r="HV30" i="4"/>
  <c r="I31" i="4"/>
  <c r="H31" i="4"/>
  <c r="J31" i="4"/>
  <c r="K31" i="4"/>
  <c r="L31" i="4"/>
  <c r="M31" i="4"/>
  <c r="N31" i="4"/>
  <c r="O31" i="4"/>
  <c r="P31" i="4"/>
  <c r="Q31" i="4"/>
  <c r="S31" i="4"/>
  <c r="AO31" i="4"/>
  <c r="F31" i="4"/>
  <c r="BJ31" i="4"/>
  <c r="G31" i="4"/>
  <c r="CE31" i="4"/>
  <c r="CZ31" i="4"/>
  <c r="DU31" i="4"/>
  <c r="EP31" i="4"/>
  <c r="FK31" i="4"/>
  <c r="GF31" i="4"/>
  <c r="HA31" i="4"/>
  <c r="HV31" i="4"/>
  <c r="I32" i="4"/>
  <c r="H32" i="4"/>
  <c r="J32" i="4"/>
  <c r="K32" i="4"/>
  <c r="L32" i="4"/>
  <c r="M32" i="4"/>
  <c r="N32" i="4"/>
  <c r="O32" i="4"/>
  <c r="P32" i="4"/>
  <c r="Q32" i="4"/>
  <c r="S32" i="4"/>
  <c r="AO32" i="4"/>
  <c r="F32" i="4"/>
  <c r="BJ32" i="4"/>
  <c r="G32" i="4"/>
  <c r="CE32" i="4"/>
  <c r="CZ32" i="4"/>
  <c r="DU32" i="4"/>
  <c r="EP32" i="4"/>
  <c r="FK32" i="4"/>
  <c r="GF32" i="4"/>
  <c r="HA32" i="4"/>
  <c r="HV32" i="4"/>
  <c r="I33" i="4"/>
  <c r="H33" i="4"/>
  <c r="J33" i="4"/>
  <c r="K33" i="4"/>
  <c r="L33" i="4"/>
  <c r="M33" i="4"/>
  <c r="N33" i="4"/>
  <c r="O33" i="4"/>
  <c r="P33" i="4"/>
  <c r="Q33" i="4"/>
  <c r="S33" i="4"/>
  <c r="AO33" i="4"/>
  <c r="F33" i="4"/>
  <c r="BJ33" i="4"/>
  <c r="G33" i="4"/>
  <c r="CE33" i="4"/>
  <c r="CZ33" i="4"/>
  <c r="DU33" i="4"/>
  <c r="EP33" i="4"/>
  <c r="FK33" i="4"/>
  <c r="GF33" i="4"/>
  <c r="HA33" i="4"/>
  <c r="HV33" i="4"/>
  <c r="I34" i="4"/>
  <c r="H34" i="4"/>
  <c r="J34" i="4"/>
  <c r="K34" i="4"/>
  <c r="L34" i="4"/>
  <c r="M34" i="4"/>
  <c r="N34" i="4"/>
  <c r="O34" i="4"/>
  <c r="P34" i="4"/>
  <c r="Q34" i="4"/>
  <c r="S34" i="4"/>
  <c r="AO34" i="4"/>
  <c r="F34" i="4"/>
  <c r="BJ34" i="4"/>
  <c r="G34" i="4"/>
  <c r="CE34" i="4"/>
  <c r="CZ34" i="4"/>
  <c r="DU34" i="4"/>
  <c r="EP34" i="4"/>
  <c r="FK34" i="4"/>
  <c r="GF34" i="4"/>
  <c r="HA34" i="4"/>
  <c r="HV34" i="4"/>
  <c r="I35" i="4"/>
  <c r="H35" i="4"/>
  <c r="J35" i="4"/>
  <c r="K35" i="4"/>
  <c r="L35" i="4"/>
  <c r="M35" i="4"/>
  <c r="N35" i="4"/>
  <c r="O35" i="4"/>
  <c r="P35" i="4"/>
  <c r="Q35" i="4"/>
  <c r="S35" i="4"/>
  <c r="AO35" i="4"/>
  <c r="F35" i="4"/>
  <c r="BJ35" i="4"/>
  <c r="G35" i="4"/>
  <c r="CE35" i="4"/>
  <c r="CZ35" i="4"/>
  <c r="DU35" i="4"/>
  <c r="EP35" i="4"/>
  <c r="FK35" i="4"/>
  <c r="GF35" i="4"/>
  <c r="HA35" i="4"/>
  <c r="HV35" i="4"/>
  <c r="I36" i="4"/>
  <c r="H36" i="4"/>
  <c r="J36" i="4"/>
  <c r="K36" i="4"/>
  <c r="L36" i="4"/>
  <c r="M36" i="4"/>
  <c r="N36" i="4"/>
  <c r="O36" i="4"/>
  <c r="P36" i="4"/>
  <c r="Q36" i="4"/>
  <c r="S36" i="4"/>
  <c r="AO36" i="4"/>
  <c r="F36" i="4"/>
  <c r="BJ36" i="4"/>
  <c r="G36" i="4"/>
  <c r="CE36" i="4"/>
  <c r="CZ36" i="4"/>
  <c r="DU36" i="4"/>
  <c r="EP36" i="4"/>
  <c r="FK36" i="4"/>
  <c r="GF36" i="4"/>
  <c r="HA36" i="4"/>
  <c r="HV36" i="4"/>
  <c r="I37" i="4"/>
  <c r="J37" i="4"/>
  <c r="K37" i="4"/>
  <c r="L37" i="4"/>
  <c r="M37" i="4"/>
  <c r="N37" i="4"/>
  <c r="O37" i="4"/>
  <c r="P37" i="4"/>
  <c r="Q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L37" i="4"/>
  <c r="EM37" i="4"/>
  <c r="EN37" i="4"/>
  <c r="EO37" i="4"/>
  <c r="EQ37" i="4"/>
  <c r="ER37" i="4"/>
  <c r="ES37" i="4"/>
  <c r="ET37" i="4"/>
  <c r="EU37" i="4"/>
  <c r="EV37" i="4"/>
  <c r="EW37" i="4"/>
  <c r="EX37" i="4"/>
  <c r="EY37" i="4"/>
  <c r="EZ37" i="4"/>
  <c r="FA37" i="4"/>
  <c r="FB37" i="4"/>
  <c r="FC37" i="4"/>
  <c r="FD37" i="4"/>
  <c r="FE37" i="4"/>
  <c r="FF37" i="4"/>
  <c r="FG37" i="4"/>
  <c r="FH37" i="4"/>
  <c r="FI37" i="4"/>
  <c r="FJ37" i="4"/>
  <c r="FK37" i="4"/>
  <c r="FL37" i="4"/>
  <c r="FM37" i="4"/>
  <c r="FN37" i="4"/>
  <c r="FO37" i="4"/>
  <c r="FP37" i="4"/>
  <c r="FQ37" i="4"/>
  <c r="FR37" i="4"/>
  <c r="FS37" i="4"/>
  <c r="FT37" i="4"/>
  <c r="FU37" i="4"/>
  <c r="FV37" i="4"/>
  <c r="FW37" i="4"/>
  <c r="FX37" i="4"/>
  <c r="FY37" i="4"/>
  <c r="FZ37" i="4"/>
  <c r="GA37" i="4"/>
  <c r="GB37" i="4"/>
  <c r="GC37" i="4"/>
  <c r="GD37" i="4"/>
  <c r="GE37" i="4"/>
  <c r="GG37" i="4"/>
  <c r="GH37" i="4"/>
  <c r="GI37" i="4"/>
  <c r="GJ37" i="4"/>
  <c r="GK37" i="4"/>
  <c r="GL37" i="4"/>
  <c r="GM37" i="4"/>
  <c r="GN37" i="4"/>
  <c r="GO37" i="4"/>
  <c r="GP37" i="4"/>
  <c r="GQ37" i="4"/>
  <c r="GR37" i="4"/>
  <c r="GS37" i="4"/>
  <c r="GT37" i="4"/>
  <c r="GU37" i="4"/>
  <c r="GV37" i="4"/>
  <c r="GW37" i="4"/>
  <c r="GX37" i="4"/>
  <c r="GY37" i="4"/>
  <c r="GZ37" i="4"/>
  <c r="HA37" i="4"/>
  <c r="HB37" i="4"/>
  <c r="HC37" i="4"/>
  <c r="HD37" i="4"/>
  <c r="HE37" i="4"/>
  <c r="HF37" i="4"/>
  <c r="HG37" i="4"/>
  <c r="HH37" i="4"/>
  <c r="HI37" i="4"/>
  <c r="HJ37" i="4"/>
  <c r="HK37" i="4"/>
  <c r="HL37" i="4"/>
  <c r="HM37" i="4"/>
  <c r="HN37" i="4"/>
  <c r="HO37" i="4"/>
  <c r="HP37" i="4"/>
  <c r="HQ37" i="4"/>
  <c r="HR37" i="4"/>
  <c r="HS37" i="4"/>
  <c r="HT37" i="4"/>
  <c r="HU37" i="4"/>
  <c r="I39" i="4"/>
  <c r="J39" i="4"/>
  <c r="J68" i="4"/>
  <c r="K39" i="4"/>
  <c r="L39" i="4"/>
  <c r="L68" i="4"/>
  <c r="M39" i="4"/>
  <c r="N39" i="4"/>
  <c r="N68" i="4"/>
  <c r="O39" i="4"/>
  <c r="P39" i="4"/>
  <c r="P68" i="4"/>
  <c r="Q39" i="4"/>
  <c r="S39" i="4"/>
  <c r="AO39" i="4"/>
  <c r="G39" i="4"/>
  <c r="BJ39" i="4"/>
  <c r="CE39" i="4"/>
  <c r="CZ39" i="4"/>
  <c r="DU39" i="4"/>
  <c r="EP39" i="4"/>
  <c r="FK39" i="4"/>
  <c r="GF39" i="4"/>
  <c r="HA39" i="4"/>
  <c r="HV39" i="4"/>
  <c r="I40" i="4"/>
  <c r="J40" i="4"/>
  <c r="H40" i="4"/>
  <c r="K40" i="4"/>
  <c r="L40" i="4"/>
  <c r="M40" i="4"/>
  <c r="N40" i="4"/>
  <c r="O40" i="4"/>
  <c r="P40" i="4"/>
  <c r="Q40" i="4"/>
  <c r="S40" i="4"/>
  <c r="AO40" i="4"/>
  <c r="G40" i="4"/>
  <c r="BJ40" i="4"/>
  <c r="CE40" i="4"/>
  <c r="CZ40" i="4"/>
  <c r="DU40" i="4"/>
  <c r="EP40" i="4"/>
  <c r="FK40" i="4"/>
  <c r="GF40" i="4"/>
  <c r="HA40" i="4"/>
  <c r="HV40" i="4"/>
  <c r="I41" i="4"/>
  <c r="J41" i="4"/>
  <c r="H41" i="4"/>
  <c r="K41" i="4"/>
  <c r="L41" i="4"/>
  <c r="M41" i="4"/>
  <c r="N41" i="4"/>
  <c r="O41" i="4"/>
  <c r="P41" i="4"/>
  <c r="Q41" i="4"/>
  <c r="S41" i="4"/>
  <c r="AO41" i="4"/>
  <c r="G41" i="4"/>
  <c r="BJ41" i="4"/>
  <c r="CE41" i="4"/>
  <c r="CZ41" i="4"/>
  <c r="DU41" i="4"/>
  <c r="EP41" i="4"/>
  <c r="FK41" i="4"/>
  <c r="GF41" i="4"/>
  <c r="HA41" i="4"/>
  <c r="HV41" i="4"/>
  <c r="I42" i="4"/>
  <c r="J42" i="4"/>
  <c r="H42" i="4"/>
  <c r="K42" i="4"/>
  <c r="L42" i="4"/>
  <c r="M42" i="4"/>
  <c r="N42" i="4"/>
  <c r="O42" i="4"/>
  <c r="P42" i="4"/>
  <c r="Q42" i="4"/>
  <c r="S42" i="4"/>
  <c r="AO42" i="4"/>
  <c r="G42" i="4"/>
  <c r="BJ42" i="4"/>
  <c r="CE42" i="4"/>
  <c r="CZ42" i="4"/>
  <c r="DU42" i="4"/>
  <c r="EP42" i="4"/>
  <c r="FK42" i="4"/>
  <c r="GF42" i="4"/>
  <c r="HA42" i="4"/>
  <c r="HV42" i="4"/>
  <c r="I43" i="4"/>
  <c r="J43" i="4"/>
  <c r="H43" i="4"/>
  <c r="K43" i="4"/>
  <c r="L43" i="4"/>
  <c r="M43" i="4"/>
  <c r="N43" i="4"/>
  <c r="O43" i="4"/>
  <c r="P43" i="4"/>
  <c r="Q43" i="4"/>
  <c r="S43" i="4"/>
  <c r="AO43" i="4"/>
  <c r="G43" i="4"/>
  <c r="BJ43" i="4"/>
  <c r="CE43" i="4"/>
  <c r="CZ43" i="4"/>
  <c r="DU43" i="4"/>
  <c r="EP43" i="4"/>
  <c r="FK43" i="4"/>
  <c r="GF43" i="4"/>
  <c r="HA43" i="4"/>
  <c r="HV43" i="4"/>
  <c r="I44" i="4"/>
  <c r="J44" i="4"/>
  <c r="H44" i="4"/>
  <c r="K44" i="4"/>
  <c r="L44" i="4"/>
  <c r="M44" i="4"/>
  <c r="N44" i="4"/>
  <c r="O44" i="4"/>
  <c r="P44" i="4"/>
  <c r="Q44" i="4"/>
  <c r="S44" i="4"/>
  <c r="AO44" i="4"/>
  <c r="G44" i="4"/>
  <c r="BJ44" i="4"/>
  <c r="CE44" i="4"/>
  <c r="CZ44" i="4"/>
  <c r="DU44" i="4"/>
  <c r="EP44" i="4"/>
  <c r="FK44" i="4"/>
  <c r="GF44" i="4"/>
  <c r="HA44" i="4"/>
  <c r="HV44" i="4"/>
  <c r="I45" i="4"/>
  <c r="J45" i="4"/>
  <c r="H45" i="4"/>
  <c r="K45" i="4"/>
  <c r="L45" i="4"/>
  <c r="M45" i="4"/>
  <c r="N45" i="4"/>
  <c r="O45" i="4"/>
  <c r="P45" i="4"/>
  <c r="Q45" i="4"/>
  <c r="S45" i="4"/>
  <c r="AO45" i="4"/>
  <c r="G45" i="4"/>
  <c r="BJ45" i="4"/>
  <c r="CE45" i="4"/>
  <c r="CZ45" i="4"/>
  <c r="DU45" i="4"/>
  <c r="EP45" i="4"/>
  <c r="FK45" i="4"/>
  <c r="GF45" i="4"/>
  <c r="HA45" i="4"/>
  <c r="HV45" i="4"/>
  <c r="I46" i="4"/>
  <c r="J46" i="4"/>
  <c r="H46" i="4"/>
  <c r="K46" i="4"/>
  <c r="L46" i="4"/>
  <c r="M46" i="4"/>
  <c r="N46" i="4"/>
  <c r="O46" i="4"/>
  <c r="P46" i="4"/>
  <c r="Q46" i="4"/>
  <c r="S46" i="4"/>
  <c r="AO46" i="4"/>
  <c r="G46" i="4"/>
  <c r="BJ46" i="4"/>
  <c r="CE46" i="4"/>
  <c r="CZ46" i="4"/>
  <c r="DU46" i="4"/>
  <c r="EP46" i="4"/>
  <c r="FK46" i="4"/>
  <c r="GF46" i="4"/>
  <c r="HA46" i="4"/>
  <c r="HV46" i="4"/>
  <c r="I47" i="4"/>
  <c r="J47" i="4"/>
  <c r="H47" i="4"/>
  <c r="K47" i="4"/>
  <c r="L47" i="4"/>
  <c r="M47" i="4"/>
  <c r="N47" i="4"/>
  <c r="O47" i="4"/>
  <c r="P47" i="4"/>
  <c r="Q47" i="4"/>
  <c r="S47" i="4"/>
  <c r="AO47" i="4"/>
  <c r="G47" i="4"/>
  <c r="BJ47" i="4"/>
  <c r="CE47" i="4"/>
  <c r="CZ47" i="4"/>
  <c r="DU47" i="4"/>
  <c r="EP47" i="4"/>
  <c r="FK47" i="4"/>
  <c r="GF47" i="4"/>
  <c r="HA47" i="4"/>
  <c r="HV47" i="4"/>
  <c r="I48" i="4"/>
  <c r="J48" i="4"/>
  <c r="H48" i="4"/>
  <c r="K48" i="4"/>
  <c r="L48" i="4"/>
  <c r="M48" i="4"/>
  <c r="N48" i="4"/>
  <c r="O48" i="4"/>
  <c r="P48" i="4"/>
  <c r="Q48" i="4"/>
  <c r="S48" i="4"/>
  <c r="AO48" i="4"/>
  <c r="G48" i="4"/>
  <c r="BJ48" i="4"/>
  <c r="CE48" i="4"/>
  <c r="CZ48" i="4"/>
  <c r="DU48" i="4"/>
  <c r="EP48" i="4"/>
  <c r="FK48" i="4"/>
  <c r="GF48" i="4"/>
  <c r="HA48" i="4"/>
  <c r="HV48" i="4"/>
  <c r="I49" i="4"/>
  <c r="J49" i="4"/>
  <c r="H49" i="4"/>
  <c r="K49" i="4"/>
  <c r="L49" i="4"/>
  <c r="M49" i="4"/>
  <c r="N49" i="4"/>
  <c r="O49" i="4"/>
  <c r="P49" i="4"/>
  <c r="Q49" i="4"/>
  <c r="S49" i="4"/>
  <c r="AO49" i="4"/>
  <c r="G49" i="4"/>
  <c r="BJ49" i="4"/>
  <c r="CE49" i="4"/>
  <c r="CZ49" i="4"/>
  <c r="DU49" i="4"/>
  <c r="EP49" i="4"/>
  <c r="FK49" i="4"/>
  <c r="GF49" i="4"/>
  <c r="HA49" i="4"/>
  <c r="HV49" i="4"/>
  <c r="I50" i="4"/>
  <c r="J50" i="4"/>
  <c r="H50" i="4"/>
  <c r="K50" i="4"/>
  <c r="L50" i="4"/>
  <c r="M50" i="4"/>
  <c r="N50" i="4"/>
  <c r="O50" i="4"/>
  <c r="P50" i="4"/>
  <c r="Q50" i="4"/>
  <c r="S50" i="4"/>
  <c r="AO50" i="4"/>
  <c r="G50" i="4"/>
  <c r="BJ50" i="4"/>
  <c r="CE50" i="4"/>
  <c r="CZ50" i="4"/>
  <c r="DU50" i="4"/>
  <c r="EP50" i="4"/>
  <c r="FK50" i="4"/>
  <c r="GF50" i="4"/>
  <c r="HA50" i="4"/>
  <c r="HV50" i="4"/>
  <c r="I51" i="4"/>
  <c r="J51" i="4"/>
  <c r="H51" i="4"/>
  <c r="K51" i="4"/>
  <c r="L51" i="4"/>
  <c r="M51" i="4"/>
  <c r="N51" i="4"/>
  <c r="O51" i="4"/>
  <c r="P51" i="4"/>
  <c r="Q51" i="4"/>
  <c r="S51" i="4"/>
  <c r="AO51" i="4"/>
  <c r="G51" i="4"/>
  <c r="BJ51" i="4"/>
  <c r="CE51" i="4"/>
  <c r="CZ51" i="4"/>
  <c r="DU51" i="4"/>
  <c r="EP51" i="4"/>
  <c r="FK51" i="4"/>
  <c r="GF51" i="4"/>
  <c r="HA51" i="4"/>
  <c r="HV51" i="4"/>
  <c r="I52" i="4"/>
  <c r="J52" i="4"/>
  <c r="H52" i="4"/>
  <c r="K52" i="4"/>
  <c r="L52" i="4"/>
  <c r="M52" i="4"/>
  <c r="N52" i="4"/>
  <c r="O52" i="4"/>
  <c r="P52" i="4"/>
  <c r="Q52" i="4"/>
  <c r="S52" i="4"/>
  <c r="AO52" i="4"/>
  <c r="G52" i="4"/>
  <c r="BJ52" i="4"/>
  <c r="CE52" i="4"/>
  <c r="CZ52" i="4"/>
  <c r="DU52" i="4"/>
  <c r="EP52" i="4"/>
  <c r="FK52" i="4"/>
  <c r="GF52" i="4"/>
  <c r="HA52" i="4"/>
  <c r="HV52" i="4"/>
  <c r="I53" i="4"/>
  <c r="J53" i="4"/>
  <c r="H53" i="4"/>
  <c r="K53" i="4"/>
  <c r="L53" i="4"/>
  <c r="M53" i="4"/>
  <c r="N53" i="4"/>
  <c r="O53" i="4"/>
  <c r="P53" i="4"/>
  <c r="Q53" i="4"/>
  <c r="S53" i="4"/>
  <c r="AO53" i="4"/>
  <c r="G53" i="4"/>
  <c r="BJ53" i="4"/>
  <c r="CE53" i="4"/>
  <c r="CZ53" i="4"/>
  <c r="DU53" i="4"/>
  <c r="EP53" i="4"/>
  <c r="FK53" i="4"/>
  <c r="GF53" i="4"/>
  <c r="HA53" i="4"/>
  <c r="HV53" i="4"/>
  <c r="I54" i="4"/>
  <c r="J54" i="4"/>
  <c r="H54" i="4"/>
  <c r="K54" i="4"/>
  <c r="L54" i="4"/>
  <c r="M54" i="4"/>
  <c r="N54" i="4"/>
  <c r="O54" i="4"/>
  <c r="P54" i="4"/>
  <c r="Q54" i="4"/>
  <c r="S54" i="4"/>
  <c r="AO54" i="4"/>
  <c r="G54" i="4"/>
  <c r="BJ54" i="4"/>
  <c r="CE54" i="4"/>
  <c r="CZ54" i="4"/>
  <c r="DU54" i="4"/>
  <c r="EP54" i="4"/>
  <c r="FK54" i="4"/>
  <c r="GF54" i="4"/>
  <c r="HA54" i="4"/>
  <c r="HV54" i="4"/>
  <c r="I55" i="4"/>
  <c r="J55" i="4"/>
  <c r="H55" i="4"/>
  <c r="K55" i="4"/>
  <c r="L55" i="4"/>
  <c r="M55" i="4"/>
  <c r="N55" i="4"/>
  <c r="O55" i="4"/>
  <c r="P55" i="4"/>
  <c r="Q55" i="4"/>
  <c r="S55" i="4"/>
  <c r="AO55" i="4"/>
  <c r="G55" i="4"/>
  <c r="BJ55" i="4"/>
  <c r="CE55" i="4"/>
  <c r="CZ55" i="4"/>
  <c r="DU55" i="4"/>
  <c r="EP55" i="4"/>
  <c r="FK55" i="4"/>
  <c r="GF55" i="4"/>
  <c r="HA55" i="4"/>
  <c r="HV55" i="4"/>
  <c r="I56" i="4"/>
  <c r="J56" i="4"/>
  <c r="H56" i="4"/>
  <c r="K56" i="4"/>
  <c r="L56" i="4"/>
  <c r="M56" i="4"/>
  <c r="N56" i="4"/>
  <c r="O56" i="4"/>
  <c r="P56" i="4"/>
  <c r="Q56" i="4"/>
  <c r="S56" i="4"/>
  <c r="AO56" i="4"/>
  <c r="G56" i="4"/>
  <c r="BJ56" i="4"/>
  <c r="CE56" i="4"/>
  <c r="CZ56" i="4"/>
  <c r="DU56" i="4"/>
  <c r="EP56" i="4"/>
  <c r="FK56" i="4"/>
  <c r="GF56" i="4"/>
  <c r="HA56" i="4"/>
  <c r="HV56" i="4"/>
  <c r="I57" i="4"/>
  <c r="J57" i="4"/>
  <c r="H57" i="4"/>
  <c r="K57" i="4"/>
  <c r="L57" i="4"/>
  <c r="M57" i="4"/>
  <c r="N57" i="4"/>
  <c r="O57" i="4"/>
  <c r="P57" i="4"/>
  <c r="Q57" i="4"/>
  <c r="S57" i="4"/>
  <c r="AO57" i="4"/>
  <c r="G57" i="4"/>
  <c r="BJ57" i="4"/>
  <c r="CE57" i="4"/>
  <c r="CZ57" i="4"/>
  <c r="DU57" i="4"/>
  <c r="EP57" i="4"/>
  <c r="FK57" i="4"/>
  <c r="GF57" i="4"/>
  <c r="HA57" i="4"/>
  <c r="HV57" i="4"/>
  <c r="I58" i="4"/>
  <c r="J58" i="4"/>
  <c r="H58" i="4"/>
  <c r="K58" i="4"/>
  <c r="L58" i="4"/>
  <c r="M58" i="4"/>
  <c r="N58" i="4"/>
  <c r="O58" i="4"/>
  <c r="P58" i="4"/>
  <c r="Q58" i="4"/>
  <c r="S58" i="4"/>
  <c r="AO58" i="4"/>
  <c r="G58" i="4"/>
  <c r="BJ58" i="4"/>
  <c r="CE58" i="4"/>
  <c r="CZ58" i="4"/>
  <c r="DU58" i="4"/>
  <c r="EP58" i="4"/>
  <c r="FK58" i="4"/>
  <c r="GF58" i="4"/>
  <c r="HA58" i="4"/>
  <c r="HV58" i="4"/>
  <c r="I59" i="4"/>
  <c r="J59" i="4"/>
  <c r="H59" i="4"/>
  <c r="K59" i="4"/>
  <c r="L59" i="4"/>
  <c r="M59" i="4"/>
  <c r="N59" i="4"/>
  <c r="O59" i="4"/>
  <c r="P59" i="4"/>
  <c r="Q59" i="4"/>
  <c r="S59" i="4"/>
  <c r="AO59" i="4"/>
  <c r="G59" i="4"/>
  <c r="BJ59" i="4"/>
  <c r="CE59" i="4"/>
  <c r="CZ59" i="4"/>
  <c r="DU59" i="4"/>
  <c r="EP59" i="4"/>
  <c r="FK59" i="4"/>
  <c r="GF59" i="4"/>
  <c r="HA59" i="4"/>
  <c r="HV59" i="4"/>
  <c r="I60" i="4"/>
  <c r="J60" i="4"/>
  <c r="H60" i="4"/>
  <c r="K60" i="4"/>
  <c r="L60" i="4"/>
  <c r="M60" i="4"/>
  <c r="N60" i="4"/>
  <c r="O60" i="4"/>
  <c r="P60" i="4"/>
  <c r="Q60" i="4"/>
  <c r="S60" i="4"/>
  <c r="AO60" i="4"/>
  <c r="G60" i="4"/>
  <c r="BJ60" i="4"/>
  <c r="CE60" i="4"/>
  <c r="CZ60" i="4"/>
  <c r="DU60" i="4"/>
  <c r="EP60" i="4"/>
  <c r="FK60" i="4"/>
  <c r="GF60" i="4"/>
  <c r="HA60" i="4"/>
  <c r="HV60" i="4"/>
  <c r="I61" i="4"/>
  <c r="J61" i="4"/>
  <c r="H61" i="4"/>
  <c r="K61" i="4"/>
  <c r="L61" i="4"/>
  <c r="M61" i="4"/>
  <c r="N61" i="4"/>
  <c r="O61" i="4"/>
  <c r="P61" i="4"/>
  <c r="Q61" i="4"/>
  <c r="S61" i="4"/>
  <c r="AO61" i="4"/>
  <c r="G61" i="4"/>
  <c r="BJ61" i="4"/>
  <c r="CE61" i="4"/>
  <c r="CZ61" i="4"/>
  <c r="DU61" i="4"/>
  <c r="EP61" i="4"/>
  <c r="FK61" i="4"/>
  <c r="GF61" i="4"/>
  <c r="HA61" i="4"/>
  <c r="HV61" i="4"/>
  <c r="I62" i="4"/>
  <c r="J62" i="4"/>
  <c r="H62" i="4"/>
  <c r="K62" i="4"/>
  <c r="L62" i="4"/>
  <c r="M62" i="4"/>
  <c r="N62" i="4"/>
  <c r="O62" i="4"/>
  <c r="P62" i="4"/>
  <c r="Q62" i="4"/>
  <c r="S62" i="4"/>
  <c r="AO62" i="4"/>
  <c r="G62" i="4"/>
  <c r="BJ62" i="4"/>
  <c r="CE62" i="4"/>
  <c r="CZ62" i="4"/>
  <c r="DU62" i="4"/>
  <c r="EP62" i="4"/>
  <c r="FK62" i="4"/>
  <c r="GF62" i="4"/>
  <c r="HA62" i="4"/>
  <c r="HV62" i="4"/>
  <c r="I63" i="4"/>
  <c r="J63" i="4"/>
  <c r="H63" i="4"/>
  <c r="K63" i="4"/>
  <c r="L63" i="4"/>
  <c r="M63" i="4"/>
  <c r="N63" i="4"/>
  <c r="O63" i="4"/>
  <c r="P63" i="4"/>
  <c r="Q63" i="4"/>
  <c r="S63" i="4"/>
  <c r="AO63" i="4"/>
  <c r="G63" i="4"/>
  <c r="BJ63" i="4"/>
  <c r="CE63" i="4"/>
  <c r="CZ63" i="4"/>
  <c r="DU63" i="4"/>
  <c r="EP63" i="4"/>
  <c r="FK63" i="4"/>
  <c r="GF63" i="4"/>
  <c r="HA63" i="4"/>
  <c r="HV63" i="4"/>
  <c r="I64" i="4"/>
  <c r="J64" i="4"/>
  <c r="H64" i="4"/>
  <c r="K64" i="4"/>
  <c r="L64" i="4"/>
  <c r="M64" i="4"/>
  <c r="N64" i="4"/>
  <c r="O64" i="4"/>
  <c r="P64" i="4"/>
  <c r="Q64" i="4"/>
  <c r="S64" i="4"/>
  <c r="AO64" i="4"/>
  <c r="G64" i="4"/>
  <c r="BJ64" i="4"/>
  <c r="CE64" i="4"/>
  <c r="CZ64" i="4"/>
  <c r="DU64" i="4"/>
  <c r="EP64" i="4"/>
  <c r="FK64" i="4"/>
  <c r="GF64" i="4"/>
  <c r="HA64" i="4"/>
  <c r="HV64" i="4"/>
  <c r="I65" i="4"/>
  <c r="J65" i="4"/>
  <c r="H65" i="4"/>
  <c r="K65" i="4"/>
  <c r="L65" i="4"/>
  <c r="M65" i="4"/>
  <c r="N65" i="4"/>
  <c r="O65" i="4"/>
  <c r="P65" i="4"/>
  <c r="Q65" i="4"/>
  <c r="S65" i="4"/>
  <c r="AO65" i="4"/>
  <c r="G65" i="4"/>
  <c r="BJ65" i="4"/>
  <c r="CE65" i="4"/>
  <c r="CZ65" i="4"/>
  <c r="DU65" i="4"/>
  <c r="EP65" i="4"/>
  <c r="FK65" i="4"/>
  <c r="GF65" i="4"/>
  <c r="HA65" i="4"/>
  <c r="HV65" i="4"/>
  <c r="I66" i="4"/>
  <c r="J66" i="4"/>
  <c r="H66" i="4"/>
  <c r="K66" i="4"/>
  <c r="L66" i="4"/>
  <c r="M66" i="4"/>
  <c r="N66" i="4"/>
  <c r="O66" i="4"/>
  <c r="P66" i="4"/>
  <c r="Q66" i="4"/>
  <c r="S66" i="4"/>
  <c r="AO66" i="4"/>
  <c r="G66" i="4"/>
  <c r="BJ66" i="4"/>
  <c r="CE66" i="4"/>
  <c r="CZ66" i="4"/>
  <c r="DU66" i="4"/>
  <c r="EP66" i="4"/>
  <c r="FK66" i="4"/>
  <c r="GF66" i="4"/>
  <c r="HA66" i="4"/>
  <c r="HV66" i="4"/>
  <c r="I67" i="4"/>
  <c r="J67" i="4"/>
  <c r="K67" i="4"/>
  <c r="L67" i="4"/>
  <c r="M67" i="4"/>
  <c r="N67" i="4"/>
  <c r="O67" i="4"/>
  <c r="P67" i="4"/>
  <c r="T67" i="4"/>
  <c r="T68" i="4"/>
  <c r="AO67" i="4"/>
  <c r="BJ67" i="4"/>
  <c r="BJ68" i="4"/>
  <c r="CE67" i="4"/>
  <c r="CZ67" i="4"/>
  <c r="CZ68" i="4"/>
  <c r="DU67" i="4"/>
  <c r="EP67" i="4"/>
  <c r="EP68" i="4"/>
  <c r="FK67" i="4"/>
  <c r="GF67" i="4"/>
  <c r="GF68" i="4"/>
  <c r="GX67" i="4"/>
  <c r="Q67" i="4"/>
  <c r="Q68" i="4"/>
  <c r="GZ67" i="4"/>
  <c r="S67" i="4"/>
  <c r="S68" i="4"/>
  <c r="HV67" i="4"/>
  <c r="HV68" i="4"/>
  <c r="I68" i="4"/>
  <c r="K68" i="4"/>
  <c r="M68" i="4"/>
  <c r="O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CY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C68" i="4"/>
  <c r="ED68" i="4"/>
  <c r="EE68" i="4"/>
  <c r="EF68" i="4"/>
  <c r="EG68" i="4"/>
  <c r="EH68" i="4"/>
  <c r="EI68" i="4"/>
  <c r="EJ68" i="4"/>
  <c r="EK68" i="4"/>
  <c r="EL68" i="4"/>
  <c r="EM68" i="4"/>
  <c r="EN68" i="4"/>
  <c r="EO68" i="4"/>
  <c r="EQ68" i="4"/>
  <c r="ER68" i="4"/>
  <c r="ES68" i="4"/>
  <c r="ET68" i="4"/>
  <c r="EU68" i="4"/>
  <c r="EV68" i="4"/>
  <c r="EW68" i="4"/>
  <c r="EX68" i="4"/>
  <c r="EY68" i="4"/>
  <c r="EZ68" i="4"/>
  <c r="FA68" i="4"/>
  <c r="FB68" i="4"/>
  <c r="FC68" i="4"/>
  <c r="FD68" i="4"/>
  <c r="FE68" i="4"/>
  <c r="FF68" i="4"/>
  <c r="FG68" i="4"/>
  <c r="FH68" i="4"/>
  <c r="FI68" i="4"/>
  <c r="FJ68" i="4"/>
  <c r="FK68" i="4"/>
  <c r="FL68" i="4"/>
  <c r="FM68" i="4"/>
  <c r="FN68" i="4"/>
  <c r="FO68" i="4"/>
  <c r="FP68" i="4"/>
  <c r="FQ68" i="4"/>
  <c r="FR68" i="4"/>
  <c r="FS68" i="4"/>
  <c r="FT68" i="4"/>
  <c r="FU68" i="4"/>
  <c r="FV68" i="4"/>
  <c r="FW68" i="4"/>
  <c r="FX68" i="4"/>
  <c r="FY68" i="4"/>
  <c r="FZ68" i="4"/>
  <c r="GA68" i="4"/>
  <c r="GB68" i="4"/>
  <c r="GC68" i="4"/>
  <c r="GD68" i="4"/>
  <c r="GE68" i="4"/>
  <c r="GG68" i="4"/>
  <c r="GH68" i="4"/>
  <c r="GI68" i="4"/>
  <c r="GJ68" i="4"/>
  <c r="GK68" i="4"/>
  <c r="GL68" i="4"/>
  <c r="GM68" i="4"/>
  <c r="GN68" i="4"/>
  <c r="GO68" i="4"/>
  <c r="GP68" i="4"/>
  <c r="GQ68" i="4"/>
  <c r="GR68" i="4"/>
  <c r="GS68" i="4"/>
  <c r="GT68" i="4"/>
  <c r="GU68" i="4"/>
  <c r="GV68" i="4"/>
  <c r="GW68" i="4"/>
  <c r="GX68" i="4"/>
  <c r="GY68" i="4"/>
  <c r="HB68" i="4"/>
  <c r="HC68" i="4"/>
  <c r="HD68" i="4"/>
  <c r="HE68" i="4"/>
  <c r="HF68" i="4"/>
  <c r="HG68" i="4"/>
  <c r="HH68" i="4"/>
  <c r="HI68" i="4"/>
  <c r="HJ68" i="4"/>
  <c r="HK68" i="4"/>
  <c r="HL68" i="4"/>
  <c r="HM68" i="4"/>
  <c r="HN68" i="4"/>
  <c r="HO68" i="4"/>
  <c r="HP68" i="4"/>
  <c r="HQ68" i="4"/>
  <c r="HR68" i="4"/>
  <c r="HS68" i="4"/>
  <c r="HT68" i="4"/>
  <c r="HU68" i="4"/>
  <c r="I70" i="4"/>
  <c r="J70" i="4"/>
  <c r="J82" i="4"/>
  <c r="K70" i="4"/>
  <c r="L70" i="4"/>
  <c r="L82" i="4"/>
  <c r="M70" i="4"/>
  <c r="N70" i="4"/>
  <c r="N82" i="4"/>
  <c r="O70" i="4"/>
  <c r="P70" i="4"/>
  <c r="P82" i="4"/>
  <c r="Q70" i="4"/>
  <c r="S70" i="4"/>
  <c r="AO70" i="4"/>
  <c r="G70" i="4"/>
  <c r="BJ70" i="4"/>
  <c r="CE70" i="4"/>
  <c r="CZ70" i="4"/>
  <c r="DU70" i="4"/>
  <c r="EP70" i="4"/>
  <c r="FK70" i="4"/>
  <c r="GF70" i="4"/>
  <c r="HA70" i="4"/>
  <c r="HV70" i="4"/>
  <c r="I71" i="4"/>
  <c r="J71" i="4"/>
  <c r="H71" i="4"/>
  <c r="K71" i="4"/>
  <c r="L71" i="4"/>
  <c r="M71" i="4"/>
  <c r="N71" i="4"/>
  <c r="O71" i="4"/>
  <c r="P71" i="4"/>
  <c r="Q71" i="4"/>
  <c r="S71" i="4"/>
  <c r="AO71" i="4"/>
  <c r="G71" i="4"/>
  <c r="BJ71" i="4"/>
  <c r="CE71" i="4"/>
  <c r="CZ71" i="4"/>
  <c r="DU71" i="4"/>
  <c r="EP71" i="4"/>
  <c r="FK71" i="4"/>
  <c r="GF71" i="4"/>
  <c r="HA71" i="4"/>
  <c r="HV71" i="4"/>
  <c r="I72" i="4"/>
  <c r="J72" i="4"/>
  <c r="H72" i="4"/>
  <c r="K72" i="4"/>
  <c r="L72" i="4"/>
  <c r="M72" i="4"/>
  <c r="N72" i="4"/>
  <c r="O72" i="4"/>
  <c r="P72" i="4"/>
  <c r="Q72" i="4"/>
  <c r="S72" i="4"/>
  <c r="AO72" i="4"/>
  <c r="G72" i="4"/>
  <c r="BJ72" i="4"/>
  <c r="CE72" i="4"/>
  <c r="CZ72" i="4"/>
  <c r="DU72" i="4"/>
  <c r="EP72" i="4"/>
  <c r="FK72" i="4"/>
  <c r="GF72" i="4"/>
  <c r="HA72" i="4"/>
  <c r="HV72" i="4"/>
  <c r="I73" i="4"/>
  <c r="J73" i="4"/>
  <c r="H73" i="4"/>
  <c r="K73" i="4"/>
  <c r="L73" i="4"/>
  <c r="M73" i="4"/>
  <c r="N73" i="4"/>
  <c r="O73" i="4"/>
  <c r="P73" i="4"/>
  <c r="Q73" i="4"/>
  <c r="S73" i="4"/>
  <c r="AO73" i="4"/>
  <c r="G73" i="4"/>
  <c r="BJ73" i="4"/>
  <c r="CE73" i="4"/>
  <c r="CZ73" i="4"/>
  <c r="DU73" i="4"/>
  <c r="EP73" i="4"/>
  <c r="FK73" i="4"/>
  <c r="GF73" i="4"/>
  <c r="HA73" i="4"/>
  <c r="HV73" i="4"/>
  <c r="I74" i="4"/>
  <c r="J74" i="4"/>
  <c r="H74" i="4"/>
  <c r="K74" i="4"/>
  <c r="L74" i="4"/>
  <c r="M74" i="4"/>
  <c r="N74" i="4"/>
  <c r="O74" i="4"/>
  <c r="P74" i="4"/>
  <c r="Q74" i="4"/>
  <c r="S74" i="4"/>
  <c r="AO74" i="4"/>
  <c r="G74" i="4"/>
  <c r="BJ74" i="4"/>
  <c r="CE74" i="4"/>
  <c r="CZ74" i="4"/>
  <c r="DU74" i="4"/>
  <c r="EP74" i="4"/>
  <c r="FK74" i="4"/>
  <c r="GF74" i="4"/>
  <c r="HA74" i="4"/>
  <c r="HV74" i="4"/>
  <c r="I75" i="4"/>
  <c r="J75" i="4"/>
  <c r="H75" i="4"/>
  <c r="K75" i="4"/>
  <c r="L75" i="4"/>
  <c r="M75" i="4"/>
  <c r="N75" i="4"/>
  <c r="O75" i="4"/>
  <c r="P75" i="4"/>
  <c r="Q75" i="4"/>
  <c r="S75" i="4"/>
  <c r="AO75" i="4"/>
  <c r="G75" i="4"/>
  <c r="BJ75" i="4"/>
  <c r="CE75" i="4"/>
  <c r="CZ75" i="4"/>
  <c r="DU75" i="4"/>
  <c r="EP75" i="4"/>
  <c r="FK75" i="4"/>
  <c r="GF75" i="4"/>
  <c r="HA75" i="4"/>
  <c r="HV75" i="4"/>
  <c r="I76" i="4"/>
  <c r="J76" i="4"/>
  <c r="H76" i="4"/>
  <c r="K76" i="4"/>
  <c r="L76" i="4"/>
  <c r="M76" i="4"/>
  <c r="N76" i="4"/>
  <c r="O76" i="4"/>
  <c r="P76" i="4"/>
  <c r="Q76" i="4"/>
  <c r="S76" i="4"/>
  <c r="AO76" i="4"/>
  <c r="G76" i="4"/>
  <c r="BJ76" i="4"/>
  <c r="CE76" i="4"/>
  <c r="CZ76" i="4"/>
  <c r="DU76" i="4"/>
  <c r="EP76" i="4"/>
  <c r="FK76" i="4"/>
  <c r="GF76" i="4"/>
  <c r="HA76" i="4"/>
  <c r="HV76" i="4"/>
  <c r="I77" i="4"/>
  <c r="J77" i="4"/>
  <c r="H77" i="4"/>
  <c r="K77" i="4"/>
  <c r="L77" i="4"/>
  <c r="M77" i="4"/>
  <c r="N77" i="4"/>
  <c r="O77" i="4"/>
  <c r="P77" i="4"/>
  <c r="Q77" i="4"/>
  <c r="S77" i="4"/>
  <c r="AO77" i="4"/>
  <c r="G77" i="4"/>
  <c r="BJ77" i="4"/>
  <c r="CE77" i="4"/>
  <c r="CZ77" i="4"/>
  <c r="DU77" i="4"/>
  <c r="EP77" i="4"/>
  <c r="FK77" i="4"/>
  <c r="GF77" i="4"/>
  <c r="HA77" i="4"/>
  <c r="HV77" i="4"/>
  <c r="I78" i="4"/>
  <c r="J78" i="4"/>
  <c r="H78" i="4"/>
  <c r="K78" i="4"/>
  <c r="L78" i="4"/>
  <c r="M78" i="4"/>
  <c r="N78" i="4"/>
  <c r="O78" i="4"/>
  <c r="P78" i="4"/>
  <c r="Q78" i="4"/>
  <c r="S78" i="4"/>
  <c r="AO78" i="4"/>
  <c r="G78" i="4"/>
  <c r="BJ78" i="4"/>
  <c r="CE78" i="4"/>
  <c r="CZ78" i="4"/>
  <c r="DU78" i="4"/>
  <c r="EP78" i="4"/>
  <c r="FK78" i="4"/>
  <c r="GF78" i="4"/>
  <c r="HA78" i="4"/>
  <c r="HV78" i="4"/>
  <c r="I79" i="4"/>
  <c r="J79" i="4"/>
  <c r="H79" i="4"/>
  <c r="K79" i="4"/>
  <c r="L79" i="4"/>
  <c r="M79" i="4"/>
  <c r="N79" i="4"/>
  <c r="O79" i="4"/>
  <c r="P79" i="4"/>
  <c r="Q79" i="4"/>
  <c r="S79" i="4"/>
  <c r="AO79" i="4"/>
  <c r="G79" i="4"/>
  <c r="BJ79" i="4"/>
  <c r="CE79" i="4"/>
  <c r="CZ79" i="4"/>
  <c r="DU79" i="4"/>
  <c r="EP79" i="4"/>
  <c r="FK79" i="4"/>
  <c r="GF79" i="4"/>
  <c r="HA79" i="4"/>
  <c r="HV79" i="4"/>
  <c r="I80" i="4"/>
  <c r="J80" i="4"/>
  <c r="H80" i="4"/>
  <c r="K80" i="4"/>
  <c r="L80" i="4"/>
  <c r="M80" i="4"/>
  <c r="N80" i="4"/>
  <c r="O80" i="4"/>
  <c r="P80" i="4"/>
  <c r="Q80" i="4"/>
  <c r="S80" i="4"/>
  <c r="AO80" i="4"/>
  <c r="G80" i="4"/>
  <c r="BJ80" i="4"/>
  <c r="CE80" i="4"/>
  <c r="CZ80" i="4"/>
  <c r="DU80" i="4"/>
  <c r="EP80" i="4"/>
  <c r="FK80" i="4"/>
  <c r="GF80" i="4"/>
  <c r="HA80" i="4"/>
  <c r="HV80" i="4"/>
  <c r="I81" i="4"/>
  <c r="J81" i="4"/>
  <c r="H81" i="4"/>
  <c r="K81" i="4"/>
  <c r="L81" i="4"/>
  <c r="M81" i="4"/>
  <c r="N81" i="4"/>
  <c r="O81" i="4"/>
  <c r="P81" i="4"/>
  <c r="Q81" i="4"/>
  <c r="T81" i="4"/>
  <c r="T82" i="4"/>
  <c r="AO81" i="4"/>
  <c r="BJ81" i="4"/>
  <c r="BJ82" i="4"/>
  <c r="CE81" i="4"/>
  <c r="CZ81" i="4"/>
  <c r="CZ82" i="4"/>
  <c r="DU81" i="4"/>
  <c r="EP81" i="4"/>
  <c r="EP82" i="4"/>
  <c r="FK81" i="4"/>
  <c r="GF81" i="4"/>
  <c r="GF82" i="4"/>
  <c r="GR81" i="4"/>
  <c r="GZ81" i="4"/>
  <c r="S81" i="4"/>
  <c r="S82" i="4"/>
  <c r="HV81" i="4"/>
  <c r="HV82" i="4"/>
  <c r="I82" i="4"/>
  <c r="K82" i="4"/>
  <c r="M82" i="4"/>
  <c r="O82" i="4"/>
  <c r="Q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C82" i="4"/>
  <c r="ED82" i="4"/>
  <c r="EE82" i="4"/>
  <c r="EF82" i="4"/>
  <c r="EG82" i="4"/>
  <c r="EH82" i="4"/>
  <c r="EI82" i="4"/>
  <c r="EJ82" i="4"/>
  <c r="EK82" i="4"/>
  <c r="EL82" i="4"/>
  <c r="EM82" i="4"/>
  <c r="EN82" i="4"/>
  <c r="EO82" i="4"/>
  <c r="EQ82" i="4"/>
  <c r="ER82" i="4"/>
  <c r="ES82" i="4"/>
  <c r="ET82" i="4"/>
  <c r="EU82" i="4"/>
  <c r="EV82" i="4"/>
  <c r="EW82" i="4"/>
  <c r="EX82" i="4"/>
  <c r="EY82" i="4"/>
  <c r="EZ82" i="4"/>
  <c r="FA82" i="4"/>
  <c r="FB82" i="4"/>
  <c r="FC82" i="4"/>
  <c r="FD82" i="4"/>
  <c r="FE82" i="4"/>
  <c r="FF82" i="4"/>
  <c r="FG82" i="4"/>
  <c r="FH82" i="4"/>
  <c r="FI82" i="4"/>
  <c r="FJ82" i="4"/>
  <c r="FK82" i="4"/>
  <c r="FL82" i="4"/>
  <c r="FM82" i="4"/>
  <c r="FN82" i="4"/>
  <c r="FO82" i="4"/>
  <c r="FP82" i="4"/>
  <c r="FQ82" i="4"/>
  <c r="FR82" i="4"/>
  <c r="FS82" i="4"/>
  <c r="FT82" i="4"/>
  <c r="FU82" i="4"/>
  <c r="FV82" i="4"/>
  <c r="FW82" i="4"/>
  <c r="FX82" i="4"/>
  <c r="FY82" i="4"/>
  <c r="FZ82" i="4"/>
  <c r="GA82" i="4"/>
  <c r="GB82" i="4"/>
  <c r="GC82" i="4"/>
  <c r="GD82" i="4"/>
  <c r="GE82" i="4"/>
  <c r="GG82" i="4"/>
  <c r="GH82" i="4"/>
  <c r="GI82" i="4"/>
  <c r="GJ82" i="4"/>
  <c r="GK82" i="4"/>
  <c r="GL82" i="4"/>
  <c r="GM82" i="4"/>
  <c r="GN82" i="4"/>
  <c r="GO82" i="4"/>
  <c r="GP82" i="4"/>
  <c r="GQ82" i="4"/>
  <c r="GR82" i="4"/>
  <c r="GS82" i="4"/>
  <c r="GT82" i="4"/>
  <c r="GU82" i="4"/>
  <c r="GV82" i="4"/>
  <c r="GW82" i="4"/>
  <c r="GX82" i="4"/>
  <c r="GY82" i="4"/>
  <c r="HB82" i="4"/>
  <c r="HC82" i="4"/>
  <c r="HD82" i="4"/>
  <c r="HE82" i="4"/>
  <c r="HF82" i="4"/>
  <c r="HG82" i="4"/>
  <c r="HH82" i="4"/>
  <c r="HI82" i="4"/>
  <c r="HJ82" i="4"/>
  <c r="HK82" i="4"/>
  <c r="HL82" i="4"/>
  <c r="HM82" i="4"/>
  <c r="HN82" i="4"/>
  <c r="HO82" i="4"/>
  <c r="HP82" i="4"/>
  <c r="HQ82" i="4"/>
  <c r="HR82" i="4"/>
  <c r="HS82" i="4"/>
  <c r="HT82" i="4"/>
  <c r="HU82" i="4"/>
  <c r="I84" i="4"/>
  <c r="J84" i="4"/>
  <c r="H84" i="4"/>
  <c r="H85" i="4"/>
  <c r="K84" i="4"/>
  <c r="L84" i="4"/>
  <c r="M84" i="4"/>
  <c r="N84" i="4"/>
  <c r="O84" i="4"/>
  <c r="P84" i="4"/>
  <c r="Q84" i="4"/>
  <c r="S84" i="4"/>
  <c r="AO84" i="4"/>
  <c r="G84" i="4"/>
  <c r="G85" i="4"/>
  <c r="BJ84" i="4"/>
  <c r="CE84" i="4"/>
  <c r="CE85" i="4"/>
  <c r="CZ84" i="4"/>
  <c r="DU84" i="4"/>
  <c r="DU85" i="4"/>
  <c r="EP84" i="4"/>
  <c r="FK84" i="4"/>
  <c r="FK85" i="4"/>
  <c r="GF84" i="4"/>
  <c r="HA84" i="4"/>
  <c r="HA85" i="4"/>
  <c r="HV84" i="4"/>
  <c r="I85" i="4"/>
  <c r="J85" i="4"/>
  <c r="K85" i="4"/>
  <c r="L85" i="4"/>
  <c r="M85" i="4"/>
  <c r="N85" i="4"/>
  <c r="O85" i="4"/>
  <c r="P85" i="4"/>
  <c r="Q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F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DT85" i="4"/>
  <c r="DV85" i="4"/>
  <c r="DW85" i="4"/>
  <c r="DX85" i="4"/>
  <c r="DY85" i="4"/>
  <c r="DZ85" i="4"/>
  <c r="EA85" i="4"/>
  <c r="EB85" i="4"/>
  <c r="EC85" i="4"/>
  <c r="ED85" i="4"/>
  <c r="EE85" i="4"/>
  <c r="EF85" i="4"/>
  <c r="EG85" i="4"/>
  <c r="EH85" i="4"/>
  <c r="EI85" i="4"/>
  <c r="EJ85" i="4"/>
  <c r="EK85" i="4"/>
  <c r="EL85" i="4"/>
  <c r="EM85" i="4"/>
  <c r="EN85" i="4"/>
  <c r="EO85" i="4"/>
  <c r="EP85" i="4"/>
  <c r="EQ85" i="4"/>
  <c r="ER85" i="4"/>
  <c r="ES85" i="4"/>
  <c r="ET85" i="4"/>
  <c r="EU85" i="4"/>
  <c r="EV85" i="4"/>
  <c r="EW85" i="4"/>
  <c r="EX85" i="4"/>
  <c r="EY85" i="4"/>
  <c r="EZ85" i="4"/>
  <c r="FA85" i="4"/>
  <c r="FB85" i="4"/>
  <c r="FC85" i="4"/>
  <c r="FD85" i="4"/>
  <c r="FE85" i="4"/>
  <c r="FF85" i="4"/>
  <c r="FG85" i="4"/>
  <c r="FH85" i="4"/>
  <c r="FI85" i="4"/>
  <c r="FJ85" i="4"/>
  <c r="FL85" i="4"/>
  <c r="FM85" i="4"/>
  <c r="FN85" i="4"/>
  <c r="FO85" i="4"/>
  <c r="FP85" i="4"/>
  <c r="FQ85" i="4"/>
  <c r="FR85" i="4"/>
  <c r="FS85" i="4"/>
  <c r="FT85" i="4"/>
  <c r="FU85" i="4"/>
  <c r="FV85" i="4"/>
  <c r="FW85" i="4"/>
  <c r="FX85" i="4"/>
  <c r="FY85" i="4"/>
  <c r="FZ85" i="4"/>
  <c r="GA85" i="4"/>
  <c r="GB85" i="4"/>
  <c r="GC85" i="4"/>
  <c r="GD85" i="4"/>
  <c r="GE85" i="4"/>
  <c r="GF85" i="4"/>
  <c r="GG85" i="4"/>
  <c r="GH85" i="4"/>
  <c r="GI85" i="4"/>
  <c r="GJ85" i="4"/>
  <c r="GK85" i="4"/>
  <c r="GL85" i="4"/>
  <c r="GM85" i="4"/>
  <c r="GN85" i="4"/>
  <c r="GO85" i="4"/>
  <c r="GP85" i="4"/>
  <c r="GQ85" i="4"/>
  <c r="GR85" i="4"/>
  <c r="GS85" i="4"/>
  <c r="GT85" i="4"/>
  <c r="GU85" i="4"/>
  <c r="GV85" i="4"/>
  <c r="GW85" i="4"/>
  <c r="GX85" i="4"/>
  <c r="GY85" i="4"/>
  <c r="GZ85" i="4"/>
  <c r="HB85" i="4"/>
  <c r="HC85" i="4"/>
  <c r="HD85" i="4"/>
  <c r="HE85" i="4"/>
  <c r="HF85" i="4"/>
  <c r="HG85" i="4"/>
  <c r="HH85" i="4"/>
  <c r="HI85" i="4"/>
  <c r="HJ85" i="4"/>
  <c r="HK85" i="4"/>
  <c r="HL85" i="4"/>
  <c r="HM85" i="4"/>
  <c r="HN85" i="4"/>
  <c r="HO85" i="4"/>
  <c r="HP85" i="4"/>
  <c r="HQ85" i="4"/>
  <c r="HR85" i="4"/>
  <c r="HS85" i="4"/>
  <c r="HT85" i="4"/>
  <c r="HU85" i="4"/>
  <c r="HV85" i="4"/>
  <c r="I87" i="4"/>
  <c r="H87" i="4"/>
  <c r="J87" i="4"/>
  <c r="K87" i="4"/>
  <c r="L87" i="4"/>
  <c r="M87" i="4"/>
  <c r="N87" i="4"/>
  <c r="O87" i="4"/>
  <c r="P87" i="4"/>
  <c r="Q87" i="4"/>
  <c r="S87" i="4"/>
  <c r="AO87" i="4"/>
  <c r="F87" i="4"/>
  <c r="BJ87" i="4"/>
  <c r="G87" i="4"/>
  <c r="CE87" i="4"/>
  <c r="CZ87" i="4"/>
  <c r="DU87" i="4"/>
  <c r="EP87" i="4"/>
  <c r="FK87" i="4"/>
  <c r="GF87" i="4"/>
  <c r="HA87" i="4"/>
  <c r="HV87" i="4"/>
  <c r="I88" i="4"/>
  <c r="H88" i="4"/>
  <c r="J88" i="4"/>
  <c r="K88" i="4"/>
  <c r="L88" i="4"/>
  <c r="M88" i="4"/>
  <c r="N88" i="4"/>
  <c r="O88" i="4"/>
  <c r="P88" i="4"/>
  <c r="Q88" i="4"/>
  <c r="S88" i="4"/>
  <c r="AO88" i="4"/>
  <c r="F88" i="4"/>
  <c r="BJ88" i="4"/>
  <c r="G88" i="4"/>
  <c r="CE88" i="4"/>
  <c r="CZ88" i="4"/>
  <c r="DU88" i="4"/>
  <c r="EP88" i="4"/>
  <c r="FK88" i="4"/>
  <c r="GF88" i="4"/>
  <c r="HA88" i="4"/>
  <c r="HV88" i="4"/>
  <c r="I89" i="4"/>
  <c r="H89" i="4"/>
  <c r="J89" i="4"/>
  <c r="K89" i="4"/>
  <c r="L89" i="4"/>
  <c r="M89" i="4"/>
  <c r="N89" i="4"/>
  <c r="O89" i="4"/>
  <c r="P89" i="4"/>
  <c r="Q89" i="4"/>
  <c r="S89" i="4"/>
  <c r="AO89" i="4"/>
  <c r="F89" i="4"/>
  <c r="BJ89" i="4"/>
  <c r="G89" i="4"/>
  <c r="CE89" i="4"/>
  <c r="CZ89" i="4"/>
  <c r="DU89" i="4"/>
  <c r="EP89" i="4"/>
  <c r="FK89" i="4"/>
  <c r="GF89" i="4"/>
  <c r="HA89" i="4"/>
  <c r="HV89" i="4"/>
  <c r="I90" i="4"/>
  <c r="H90" i="4"/>
  <c r="J90" i="4"/>
  <c r="K90" i="4"/>
  <c r="L90" i="4"/>
  <c r="M90" i="4"/>
  <c r="N90" i="4"/>
  <c r="O90" i="4"/>
  <c r="P90" i="4"/>
  <c r="Q90" i="4"/>
  <c r="S90" i="4"/>
  <c r="AO90" i="4"/>
  <c r="F90" i="4"/>
  <c r="BJ90" i="4"/>
  <c r="G90" i="4"/>
  <c r="CE90" i="4"/>
  <c r="CZ90" i="4"/>
  <c r="DU90" i="4"/>
  <c r="EP90" i="4"/>
  <c r="FK90" i="4"/>
  <c r="GF90" i="4"/>
  <c r="HA90" i="4"/>
  <c r="HV90" i="4"/>
  <c r="I91" i="4"/>
  <c r="H91" i="4"/>
  <c r="J91" i="4"/>
  <c r="K91" i="4"/>
  <c r="L91" i="4"/>
  <c r="M91" i="4"/>
  <c r="N91" i="4"/>
  <c r="O91" i="4"/>
  <c r="P91" i="4"/>
  <c r="Q91" i="4"/>
  <c r="S91" i="4"/>
  <c r="AO91" i="4"/>
  <c r="F91" i="4"/>
  <c r="BJ91" i="4"/>
  <c r="G91" i="4"/>
  <c r="CE91" i="4"/>
  <c r="CZ91" i="4"/>
  <c r="DU91" i="4"/>
  <c r="EP91" i="4"/>
  <c r="FK91" i="4"/>
  <c r="GF91" i="4"/>
  <c r="HA91" i="4"/>
  <c r="HV91" i="4"/>
  <c r="I92" i="4"/>
  <c r="H92" i="4"/>
  <c r="J92" i="4"/>
  <c r="K92" i="4"/>
  <c r="L92" i="4"/>
  <c r="M92" i="4"/>
  <c r="N92" i="4"/>
  <c r="O92" i="4"/>
  <c r="P92" i="4"/>
  <c r="Q92" i="4"/>
  <c r="S92" i="4"/>
  <c r="AO92" i="4"/>
  <c r="F92" i="4"/>
  <c r="BJ92" i="4"/>
  <c r="G92" i="4"/>
  <c r="CE92" i="4"/>
  <c r="CZ92" i="4"/>
  <c r="DU92" i="4"/>
  <c r="EP92" i="4"/>
  <c r="FK92" i="4"/>
  <c r="GF92" i="4"/>
  <c r="HA92" i="4"/>
  <c r="HV92" i="4"/>
  <c r="I93" i="4"/>
  <c r="H93" i="4"/>
  <c r="J93" i="4"/>
  <c r="K93" i="4"/>
  <c r="L93" i="4"/>
  <c r="M93" i="4"/>
  <c r="N93" i="4"/>
  <c r="O93" i="4"/>
  <c r="P93" i="4"/>
  <c r="Q93" i="4"/>
  <c r="S93" i="4"/>
  <c r="AO93" i="4"/>
  <c r="F93" i="4"/>
  <c r="BJ93" i="4"/>
  <c r="G93" i="4"/>
  <c r="CE93" i="4"/>
  <c r="CZ93" i="4"/>
  <c r="DU93" i="4"/>
  <c r="EP93" i="4"/>
  <c r="FK93" i="4"/>
  <c r="GF93" i="4"/>
  <c r="HA93" i="4"/>
  <c r="HV93" i="4"/>
  <c r="I94" i="4"/>
  <c r="H94" i="4"/>
  <c r="J94" i="4"/>
  <c r="K94" i="4"/>
  <c r="L94" i="4"/>
  <c r="M94" i="4"/>
  <c r="N94" i="4"/>
  <c r="O94" i="4"/>
  <c r="P94" i="4"/>
  <c r="Q94" i="4"/>
  <c r="S94" i="4"/>
  <c r="AO94" i="4"/>
  <c r="F94" i="4"/>
  <c r="BJ94" i="4"/>
  <c r="G94" i="4"/>
  <c r="CE94" i="4"/>
  <c r="CZ94" i="4"/>
  <c r="DU94" i="4"/>
  <c r="EP94" i="4"/>
  <c r="FK94" i="4"/>
  <c r="GF94" i="4"/>
  <c r="HA94" i="4"/>
  <c r="HV94" i="4"/>
  <c r="I95" i="4"/>
  <c r="H95" i="4"/>
  <c r="J95" i="4"/>
  <c r="K95" i="4"/>
  <c r="L95" i="4"/>
  <c r="M95" i="4"/>
  <c r="N95" i="4"/>
  <c r="O95" i="4"/>
  <c r="P95" i="4"/>
  <c r="Q95" i="4"/>
  <c r="S95" i="4"/>
  <c r="AO95" i="4"/>
  <c r="F95" i="4"/>
  <c r="BJ95" i="4"/>
  <c r="G95" i="4"/>
  <c r="CE95" i="4"/>
  <c r="CZ95" i="4"/>
  <c r="DU95" i="4"/>
  <c r="EP95" i="4"/>
  <c r="FK95" i="4"/>
  <c r="GF95" i="4"/>
  <c r="HA95" i="4"/>
  <c r="HV95" i="4"/>
  <c r="I96" i="4"/>
  <c r="H96" i="4"/>
  <c r="J96" i="4"/>
  <c r="K96" i="4"/>
  <c r="L96" i="4"/>
  <c r="M96" i="4"/>
  <c r="N96" i="4"/>
  <c r="O96" i="4"/>
  <c r="P96" i="4"/>
  <c r="Q96" i="4"/>
  <c r="S96" i="4"/>
  <c r="AO96" i="4"/>
  <c r="F96" i="4"/>
  <c r="BJ96" i="4"/>
  <c r="G96" i="4"/>
  <c r="CE96" i="4"/>
  <c r="CZ96" i="4"/>
  <c r="DU96" i="4"/>
  <c r="EP96" i="4"/>
  <c r="FK96" i="4"/>
  <c r="GF96" i="4"/>
  <c r="HA96" i="4"/>
  <c r="HV96" i="4"/>
  <c r="I97" i="4"/>
  <c r="H97" i="4"/>
  <c r="J97" i="4"/>
  <c r="K97" i="4"/>
  <c r="L97" i="4"/>
  <c r="M97" i="4"/>
  <c r="N97" i="4"/>
  <c r="O97" i="4"/>
  <c r="P97" i="4"/>
  <c r="Q97" i="4"/>
  <c r="S97" i="4"/>
  <c r="AO97" i="4"/>
  <c r="F97" i="4"/>
  <c r="BJ97" i="4"/>
  <c r="G97" i="4"/>
  <c r="CE97" i="4"/>
  <c r="CZ97" i="4"/>
  <c r="DU97" i="4"/>
  <c r="EP97" i="4"/>
  <c r="FK97" i="4"/>
  <c r="GF97" i="4"/>
  <c r="HA97" i="4"/>
  <c r="HV97" i="4"/>
  <c r="I98" i="4"/>
  <c r="H98" i="4"/>
  <c r="J98" i="4"/>
  <c r="K98" i="4"/>
  <c r="L98" i="4"/>
  <c r="M98" i="4"/>
  <c r="N98" i="4"/>
  <c r="O98" i="4"/>
  <c r="P98" i="4"/>
  <c r="Q98" i="4"/>
  <c r="S98" i="4"/>
  <c r="AO98" i="4"/>
  <c r="F98" i="4"/>
  <c r="BJ98" i="4"/>
  <c r="G98" i="4"/>
  <c r="CE98" i="4"/>
  <c r="CZ98" i="4"/>
  <c r="DU98" i="4"/>
  <c r="EP98" i="4"/>
  <c r="FK98" i="4"/>
  <c r="GF98" i="4"/>
  <c r="HA98" i="4"/>
  <c r="HV98" i="4"/>
  <c r="I99" i="4"/>
  <c r="H99" i="4"/>
  <c r="J99" i="4"/>
  <c r="K99" i="4"/>
  <c r="L99" i="4"/>
  <c r="M99" i="4"/>
  <c r="N99" i="4"/>
  <c r="O99" i="4"/>
  <c r="P99" i="4"/>
  <c r="Q99" i="4"/>
  <c r="S99" i="4"/>
  <c r="AO99" i="4"/>
  <c r="F99" i="4"/>
  <c r="BJ99" i="4"/>
  <c r="G99" i="4"/>
  <c r="CE99" i="4"/>
  <c r="CZ99" i="4"/>
  <c r="DU99" i="4"/>
  <c r="EP99" i="4"/>
  <c r="FK99" i="4"/>
  <c r="GF99" i="4"/>
  <c r="HA99" i="4"/>
  <c r="HV99" i="4"/>
  <c r="I100" i="4"/>
  <c r="H100" i="4"/>
  <c r="J100" i="4"/>
  <c r="K100" i="4"/>
  <c r="L100" i="4"/>
  <c r="M100" i="4"/>
  <c r="N100" i="4"/>
  <c r="O100" i="4"/>
  <c r="P100" i="4"/>
  <c r="Q100" i="4"/>
  <c r="S100" i="4"/>
  <c r="AO100" i="4"/>
  <c r="F100" i="4"/>
  <c r="BJ100" i="4"/>
  <c r="G100" i="4"/>
  <c r="CE100" i="4"/>
  <c r="CZ100" i="4"/>
  <c r="DU100" i="4"/>
  <c r="EP100" i="4"/>
  <c r="FK100" i="4"/>
  <c r="GF100" i="4"/>
  <c r="HA100" i="4"/>
  <c r="HV100" i="4"/>
  <c r="I101" i="4"/>
  <c r="H101" i="4"/>
  <c r="J101" i="4"/>
  <c r="K101" i="4"/>
  <c r="L101" i="4"/>
  <c r="M101" i="4"/>
  <c r="N101" i="4"/>
  <c r="O101" i="4"/>
  <c r="P101" i="4"/>
  <c r="Q101" i="4"/>
  <c r="S101" i="4"/>
  <c r="AO101" i="4"/>
  <c r="F101" i="4"/>
  <c r="BJ101" i="4"/>
  <c r="G101" i="4"/>
  <c r="CE101" i="4"/>
  <c r="CZ101" i="4"/>
  <c r="DU101" i="4"/>
  <c r="EP101" i="4"/>
  <c r="FK101" i="4"/>
  <c r="GF101" i="4"/>
  <c r="HA101" i="4"/>
  <c r="HV101" i="4"/>
  <c r="I102" i="4"/>
  <c r="H102" i="4"/>
  <c r="J102" i="4"/>
  <c r="K102" i="4"/>
  <c r="L102" i="4"/>
  <c r="M102" i="4"/>
  <c r="N102" i="4"/>
  <c r="O102" i="4"/>
  <c r="P102" i="4"/>
  <c r="Q102" i="4"/>
  <c r="S102" i="4"/>
  <c r="AO102" i="4"/>
  <c r="F102" i="4"/>
  <c r="BJ102" i="4"/>
  <c r="G102" i="4"/>
  <c r="CE102" i="4"/>
  <c r="CZ102" i="4"/>
  <c r="DU102" i="4"/>
  <c r="EP102" i="4"/>
  <c r="FK102" i="4"/>
  <c r="GF102" i="4"/>
  <c r="HA102" i="4"/>
  <c r="HV102" i="4"/>
  <c r="I103" i="4"/>
  <c r="H103" i="4"/>
  <c r="J103" i="4"/>
  <c r="K103" i="4"/>
  <c r="L103" i="4"/>
  <c r="M103" i="4"/>
  <c r="N103" i="4"/>
  <c r="O103" i="4"/>
  <c r="P103" i="4"/>
  <c r="Q103" i="4"/>
  <c r="S103" i="4"/>
  <c r="AO103" i="4"/>
  <c r="F103" i="4"/>
  <c r="BJ103" i="4"/>
  <c r="G103" i="4"/>
  <c r="CE103" i="4"/>
  <c r="CZ103" i="4"/>
  <c r="DU103" i="4"/>
  <c r="EP103" i="4"/>
  <c r="FK103" i="4"/>
  <c r="GF103" i="4"/>
  <c r="HA103" i="4"/>
  <c r="HV103" i="4"/>
  <c r="I104" i="4"/>
  <c r="H104" i="4"/>
  <c r="J104" i="4"/>
  <c r="K104" i="4"/>
  <c r="L104" i="4"/>
  <c r="M104" i="4"/>
  <c r="N104" i="4"/>
  <c r="O104" i="4"/>
  <c r="P104" i="4"/>
  <c r="Q104" i="4"/>
  <c r="S104" i="4"/>
  <c r="AO104" i="4"/>
  <c r="F104" i="4"/>
  <c r="BJ104" i="4"/>
  <c r="G104" i="4"/>
  <c r="CE104" i="4"/>
  <c r="CZ104" i="4"/>
  <c r="DU104" i="4"/>
  <c r="EP104" i="4"/>
  <c r="FK104" i="4"/>
  <c r="GF104" i="4"/>
  <c r="HA104" i="4"/>
  <c r="HV104" i="4"/>
  <c r="I105" i="4"/>
  <c r="H105" i="4"/>
  <c r="J105" i="4"/>
  <c r="K105" i="4"/>
  <c r="L105" i="4"/>
  <c r="M105" i="4"/>
  <c r="N105" i="4"/>
  <c r="O105" i="4"/>
  <c r="P105" i="4"/>
  <c r="Q105" i="4"/>
  <c r="S105" i="4"/>
  <c r="AO105" i="4"/>
  <c r="F105" i="4"/>
  <c r="BJ105" i="4"/>
  <c r="G105" i="4"/>
  <c r="CE105" i="4"/>
  <c r="CZ105" i="4"/>
  <c r="DU105" i="4"/>
  <c r="EP105" i="4"/>
  <c r="FK105" i="4"/>
  <c r="GF105" i="4"/>
  <c r="HA105" i="4"/>
  <c r="HV105" i="4"/>
  <c r="I106" i="4"/>
  <c r="H106" i="4"/>
  <c r="J106" i="4"/>
  <c r="K106" i="4"/>
  <c r="L106" i="4"/>
  <c r="M106" i="4"/>
  <c r="N106" i="4"/>
  <c r="O106" i="4"/>
  <c r="P106" i="4"/>
  <c r="Q106" i="4"/>
  <c r="S106" i="4"/>
  <c r="AO106" i="4"/>
  <c r="F106" i="4"/>
  <c r="BJ106" i="4"/>
  <c r="G106" i="4"/>
  <c r="CE106" i="4"/>
  <c r="CZ106" i="4"/>
  <c r="DU106" i="4"/>
  <c r="EP106" i="4"/>
  <c r="FK106" i="4"/>
  <c r="GF106" i="4"/>
  <c r="HA106" i="4"/>
  <c r="HV106" i="4"/>
  <c r="I107" i="4"/>
  <c r="H107" i="4"/>
  <c r="J107" i="4"/>
  <c r="K107" i="4"/>
  <c r="L107" i="4"/>
  <c r="M107" i="4"/>
  <c r="N107" i="4"/>
  <c r="O107" i="4"/>
  <c r="P107" i="4"/>
  <c r="Q107" i="4"/>
  <c r="S107" i="4"/>
  <c r="AO107" i="4"/>
  <c r="F107" i="4"/>
  <c r="BJ107" i="4"/>
  <c r="G107" i="4"/>
  <c r="CE107" i="4"/>
  <c r="CZ107" i="4"/>
  <c r="DU107" i="4"/>
  <c r="EP107" i="4"/>
  <c r="FK107" i="4"/>
  <c r="GF107" i="4"/>
  <c r="HA107" i="4"/>
  <c r="HV107" i="4"/>
  <c r="I109" i="4"/>
  <c r="H109" i="4"/>
  <c r="H110" i="4"/>
  <c r="J109" i="4"/>
  <c r="K109" i="4"/>
  <c r="L109" i="4"/>
  <c r="M109" i="4"/>
  <c r="N109" i="4"/>
  <c r="O109" i="4"/>
  <c r="P109" i="4"/>
  <c r="Q109" i="4"/>
  <c r="S109" i="4"/>
  <c r="AO109" i="4"/>
  <c r="F109" i="4"/>
  <c r="F110" i="4"/>
  <c r="BJ109" i="4"/>
  <c r="BJ110" i="4"/>
  <c r="CE109" i="4"/>
  <c r="CZ109" i="4"/>
  <c r="CZ110" i="4"/>
  <c r="DU109" i="4"/>
  <c r="EP109" i="4"/>
  <c r="EP110" i="4"/>
  <c r="FK109" i="4"/>
  <c r="GF109" i="4"/>
  <c r="GF110" i="4"/>
  <c r="HA109" i="4"/>
  <c r="HV109" i="4"/>
  <c r="HV110" i="4"/>
  <c r="I110" i="4"/>
  <c r="J110" i="4"/>
  <c r="K110" i="4"/>
  <c r="L110" i="4"/>
  <c r="M110" i="4"/>
  <c r="N110" i="4"/>
  <c r="O110" i="4"/>
  <c r="P110" i="4"/>
  <c r="Q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CY110" i="4"/>
  <c r="DA110" i="4"/>
  <c r="DB110" i="4"/>
  <c r="DC110" i="4"/>
  <c r="DD110" i="4"/>
  <c r="DE110" i="4"/>
  <c r="DF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DT110" i="4"/>
  <c r="DU110" i="4"/>
  <c r="DV110" i="4"/>
  <c r="DW110" i="4"/>
  <c r="DX110" i="4"/>
  <c r="DY110" i="4"/>
  <c r="DZ110" i="4"/>
  <c r="EA110" i="4"/>
  <c r="EB110" i="4"/>
  <c r="EC110" i="4"/>
  <c r="ED110" i="4"/>
  <c r="EE110" i="4"/>
  <c r="EF110" i="4"/>
  <c r="EG110" i="4"/>
  <c r="EH110" i="4"/>
  <c r="EI110" i="4"/>
  <c r="EJ110" i="4"/>
  <c r="EK110" i="4"/>
  <c r="EL110" i="4"/>
  <c r="EM110" i="4"/>
  <c r="EN110" i="4"/>
  <c r="EO110" i="4"/>
  <c r="EQ110" i="4"/>
  <c r="ER110" i="4"/>
  <c r="ES110" i="4"/>
  <c r="ET110" i="4"/>
  <c r="EU110" i="4"/>
  <c r="EV110" i="4"/>
  <c r="EW110" i="4"/>
  <c r="EX110" i="4"/>
  <c r="EY110" i="4"/>
  <c r="EZ110" i="4"/>
  <c r="FA110" i="4"/>
  <c r="FB110" i="4"/>
  <c r="FC110" i="4"/>
  <c r="FD110" i="4"/>
  <c r="FE110" i="4"/>
  <c r="FF110" i="4"/>
  <c r="FG110" i="4"/>
  <c r="FH110" i="4"/>
  <c r="FI110" i="4"/>
  <c r="FJ110" i="4"/>
  <c r="FK110" i="4"/>
  <c r="FL110" i="4"/>
  <c r="FM110" i="4"/>
  <c r="FN110" i="4"/>
  <c r="FO110" i="4"/>
  <c r="FP110" i="4"/>
  <c r="FQ110" i="4"/>
  <c r="FR110" i="4"/>
  <c r="FS110" i="4"/>
  <c r="FT110" i="4"/>
  <c r="FU110" i="4"/>
  <c r="FV110" i="4"/>
  <c r="FW110" i="4"/>
  <c r="FX110" i="4"/>
  <c r="FY110" i="4"/>
  <c r="FZ110" i="4"/>
  <c r="GA110" i="4"/>
  <c r="GB110" i="4"/>
  <c r="GC110" i="4"/>
  <c r="GD110" i="4"/>
  <c r="GE110" i="4"/>
  <c r="GG110" i="4"/>
  <c r="GH110" i="4"/>
  <c r="GI110" i="4"/>
  <c r="GJ110" i="4"/>
  <c r="GK110" i="4"/>
  <c r="GL110" i="4"/>
  <c r="GM110" i="4"/>
  <c r="GN110" i="4"/>
  <c r="GO110" i="4"/>
  <c r="GP110" i="4"/>
  <c r="GQ110" i="4"/>
  <c r="GR110" i="4"/>
  <c r="GS110" i="4"/>
  <c r="GT110" i="4"/>
  <c r="GU110" i="4"/>
  <c r="GV110" i="4"/>
  <c r="GW110" i="4"/>
  <c r="GX110" i="4"/>
  <c r="GY110" i="4"/>
  <c r="GZ110" i="4"/>
  <c r="HA110" i="4"/>
  <c r="HB110" i="4"/>
  <c r="HC110" i="4"/>
  <c r="HD110" i="4"/>
  <c r="HE110" i="4"/>
  <c r="HF110" i="4"/>
  <c r="HG110" i="4"/>
  <c r="HH110" i="4"/>
  <c r="HI110" i="4"/>
  <c r="HJ110" i="4"/>
  <c r="HK110" i="4"/>
  <c r="HL110" i="4"/>
  <c r="HM110" i="4"/>
  <c r="HN110" i="4"/>
  <c r="HO110" i="4"/>
  <c r="HP110" i="4"/>
  <c r="HQ110" i="4"/>
  <c r="HR110" i="4"/>
  <c r="HS110" i="4"/>
  <c r="HT110" i="4"/>
  <c r="HU110" i="4"/>
  <c r="I112" i="4"/>
  <c r="J112" i="4"/>
  <c r="H112" i="4"/>
  <c r="K112" i="4"/>
  <c r="L112" i="4"/>
  <c r="M112" i="4"/>
  <c r="N112" i="4"/>
  <c r="O112" i="4"/>
  <c r="P112" i="4"/>
  <c r="Q112" i="4"/>
  <c r="S112" i="4"/>
  <c r="AO112" i="4"/>
  <c r="G112" i="4"/>
  <c r="BJ112" i="4"/>
  <c r="CE112" i="4"/>
  <c r="CE116" i="4"/>
  <c r="CZ112" i="4"/>
  <c r="DU112" i="4"/>
  <c r="DU116" i="4"/>
  <c r="EP112" i="4"/>
  <c r="FK112" i="4"/>
  <c r="FK116" i="4"/>
  <c r="GF112" i="4"/>
  <c r="HA112" i="4"/>
  <c r="HA116" i="4"/>
  <c r="HV112" i="4"/>
  <c r="I113" i="4"/>
  <c r="J113" i="4"/>
  <c r="H113" i="4"/>
  <c r="K113" i="4"/>
  <c r="L113" i="4"/>
  <c r="M113" i="4"/>
  <c r="N113" i="4"/>
  <c r="O113" i="4"/>
  <c r="P113" i="4"/>
  <c r="Q113" i="4"/>
  <c r="S113" i="4"/>
  <c r="AO113" i="4"/>
  <c r="G113" i="4"/>
  <c r="BJ113" i="4"/>
  <c r="CE113" i="4"/>
  <c r="CZ113" i="4"/>
  <c r="DU113" i="4"/>
  <c r="EP113" i="4"/>
  <c r="FK113" i="4"/>
  <c r="GF113" i="4"/>
  <c r="HA113" i="4"/>
  <c r="HV113" i="4"/>
  <c r="I114" i="4"/>
  <c r="J114" i="4"/>
  <c r="H114" i="4"/>
  <c r="K114" i="4"/>
  <c r="L114" i="4"/>
  <c r="M114" i="4"/>
  <c r="N114" i="4"/>
  <c r="O114" i="4"/>
  <c r="P114" i="4"/>
  <c r="Q114" i="4"/>
  <c r="S114" i="4"/>
  <c r="AO114" i="4"/>
  <c r="G114" i="4"/>
  <c r="BJ114" i="4"/>
  <c r="CE114" i="4"/>
  <c r="CZ114" i="4"/>
  <c r="DU114" i="4"/>
  <c r="EP114" i="4"/>
  <c r="FK114" i="4"/>
  <c r="GF114" i="4"/>
  <c r="HA114" i="4"/>
  <c r="HV114" i="4"/>
  <c r="I115" i="4"/>
  <c r="J115" i="4"/>
  <c r="H115" i="4"/>
  <c r="K115" i="4"/>
  <c r="L115" i="4"/>
  <c r="M115" i="4"/>
  <c r="N115" i="4"/>
  <c r="O115" i="4"/>
  <c r="P115" i="4"/>
  <c r="Q115" i="4"/>
  <c r="S115" i="4"/>
  <c r="AO115" i="4"/>
  <c r="G115" i="4"/>
  <c r="BJ115" i="4"/>
  <c r="CE115" i="4"/>
  <c r="CZ115" i="4"/>
  <c r="DU115" i="4"/>
  <c r="EP115" i="4"/>
  <c r="FK115" i="4"/>
  <c r="GF115" i="4"/>
  <c r="HA115" i="4"/>
  <c r="HV115" i="4"/>
  <c r="I116" i="4"/>
  <c r="J116" i="4"/>
  <c r="K116" i="4"/>
  <c r="L116" i="4"/>
  <c r="M116" i="4"/>
  <c r="N116" i="4"/>
  <c r="O116" i="4"/>
  <c r="P116" i="4"/>
  <c r="Q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BK116" i="4"/>
  <c r="BL116" i="4"/>
  <c r="BM116" i="4"/>
  <c r="BN116" i="4"/>
  <c r="BO116" i="4"/>
  <c r="BP116" i="4"/>
  <c r="BQ116" i="4"/>
  <c r="BR116" i="4"/>
  <c r="BS116" i="4"/>
  <c r="BT116" i="4"/>
  <c r="BU116" i="4"/>
  <c r="BV116" i="4"/>
  <c r="BW116" i="4"/>
  <c r="BX116" i="4"/>
  <c r="BY116" i="4"/>
  <c r="BZ116" i="4"/>
  <c r="CA116" i="4"/>
  <c r="CB116" i="4"/>
  <c r="CC116" i="4"/>
  <c r="CD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U116" i="4"/>
  <c r="CV116" i="4"/>
  <c r="CW116" i="4"/>
  <c r="CX116" i="4"/>
  <c r="CY116" i="4"/>
  <c r="CZ116" i="4"/>
  <c r="DA116" i="4"/>
  <c r="DB116" i="4"/>
  <c r="DC116" i="4"/>
  <c r="DD116" i="4"/>
  <c r="DE116" i="4"/>
  <c r="DF116" i="4"/>
  <c r="DG116" i="4"/>
  <c r="DH116" i="4"/>
  <c r="DI116" i="4"/>
  <c r="DJ116" i="4"/>
  <c r="DK116" i="4"/>
  <c r="DL116" i="4"/>
  <c r="DM116" i="4"/>
  <c r="DN116" i="4"/>
  <c r="DO116" i="4"/>
  <c r="DP116" i="4"/>
  <c r="DQ116" i="4"/>
  <c r="DR116" i="4"/>
  <c r="DS116" i="4"/>
  <c r="DT116" i="4"/>
  <c r="DV116" i="4"/>
  <c r="DW116" i="4"/>
  <c r="DX116" i="4"/>
  <c r="DY116" i="4"/>
  <c r="DZ116" i="4"/>
  <c r="EA116" i="4"/>
  <c r="EB116" i="4"/>
  <c r="EC116" i="4"/>
  <c r="ED116" i="4"/>
  <c r="EE116" i="4"/>
  <c r="EF116" i="4"/>
  <c r="EG116" i="4"/>
  <c r="EH116" i="4"/>
  <c r="EI116" i="4"/>
  <c r="EJ116" i="4"/>
  <c r="EK116" i="4"/>
  <c r="EL116" i="4"/>
  <c r="EM116" i="4"/>
  <c r="EN116" i="4"/>
  <c r="EO116" i="4"/>
  <c r="EP116" i="4"/>
  <c r="EQ116" i="4"/>
  <c r="ER116" i="4"/>
  <c r="ES116" i="4"/>
  <c r="ET116" i="4"/>
  <c r="EU116" i="4"/>
  <c r="EV116" i="4"/>
  <c r="EW116" i="4"/>
  <c r="EX116" i="4"/>
  <c r="EY116" i="4"/>
  <c r="EZ116" i="4"/>
  <c r="FA116" i="4"/>
  <c r="FB116" i="4"/>
  <c r="FC116" i="4"/>
  <c r="FD116" i="4"/>
  <c r="FE116" i="4"/>
  <c r="FF116" i="4"/>
  <c r="FG116" i="4"/>
  <c r="FH116" i="4"/>
  <c r="FI116" i="4"/>
  <c r="FJ116" i="4"/>
  <c r="FL116" i="4"/>
  <c r="FM116" i="4"/>
  <c r="FN116" i="4"/>
  <c r="FO116" i="4"/>
  <c r="FP116" i="4"/>
  <c r="FQ116" i="4"/>
  <c r="FR116" i="4"/>
  <c r="FS116" i="4"/>
  <c r="FT116" i="4"/>
  <c r="FU116" i="4"/>
  <c r="FV116" i="4"/>
  <c r="FW116" i="4"/>
  <c r="FX116" i="4"/>
  <c r="FY116" i="4"/>
  <c r="FZ116" i="4"/>
  <c r="GA116" i="4"/>
  <c r="GB116" i="4"/>
  <c r="GC116" i="4"/>
  <c r="GD116" i="4"/>
  <c r="GE116" i="4"/>
  <c r="GF116" i="4"/>
  <c r="GG116" i="4"/>
  <c r="GH116" i="4"/>
  <c r="GI116" i="4"/>
  <c r="GJ116" i="4"/>
  <c r="GK116" i="4"/>
  <c r="GL116" i="4"/>
  <c r="GM116" i="4"/>
  <c r="GN116" i="4"/>
  <c r="GO116" i="4"/>
  <c r="GP116" i="4"/>
  <c r="GQ116" i="4"/>
  <c r="GR116" i="4"/>
  <c r="GS116" i="4"/>
  <c r="GT116" i="4"/>
  <c r="GU116" i="4"/>
  <c r="GV116" i="4"/>
  <c r="GW116" i="4"/>
  <c r="GX116" i="4"/>
  <c r="GY116" i="4"/>
  <c r="GZ116" i="4"/>
  <c r="HB116" i="4"/>
  <c r="HC116" i="4"/>
  <c r="HD116" i="4"/>
  <c r="HE116" i="4"/>
  <c r="HF116" i="4"/>
  <c r="HG116" i="4"/>
  <c r="HH116" i="4"/>
  <c r="HI116" i="4"/>
  <c r="HJ116" i="4"/>
  <c r="HK116" i="4"/>
  <c r="HL116" i="4"/>
  <c r="HM116" i="4"/>
  <c r="HN116" i="4"/>
  <c r="HO116" i="4"/>
  <c r="HP116" i="4"/>
  <c r="HQ116" i="4"/>
  <c r="HR116" i="4"/>
  <c r="HS116" i="4"/>
  <c r="HT116" i="4"/>
  <c r="HU116" i="4"/>
  <c r="HV116" i="4"/>
  <c r="U117" i="4"/>
  <c r="W117" i="4"/>
  <c r="Y117" i="4"/>
  <c r="AA117" i="4"/>
  <c r="AC117" i="4"/>
  <c r="AE117" i="4"/>
  <c r="AG117" i="4"/>
  <c r="AI117" i="4"/>
  <c r="AK117" i="4"/>
  <c r="AM117" i="4"/>
  <c r="AQ117" i="4"/>
  <c r="AS117" i="4"/>
  <c r="AU117" i="4"/>
  <c r="AW117" i="4"/>
  <c r="AY117" i="4"/>
  <c r="BA117" i="4"/>
  <c r="BC117" i="4"/>
  <c r="BE117" i="4"/>
  <c r="BG117" i="4"/>
  <c r="BI117" i="4"/>
  <c r="BK117" i="4"/>
  <c r="BM117" i="4"/>
  <c r="BO117" i="4"/>
  <c r="BQ117" i="4"/>
  <c r="BS117" i="4"/>
  <c r="BU117" i="4"/>
  <c r="BW117" i="4"/>
  <c r="BY117" i="4"/>
  <c r="CA117" i="4"/>
  <c r="CC117" i="4"/>
  <c r="CG117" i="4"/>
  <c r="CI117" i="4"/>
  <c r="CK117" i="4"/>
  <c r="CM117" i="4"/>
  <c r="CO117" i="4"/>
  <c r="CQ117" i="4"/>
  <c r="CS117" i="4"/>
  <c r="CU117" i="4"/>
  <c r="CW117" i="4"/>
  <c r="CY117" i="4"/>
  <c r="DA117" i="4"/>
  <c r="DC117" i="4"/>
  <c r="DE117" i="4"/>
  <c r="DG117" i="4"/>
  <c r="DI117" i="4"/>
  <c r="DK117" i="4"/>
  <c r="DM117" i="4"/>
  <c r="DO117" i="4"/>
  <c r="DQ117" i="4"/>
  <c r="DS117" i="4"/>
  <c r="DW117" i="4"/>
  <c r="DY117" i="4"/>
  <c r="EA117" i="4"/>
  <c r="EC117" i="4"/>
  <c r="EE117" i="4"/>
  <c r="EG117" i="4"/>
  <c r="EI117" i="4"/>
  <c r="EK117" i="4"/>
  <c r="EM117" i="4"/>
  <c r="EQ117" i="4"/>
  <c r="ES117" i="4"/>
  <c r="EU117" i="4"/>
  <c r="EW117" i="4"/>
  <c r="EY117" i="4"/>
  <c r="FA117" i="4"/>
  <c r="FC117" i="4"/>
  <c r="FE117" i="4"/>
  <c r="FG117" i="4"/>
  <c r="FI117" i="4"/>
  <c r="FM117" i="4"/>
  <c r="FO117" i="4"/>
  <c r="FQ117" i="4"/>
  <c r="FS117" i="4"/>
  <c r="FU117" i="4"/>
  <c r="FW117" i="4"/>
  <c r="FY117" i="4"/>
  <c r="GA117" i="4"/>
  <c r="GC117" i="4"/>
  <c r="GE117" i="4"/>
  <c r="GG117" i="4"/>
  <c r="GI117" i="4"/>
  <c r="GM117" i="4"/>
  <c r="GO117" i="4"/>
  <c r="GQ117" i="4"/>
  <c r="GS117" i="4"/>
  <c r="GU117" i="4"/>
  <c r="GW117" i="4"/>
  <c r="GY117" i="4"/>
  <c r="HC117" i="4"/>
  <c r="HE117" i="4"/>
  <c r="HG117" i="4"/>
  <c r="HI117" i="4"/>
  <c r="HK117" i="4"/>
  <c r="HM117" i="4"/>
  <c r="HO117" i="4"/>
  <c r="HQ117" i="4"/>
  <c r="HS117" i="4"/>
  <c r="HU117" i="4"/>
  <c r="H116" i="4"/>
  <c r="H67" i="4"/>
  <c r="HV117" i="4"/>
  <c r="BJ117" i="4"/>
  <c r="P117" i="4"/>
  <c r="J117" i="4"/>
  <c r="F23" i="4"/>
  <c r="G21" i="4"/>
  <c r="L117" i="4"/>
  <c r="H20" i="4"/>
  <c r="H27" i="4"/>
  <c r="H117" i="4"/>
  <c r="F19" i="4"/>
  <c r="H116" i="3"/>
  <c r="O117" i="3"/>
  <c r="Q116" i="2"/>
  <c r="M116" i="2"/>
  <c r="G116" i="4"/>
  <c r="F37" i="4"/>
  <c r="H37" i="4"/>
  <c r="GZ117" i="4"/>
  <c r="GF117" i="4"/>
  <c r="CZ117" i="4"/>
  <c r="T117" i="4"/>
  <c r="N117" i="4"/>
  <c r="G23" i="4"/>
  <c r="F21" i="4"/>
  <c r="EP117" i="4"/>
  <c r="F20" i="4"/>
  <c r="Q117" i="4"/>
  <c r="G19" i="4"/>
  <c r="G27" i="4"/>
  <c r="HA27" i="4"/>
  <c r="FK27" i="4"/>
  <c r="FK117" i="4"/>
  <c r="CE117" i="4"/>
  <c r="R19" i="3"/>
  <c r="H115" i="2"/>
  <c r="H37" i="2"/>
  <c r="P113" i="1"/>
  <c r="R115" i="4"/>
  <c r="F115" i="4"/>
  <c r="R114" i="4"/>
  <c r="F114" i="4"/>
  <c r="R113" i="4"/>
  <c r="F113" i="4"/>
  <c r="R112" i="4"/>
  <c r="R116" i="4"/>
  <c r="F112" i="4"/>
  <c r="F116" i="4"/>
  <c r="G109" i="4"/>
  <c r="G110" i="4"/>
  <c r="R84" i="4"/>
  <c r="R85" i="4"/>
  <c r="F84" i="4"/>
  <c r="F85" i="4"/>
  <c r="R80" i="4"/>
  <c r="F80" i="4"/>
  <c r="R79" i="4"/>
  <c r="F79" i="4"/>
  <c r="R78" i="4"/>
  <c r="F78" i="4"/>
  <c r="R77" i="4"/>
  <c r="F77" i="4"/>
  <c r="R76" i="4"/>
  <c r="F76" i="4"/>
  <c r="R75" i="4"/>
  <c r="F75" i="4"/>
  <c r="R74" i="4"/>
  <c r="F74" i="4"/>
  <c r="R73" i="4"/>
  <c r="F73" i="4"/>
  <c r="R72" i="4"/>
  <c r="F72" i="4"/>
  <c r="R71" i="4"/>
  <c r="F71" i="4"/>
  <c r="R70" i="4"/>
  <c r="H70" i="4"/>
  <c r="H82" i="4"/>
  <c r="F70" i="4"/>
  <c r="R66" i="4"/>
  <c r="F66" i="4"/>
  <c r="R65" i="4"/>
  <c r="F65" i="4"/>
  <c r="R64" i="4"/>
  <c r="F64" i="4"/>
  <c r="R63" i="4"/>
  <c r="F63" i="4"/>
  <c r="R62" i="4"/>
  <c r="F62" i="4"/>
  <c r="R61" i="4"/>
  <c r="F61" i="4"/>
  <c r="R60" i="4"/>
  <c r="F60" i="4"/>
  <c r="R59" i="4"/>
  <c r="F59" i="4"/>
  <c r="R58" i="4"/>
  <c r="F58" i="4"/>
  <c r="R57" i="4"/>
  <c r="F57" i="4"/>
  <c r="R56" i="4"/>
  <c r="F56" i="4"/>
  <c r="R55" i="4"/>
  <c r="F55" i="4"/>
  <c r="R54" i="4"/>
  <c r="F54" i="4"/>
  <c r="R53" i="4"/>
  <c r="F53" i="4"/>
  <c r="R52" i="4"/>
  <c r="F52" i="4"/>
  <c r="R51" i="4"/>
  <c r="F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R41" i="4"/>
  <c r="F41" i="4"/>
  <c r="R40" i="4"/>
  <c r="F40" i="4"/>
  <c r="R39" i="4"/>
  <c r="H39" i="4"/>
  <c r="H68" i="4"/>
  <c r="F39" i="4"/>
  <c r="G29" i="4"/>
  <c r="G37" i="4"/>
  <c r="R26" i="4"/>
  <c r="F26" i="4"/>
  <c r="R25" i="4"/>
  <c r="F25" i="4"/>
  <c r="G24" i="4"/>
  <c r="R23" i="4"/>
  <c r="I22" i="4"/>
  <c r="H22" i="4"/>
  <c r="G22" i="4"/>
  <c r="S20" i="4"/>
  <c r="S27" i="4"/>
  <c r="S117" i="4"/>
  <c r="G20" i="4"/>
  <c r="R19" i="4"/>
  <c r="R18" i="4"/>
  <c r="F18" i="4"/>
  <c r="R17" i="4"/>
  <c r="F17" i="4"/>
  <c r="F27" i="4"/>
  <c r="G115" i="3"/>
  <c r="R115" i="3"/>
  <c r="G113" i="3"/>
  <c r="R113" i="3"/>
  <c r="H113" i="3"/>
  <c r="G109" i="3"/>
  <c r="G110" i="3"/>
  <c r="H107" i="3"/>
  <c r="H105" i="3"/>
  <c r="H103" i="3"/>
  <c r="H101" i="3"/>
  <c r="H99" i="3"/>
  <c r="H97" i="3"/>
  <c r="H95" i="3"/>
  <c r="H93" i="3"/>
  <c r="H91" i="3"/>
  <c r="H89" i="3"/>
  <c r="H87" i="3"/>
  <c r="G84" i="3"/>
  <c r="G85" i="3"/>
  <c r="AO85" i="3"/>
  <c r="R84" i="3"/>
  <c r="R85" i="3"/>
  <c r="H84" i="3"/>
  <c r="H85" i="3"/>
  <c r="S81" i="3"/>
  <c r="S82" i="3"/>
  <c r="HA81" i="3"/>
  <c r="HA82" i="3"/>
  <c r="GZ82" i="3"/>
  <c r="F81" i="3"/>
  <c r="G80" i="3"/>
  <c r="R80" i="3"/>
  <c r="G78" i="3"/>
  <c r="R78" i="3"/>
  <c r="G76" i="3"/>
  <c r="R76" i="3"/>
  <c r="G74" i="3"/>
  <c r="R74" i="3"/>
  <c r="G72" i="3"/>
  <c r="R72" i="3"/>
  <c r="G70" i="3"/>
  <c r="R70" i="3"/>
  <c r="P82" i="3"/>
  <c r="N82" i="3"/>
  <c r="L82" i="3"/>
  <c r="J82" i="3"/>
  <c r="H70" i="3"/>
  <c r="H82" i="3"/>
  <c r="S67" i="3"/>
  <c r="S68" i="3"/>
  <c r="HA67" i="3"/>
  <c r="HA68" i="3"/>
  <c r="GZ68" i="3"/>
  <c r="GZ117" i="3"/>
  <c r="G65" i="3"/>
  <c r="R65" i="3"/>
  <c r="G63" i="3"/>
  <c r="R63" i="3"/>
  <c r="G61" i="3"/>
  <c r="R61" i="3"/>
  <c r="G59" i="3"/>
  <c r="R59" i="3"/>
  <c r="G57" i="3"/>
  <c r="R57" i="3"/>
  <c r="G55" i="3"/>
  <c r="R55" i="3"/>
  <c r="G53" i="3"/>
  <c r="R53" i="3"/>
  <c r="G51" i="3"/>
  <c r="R51" i="3"/>
  <c r="G49" i="3"/>
  <c r="R49" i="3"/>
  <c r="G47" i="3"/>
  <c r="R47" i="3"/>
  <c r="G45" i="3"/>
  <c r="R45" i="3"/>
  <c r="G43" i="3"/>
  <c r="R43" i="3"/>
  <c r="G41" i="3"/>
  <c r="R41" i="3"/>
  <c r="G39" i="3"/>
  <c r="R39" i="3"/>
  <c r="P68" i="3"/>
  <c r="P117" i="3"/>
  <c r="N68" i="3"/>
  <c r="L68" i="3"/>
  <c r="L117" i="3"/>
  <c r="J68" i="3"/>
  <c r="H39" i="3"/>
  <c r="H68" i="3"/>
  <c r="H36" i="3"/>
  <c r="H34" i="3"/>
  <c r="H32" i="3"/>
  <c r="H30" i="3"/>
  <c r="HV37" i="3"/>
  <c r="HV117" i="3"/>
  <c r="GF37" i="3"/>
  <c r="GF117" i="3"/>
  <c r="EP37" i="3"/>
  <c r="CZ37" i="3"/>
  <c r="CZ117" i="3"/>
  <c r="BJ37" i="3"/>
  <c r="G29" i="3"/>
  <c r="G37" i="3"/>
  <c r="DZ117" i="3"/>
  <c r="CD117" i="3"/>
  <c r="BJ117" i="3"/>
  <c r="AT117" i="3"/>
  <c r="N117" i="3"/>
  <c r="J117" i="3"/>
  <c r="G26" i="3"/>
  <c r="R26" i="3"/>
  <c r="F24" i="3"/>
  <c r="R24" i="3"/>
  <c r="G24" i="3"/>
  <c r="HA23" i="3"/>
  <c r="G23" i="3"/>
  <c r="GK27" i="3"/>
  <c r="GK117" i="3"/>
  <c r="R23" i="3"/>
  <c r="GG27" i="3"/>
  <c r="GG117" i="3"/>
  <c r="F22" i="3"/>
  <c r="R22" i="3"/>
  <c r="G22" i="3"/>
  <c r="S21" i="3"/>
  <c r="FK21" i="3"/>
  <c r="R21" i="3"/>
  <c r="S19" i="3"/>
  <c r="DU19" i="3"/>
  <c r="F19" i="3"/>
  <c r="G18" i="3"/>
  <c r="R18" i="3"/>
  <c r="G113" i="2"/>
  <c r="R113" i="2"/>
  <c r="HA115" i="2"/>
  <c r="FK115" i="2"/>
  <c r="DU115" i="2"/>
  <c r="CE115" i="2"/>
  <c r="G111" i="2"/>
  <c r="AO115" i="2"/>
  <c r="R111" i="2"/>
  <c r="H108" i="2"/>
  <c r="H109" i="2"/>
  <c r="H105" i="2"/>
  <c r="H103" i="2"/>
  <c r="H101" i="2"/>
  <c r="H99" i="2"/>
  <c r="H97" i="2"/>
  <c r="H95" i="2"/>
  <c r="H93" i="2"/>
  <c r="H91" i="2"/>
  <c r="H89" i="2"/>
  <c r="H87" i="2"/>
  <c r="G78" i="2"/>
  <c r="R78" i="2"/>
  <c r="G76" i="2"/>
  <c r="R76" i="2"/>
  <c r="G74" i="2"/>
  <c r="R74" i="2"/>
  <c r="G72" i="2"/>
  <c r="R72" i="2"/>
  <c r="G70" i="2"/>
  <c r="R70" i="2"/>
  <c r="P81" i="2"/>
  <c r="P116" i="2"/>
  <c r="N81" i="2"/>
  <c r="L81" i="2"/>
  <c r="J81" i="2"/>
  <c r="H70" i="2"/>
  <c r="H81" i="2"/>
  <c r="S67" i="2"/>
  <c r="S68" i="2"/>
  <c r="HA67" i="2"/>
  <c r="HA68" i="2"/>
  <c r="GZ68" i="2"/>
  <c r="G65" i="2"/>
  <c r="R65" i="2"/>
  <c r="H62" i="2"/>
  <c r="H58" i="2"/>
  <c r="H54" i="2"/>
  <c r="H50" i="2"/>
  <c r="H46" i="2"/>
  <c r="H42" i="2"/>
  <c r="HV68" i="2"/>
  <c r="GF68" i="2"/>
  <c r="EP68" i="2"/>
  <c r="CZ68" i="2"/>
  <c r="BJ68" i="2"/>
  <c r="G39" i="2"/>
  <c r="FP116" i="2"/>
  <c r="DT116" i="2"/>
  <c r="CJ116" i="2"/>
  <c r="AN116" i="2"/>
  <c r="G33" i="2"/>
  <c r="F33" i="2"/>
  <c r="R33" i="2"/>
  <c r="HA37" i="2"/>
  <c r="FK37" i="2"/>
  <c r="FK116" i="2"/>
  <c r="DU37" i="2"/>
  <c r="DU116" i="2"/>
  <c r="CE37" i="2"/>
  <c r="CE116" i="2"/>
  <c r="G29" i="2"/>
  <c r="AO37" i="2"/>
  <c r="F29" i="2"/>
  <c r="R29" i="2"/>
  <c r="H23" i="2"/>
  <c r="O27" i="2"/>
  <c r="O116" i="2"/>
  <c r="K27" i="2"/>
  <c r="K116" i="2"/>
  <c r="H18" i="2"/>
  <c r="H109" i="1"/>
  <c r="I112" i="1"/>
  <c r="G103" i="1"/>
  <c r="F103" i="1"/>
  <c r="R103" i="1"/>
  <c r="G99" i="1"/>
  <c r="F99" i="1"/>
  <c r="R99" i="1"/>
  <c r="G95" i="1"/>
  <c r="F95" i="1"/>
  <c r="R95" i="1"/>
  <c r="H88" i="1"/>
  <c r="G64" i="1"/>
  <c r="F64" i="1"/>
  <c r="R64" i="1"/>
  <c r="G60" i="1"/>
  <c r="F60" i="1"/>
  <c r="R60" i="1"/>
  <c r="G56" i="1"/>
  <c r="F56" i="1"/>
  <c r="R56" i="1"/>
  <c r="G52" i="1"/>
  <c r="F52" i="1"/>
  <c r="R52" i="1"/>
  <c r="G48" i="1"/>
  <c r="F48" i="1"/>
  <c r="R48" i="1"/>
  <c r="G44" i="1"/>
  <c r="F44" i="1"/>
  <c r="R44" i="1"/>
  <c r="HA68" i="1"/>
  <c r="FK68" i="1"/>
  <c r="DU68" i="1"/>
  <c r="CE68" i="1"/>
  <c r="G40" i="1"/>
  <c r="F40" i="1"/>
  <c r="R40" i="1"/>
  <c r="P68" i="1"/>
  <c r="N68" i="1"/>
  <c r="L68" i="1"/>
  <c r="J68" i="1"/>
  <c r="J113" i="1"/>
  <c r="H40" i="1"/>
  <c r="H22" i="1"/>
  <c r="EP20" i="1"/>
  <c r="EP27" i="1"/>
  <c r="EO27" i="1"/>
  <c r="EO113" i="1"/>
  <c r="F20" i="1"/>
  <c r="G20" i="1"/>
  <c r="S20" i="1"/>
  <c r="K27" i="1"/>
  <c r="K113" i="1"/>
  <c r="H20" i="1"/>
  <c r="I27" i="1"/>
  <c r="I113" i="1"/>
  <c r="HA27" i="1"/>
  <c r="CE27" i="1"/>
  <c r="F17" i="1"/>
  <c r="G17" i="1"/>
  <c r="AO27" i="1"/>
  <c r="AO113" i="1"/>
  <c r="R17" i="1"/>
  <c r="H17" i="1"/>
  <c r="AO116" i="4"/>
  <c r="R109" i="4"/>
  <c r="R110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AO85" i="4"/>
  <c r="GZ82" i="4"/>
  <c r="HA81" i="4"/>
  <c r="HA82" i="4"/>
  <c r="GZ68" i="4"/>
  <c r="HA67" i="4"/>
  <c r="HA68" i="4"/>
  <c r="R36" i="4"/>
  <c r="R35" i="4"/>
  <c r="R34" i="4"/>
  <c r="R33" i="4"/>
  <c r="R32" i="4"/>
  <c r="R31" i="4"/>
  <c r="R30" i="4"/>
  <c r="R29" i="4"/>
  <c r="R37" i="4"/>
  <c r="GK27" i="4"/>
  <c r="GK117" i="4"/>
  <c r="EO27" i="4"/>
  <c r="EO117" i="4"/>
  <c r="AO27" i="4"/>
  <c r="I27" i="4"/>
  <c r="I117" i="4"/>
  <c r="R24" i="4"/>
  <c r="R22" i="4"/>
  <c r="FK21" i="4"/>
  <c r="R21" i="4"/>
  <c r="R20" i="4"/>
  <c r="DU19" i="4"/>
  <c r="DU27" i="4"/>
  <c r="DU117" i="4"/>
  <c r="F115" i="3"/>
  <c r="G114" i="3"/>
  <c r="R114" i="3"/>
  <c r="F113" i="3"/>
  <c r="HA116" i="3"/>
  <c r="FK116" i="3"/>
  <c r="DU116" i="3"/>
  <c r="CE116" i="3"/>
  <c r="G112" i="3"/>
  <c r="G116" i="3"/>
  <c r="AO116" i="3"/>
  <c r="R112" i="3"/>
  <c r="R116" i="3"/>
  <c r="F109" i="3"/>
  <c r="F110" i="3"/>
  <c r="H109" i="3"/>
  <c r="H110" i="3"/>
  <c r="F106" i="3"/>
  <c r="H106" i="3"/>
  <c r="F104" i="3"/>
  <c r="H104" i="3"/>
  <c r="F102" i="3"/>
  <c r="H102" i="3"/>
  <c r="F100" i="3"/>
  <c r="H100" i="3"/>
  <c r="F98" i="3"/>
  <c r="H98" i="3"/>
  <c r="F96" i="3"/>
  <c r="H96" i="3"/>
  <c r="F94" i="3"/>
  <c r="H94" i="3"/>
  <c r="F92" i="3"/>
  <c r="H92" i="3"/>
  <c r="F90" i="3"/>
  <c r="H90" i="3"/>
  <c r="F88" i="3"/>
  <c r="H88" i="3"/>
  <c r="F84" i="3"/>
  <c r="F85" i="3"/>
  <c r="AO82" i="3"/>
  <c r="G81" i="3"/>
  <c r="R81" i="3"/>
  <c r="F80" i="3"/>
  <c r="G79" i="3"/>
  <c r="R79" i="3"/>
  <c r="F78" i="3"/>
  <c r="G77" i="3"/>
  <c r="R77" i="3"/>
  <c r="F76" i="3"/>
  <c r="G75" i="3"/>
  <c r="R75" i="3"/>
  <c r="F74" i="3"/>
  <c r="G73" i="3"/>
  <c r="R73" i="3"/>
  <c r="F72" i="3"/>
  <c r="G71" i="3"/>
  <c r="R71" i="3"/>
  <c r="F70" i="3"/>
  <c r="F82" i="3"/>
  <c r="AO68" i="3"/>
  <c r="G67" i="3"/>
  <c r="F67" i="3"/>
  <c r="G66" i="3"/>
  <c r="R66" i="3"/>
  <c r="F65" i="3"/>
  <c r="G64" i="3"/>
  <c r="R64" i="3"/>
  <c r="F63" i="3"/>
  <c r="G62" i="3"/>
  <c r="R62" i="3"/>
  <c r="F61" i="3"/>
  <c r="G60" i="3"/>
  <c r="R60" i="3"/>
  <c r="F59" i="3"/>
  <c r="G58" i="3"/>
  <c r="R58" i="3"/>
  <c r="F57" i="3"/>
  <c r="G56" i="3"/>
  <c r="R56" i="3"/>
  <c r="F55" i="3"/>
  <c r="G54" i="3"/>
  <c r="R54" i="3"/>
  <c r="F53" i="3"/>
  <c r="G52" i="3"/>
  <c r="R52" i="3"/>
  <c r="F51" i="3"/>
  <c r="G50" i="3"/>
  <c r="R50" i="3"/>
  <c r="F49" i="3"/>
  <c r="G48" i="3"/>
  <c r="R48" i="3"/>
  <c r="F47" i="3"/>
  <c r="G46" i="3"/>
  <c r="R46" i="3"/>
  <c r="F45" i="3"/>
  <c r="G44" i="3"/>
  <c r="R44" i="3"/>
  <c r="F43" i="3"/>
  <c r="G42" i="3"/>
  <c r="R42" i="3"/>
  <c r="F41" i="3"/>
  <c r="G40" i="3"/>
  <c r="R40" i="3"/>
  <c r="F39" i="3"/>
  <c r="F68" i="3"/>
  <c r="I37" i="3"/>
  <c r="F35" i="3"/>
  <c r="H35" i="3"/>
  <c r="F33" i="3"/>
  <c r="H33" i="3"/>
  <c r="F31" i="3"/>
  <c r="H31" i="3"/>
  <c r="F29" i="3"/>
  <c r="F37" i="3"/>
  <c r="H29" i="3"/>
  <c r="FJ27" i="3"/>
  <c r="FJ117" i="3"/>
  <c r="DT27" i="3"/>
  <c r="DT117" i="3"/>
  <c r="CJ117" i="3"/>
  <c r="AN117" i="3"/>
  <c r="F26" i="3"/>
  <c r="G25" i="3"/>
  <c r="R25" i="3"/>
  <c r="I22" i="3"/>
  <c r="H22" i="3"/>
  <c r="EP20" i="3"/>
  <c r="EO27" i="3"/>
  <c r="EO117" i="3"/>
  <c r="F20" i="3"/>
  <c r="S20" i="3"/>
  <c r="K27" i="3"/>
  <c r="K117" i="3"/>
  <c r="H20" i="3"/>
  <c r="H27" i="3"/>
  <c r="G19" i="3"/>
  <c r="F18" i="3"/>
  <c r="HA27" i="3"/>
  <c r="HA117" i="3"/>
  <c r="DU27" i="3"/>
  <c r="DU117" i="3"/>
  <c r="CE27" i="3"/>
  <c r="CE117" i="3"/>
  <c r="G17" i="3"/>
  <c r="AO27" i="3"/>
  <c r="R17" i="3"/>
  <c r="G114" i="2"/>
  <c r="R114" i="2"/>
  <c r="F113" i="2"/>
  <c r="G112" i="2"/>
  <c r="R112" i="2"/>
  <c r="F111" i="2"/>
  <c r="F115" i="2"/>
  <c r="I109" i="2"/>
  <c r="G108" i="2"/>
  <c r="G109" i="2"/>
  <c r="F106" i="2"/>
  <c r="H106" i="2"/>
  <c r="F104" i="2"/>
  <c r="H104" i="2"/>
  <c r="F102" i="2"/>
  <c r="H102" i="2"/>
  <c r="F100" i="2"/>
  <c r="H100" i="2"/>
  <c r="F98" i="2"/>
  <c r="H98" i="2"/>
  <c r="F96" i="2"/>
  <c r="H96" i="2"/>
  <c r="F94" i="2"/>
  <c r="H94" i="2"/>
  <c r="F92" i="2"/>
  <c r="H92" i="2"/>
  <c r="F90" i="2"/>
  <c r="H90" i="2"/>
  <c r="F88" i="2"/>
  <c r="H88" i="2"/>
  <c r="F86" i="2"/>
  <c r="H86" i="2"/>
  <c r="G83" i="2"/>
  <c r="G84" i="2"/>
  <c r="AO84" i="2"/>
  <c r="R83" i="2"/>
  <c r="R84" i="2"/>
  <c r="S80" i="2"/>
  <c r="S81" i="2"/>
  <c r="HA80" i="2"/>
  <c r="R80" i="2"/>
  <c r="GZ81" i="2"/>
  <c r="GZ116" i="2"/>
  <c r="F80" i="2"/>
  <c r="G79" i="2"/>
  <c r="R79" i="2"/>
  <c r="F78" i="2"/>
  <c r="G77" i="2"/>
  <c r="R77" i="2"/>
  <c r="F76" i="2"/>
  <c r="G75" i="2"/>
  <c r="R75" i="2"/>
  <c r="F74" i="2"/>
  <c r="G73" i="2"/>
  <c r="R73" i="2"/>
  <c r="F72" i="2"/>
  <c r="G71" i="2"/>
  <c r="R71" i="2"/>
  <c r="F70" i="2"/>
  <c r="F81" i="2"/>
  <c r="AO68" i="2"/>
  <c r="I68" i="2"/>
  <c r="I116" i="2"/>
  <c r="R67" i="2"/>
  <c r="G66" i="2"/>
  <c r="R66" i="2"/>
  <c r="F65" i="2"/>
  <c r="F64" i="2"/>
  <c r="G64" i="2"/>
  <c r="R64" i="2"/>
  <c r="P68" i="2"/>
  <c r="N68" i="2"/>
  <c r="L68" i="2"/>
  <c r="J68" i="2"/>
  <c r="J116" i="2"/>
  <c r="H64" i="2"/>
  <c r="H60" i="2"/>
  <c r="H56" i="2"/>
  <c r="H52" i="2"/>
  <c r="H48" i="2"/>
  <c r="H44" i="2"/>
  <c r="H40" i="2"/>
  <c r="G35" i="2"/>
  <c r="F35" i="2"/>
  <c r="R35" i="2"/>
  <c r="G31" i="2"/>
  <c r="F31" i="2"/>
  <c r="R31" i="2"/>
  <c r="H25" i="2"/>
  <c r="N116" i="2"/>
  <c r="H20" i="2"/>
  <c r="HV27" i="2"/>
  <c r="GF27" i="2"/>
  <c r="GF116" i="2"/>
  <c r="EP27" i="2"/>
  <c r="CZ27" i="2"/>
  <c r="CZ116" i="2"/>
  <c r="BJ27" i="2"/>
  <c r="S27" i="2"/>
  <c r="S116" i="2"/>
  <c r="G17" i="2"/>
  <c r="H111" i="1"/>
  <c r="HV112" i="1"/>
  <c r="GF112" i="1"/>
  <c r="EP112" i="1"/>
  <c r="CZ112" i="1"/>
  <c r="BJ112" i="1"/>
  <c r="G108" i="1"/>
  <c r="G112" i="1"/>
  <c r="G101" i="1"/>
  <c r="F101" i="1"/>
  <c r="R101" i="1"/>
  <c r="G97" i="1"/>
  <c r="F97" i="1"/>
  <c r="R97" i="1"/>
  <c r="H92" i="1"/>
  <c r="H84" i="1"/>
  <c r="G75" i="1"/>
  <c r="F75" i="1"/>
  <c r="R75" i="1"/>
  <c r="FK78" i="1"/>
  <c r="CE78" i="1"/>
  <c r="G71" i="1"/>
  <c r="F71" i="1"/>
  <c r="F78" i="1"/>
  <c r="AO78" i="1"/>
  <c r="R71" i="1"/>
  <c r="H29" i="1"/>
  <c r="R109" i="3"/>
  <c r="R110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36" i="3"/>
  <c r="R35" i="3"/>
  <c r="R34" i="3"/>
  <c r="R33" i="3"/>
  <c r="R32" i="3"/>
  <c r="R31" i="3"/>
  <c r="R30" i="3"/>
  <c r="R29" i="3"/>
  <c r="R108" i="2"/>
  <c r="R109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F63" i="2"/>
  <c r="H63" i="2"/>
  <c r="F61" i="2"/>
  <c r="H61" i="2"/>
  <c r="F59" i="2"/>
  <c r="H59" i="2"/>
  <c r="F57" i="2"/>
  <c r="H57" i="2"/>
  <c r="F55" i="2"/>
  <c r="H55" i="2"/>
  <c r="F53" i="2"/>
  <c r="H53" i="2"/>
  <c r="F51" i="2"/>
  <c r="H51" i="2"/>
  <c r="F49" i="2"/>
  <c r="H49" i="2"/>
  <c r="F47" i="2"/>
  <c r="H47" i="2"/>
  <c r="F45" i="2"/>
  <c r="H45" i="2"/>
  <c r="F43" i="2"/>
  <c r="H43" i="2"/>
  <c r="F41" i="2"/>
  <c r="H41" i="2"/>
  <c r="F39" i="2"/>
  <c r="H39" i="2"/>
  <c r="G36" i="2"/>
  <c r="R36" i="2"/>
  <c r="G34" i="2"/>
  <c r="R34" i="2"/>
  <c r="G32" i="2"/>
  <c r="R32" i="2"/>
  <c r="G30" i="2"/>
  <c r="R30" i="2"/>
  <c r="F26" i="2"/>
  <c r="H26" i="2"/>
  <c r="R24" i="2"/>
  <c r="F23" i="2"/>
  <c r="R23" i="2"/>
  <c r="G23" i="2"/>
  <c r="R22" i="2"/>
  <c r="L21" i="2"/>
  <c r="EX27" i="2"/>
  <c r="EX116" i="2"/>
  <c r="F21" i="2"/>
  <c r="R21" i="2"/>
  <c r="H21" i="2"/>
  <c r="T27" i="2"/>
  <c r="T116" i="2"/>
  <c r="L19" i="2"/>
  <c r="L27" i="2"/>
  <c r="DH27" i="2"/>
  <c r="DH116" i="2"/>
  <c r="F19" i="2"/>
  <c r="R19" i="2"/>
  <c r="H19" i="2"/>
  <c r="F17" i="2"/>
  <c r="F27" i="2"/>
  <c r="H17" i="2"/>
  <c r="F110" i="1"/>
  <c r="H110" i="1"/>
  <c r="F108" i="1"/>
  <c r="F112" i="1"/>
  <c r="H108" i="1"/>
  <c r="G105" i="1"/>
  <c r="G106" i="1"/>
  <c r="AO106" i="1"/>
  <c r="R105" i="1"/>
  <c r="R106" i="1"/>
  <c r="G102" i="1"/>
  <c r="R102" i="1"/>
  <c r="G100" i="1"/>
  <c r="R100" i="1"/>
  <c r="G98" i="1"/>
  <c r="R98" i="1"/>
  <c r="G96" i="1"/>
  <c r="R96" i="1"/>
  <c r="F94" i="1"/>
  <c r="R94" i="1"/>
  <c r="G94" i="1"/>
  <c r="H94" i="1"/>
  <c r="H90" i="1"/>
  <c r="H86" i="1"/>
  <c r="G73" i="1"/>
  <c r="F73" i="1"/>
  <c r="R73" i="1"/>
  <c r="EM113" i="1"/>
  <c r="EK113" i="1"/>
  <c r="EI113" i="1"/>
  <c r="EG113" i="1"/>
  <c r="EE113" i="1"/>
  <c r="EC113" i="1"/>
  <c r="EA113" i="1"/>
  <c r="DY113" i="1"/>
  <c r="DW113" i="1"/>
  <c r="DS113" i="1"/>
  <c r="DQ113" i="1"/>
  <c r="DO113" i="1"/>
  <c r="DM113" i="1"/>
  <c r="DK113" i="1"/>
  <c r="DI113" i="1"/>
  <c r="DG113" i="1"/>
  <c r="DE113" i="1"/>
  <c r="DC113" i="1"/>
  <c r="DA113" i="1"/>
  <c r="H67" i="1"/>
  <c r="G66" i="1"/>
  <c r="F66" i="1"/>
  <c r="R66" i="1"/>
  <c r="G62" i="1"/>
  <c r="F62" i="1"/>
  <c r="R62" i="1"/>
  <c r="G58" i="1"/>
  <c r="F58" i="1"/>
  <c r="R58" i="1"/>
  <c r="G54" i="1"/>
  <c r="F54" i="1"/>
  <c r="R54" i="1"/>
  <c r="H33" i="1"/>
  <c r="G25" i="1"/>
  <c r="F25" i="1"/>
  <c r="R25" i="1"/>
  <c r="G23" i="1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26" i="2"/>
  <c r="R25" i="2"/>
  <c r="R18" i="2"/>
  <c r="R17" i="2"/>
  <c r="R111" i="1"/>
  <c r="R110" i="1"/>
  <c r="R109" i="1"/>
  <c r="R108" i="1"/>
  <c r="F93" i="1"/>
  <c r="H93" i="1"/>
  <c r="F91" i="1"/>
  <c r="H91" i="1"/>
  <c r="F89" i="1"/>
  <c r="H89" i="1"/>
  <c r="F87" i="1"/>
  <c r="H87" i="1"/>
  <c r="F85" i="1"/>
  <c r="H85" i="1"/>
  <c r="F83" i="1"/>
  <c r="H83" i="1"/>
  <c r="G80" i="1"/>
  <c r="G81" i="1"/>
  <c r="AO81" i="1"/>
  <c r="R80" i="1"/>
  <c r="R81" i="1"/>
  <c r="S77" i="1"/>
  <c r="S78" i="1"/>
  <c r="HA77" i="1"/>
  <c r="R77" i="1"/>
  <c r="GZ78" i="1"/>
  <c r="F77" i="1"/>
  <c r="G76" i="1"/>
  <c r="R76" i="1"/>
  <c r="G74" i="1"/>
  <c r="R74" i="1"/>
  <c r="G72" i="1"/>
  <c r="R72" i="1"/>
  <c r="G70" i="1"/>
  <c r="R70" i="1"/>
  <c r="R78" i="1"/>
  <c r="P78" i="1"/>
  <c r="N78" i="1"/>
  <c r="N113" i="1"/>
  <c r="L78" i="1"/>
  <c r="J78" i="1"/>
  <c r="H70" i="1"/>
  <c r="H78" i="1"/>
  <c r="S67" i="1"/>
  <c r="S68" i="1"/>
  <c r="HA67" i="1"/>
  <c r="GZ68" i="1"/>
  <c r="GZ113" i="1"/>
  <c r="G65" i="1"/>
  <c r="R65" i="1"/>
  <c r="G63" i="1"/>
  <c r="R63" i="1"/>
  <c r="G61" i="1"/>
  <c r="R61" i="1"/>
  <c r="G59" i="1"/>
  <c r="R59" i="1"/>
  <c r="G57" i="1"/>
  <c r="R57" i="1"/>
  <c r="G55" i="1"/>
  <c r="R55" i="1"/>
  <c r="G53" i="1"/>
  <c r="R53" i="1"/>
  <c r="G50" i="1"/>
  <c r="F50" i="1"/>
  <c r="R50" i="1"/>
  <c r="G46" i="1"/>
  <c r="F46" i="1"/>
  <c r="R46" i="1"/>
  <c r="G42" i="1"/>
  <c r="F42" i="1"/>
  <c r="R42" i="1"/>
  <c r="H68" i="1"/>
  <c r="H35" i="1"/>
  <c r="H31" i="1"/>
  <c r="H24" i="1"/>
  <c r="G21" i="1"/>
  <c r="GF27" i="1"/>
  <c r="R93" i="1"/>
  <c r="R92" i="1"/>
  <c r="R91" i="1"/>
  <c r="R90" i="1"/>
  <c r="R89" i="1"/>
  <c r="R88" i="1"/>
  <c r="R87" i="1"/>
  <c r="R86" i="1"/>
  <c r="R85" i="1"/>
  <c r="R84" i="1"/>
  <c r="R83" i="1"/>
  <c r="G51" i="1"/>
  <c r="R51" i="1"/>
  <c r="G49" i="1"/>
  <c r="R49" i="1"/>
  <c r="G47" i="1"/>
  <c r="R47" i="1"/>
  <c r="G45" i="1"/>
  <c r="R45" i="1"/>
  <c r="G43" i="1"/>
  <c r="R43" i="1"/>
  <c r="G41" i="1"/>
  <c r="R41" i="1"/>
  <c r="G39" i="1"/>
  <c r="R39" i="1"/>
  <c r="F36" i="1"/>
  <c r="H36" i="1"/>
  <c r="F34" i="1"/>
  <c r="H34" i="1"/>
  <c r="F32" i="1"/>
  <c r="H32" i="1"/>
  <c r="F30" i="1"/>
  <c r="F37" i="1"/>
  <c r="H30" i="1"/>
  <c r="HV37" i="1"/>
  <c r="HV113" i="1"/>
  <c r="GF37" i="1"/>
  <c r="EP37" i="1"/>
  <c r="CZ37" i="1"/>
  <c r="CZ113" i="1"/>
  <c r="BJ37" i="1"/>
  <c r="BJ113" i="1"/>
  <c r="G29" i="1"/>
  <c r="G37" i="1"/>
  <c r="G26" i="1"/>
  <c r="R26" i="1"/>
  <c r="F24" i="1"/>
  <c r="R24" i="1"/>
  <c r="G24" i="1"/>
  <c r="HA23" i="1"/>
  <c r="F23" i="1"/>
  <c r="GK27" i="1"/>
  <c r="GK113" i="1"/>
  <c r="R23" i="1"/>
  <c r="GG27" i="1"/>
  <c r="GG113" i="1"/>
  <c r="F22" i="1"/>
  <c r="R22" i="1"/>
  <c r="G22" i="1"/>
  <c r="S21" i="1"/>
  <c r="FK21" i="1"/>
  <c r="R21" i="1"/>
  <c r="Q27" i="1"/>
  <c r="Q113" i="1"/>
  <c r="O27" i="1"/>
  <c r="O113" i="1"/>
  <c r="M27" i="1"/>
  <c r="M113" i="1"/>
  <c r="S19" i="1"/>
  <c r="DU19" i="1"/>
  <c r="R19" i="1"/>
  <c r="G18" i="1"/>
  <c r="R18" i="1"/>
  <c r="R36" i="1"/>
  <c r="R35" i="1"/>
  <c r="R34" i="1"/>
  <c r="R33" i="1"/>
  <c r="R32" i="1"/>
  <c r="R31" i="1"/>
  <c r="R30" i="1"/>
  <c r="R29" i="1"/>
  <c r="R37" i="1"/>
  <c r="F68" i="1"/>
  <c r="G19" i="1"/>
  <c r="G27" i="1"/>
  <c r="F68" i="2"/>
  <c r="HA78" i="1"/>
  <c r="EP27" i="3"/>
  <c r="EP117" i="3"/>
  <c r="G20" i="3"/>
  <c r="G27" i="3"/>
  <c r="G117" i="3"/>
  <c r="H27" i="1"/>
  <c r="H113" i="1"/>
  <c r="DU27" i="1"/>
  <c r="DU113" i="1"/>
  <c r="HA113" i="1"/>
  <c r="EP113" i="1"/>
  <c r="F37" i="2"/>
  <c r="F116" i="2"/>
  <c r="G37" i="2"/>
  <c r="S27" i="3"/>
  <c r="S117" i="3"/>
  <c r="G68" i="3"/>
  <c r="G82" i="3"/>
  <c r="F67" i="4"/>
  <c r="R81" i="4"/>
  <c r="R82" i="4"/>
  <c r="F23" i="3"/>
  <c r="S27" i="1"/>
  <c r="S113" i="1"/>
  <c r="GF113" i="1"/>
  <c r="F67" i="1"/>
  <c r="R67" i="1"/>
  <c r="R68" i="1"/>
  <c r="R112" i="1"/>
  <c r="R27" i="2"/>
  <c r="R68" i="2"/>
  <c r="G77" i="1"/>
  <c r="G78" i="1"/>
  <c r="H112" i="1"/>
  <c r="H27" i="2"/>
  <c r="L116" i="2"/>
  <c r="H68" i="2"/>
  <c r="R37" i="3"/>
  <c r="H37" i="1"/>
  <c r="G67" i="1"/>
  <c r="G68" i="1"/>
  <c r="G27" i="2"/>
  <c r="BJ116" i="2"/>
  <c r="EP116" i="2"/>
  <c r="HV116" i="2"/>
  <c r="G67" i="2"/>
  <c r="AO117" i="3"/>
  <c r="FK27" i="3"/>
  <c r="FK117" i="3"/>
  <c r="F27" i="3"/>
  <c r="F117" i="3"/>
  <c r="I27" i="3"/>
  <c r="I117" i="3"/>
  <c r="R20" i="3"/>
  <c r="R27" i="3"/>
  <c r="R117" i="3"/>
  <c r="G21" i="3"/>
  <c r="H37" i="3"/>
  <c r="H117" i="3"/>
  <c r="R67" i="3"/>
  <c r="F116" i="3"/>
  <c r="AO117" i="4"/>
  <c r="R27" i="1"/>
  <c r="CE113" i="1"/>
  <c r="FK27" i="1"/>
  <c r="FK113" i="1"/>
  <c r="F19" i="1"/>
  <c r="F27" i="1"/>
  <c r="F113" i="1"/>
  <c r="R20" i="1"/>
  <c r="F21" i="1"/>
  <c r="L113" i="1"/>
  <c r="R37" i="2"/>
  <c r="AO116" i="2"/>
  <c r="G68" i="2"/>
  <c r="R81" i="2"/>
  <c r="G80" i="2"/>
  <c r="G81" i="2"/>
  <c r="R115" i="2"/>
  <c r="G115" i="2"/>
  <c r="F21" i="3"/>
  <c r="R68" i="3"/>
  <c r="R82" i="3"/>
  <c r="R27" i="4"/>
  <c r="F68" i="4"/>
  <c r="R68" i="4"/>
  <c r="R67" i="4"/>
  <c r="F81" i="4"/>
  <c r="F82" i="4"/>
  <c r="F117" i="4"/>
  <c r="F67" i="2"/>
  <c r="HA117" i="4"/>
  <c r="HA81" i="2"/>
  <c r="HA116" i="2"/>
  <c r="G67" i="4"/>
  <c r="G68" i="4"/>
  <c r="G117" i="4"/>
  <c r="G81" i="4"/>
  <c r="G82" i="4"/>
  <c r="G113" i="1"/>
  <c r="G116" i="2"/>
  <c r="H116" i="2"/>
  <c r="R116" i="2"/>
  <c r="R117" i="4"/>
  <c r="R113" i="1"/>
</calcChain>
</file>

<file path=xl/sharedStrings.xml><?xml version="1.0" encoding="utf-8"?>
<sst xmlns="http://schemas.openxmlformats.org/spreadsheetml/2006/main" count="2173" uniqueCount="315">
  <si>
    <t>Wydział Budownictwa i Inżynierii Środowiska</t>
  </si>
  <si>
    <t>Nazwa kierunku studiów</t>
  </si>
  <si>
    <t>Budownictwo</t>
  </si>
  <si>
    <t>Dziedziny nauki</t>
  </si>
  <si>
    <t>dziedzina nauk inżynieryjno-technicznych</t>
  </si>
  <si>
    <t>Dyscypliny naukowe</t>
  </si>
  <si>
    <t>inżynieria lądowa i transport (100%)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</si>
  <si>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</si>
  <si>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</si>
  <si>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</si>
  <si>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</si>
  <si>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</si>
  <si>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</si>
  <si>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</si>
  <si>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</si>
  <si>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>Budownictwo Wodne</t>
  </si>
  <si>
    <t>Obowiązuje od 2021-10-01</t>
  </si>
  <si>
    <t>Kod planu studiów</t>
  </si>
  <si>
    <t>B_1A_N_2021_2022_Z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</si>
  <si>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</si>
  <si>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</si>
  <si>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</si>
  <si>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</si>
  <si>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</si>
  <si>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</si>
  <si>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</si>
  <si>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</si>
  <si>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</si>
  <si>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</si>
  <si>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</si>
  <si>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</si>
  <si>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</si>
  <si>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</si>
  <si>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</si>
  <si>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</si>
  <si>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</si>
  <si>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</si>
  <si>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</si>
  <si>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</si>
  <si>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</si>
  <si>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</si>
  <si>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</si>
  <si>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</si>
  <si>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</si>
  <si>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</si>
  <si>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</si>
  <si>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</si>
  <si>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</si>
  <si>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</si>
  <si>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</si>
  <si>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</si>
  <si>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</si>
  <si>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</si>
  <si>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</si>
  <si>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</si>
  <si>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</si>
  <si>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</si>
  <si>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</si>
  <si>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</si>
  <si>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</si>
  <si>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ROK 5</t>
  </si>
  <si>
    <t>9 semestr</t>
  </si>
  <si>
    <t>10 semestr</t>
  </si>
  <si>
    <t>Moduły/Przedmioty kształcenia ogólnego</t>
  </si>
  <si>
    <t>z</t>
  </si>
  <si>
    <t>N1/A/01</t>
  </si>
  <si>
    <t>Zagadnienia bezpieczeństwa pracy</t>
  </si>
  <si>
    <t>N1/A/02</t>
  </si>
  <si>
    <t>Technologia informacyjna i podstawy CAD</t>
  </si>
  <si>
    <t>Blok obieralny 1</t>
  </si>
  <si>
    <t>Blok obieralny 2</t>
  </si>
  <si>
    <t>Blok obieralny 3</t>
  </si>
  <si>
    <t>e</t>
  </si>
  <si>
    <t>Blok obieralny 4</t>
  </si>
  <si>
    <t>Blok obieralny 5</t>
  </si>
  <si>
    <t>Blok obieralny 6</t>
  </si>
  <si>
    <t>N1/A/09</t>
  </si>
  <si>
    <t>Zdrowy tryb życia</t>
  </si>
  <si>
    <t>N1/A/10</t>
  </si>
  <si>
    <t>Prawo w budownictwie i ochronie środowiska</t>
  </si>
  <si>
    <t>Razem</t>
  </si>
  <si>
    <t>Moduły/Przedmioty kształcenia podstawowego</t>
  </si>
  <si>
    <t>N1/B/01</t>
  </si>
  <si>
    <t>Fizyka</t>
  </si>
  <si>
    <t>N1/B/02</t>
  </si>
  <si>
    <t>Chemia budowlana</t>
  </si>
  <si>
    <t>N1/B/03</t>
  </si>
  <si>
    <t>Mechanika ogólna</t>
  </si>
  <si>
    <t>N1/B/04</t>
  </si>
  <si>
    <t>Matematyka-1</t>
  </si>
  <si>
    <t>N1/B/05</t>
  </si>
  <si>
    <t>Matematyka-2</t>
  </si>
  <si>
    <t>N1/B/06</t>
  </si>
  <si>
    <t>Matematyka-3</t>
  </si>
  <si>
    <t>N1/B/07</t>
  </si>
  <si>
    <t>Geologia inżynierska</t>
  </si>
  <si>
    <t>N1/B/08</t>
  </si>
  <si>
    <t>Metody obliczeniowe</t>
  </si>
  <si>
    <t>Moduły/Przedmioty kształcenia kierunkowego</t>
  </si>
  <si>
    <t>N1/C/01</t>
  </si>
  <si>
    <t>Geometria wykreślna i rysunek techniczny-1</t>
  </si>
  <si>
    <t>N1/C/02</t>
  </si>
  <si>
    <t>Geometria wykreślna i rysunek techniczny-2</t>
  </si>
  <si>
    <t>N1/C/03</t>
  </si>
  <si>
    <t>Geodezja</t>
  </si>
  <si>
    <t>N1/C/04</t>
  </si>
  <si>
    <t>Materiały budowlane</t>
  </si>
  <si>
    <t>N1/C/05</t>
  </si>
  <si>
    <t>Wytrzymałość materiałów-1</t>
  </si>
  <si>
    <t>N1/C/06</t>
  </si>
  <si>
    <t>Wytrzymałość materiałów-2</t>
  </si>
  <si>
    <t>N1/C/07</t>
  </si>
  <si>
    <t>Technologia betonu</t>
  </si>
  <si>
    <t>N1/C/08</t>
  </si>
  <si>
    <t>Mechanika budowli-1</t>
  </si>
  <si>
    <t>N1/C/09</t>
  </si>
  <si>
    <t>Mechanika budowli-2</t>
  </si>
  <si>
    <t>N1/C/10</t>
  </si>
  <si>
    <t>Budownictwo ogólne i konstrukcje drewniane-1</t>
  </si>
  <si>
    <t>N1/C/11</t>
  </si>
  <si>
    <t>Budownictwo ogólne i konstrukcje drewniane-2</t>
  </si>
  <si>
    <t>N1/C/12</t>
  </si>
  <si>
    <t>Instalacje budowlane</t>
  </si>
  <si>
    <t>N1/C/13</t>
  </si>
  <si>
    <t>Mechanika gruntów</t>
  </si>
  <si>
    <t>N1/C/14</t>
  </si>
  <si>
    <t>Hydraulika i hydrologia</t>
  </si>
  <si>
    <t>N1/C/15</t>
  </si>
  <si>
    <t>Technologia robót budowlanych</t>
  </si>
  <si>
    <t>N1/C/16</t>
  </si>
  <si>
    <t>Fundamentowanie 1</t>
  </si>
  <si>
    <t>N1/C/17</t>
  </si>
  <si>
    <t>Podstawy wodociągów i kanalizacji</t>
  </si>
  <si>
    <t>N1/C/18</t>
  </si>
  <si>
    <t>Budownictwo komunikacyjne</t>
  </si>
  <si>
    <t>N1/C/19</t>
  </si>
  <si>
    <t>Podstawy budownictwa wodnego</t>
  </si>
  <si>
    <t>N1/C/20</t>
  </si>
  <si>
    <t>Podstawy kosztorysowania robót budowlanych</t>
  </si>
  <si>
    <t>N1/C/21</t>
  </si>
  <si>
    <t>Podstawy mostownictwa</t>
  </si>
  <si>
    <t>N1/C/22</t>
  </si>
  <si>
    <t>Fizyka budowli</t>
  </si>
  <si>
    <t>N1/C/23</t>
  </si>
  <si>
    <t>Konstrukcje metalowe 1</t>
  </si>
  <si>
    <t>N1/C/24</t>
  </si>
  <si>
    <t>Konstrukcje betonowe 1</t>
  </si>
  <si>
    <t>N1/C/25</t>
  </si>
  <si>
    <t>Organizacja i kierowanie budową</t>
  </si>
  <si>
    <t>N1/C/26</t>
  </si>
  <si>
    <t>Zarządzanie procesem inwestycyjnym 1</t>
  </si>
  <si>
    <t>N1/C/27</t>
  </si>
  <si>
    <t>Podstawy BIM</t>
  </si>
  <si>
    <t>N1/C/28</t>
  </si>
  <si>
    <t>Podstawy budownictwa energooszczędnego</t>
  </si>
  <si>
    <t>Blok obieralny 7</t>
  </si>
  <si>
    <t>Moduły/Przedmioty specjalnościowe</t>
  </si>
  <si>
    <t>Drogi, Ulice i Lotniska</t>
  </si>
  <si>
    <t>Konstrukcje Budowlane i Inżynierskie</t>
  </si>
  <si>
    <t>Technologia i Organizacja Budownictwa</t>
  </si>
  <si>
    <t>N1/BW/D/01</t>
  </si>
  <si>
    <t>Hydraulika 2</t>
  </si>
  <si>
    <t>N1/BW/D/02</t>
  </si>
  <si>
    <t>Hydrologia 2</t>
  </si>
  <si>
    <t>N1/BW/D/03</t>
  </si>
  <si>
    <t>Wodociągi i kanalizacja</t>
  </si>
  <si>
    <t>N1/BW/D/04</t>
  </si>
  <si>
    <t>Budowle wodne</t>
  </si>
  <si>
    <t>N1/BW/D/05</t>
  </si>
  <si>
    <t>Regulacja stosunków wodnych</t>
  </si>
  <si>
    <t>N1/BW/D/06</t>
  </si>
  <si>
    <t>Geotechnika</t>
  </si>
  <si>
    <t>N1/BW/D/07</t>
  </si>
  <si>
    <t>Gospodarka wodna</t>
  </si>
  <si>
    <t>Blok obieralny 8</t>
  </si>
  <si>
    <t>Praktyki specjalnościowe</t>
  </si>
  <si>
    <t>N1/P/02</t>
  </si>
  <si>
    <t>Praktyka budowlana 2</t>
  </si>
  <si>
    <t>Moduły/Przedmioty obieralne</t>
  </si>
  <si>
    <t>N1/A/03-1A</t>
  </si>
  <si>
    <t>Język obcy-1angielski</t>
  </si>
  <si>
    <t>N1/A/03-1N</t>
  </si>
  <si>
    <t>Język obcy-1niemiecki</t>
  </si>
  <si>
    <t>N1/A/04-2A</t>
  </si>
  <si>
    <t>Język obcy-2angielski</t>
  </si>
  <si>
    <t>N1/A/04-2N</t>
  </si>
  <si>
    <t>Język obcy-2niemiecki</t>
  </si>
  <si>
    <t>N1/A/05-3A</t>
  </si>
  <si>
    <t>Język obcy-3angielski</t>
  </si>
  <si>
    <t>N1/A/05-3N</t>
  </si>
  <si>
    <t>Język obcy-3niemiecki</t>
  </si>
  <si>
    <t>N1/A/06-1</t>
  </si>
  <si>
    <t>Ochrona własności przemysłowej</t>
  </si>
  <si>
    <t>N1/A/06-2</t>
  </si>
  <si>
    <t>Ochrona własności intelektualnej (prawo autorskie)</t>
  </si>
  <si>
    <t>N1/A/07-1</t>
  </si>
  <si>
    <t>PHS - Socjologia gospodarki</t>
  </si>
  <si>
    <t>N1/A/07-2</t>
  </si>
  <si>
    <t>PHS - Etyka w biznesie</t>
  </si>
  <si>
    <t>N1/A/07-3</t>
  </si>
  <si>
    <t>PHS - Wybrane zagadnienia etyki i filozofii</t>
  </si>
  <si>
    <t>N1/A/08-1</t>
  </si>
  <si>
    <t>WZK - Muzyka</t>
  </si>
  <si>
    <t>N1/A/08-2</t>
  </si>
  <si>
    <t>WZK - Teatr</t>
  </si>
  <si>
    <t>N1/A/08-3</t>
  </si>
  <si>
    <t>WZK - Historia sztuki, kultury i wzornictwa</t>
  </si>
  <si>
    <t>N1/C/29-1</t>
  </si>
  <si>
    <t>Seminarium dyplomowe01</t>
  </si>
  <si>
    <t>N1/C/29-2</t>
  </si>
  <si>
    <t>Seminarium dyplomowe02</t>
  </si>
  <si>
    <t>N1/C/29-3</t>
  </si>
  <si>
    <t>Seminarium dyplomowe03</t>
  </si>
  <si>
    <t>N1/C/29-4</t>
  </si>
  <si>
    <t>Seminarium dyplomowe04</t>
  </si>
  <si>
    <t>N1/C/29-5</t>
  </si>
  <si>
    <t>Seminarium dyplomowe05</t>
  </si>
  <si>
    <t>N1/C/29-6</t>
  </si>
  <si>
    <t>Seminarium dyplomowe06</t>
  </si>
  <si>
    <t>N1/BW/D/08</t>
  </si>
  <si>
    <t>Praca dyplomowa BW</t>
  </si>
  <si>
    <t>Praktyki zawodowe</t>
  </si>
  <si>
    <t>N1/P/01</t>
  </si>
  <si>
    <t>Praktyka budowlana 1</t>
  </si>
  <si>
    <t>Przedmioty dodatkowe</t>
  </si>
  <si>
    <t>N1/PD/01</t>
  </si>
  <si>
    <t>Szkolenie biblioteczne</t>
  </si>
  <si>
    <t>N1/PD/02</t>
  </si>
  <si>
    <t>Podstawy informacji naukowej</t>
  </si>
  <si>
    <t>N1/PD/03</t>
  </si>
  <si>
    <t>Szkolenie adaptacyjne</t>
  </si>
  <si>
    <t>N1/PD/04</t>
  </si>
  <si>
    <t>Szkolenie BHP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</si>
  <si>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</si>
  <si>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</si>
  <si>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</si>
  <si>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</si>
  <si>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</si>
  <si>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</si>
  <si>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</si>
  <si>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</si>
  <si>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</si>
  <si>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</si>
  <si>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</si>
  <si>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seminaria dyplomowe</t>
  </si>
  <si>
    <t>N1/DUL/D01</t>
  </si>
  <si>
    <t>Materiały drogowe</t>
  </si>
  <si>
    <t>N1/DUL/D02</t>
  </si>
  <si>
    <t>Projektowanie dróg kolejowych</t>
  </si>
  <si>
    <t>N1/DUL/D03</t>
  </si>
  <si>
    <t>Drogowe roboty ziemne</t>
  </si>
  <si>
    <t>N1/DUL/D04</t>
  </si>
  <si>
    <t>Podstawy inżynierii ruchu</t>
  </si>
  <si>
    <t>N1/DUL/D05</t>
  </si>
  <si>
    <t>Podstawy eksploatacji dróg</t>
  </si>
  <si>
    <t>N1/DUL/D06</t>
  </si>
  <si>
    <t>Projektowanie układów komunikacyjnych w miastach</t>
  </si>
  <si>
    <t>N1/DUL/D07</t>
  </si>
  <si>
    <t>Ochrona środowiska w drogownictwie</t>
  </si>
  <si>
    <t>N1/DUL/D08</t>
  </si>
  <si>
    <t>Technologia nawierzchni drogowych</t>
  </si>
  <si>
    <t>N1/DUL/D09</t>
  </si>
  <si>
    <t>N1/DUL/D10</t>
  </si>
  <si>
    <t>Miernictwo drogowe i kolejowe</t>
  </si>
  <si>
    <t>N1/P/03</t>
  </si>
  <si>
    <t>N1/DUL/D11</t>
  </si>
  <si>
    <t>Praca dyplomowa DUL</t>
  </si>
  <si>
    <t>N1/KBI/D01</t>
  </si>
  <si>
    <t>Konstrukcje metalowe 2</t>
  </si>
  <si>
    <t>N1/KBI/D02</t>
  </si>
  <si>
    <t>Konstrukcje betonowe 2</t>
  </si>
  <si>
    <t>N1/KBI/D03</t>
  </si>
  <si>
    <t>Systemy wykończeniowe</t>
  </si>
  <si>
    <t>N1/KBI/D04</t>
  </si>
  <si>
    <t>Trwałość i ochrona konstrukcji betonowych</t>
  </si>
  <si>
    <t>N1/KBI/D05</t>
  </si>
  <si>
    <t>Konstrukcje murowe</t>
  </si>
  <si>
    <t>N1/KBI/D06</t>
  </si>
  <si>
    <t>Zarządzanie procesem inwestycyjnym 2</t>
  </si>
  <si>
    <t>N1/KBI/D07</t>
  </si>
  <si>
    <t>Fundamentowanie 2</t>
  </si>
  <si>
    <t>N1/KBI/D08</t>
  </si>
  <si>
    <t>Budownictwo ogólne 2</t>
  </si>
  <si>
    <t>N1/KBI/D09</t>
  </si>
  <si>
    <t>Technologia konstrukcji betonowych</t>
  </si>
  <si>
    <t>N1/KBI/D10</t>
  </si>
  <si>
    <t>Konstrukcje zespolone</t>
  </si>
  <si>
    <t>N1/KBI/D11</t>
  </si>
  <si>
    <t>Technologiczność konstrukcji stalowych - CAD</t>
  </si>
  <si>
    <t>N1/P/04</t>
  </si>
  <si>
    <t>N1/KBI/D12</t>
  </si>
  <si>
    <t>Praca dyplomowa KBI</t>
  </si>
  <si>
    <t>N1/TOB/D01</t>
  </si>
  <si>
    <t>N1/TOB/D02</t>
  </si>
  <si>
    <t>Obiekty inżynierii komunalnej</t>
  </si>
  <si>
    <t>N1/TOB/D03</t>
  </si>
  <si>
    <t>N1/TOB/D04</t>
  </si>
  <si>
    <t>Zarządzanie kosztami w budownictwie</t>
  </si>
  <si>
    <t>N1/TOB/D05</t>
  </si>
  <si>
    <t>N1/TOB/D06</t>
  </si>
  <si>
    <t>Umowy i procedury kontraktowe</t>
  </si>
  <si>
    <t>N1/TOB/D07</t>
  </si>
  <si>
    <t>Technologia robót fundamentowych</t>
  </si>
  <si>
    <t>N1/TOB/D08</t>
  </si>
  <si>
    <t>N1/TOB/D09</t>
  </si>
  <si>
    <t>N1/TOB/D10</t>
  </si>
  <si>
    <t>Utrzymanie i remonty konstrukcji budowlanej</t>
  </si>
  <si>
    <t>N1/TOB/D11</t>
  </si>
  <si>
    <t>Specjalistyczne materiały budowlane</t>
  </si>
  <si>
    <t>N1/P/05</t>
  </si>
  <si>
    <t>N1/TOB/D12</t>
  </si>
  <si>
    <t>Praca dyplomowa TOB</t>
  </si>
  <si>
    <t>Załącznik nr 2 do Uchwały nr 109  Senatu ZUT z dnia 31 maja 2021 r.</t>
  </si>
  <si>
    <t>Załącznik nr 2 do Uchwały nr 109 Senatu ZUT z dnia 31 maja 2021 r.</t>
  </si>
  <si>
    <t xml:space="preserve">Załącznik nr 2 do Uchwały nr 109 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</si>
</sst>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4107" name="Picture 1">
          <a:extLst>
            <a:ext uri="{FF2B5EF4-FFF2-40B4-BE49-F238E27FC236}">
              <a16:creationId xmlns:a16="http://schemas.microsoft.com/office/drawing/2014/main" id="{80029BC9-942D-4347-AEF8-697CFA881D2A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0</xdr:row>
      <xdr:rowOff>0</xdr:rowOff>
    </xdr:from>
    <xdr:to>
      <xdr:col>142</xdr:col>
      <xdr:colOff>213360</xdr:colOff>
      <xdr:row>3</xdr:row>
      <xdr:rowOff>129540</xdr:rowOff>
    </xdr:to>
    <xdr:pic>
      <xdr:nvPicPr>
        <xdr:cNvPr id="4108" name="Picture 2">
          <a:extLst>
            <a:ext uri="{FF2B5EF4-FFF2-40B4-BE49-F238E27FC236}">
              <a16:creationId xmlns:a16="http://schemas.microsoft.com/office/drawing/2014/main" id="{8440E66C-34FE-44F6-8530-15E2EFBC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64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1035" name="Picture 1">
          <a:extLst>
            <a:ext uri="{FF2B5EF4-FFF2-40B4-BE49-F238E27FC236}">
              <a16:creationId xmlns:a16="http://schemas.microsoft.com/office/drawing/2014/main" id="{89ACA810-52DB-4B8B-8958-E985568E6212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0</xdr:row>
      <xdr:rowOff>0</xdr:rowOff>
    </xdr:from>
    <xdr:to>
      <xdr:col>142</xdr:col>
      <xdr:colOff>213360</xdr:colOff>
      <xdr:row>3</xdr:row>
      <xdr:rowOff>129540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B03BCF08-3C70-4E58-9F3B-F0AFD44D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64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2059" name="Picture 1">
          <a:extLst>
            <a:ext uri="{FF2B5EF4-FFF2-40B4-BE49-F238E27FC236}">
              <a16:creationId xmlns:a16="http://schemas.microsoft.com/office/drawing/2014/main" id="{65FE0E0F-6605-4363-93CB-2528B6000228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0</xdr:row>
      <xdr:rowOff>0</xdr:rowOff>
    </xdr:from>
    <xdr:to>
      <xdr:col>142</xdr:col>
      <xdr:colOff>213360</xdr:colOff>
      <xdr:row>3</xdr:row>
      <xdr:rowOff>129540</xdr:rowOff>
    </xdr:to>
    <xdr:pic>
      <xdr:nvPicPr>
        <xdr:cNvPr id="2060" name="Picture 2">
          <a:extLst>
            <a:ext uri="{FF2B5EF4-FFF2-40B4-BE49-F238E27FC236}">
              <a16:creationId xmlns:a16="http://schemas.microsoft.com/office/drawing/2014/main" id="{B1A9210F-630C-4239-BB57-EA9A6FB8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64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3083" name="Picture 1">
          <a:extLst>
            <a:ext uri="{FF2B5EF4-FFF2-40B4-BE49-F238E27FC236}">
              <a16:creationId xmlns:a16="http://schemas.microsoft.com/office/drawing/2014/main" id="{BE60FCA5-9B6F-4CE5-9031-BBE66AC2CB72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105</xdr:col>
      <xdr:colOff>0</xdr:colOff>
      <xdr:row>0</xdr:row>
      <xdr:rowOff>0</xdr:rowOff>
    </xdr:from>
    <xdr:to>
      <xdr:col>142</xdr:col>
      <xdr:colOff>213360</xdr:colOff>
      <xdr:row>3</xdr:row>
      <xdr:rowOff>129540</xdr:rowOff>
    </xdr:to>
    <xdr:pic>
      <xdr:nvPicPr>
        <xdr:cNvPr id="3084" name="Picture 2">
          <a:extLst>
            <a:ext uri="{FF2B5EF4-FFF2-40B4-BE49-F238E27FC236}">
              <a16:creationId xmlns:a16="http://schemas.microsoft.com/office/drawing/2014/main" id="{BA95D4EF-14BA-4C1A-BB62-300C260C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64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27"/>
  <sheetViews>
    <sheetView topLeftCell="BE1" workbookViewId="0">
      <selection activeCell="DB9" sqref="DB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  <col min="189" max="189" width="3.5546875" customWidth="1"/>
    <col min="190" max="190" width="2" customWidth="1"/>
    <col min="191" max="191" width="3.5546875" customWidth="1"/>
    <col min="192" max="192" width="2" customWidth="1"/>
    <col min="193" max="193" width="3.88671875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4" width="3.5546875" customWidth="1"/>
    <col min="205" max="205" width="2" customWidth="1"/>
    <col min="206" max="206" width="3.5546875" customWidth="1"/>
    <col min="207" max="207" width="2" customWidth="1"/>
    <col min="208" max="209" width="3.88671875" customWidth="1"/>
    <col min="210" max="210" width="3.5546875" customWidth="1"/>
    <col min="211" max="211" width="2" customWidth="1"/>
    <col min="212" max="212" width="3.5546875" customWidth="1"/>
    <col min="213" max="213" width="2" customWidth="1"/>
    <col min="214" max="214" width="3.88671875" customWidth="1"/>
    <col min="215" max="215" width="3.5546875" customWidth="1"/>
    <col min="216" max="216" width="2" customWidth="1"/>
    <col min="217" max="217" width="3.5546875" customWidth="1"/>
    <col min="218" max="218" width="2" customWidth="1"/>
    <col min="219" max="219" width="3.5546875" customWidth="1"/>
    <col min="220" max="220" width="2" customWidth="1"/>
    <col min="221" max="221" width="3.5546875" customWidth="1"/>
    <col min="222" max="222" width="2" customWidth="1"/>
    <col min="223" max="223" width="3.5546875" customWidth="1"/>
    <col min="224" max="224" width="2" customWidth="1"/>
    <col min="225" max="225" width="3.5546875" customWidth="1"/>
    <col min="226" max="226" width="2" customWidth="1"/>
    <col min="227" max="227" width="3.5546875" customWidth="1"/>
    <col min="228" max="228" width="2" customWidth="1"/>
    <col min="229" max="230" width="3.88671875" customWidth="1"/>
  </cols>
  <sheetData>
    <row r="1" spans="1:230" ht="15.6" x14ac:dyDescent="0.25">
      <c r="E1" s="2" t="s">
        <v>0</v>
      </c>
    </row>
    <row r="2" spans="1:230" x14ac:dyDescent="0.25">
      <c r="E2" t="s">
        <v>1</v>
      </c>
      <c r="F2" s="1" t="s">
        <v>2</v>
      </c>
    </row>
    <row r="3" spans="1:230" x14ac:dyDescent="0.25">
      <c r="E3" t="s">
        <v>3</v>
      </c>
      <c r="F3" s="1" t="s">
        <v>4</v>
      </c>
    </row>
    <row r="4" spans="1:230" x14ac:dyDescent="0.25">
      <c r="E4" t="s">
        <v>5</v>
      </c>
      <c r="F4" s="1" t="s">
        <v>6</v>
      </c>
    </row>
    <row r="5" spans="1:230" x14ac:dyDescent="0.25">
      <c r="E5" t="s">
        <v>7</v>
      </c>
      <c r="F5" s="1" t="s">
        <v>8</v>
      </c>
    </row>
    <row r="6" spans="1:230" x14ac:dyDescent="0.25">
      <c r="E6" t="s">
        <v>9</v>
      </c>
      <c r="F6" s="1" t="s">
        <v>10</v>
      </c>
    </row>
    <row r="7" spans="1:230" x14ac:dyDescent="0.25">
      <c r="E7" t="s">
        <v>11</v>
      </c>
      <c r="F7" s="1" t="s">
        <v>12</v>
      </c>
      <c r="DB7" t="s">
        <v>13</v>
      </c>
    </row>
    <row r="8" spans="1:230" x14ac:dyDescent="0.25">
      <c r="E8" t="s">
        <v>14</v>
      </c>
      <c r="F8" s="1" t="s">
        <v>15</v>
      </c>
      <c r="DB8" t="s">
        <v>16</v>
      </c>
    </row>
    <row r="9" spans="1:230" x14ac:dyDescent="0.25">
      <c r="E9" t="s">
        <v>17</v>
      </c>
      <c r="F9" s="1" t="s">
        <v>18</v>
      </c>
      <c r="DB9" t="s">
        <v>312</v>
      </c>
    </row>
    <row r="11" spans="1:230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0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 t="s">
        <v>60</v>
      </c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</row>
    <row r="13" spans="1:230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 t="s">
        <v>61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 t="s">
        <v>62</v>
      </c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</row>
    <row r="14" spans="1:230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7" t="s">
        <v>48</v>
      </c>
      <c r="Z14" s="19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7" t="s">
        <v>48</v>
      </c>
      <c r="AU14" s="19" t="s">
        <v>33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7" t="s">
        <v>48</v>
      </c>
      <c r="BP14" s="19" t="s">
        <v>33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7" t="s">
        <v>48</v>
      </c>
      <c r="CK14" s="19" t="s">
        <v>33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7" t="s">
        <v>48</v>
      </c>
      <c r="DF14" s="19" t="s">
        <v>33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48</v>
      </c>
      <c r="DU14" s="17" t="s">
        <v>49</v>
      </c>
      <c r="DV14" s="19" t="s">
        <v>32</v>
      </c>
      <c r="DW14" s="19"/>
      <c r="DX14" s="19"/>
      <c r="DY14" s="19"/>
      <c r="DZ14" s="17" t="s">
        <v>48</v>
      </c>
      <c r="EA14" s="19" t="s">
        <v>33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48</v>
      </c>
      <c r="EP14" s="17" t="s">
        <v>49</v>
      </c>
      <c r="EQ14" s="19" t="s">
        <v>32</v>
      </c>
      <c r="ER14" s="19"/>
      <c r="ES14" s="19"/>
      <c r="ET14" s="19"/>
      <c r="EU14" s="17" t="s">
        <v>48</v>
      </c>
      <c r="EV14" s="19" t="s">
        <v>33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48</v>
      </c>
      <c r="FK14" s="17" t="s">
        <v>49</v>
      </c>
      <c r="FL14" s="19" t="s">
        <v>32</v>
      </c>
      <c r="FM14" s="19"/>
      <c r="FN14" s="19"/>
      <c r="FO14" s="19"/>
      <c r="FP14" s="17" t="s">
        <v>48</v>
      </c>
      <c r="FQ14" s="19" t="s">
        <v>33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48</v>
      </c>
      <c r="GF14" s="17" t="s">
        <v>49</v>
      </c>
      <c r="GG14" s="19" t="s">
        <v>32</v>
      </c>
      <c r="GH14" s="19"/>
      <c r="GI14" s="19"/>
      <c r="GJ14" s="19"/>
      <c r="GK14" s="17" t="s">
        <v>48</v>
      </c>
      <c r="GL14" s="19" t="s">
        <v>33</v>
      </c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7" t="s">
        <v>48</v>
      </c>
      <c r="HA14" s="17" t="s">
        <v>49</v>
      </c>
      <c r="HB14" s="19" t="s">
        <v>32</v>
      </c>
      <c r="HC14" s="19"/>
      <c r="HD14" s="19"/>
      <c r="HE14" s="19"/>
      <c r="HF14" s="17" t="s">
        <v>48</v>
      </c>
      <c r="HG14" s="19" t="s">
        <v>33</v>
      </c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7" t="s">
        <v>48</v>
      </c>
      <c r="HV14" s="17" t="s">
        <v>49</v>
      </c>
    </row>
    <row r="15" spans="1:230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7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7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7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7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7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7"/>
      <c r="EP15" s="17"/>
      <c r="EQ15" s="16" t="s">
        <v>34</v>
      </c>
      <c r="ER15" s="16"/>
      <c r="ES15" s="16" t="s">
        <v>35</v>
      </c>
      <c r="ET15" s="16"/>
      <c r="EU15" s="17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7"/>
      <c r="FK15" s="17"/>
      <c r="FL15" s="16" t="s">
        <v>34</v>
      </c>
      <c r="FM15" s="16"/>
      <c r="FN15" s="16" t="s">
        <v>35</v>
      </c>
      <c r="FO15" s="16"/>
      <c r="FP15" s="17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7"/>
      <c r="GF15" s="17"/>
      <c r="GG15" s="16" t="s">
        <v>34</v>
      </c>
      <c r="GH15" s="16"/>
      <c r="GI15" s="16" t="s">
        <v>35</v>
      </c>
      <c r="GJ15" s="16"/>
      <c r="GK15" s="17"/>
      <c r="GL15" s="16" t="s">
        <v>36</v>
      </c>
      <c r="GM15" s="16"/>
      <c r="GN15" s="16" t="s">
        <v>37</v>
      </c>
      <c r="GO15" s="16"/>
      <c r="GP15" s="16" t="s">
        <v>38</v>
      </c>
      <c r="GQ15" s="16"/>
      <c r="GR15" s="16" t="s">
        <v>39</v>
      </c>
      <c r="GS15" s="16"/>
      <c r="GT15" s="16" t="s">
        <v>40</v>
      </c>
      <c r="GU15" s="16"/>
      <c r="GV15" s="16" t="s">
        <v>41</v>
      </c>
      <c r="GW15" s="16"/>
      <c r="GX15" s="16" t="s">
        <v>42</v>
      </c>
      <c r="GY15" s="16"/>
      <c r="GZ15" s="17"/>
      <c r="HA15" s="17"/>
      <c r="HB15" s="16" t="s">
        <v>34</v>
      </c>
      <c r="HC15" s="16"/>
      <c r="HD15" s="16" t="s">
        <v>35</v>
      </c>
      <c r="HE15" s="16"/>
      <c r="HF15" s="17"/>
      <c r="HG15" s="16" t="s">
        <v>36</v>
      </c>
      <c r="HH15" s="16"/>
      <c r="HI15" s="16" t="s">
        <v>37</v>
      </c>
      <c r="HJ15" s="16"/>
      <c r="HK15" s="16" t="s">
        <v>38</v>
      </c>
      <c r="HL15" s="16"/>
      <c r="HM15" s="16" t="s">
        <v>39</v>
      </c>
      <c r="HN15" s="16"/>
      <c r="HO15" s="16" t="s">
        <v>40</v>
      </c>
      <c r="HP15" s="16"/>
      <c r="HQ15" s="16" t="s">
        <v>41</v>
      </c>
      <c r="HR15" s="16"/>
      <c r="HS15" s="16" t="s">
        <v>42</v>
      </c>
      <c r="HT15" s="16"/>
      <c r="HU15" s="17"/>
      <c r="HV15" s="17"/>
    </row>
    <row r="16" spans="1:230" ht="20.100000000000001" customHeight="1" x14ac:dyDescent="0.25">
      <c r="A16" s="14" t="s">
        <v>63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4"/>
      <c r="HV16" s="15"/>
    </row>
    <row r="17" spans="1:230" x14ac:dyDescent="0.25">
      <c r="A17" s="6"/>
      <c r="B17" s="6"/>
      <c r="C17" s="6"/>
      <c r="D17" s="6" t="s">
        <v>65</v>
      </c>
      <c r="E17" s="3" t="s">
        <v>66</v>
      </c>
      <c r="F17" s="6">
        <f>COUNTIF(U17:HT17,"e")</f>
        <v>0</v>
      </c>
      <c r="G17" s="6">
        <f>COUNTIF(U17:HT17,"z")</f>
        <v>1</v>
      </c>
      <c r="H17" s="6">
        <f t="shared" ref="H17:H26" si="0">SUM(I17:Q17)</f>
        <v>9</v>
      </c>
      <c r="I17" s="6">
        <f t="shared" ref="I17:I26" si="1">U17+AP17+BK17+CF17+DA17+DV17+EQ17+FL17+GG17+HB17</f>
        <v>9</v>
      </c>
      <c r="J17" s="6">
        <f t="shared" ref="J17:J26" si="2">W17+AR17+BM17+CH17+DC17+DX17+ES17+FN17+GI17+HD17</f>
        <v>0</v>
      </c>
      <c r="K17" s="6">
        <f t="shared" ref="K17:K26" si="3">Z17+AU17+BP17+CK17+DF17+EA17+EV17+FQ17+GL17+HG17</f>
        <v>0</v>
      </c>
      <c r="L17" s="6">
        <f t="shared" ref="L17:L26" si="4">AB17+AW17+BR17+CM17+DH17+EC17+EX17+FS17+GN17+HI17</f>
        <v>0</v>
      </c>
      <c r="M17" s="6">
        <f t="shared" ref="M17:M26" si="5">AD17+AY17+BT17+CO17+DJ17+EE17+EZ17+FU17+GP17+HK17</f>
        <v>0</v>
      </c>
      <c r="N17" s="6">
        <f t="shared" ref="N17:N26" si="6">AF17+BA17+BV17+CQ17+DL17+EG17+FB17+FW17+GR17+HM17</f>
        <v>0</v>
      </c>
      <c r="O17" s="6">
        <f t="shared" ref="O17:O26" si="7">AH17+BC17+BX17+CS17+DN17+EI17+FD17+FY17+GT17+HO17</f>
        <v>0</v>
      </c>
      <c r="P17" s="6">
        <f t="shared" ref="P17:P26" si="8">AJ17+BE17+BZ17+CU17+DP17+EK17+FF17+GA17+GV17+HQ17</f>
        <v>0</v>
      </c>
      <c r="Q17" s="6">
        <f t="shared" ref="Q17:Q26" si="9">AL17+BG17+CB17+CW17+DR17+EM17+FH17+GC17+GX17+HS17</f>
        <v>0</v>
      </c>
      <c r="R17" s="7">
        <f t="shared" ref="R17:R26" si="10">AO17+BJ17+CE17+CZ17+DU17+EP17+FK17+GF17+HA17+HV17</f>
        <v>1</v>
      </c>
      <c r="S17" s="7">
        <f t="shared" ref="S17:S26" si="11">AN17+BI17+CD17+CY17+DT17+EO17+FJ17+GE17+GZ17+HU17</f>
        <v>0</v>
      </c>
      <c r="T17" s="7">
        <v>0.4</v>
      </c>
      <c r="U17" s="11">
        <v>9</v>
      </c>
      <c r="V17" s="10" t="s">
        <v>64</v>
      </c>
      <c r="W17" s="11"/>
      <c r="X17" s="10"/>
      <c r="Y17" s="7">
        <v>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1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6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  <c r="GG17" s="11"/>
      <c r="GH17" s="10"/>
      <c r="GI17" s="11"/>
      <c r="GJ17" s="10"/>
      <c r="GK17" s="7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11"/>
      <c r="GW17" s="10"/>
      <c r="GX17" s="11"/>
      <c r="GY17" s="10"/>
      <c r="GZ17" s="7"/>
      <c r="HA17" s="7">
        <f t="shared" ref="HA17:HA26" si="20">GK17+GZ17</f>
        <v>0</v>
      </c>
      <c r="HB17" s="11"/>
      <c r="HC17" s="10"/>
      <c r="HD17" s="11"/>
      <c r="HE17" s="10"/>
      <c r="HF17" s="7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7">
        <f t="shared" ref="HV17:HV26" si="21">HF17+HU17</f>
        <v>0</v>
      </c>
    </row>
    <row r="18" spans="1:230" x14ac:dyDescent="0.25">
      <c r="A18" s="6"/>
      <c r="B18" s="6"/>
      <c r="C18" s="6"/>
      <c r="D18" s="6" t="s">
        <v>67</v>
      </c>
      <c r="E18" s="3" t="s">
        <v>68</v>
      </c>
      <c r="F18" s="6">
        <f>COUNTIF(U18:HT18,"e")</f>
        <v>0</v>
      </c>
      <c r="G18" s="6">
        <f>COUNTIF(U18:HT18,"z")</f>
        <v>2</v>
      </c>
      <c r="H18" s="6">
        <f t="shared" si="0"/>
        <v>27</v>
      </c>
      <c r="I18" s="6">
        <f t="shared" si="1"/>
        <v>9</v>
      </c>
      <c r="J18" s="6">
        <f t="shared" si="2"/>
        <v>0</v>
      </c>
      <c r="K18" s="6">
        <f t="shared" si="3"/>
        <v>18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2</v>
      </c>
      <c r="T18" s="7">
        <v>0.93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>
        <v>9</v>
      </c>
      <c r="AQ18" s="10" t="s">
        <v>64</v>
      </c>
      <c r="AR18" s="11"/>
      <c r="AS18" s="10"/>
      <c r="AT18" s="7">
        <v>1</v>
      </c>
      <c r="AU18" s="11">
        <v>18</v>
      </c>
      <c r="AV18" s="10" t="s">
        <v>64</v>
      </c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>
        <v>2</v>
      </c>
      <c r="BJ18" s="7">
        <f t="shared" si="13"/>
        <v>3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  <c r="GG18" s="11"/>
      <c r="GH18" s="10"/>
      <c r="GI18" s="11"/>
      <c r="GJ18" s="10"/>
      <c r="GK18" s="7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11"/>
      <c r="GW18" s="10"/>
      <c r="GX18" s="11"/>
      <c r="GY18" s="10"/>
      <c r="GZ18" s="7"/>
      <c r="HA18" s="7">
        <f t="shared" si="20"/>
        <v>0</v>
      </c>
      <c r="HB18" s="11"/>
      <c r="HC18" s="10"/>
      <c r="HD18" s="11"/>
      <c r="HE18" s="10"/>
      <c r="HF18" s="7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7">
        <f t="shared" si="21"/>
        <v>0</v>
      </c>
    </row>
    <row r="19" spans="1:230" x14ac:dyDescent="0.25">
      <c r="A19" s="6">
        <v>1</v>
      </c>
      <c r="B19" s="6">
        <v>1</v>
      </c>
      <c r="C19" s="6"/>
      <c r="D19" s="6"/>
      <c r="E19" s="3" t="s">
        <v>69</v>
      </c>
      <c r="F19" s="6">
        <f>$B$19*COUNTIF(U19:HT19,"e")</f>
        <v>0</v>
      </c>
      <c r="G19" s="6">
        <f>$B$19*COUNTIF(U19:HT19,"z")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20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4</v>
      </c>
      <c r="S19" s="7">
        <f t="shared" si="11"/>
        <v>4</v>
      </c>
      <c r="T19" s="7">
        <f>$B$19*0.93</f>
        <v>0.93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>
        <f>$B$19*20</f>
        <v>20</v>
      </c>
      <c r="DI19" s="10" t="s">
        <v>64</v>
      </c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>
        <f>$B$19*4</f>
        <v>4</v>
      </c>
      <c r="DU19" s="7">
        <f t="shared" si="16"/>
        <v>4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  <c r="GG19" s="11"/>
      <c r="GH19" s="10"/>
      <c r="GI19" s="11"/>
      <c r="GJ19" s="10"/>
      <c r="GK19" s="7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11"/>
      <c r="GW19" s="10"/>
      <c r="GX19" s="11"/>
      <c r="GY19" s="10"/>
      <c r="GZ19" s="7"/>
      <c r="HA19" s="7">
        <f t="shared" si="20"/>
        <v>0</v>
      </c>
      <c r="HB19" s="11"/>
      <c r="HC19" s="10"/>
      <c r="HD19" s="11"/>
      <c r="HE19" s="10"/>
      <c r="HF19" s="7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7">
        <f t="shared" si="21"/>
        <v>0</v>
      </c>
    </row>
    <row r="20" spans="1:230" x14ac:dyDescent="0.25">
      <c r="A20" s="6">
        <v>2</v>
      </c>
      <c r="B20" s="6">
        <v>1</v>
      </c>
      <c r="C20" s="6"/>
      <c r="D20" s="6"/>
      <c r="E20" s="3" t="s">
        <v>70</v>
      </c>
      <c r="F20" s="6">
        <f>$B$20*COUNTIF(U20:HT20,"e")</f>
        <v>0</v>
      </c>
      <c r="G20" s="6">
        <f>$B$20*COUNTIF(U20:HT20,"z")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40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$B$20*1.6</f>
        <v>1.6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>
        <f>$B$20*40</f>
        <v>40</v>
      </c>
      <c r="ED20" s="10" t="s">
        <v>64</v>
      </c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>
        <f>$B$20*3</f>
        <v>3</v>
      </c>
      <c r="EP20" s="7">
        <f t="shared" si="17"/>
        <v>3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  <c r="GG20" s="11"/>
      <c r="GH20" s="10"/>
      <c r="GI20" s="11"/>
      <c r="GJ20" s="10"/>
      <c r="GK20" s="7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11"/>
      <c r="GW20" s="10"/>
      <c r="GX20" s="11"/>
      <c r="GY20" s="10"/>
      <c r="GZ20" s="7"/>
      <c r="HA20" s="7">
        <f t="shared" si="20"/>
        <v>0</v>
      </c>
      <c r="HB20" s="11"/>
      <c r="HC20" s="10"/>
      <c r="HD20" s="11"/>
      <c r="HE20" s="10"/>
      <c r="HF20" s="7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7">
        <f t="shared" si="21"/>
        <v>0</v>
      </c>
    </row>
    <row r="21" spans="1:230" x14ac:dyDescent="0.25">
      <c r="A21" s="6">
        <v>3</v>
      </c>
      <c r="B21" s="6">
        <v>1</v>
      </c>
      <c r="C21" s="6"/>
      <c r="D21" s="6"/>
      <c r="E21" s="3" t="s">
        <v>71</v>
      </c>
      <c r="F21" s="6">
        <f>$B$21*COUNTIF(U21:HT21,"e")</f>
        <v>1</v>
      </c>
      <c r="G21" s="6">
        <f>$B$21*COUNTIF(U21:HT21,"z")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40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f>$B$21*1.7</f>
        <v>1.7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>
        <f>$B$21*40</f>
        <v>40</v>
      </c>
      <c r="EY21" s="10" t="s">
        <v>72</v>
      </c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>
        <f>$B$21*3</f>
        <v>3</v>
      </c>
      <c r="FK21" s="7">
        <f t="shared" si="18"/>
        <v>3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  <c r="GG21" s="11"/>
      <c r="GH21" s="10"/>
      <c r="GI21" s="11"/>
      <c r="GJ21" s="10"/>
      <c r="GK21" s="7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11"/>
      <c r="GW21" s="10"/>
      <c r="GX21" s="11"/>
      <c r="GY21" s="10"/>
      <c r="GZ21" s="7"/>
      <c r="HA21" s="7">
        <f t="shared" si="20"/>
        <v>0</v>
      </c>
      <c r="HB21" s="11"/>
      <c r="HC21" s="10"/>
      <c r="HD21" s="11"/>
      <c r="HE21" s="10"/>
      <c r="HF21" s="7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7">
        <f t="shared" si="21"/>
        <v>0</v>
      </c>
    </row>
    <row r="22" spans="1:230" x14ac:dyDescent="0.25">
      <c r="A22" s="6">
        <v>4</v>
      </c>
      <c r="B22" s="6">
        <v>1</v>
      </c>
      <c r="C22" s="6"/>
      <c r="D22" s="6"/>
      <c r="E22" s="3" t="s">
        <v>73</v>
      </c>
      <c r="F22" s="6">
        <f>$B$22*COUNTIF(U22:HT22,"e")</f>
        <v>0</v>
      </c>
      <c r="G22" s="6">
        <f>$B$22*COUNTIF(U22:HT22,"z")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$B$22*0.37</f>
        <v>0.37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  <c r="GG22" s="11">
        <f>$B$22*9</f>
        <v>9</v>
      </c>
      <c r="GH22" s="10" t="s">
        <v>64</v>
      </c>
      <c r="GI22" s="11"/>
      <c r="GJ22" s="10"/>
      <c r="GK22" s="7">
        <f>$B$22*1</f>
        <v>1</v>
      </c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7"/>
      <c r="HA22" s="7">
        <f t="shared" si="20"/>
        <v>1</v>
      </c>
      <c r="HB22" s="11"/>
      <c r="HC22" s="10"/>
      <c r="HD22" s="11"/>
      <c r="HE22" s="10"/>
      <c r="HF22" s="7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7">
        <f t="shared" si="21"/>
        <v>0</v>
      </c>
    </row>
    <row r="23" spans="1:230" x14ac:dyDescent="0.25">
      <c r="A23" s="6">
        <v>5</v>
      </c>
      <c r="B23" s="6">
        <v>1</v>
      </c>
      <c r="C23" s="6"/>
      <c r="D23" s="6"/>
      <c r="E23" s="3" t="s">
        <v>74</v>
      </c>
      <c r="F23" s="6">
        <f>$B$23*COUNTIF(U23:HT23,"e")</f>
        <v>0</v>
      </c>
      <c r="G23" s="6">
        <f>$B$23*COUNTIF(U23:HT23,"z")</f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f>$B$23*0.73</f>
        <v>0.73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  <c r="GG23" s="11">
        <f>$B$23*18</f>
        <v>18</v>
      </c>
      <c r="GH23" s="10" t="s">
        <v>64</v>
      </c>
      <c r="GI23" s="11"/>
      <c r="GJ23" s="10"/>
      <c r="GK23" s="7">
        <f>$B$23*2</f>
        <v>2</v>
      </c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11"/>
      <c r="GW23" s="10"/>
      <c r="GX23" s="11"/>
      <c r="GY23" s="10"/>
      <c r="GZ23" s="7"/>
      <c r="HA23" s="7">
        <f t="shared" si="20"/>
        <v>2</v>
      </c>
      <c r="HB23" s="11"/>
      <c r="HC23" s="10"/>
      <c r="HD23" s="11"/>
      <c r="HE23" s="10"/>
      <c r="HF23" s="7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7">
        <f t="shared" si="21"/>
        <v>0</v>
      </c>
    </row>
    <row r="24" spans="1:230" x14ac:dyDescent="0.25">
      <c r="A24" s="6">
        <v>6</v>
      </c>
      <c r="B24" s="6">
        <v>1</v>
      </c>
      <c r="C24" s="6"/>
      <c r="D24" s="6"/>
      <c r="E24" s="3" t="s">
        <v>75</v>
      </c>
      <c r="F24" s="6">
        <f>$B$24*COUNTIF(U24:HT24,"e")</f>
        <v>0</v>
      </c>
      <c r="G24" s="6">
        <f>$B$24*COUNTIF(U24:HT24,"z")</f>
        <v>1</v>
      </c>
      <c r="H24" s="6">
        <f t="shared" si="0"/>
        <v>9</v>
      </c>
      <c r="I24" s="6">
        <f t="shared" si="1"/>
        <v>9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$B$24*0.4</f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  <c r="GG24" s="11">
        <f>$B$24*9</f>
        <v>9</v>
      </c>
      <c r="GH24" s="10" t="s">
        <v>64</v>
      </c>
      <c r="GI24" s="11"/>
      <c r="GJ24" s="10"/>
      <c r="GK24" s="7">
        <f>$B$24*1</f>
        <v>1</v>
      </c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11"/>
      <c r="GW24" s="10"/>
      <c r="GX24" s="11"/>
      <c r="GY24" s="10"/>
      <c r="GZ24" s="7"/>
      <c r="HA24" s="7">
        <f t="shared" si="20"/>
        <v>1</v>
      </c>
      <c r="HB24" s="11"/>
      <c r="HC24" s="10"/>
      <c r="HD24" s="11"/>
      <c r="HE24" s="10"/>
      <c r="HF24" s="7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7">
        <f t="shared" si="21"/>
        <v>0</v>
      </c>
    </row>
    <row r="25" spans="1:230" x14ac:dyDescent="0.25">
      <c r="A25" s="6"/>
      <c r="B25" s="6"/>
      <c r="C25" s="6"/>
      <c r="D25" s="6" t="s">
        <v>76</v>
      </c>
      <c r="E25" s="3" t="s">
        <v>77</v>
      </c>
      <c r="F25" s="6">
        <f>COUNTIF(U25:HT25,"e")</f>
        <v>0</v>
      </c>
      <c r="G25" s="6">
        <f>COUNTIF(U25:HT25,"z")</f>
        <v>1</v>
      </c>
      <c r="H25" s="6">
        <f t="shared" si="0"/>
        <v>5</v>
      </c>
      <c r="I25" s="6">
        <f t="shared" si="1"/>
        <v>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0</v>
      </c>
      <c r="S25" s="7">
        <f t="shared" si="11"/>
        <v>0</v>
      </c>
      <c r="T25" s="7">
        <v>0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  <c r="GG25" s="11">
        <v>5</v>
      </c>
      <c r="GH25" s="10" t="s">
        <v>64</v>
      </c>
      <c r="GI25" s="11"/>
      <c r="GJ25" s="10"/>
      <c r="GK25" s="7">
        <v>0</v>
      </c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11"/>
      <c r="GW25" s="10"/>
      <c r="GX25" s="11"/>
      <c r="GY25" s="10"/>
      <c r="GZ25" s="7"/>
      <c r="HA25" s="7">
        <f t="shared" si="20"/>
        <v>0</v>
      </c>
      <c r="HB25" s="11"/>
      <c r="HC25" s="10"/>
      <c r="HD25" s="11"/>
      <c r="HE25" s="10"/>
      <c r="HF25" s="7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7">
        <f t="shared" si="21"/>
        <v>0</v>
      </c>
    </row>
    <row r="26" spans="1:230" x14ac:dyDescent="0.25">
      <c r="A26" s="6"/>
      <c r="B26" s="6"/>
      <c r="C26" s="6"/>
      <c r="D26" s="6" t="s">
        <v>78</v>
      </c>
      <c r="E26" s="3" t="s">
        <v>79</v>
      </c>
      <c r="F26" s="6">
        <f>COUNTIF(U26:HT26,"e")</f>
        <v>0</v>
      </c>
      <c r="G26" s="6">
        <f>COUNTIF(U26:HT26,"z")</f>
        <v>1</v>
      </c>
      <c r="H26" s="6">
        <f t="shared" si="0"/>
        <v>18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0.77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>
        <v>18</v>
      </c>
      <c r="FM26" s="10" t="s">
        <v>64</v>
      </c>
      <c r="FN26" s="11"/>
      <c r="FO26" s="10"/>
      <c r="FP26" s="7">
        <v>2</v>
      </c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2</v>
      </c>
      <c r="GG26" s="11"/>
      <c r="GH26" s="10"/>
      <c r="GI26" s="11"/>
      <c r="GJ26" s="10"/>
      <c r="GK26" s="7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11"/>
      <c r="GW26" s="10"/>
      <c r="GX26" s="11"/>
      <c r="GY26" s="10"/>
      <c r="GZ26" s="7"/>
      <c r="HA26" s="7">
        <f t="shared" si="20"/>
        <v>0</v>
      </c>
      <c r="HB26" s="11"/>
      <c r="HC26" s="10"/>
      <c r="HD26" s="11"/>
      <c r="HE26" s="10"/>
      <c r="HF26" s="7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7">
        <f t="shared" si="21"/>
        <v>0</v>
      </c>
    </row>
    <row r="27" spans="1:230" ht="15.9" customHeight="1" x14ac:dyDescent="0.25">
      <c r="A27" s="6"/>
      <c r="B27" s="6"/>
      <c r="C27" s="6"/>
      <c r="D27" s="6"/>
      <c r="E27" s="6" t="s">
        <v>80</v>
      </c>
      <c r="F27" s="6">
        <f t="shared" ref="F27:BQ27" si="22">SUM(F17:F26)</f>
        <v>1</v>
      </c>
      <c r="G27" s="6">
        <f t="shared" si="22"/>
        <v>10</v>
      </c>
      <c r="H27" s="6">
        <f t="shared" si="22"/>
        <v>195</v>
      </c>
      <c r="I27" s="6">
        <f t="shared" si="22"/>
        <v>77</v>
      </c>
      <c r="J27" s="6">
        <f t="shared" si="22"/>
        <v>0</v>
      </c>
      <c r="K27" s="6">
        <f t="shared" si="22"/>
        <v>18</v>
      </c>
      <c r="L27" s="6">
        <f t="shared" si="22"/>
        <v>100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7">
        <f t="shared" si="22"/>
        <v>20</v>
      </c>
      <c r="S27" s="7">
        <f t="shared" si="22"/>
        <v>12</v>
      </c>
      <c r="T27" s="7">
        <f t="shared" si="22"/>
        <v>7.83</v>
      </c>
      <c r="U27" s="11">
        <f t="shared" si="22"/>
        <v>9</v>
      </c>
      <c r="V27" s="10">
        <f t="shared" si="22"/>
        <v>0</v>
      </c>
      <c r="W27" s="11">
        <f t="shared" si="22"/>
        <v>0</v>
      </c>
      <c r="X27" s="10">
        <f t="shared" si="22"/>
        <v>0</v>
      </c>
      <c r="Y27" s="7">
        <f t="shared" si="22"/>
        <v>1</v>
      </c>
      <c r="Z27" s="11">
        <f t="shared" si="22"/>
        <v>0</v>
      </c>
      <c r="AA27" s="10">
        <f t="shared" si="22"/>
        <v>0</v>
      </c>
      <c r="AB27" s="11">
        <f t="shared" si="22"/>
        <v>0</v>
      </c>
      <c r="AC27" s="10">
        <f t="shared" si="22"/>
        <v>0</v>
      </c>
      <c r="AD27" s="11">
        <f t="shared" si="22"/>
        <v>0</v>
      </c>
      <c r="AE27" s="10">
        <f t="shared" si="22"/>
        <v>0</v>
      </c>
      <c r="AF27" s="11">
        <f t="shared" si="22"/>
        <v>0</v>
      </c>
      <c r="AG27" s="10">
        <f t="shared" si="22"/>
        <v>0</v>
      </c>
      <c r="AH27" s="11">
        <f t="shared" si="22"/>
        <v>0</v>
      </c>
      <c r="AI27" s="10">
        <f t="shared" si="22"/>
        <v>0</v>
      </c>
      <c r="AJ27" s="11">
        <f t="shared" si="22"/>
        <v>0</v>
      </c>
      <c r="AK27" s="10">
        <f t="shared" si="22"/>
        <v>0</v>
      </c>
      <c r="AL27" s="11">
        <f t="shared" si="22"/>
        <v>0</v>
      </c>
      <c r="AM27" s="10">
        <f t="shared" si="22"/>
        <v>0</v>
      </c>
      <c r="AN27" s="7">
        <f t="shared" si="22"/>
        <v>0</v>
      </c>
      <c r="AO27" s="7">
        <f t="shared" si="22"/>
        <v>1</v>
      </c>
      <c r="AP27" s="11">
        <f t="shared" si="22"/>
        <v>9</v>
      </c>
      <c r="AQ27" s="10">
        <f t="shared" si="22"/>
        <v>0</v>
      </c>
      <c r="AR27" s="11">
        <f t="shared" si="22"/>
        <v>0</v>
      </c>
      <c r="AS27" s="10">
        <f t="shared" si="22"/>
        <v>0</v>
      </c>
      <c r="AT27" s="7">
        <f t="shared" si="22"/>
        <v>1</v>
      </c>
      <c r="AU27" s="11">
        <f t="shared" si="22"/>
        <v>18</v>
      </c>
      <c r="AV27" s="10">
        <f t="shared" si="22"/>
        <v>0</v>
      </c>
      <c r="AW27" s="11">
        <f t="shared" si="22"/>
        <v>0</v>
      </c>
      <c r="AX27" s="10">
        <f t="shared" si="22"/>
        <v>0</v>
      </c>
      <c r="AY27" s="11">
        <f t="shared" si="22"/>
        <v>0</v>
      </c>
      <c r="AZ27" s="10">
        <f t="shared" si="22"/>
        <v>0</v>
      </c>
      <c r="BA27" s="11">
        <f t="shared" si="22"/>
        <v>0</v>
      </c>
      <c r="BB27" s="10">
        <f t="shared" si="22"/>
        <v>0</v>
      </c>
      <c r="BC27" s="11">
        <f t="shared" si="22"/>
        <v>0</v>
      </c>
      <c r="BD27" s="10">
        <f t="shared" si="22"/>
        <v>0</v>
      </c>
      <c r="BE27" s="11">
        <f t="shared" si="22"/>
        <v>0</v>
      </c>
      <c r="BF27" s="10">
        <f t="shared" si="22"/>
        <v>0</v>
      </c>
      <c r="BG27" s="11">
        <f t="shared" si="22"/>
        <v>0</v>
      </c>
      <c r="BH27" s="10">
        <f t="shared" si="22"/>
        <v>0</v>
      </c>
      <c r="BI27" s="7">
        <f t="shared" si="22"/>
        <v>2</v>
      </c>
      <c r="BJ27" s="7">
        <f t="shared" si="22"/>
        <v>3</v>
      </c>
      <c r="BK27" s="11">
        <f t="shared" si="22"/>
        <v>0</v>
      </c>
      <c r="BL27" s="10">
        <f t="shared" si="22"/>
        <v>0</v>
      </c>
      <c r="BM27" s="11">
        <f t="shared" si="22"/>
        <v>0</v>
      </c>
      <c r="BN27" s="10">
        <f t="shared" si="22"/>
        <v>0</v>
      </c>
      <c r="BO27" s="7">
        <f t="shared" si="22"/>
        <v>0</v>
      </c>
      <c r="BP27" s="11">
        <f t="shared" si="22"/>
        <v>0</v>
      </c>
      <c r="BQ27" s="10">
        <f t="shared" si="22"/>
        <v>0</v>
      </c>
      <c r="BR27" s="11">
        <f t="shared" ref="BR27:EC27" si="23">SUM(BR17:BR26)</f>
        <v>0</v>
      </c>
      <c r="BS27" s="10">
        <f t="shared" si="23"/>
        <v>0</v>
      </c>
      <c r="BT27" s="11">
        <f t="shared" si="23"/>
        <v>0</v>
      </c>
      <c r="BU27" s="10">
        <f t="shared" si="23"/>
        <v>0</v>
      </c>
      <c r="BV27" s="11">
        <f t="shared" si="23"/>
        <v>0</v>
      </c>
      <c r="BW27" s="10">
        <f t="shared" si="23"/>
        <v>0</v>
      </c>
      <c r="BX27" s="11">
        <f t="shared" si="23"/>
        <v>0</v>
      </c>
      <c r="BY27" s="10">
        <f t="shared" si="23"/>
        <v>0</v>
      </c>
      <c r="BZ27" s="11">
        <f t="shared" si="23"/>
        <v>0</v>
      </c>
      <c r="CA27" s="10">
        <f t="shared" si="23"/>
        <v>0</v>
      </c>
      <c r="CB27" s="11">
        <f t="shared" si="23"/>
        <v>0</v>
      </c>
      <c r="CC27" s="10">
        <f t="shared" si="23"/>
        <v>0</v>
      </c>
      <c r="CD27" s="7">
        <f t="shared" si="23"/>
        <v>0</v>
      </c>
      <c r="CE27" s="7">
        <f t="shared" si="23"/>
        <v>0</v>
      </c>
      <c r="CF27" s="11">
        <f t="shared" si="23"/>
        <v>0</v>
      </c>
      <c r="CG27" s="10">
        <f t="shared" si="23"/>
        <v>0</v>
      </c>
      <c r="CH27" s="11">
        <f t="shared" si="23"/>
        <v>0</v>
      </c>
      <c r="CI27" s="10">
        <f t="shared" si="23"/>
        <v>0</v>
      </c>
      <c r="CJ27" s="7">
        <f t="shared" si="23"/>
        <v>0</v>
      </c>
      <c r="CK27" s="11">
        <f t="shared" si="23"/>
        <v>0</v>
      </c>
      <c r="CL27" s="10">
        <f t="shared" si="23"/>
        <v>0</v>
      </c>
      <c r="CM27" s="11">
        <f t="shared" si="23"/>
        <v>0</v>
      </c>
      <c r="CN27" s="10">
        <f t="shared" si="23"/>
        <v>0</v>
      </c>
      <c r="CO27" s="11">
        <f t="shared" si="23"/>
        <v>0</v>
      </c>
      <c r="CP27" s="10">
        <f t="shared" si="23"/>
        <v>0</v>
      </c>
      <c r="CQ27" s="11">
        <f t="shared" si="23"/>
        <v>0</v>
      </c>
      <c r="CR27" s="10">
        <f t="shared" si="23"/>
        <v>0</v>
      </c>
      <c r="CS27" s="11">
        <f t="shared" si="23"/>
        <v>0</v>
      </c>
      <c r="CT27" s="10">
        <f t="shared" si="23"/>
        <v>0</v>
      </c>
      <c r="CU27" s="11">
        <f t="shared" si="23"/>
        <v>0</v>
      </c>
      <c r="CV27" s="10">
        <f t="shared" si="23"/>
        <v>0</v>
      </c>
      <c r="CW27" s="11">
        <f t="shared" si="23"/>
        <v>0</v>
      </c>
      <c r="CX27" s="10">
        <f t="shared" si="23"/>
        <v>0</v>
      </c>
      <c r="CY27" s="7">
        <f t="shared" si="23"/>
        <v>0</v>
      </c>
      <c r="CZ27" s="7">
        <f t="shared" si="23"/>
        <v>0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0</v>
      </c>
      <c r="DF27" s="11">
        <f t="shared" si="23"/>
        <v>0</v>
      </c>
      <c r="DG27" s="10">
        <f t="shared" si="23"/>
        <v>0</v>
      </c>
      <c r="DH27" s="11">
        <f t="shared" si="23"/>
        <v>20</v>
      </c>
      <c r="DI27" s="10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4</v>
      </c>
      <c r="DU27" s="7">
        <f t="shared" si="23"/>
        <v>4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0</v>
      </c>
      <c r="EA27" s="11">
        <f t="shared" si="23"/>
        <v>0</v>
      </c>
      <c r="EB27" s="10">
        <f t="shared" si="23"/>
        <v>0</v>
      </c>
      <c r="EC27" s="11">
        <f t="shared" si="23"/>
        <v>40</v>
      </c>
      <c r="ED27" s="10">
        <f t="shared" ref="ED27:GO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3</v>
      </c>
      <c r="EP27" s="7">
        <f t="shared" si="24"/>
        <v>3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0</v>
      </c>
      <c r="EV27" s="11">
        <f t="shared" si="24"/>
        <v>0</v>
      </c>
      <c r="EW27" s="10">
        <f t="shared" si="24"/>
        <v>0</v>
      </c>
      <c r="EX27" s="11">
        <f t="shared" si="24"/>
        <v>40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si="24"/>
        <v>3</v>
      </c>
      <c r="FK27" s="7">
        <f t="shared" si="24"/>
        <v>3</v>
      </c>
      <c r="FL27" s="11">
        <f t="shared" si="24"/>
        <v>18</v>
      </c>
      <c r="FM27" s="10">
        <f t="shared" si="24"/>
        <v>0</v>
      </c>
      <c r="FN27" s="11">
        <f t="shared" si="24"/>
        <v>0</v>
      </c>
      <c r="FO27" s="10">
        <f t="shared" si="24"/>
        <v>0</v>
      </c>
      <c r="FP27" s="7">
        <f t="shared" si="24"/>
        <v>2</v>
      </c>
      <c r="FQ27" s="11">
        <f t="shared" si="24"/>
        <v>0</v>
      </c>
      <c r="FR27" s="10">
        <f t="shared" si="24"/>
        <v>0</v>
      </c>
      <c r="FS27" s="11">
        <f t="shared" si="24"/>
        <v>0</v>
      </c>
      <c r="FT27" s="10">
        <f t="shared" si="24"/>
        <v>0</v>
      </c>
      <c r="FU27" s="11">
        <f t="shared" si="24"/>
        <v>0</v>
      </c>
      <c r="FV27" s="10">
        <f t="shared" si="24"/>
        <v>0</v>
      </c>
      <c r="FW27" s="11">
        <f t="shared" si="24"/>
        <v>0</v>
      </c>
      <c r="FX27" s="10">
        <f t="shared" si="24"/>
        <v>0</v>
      </c>
      <c r="FY27" s="11">
        <f t="shared" si="24"/>
        <v>0</v>
      </c>
      <c r="FZ27" s="10">
        <f t="shared" si="24"/>
        <v>0</v>
      </c>
      <c r="GA27" s="11">
        <f t="shared" si="24"/>
        <v>0</v>
      </c>
      <c r="GB27" s="10">
        <f t="shared" si="24"/>
        <v>0</v>
      </c>
      <c r="GC27" s="11">
        <f t="shared" si="24"/>
        <v>0</v>
      </c>
      <c r="GD27" s="10">
        <f t="shared" si="24"/>
        <v>0</v>
      </c>
      <c r="GE27" s="7">
        <f t="shared" si="24"/>
        <v>0</v>
      </c>
      <c r="GF27" s="7">
        <f t="shared" si="24"/>
        <v>2</v>
      </c>
      <c r="GG27" s="11">
        <f t="shared" si="24"/>
        <v>41</v>
      </c>
      <c r="GH27" s="10">
        <f t="shared" si="24"/>
        <v>0</v>
      </c>
      <c r="GI27" s="11">
        <f t="shared" si="24"/>
        <v>0</v>
      </c>
      <c r="GJ27" s="10">
        <f t="shared" si="24"/>
        <v>0</v>
      </c>
      <c r="GK27" s="7">
        <f t="shared" si="24"/>
        <v>4</v>
      </c>
      <c r="GL27" s="11">
        <f t="shared" si="24"/>
        <v>0</v>
      </c>
      <c r="GM27" s="10">
        <f t="shared" si="24"/>
        <v>0</v>
      </c>
      <c r="GN27" s="11">
        <f t="shared" si="24"/>
        <v>0</v>
      </c>
      <c r="GO27" s="10">
        <f t="shared" si="24"/>
        <v>0</v>
      </c>
      <c r="GP27" s="11">
        <f t="shared" ref="GP27:HV27" si="25">SUM(GP17:GP26)</f>
        <v>0</v>
      </c>
      <c r="GQ27" s="10">
        <f t="shared" si="25"/>
        <v>0</v>
      </c>
      <c r="GR27" s="11">
        <f t="shared" si="25"/>
        <v>0</v>
      </c>
      <c r="GS27" s="10">
        <f t="shared" si="25"/>
        <v>0</v>
      </c>
      <c r="GT27" s="11">
        <f t="shared" si="25"/>
        <v>0</v>
      </c>
      <c r="GU27" s="10">
        <f t="shared" si="25"/>
        <v>0</v>
      </c>
      <c r="GV27" s="11">
        <f t="shared" si="25"/>
        <v>0</v>
      </c>
      <c r="GW27" s="10">
        <f t="shared" si="25"/>
        <v>0</v>
      </c>
      <c r="GX27" s="11">
        <f t="shared" si="25"/>
        <v>0</v>
      </c>
      <c r="GY27" s="10">
        <f t="shared" si="25"/>
        <v>0</v>
      </c>
      <c r="GZ27" s="7">
        <f t="shared" si="25"/>
        <v>0</v>
      </c>
      <c r="HA27" s="7">
        <f t="shared" si="25"/>
        <v>4</v>
      </c>
      <c r="HB27" s="11">
        <f t="shared" si="25"/>
        <v>0</v>
      </c>
      <c r="HC27" s="10">
        <f t="shared" si="25"/>
        <v>0</v>
      </c>
      <c r="HD27" s="11">
        <f t="shared" si="25"/>
        <v>0</v>
      </c>
      <c r="HE27" s="10">
        <f t="shared" si="25"/>
        <v>0</v>
      </c>
      <c r="HF27" s="7">
        <f t="shared" si="25"/>
        <v>0</v>
      </c>
      <c r="HG27" s="11">
        <f t="shared" si="25"/>
        <v>0</v>
      </c>
      <c r="HH27" s="10">
        <f t="shared" si="25"/>
        <v>0</v>
      </c>
      <c r="HI27" s="11">
        <f t="shared" si="25"/>
        <v>0</v>
      </c>
      <c r="HJ27" s="10">
        <f t="shared" si="25"/>
        <v>0</v>
      </c>
      <c r="HK27" s="11">
        <f t="shared" si="25"/>
        <v>0</v>
      </c>
      <c r="HL27" s="10">
        <f t="shared" si="25"/>
        <v>0</v>
      </c>
      <c r="HM27" s="11">
        <f t="shared" si="25"/>
        <v>0</v>
      </c>
      <c r="HN27" s="10">
        <f t="shared" si="25"/>
        <v>0</v>
      </c>
      <c r="HO27" s="11">
        <f t="shared" si="25"/>
        <v>0</v>
      </c>
      <c r="HP27" s="10">
        <f t="shared" si="25"/>
        <v>0</v>
      </c>
      <c r="HQ27" s="11">
        <f t="shared" si="25"/>
        <v>0</v>
      </c>
      <c r="HR27" s="10">
        <f t="shared" si="25"/>
        <v>0</v>
      </c>
      <c r="HS27" s="11">
        <f t="shared" si="25"/>
        <v>0</v>
      </c>
      <c r="HT27" s="10">
        <f t="shared" si="25"/>
        <v>0</v>
      </c>
      <c r="HU27" s="7">
        <f t="shared" si="25"/>
        <v>0</v>
      </c>
      <c r="HV27" s="7">
        <f t="shared" si="25"/>
        <v>0</v>
      </c>
    </row>
    <row r="28" spans="1:230" ht="20.100000000000001" customHeight="1" x14ac:dyDescent="0.25">
      <c r="A28" s="14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4"/>
      <c r="HV28" s="15"/>
    </row>
    <row r="29" spans="1:230" x14ac:dyDescent="0.25">
      <c r="A29" s="6"/>
      <c r="B29" s="6"/>
      <c r="C29" s="6"/>
      <c r="D29" s="6" t="s">
        <v>82</v>
      </c>
      <c r="E29" s="3" t="s">
        <v>83</v>
      </c>
      <c r="F29" s="6">
        <f t="shared" ref="F29:F36" si="26">COUNTIF(U29:HT29,"e")</f>
        <v>1</v>
      </c>
      <c r="G29" s="6">
        <f t="shared" ref="G29:G36" si="27">COUNTIF(U29:HT29,"z")</f>
        <v>1</v>
      </c>
      <c r="H29" s="6">
        <f t="shared" ref="H29:H36" si="28">SUM(I29:Q29)</f>
        <v>36</v>
      </c>
      <c r="I29" s="6">
        <f t="shared" ref="I29:I36" si="29">U29+AP29+BK29+CF29+DA29+DV29+EQ29+FL29+GG29+HB29</f>
        <v>18</v>
      </c>
      <c r="J29" s="6">
        <f t="shared" ref="J29:J36" si="30">W29+AR29+BM29+CH29+DC29+DX29+ES29+FN29+GI29+HD29</f>
        <v>0</v>
      </c>
      <c r="K29" s="6">
        <f t="shared" ref="K29:K36" si="31">Z29+AU29+BP29+CK29+DF29+EA29+EV29+FQ29+GL29+HG29</f>
        <v>18</v>
      </c>
      <c r="L29" s="6">
        <f t="shared" ref="L29:L36" si="32">AB29+AW29+BR29+CM29+DH29+EC29+EX29+FS29+GN29+HI29</f>
        <v>0</v>
      </c>
      <c r="M29" s="6">
        <f t="shared" ref="M29:M36" si="33">AD29+AY29+BT29+CO29+DJ29+EE29+EZ29+FU29+GP29+HK29</f>
        <v>0</v>
      </c>
      <c r="N29" s="6">
        <f t="shared" ref="N29:N36" si="34">AF29+BA29+BV29+CQ29+DL29+EG29+FB29+FW29+GR29+HM29</f>
        <v>0</v>
      </c>
      <c r="O29" s="6">
        <f t="shared" ref="O29:O36" si="35">AH29+BC29+BX29+CS29+DN29+EI29+FD29+FY29+GT29+HO29</f>
        <v>0</v>
      </c>
      <c r="P29" s="6">
        <f t="shared" ref="P29:P36" si="36">AJ29+BE29+BZ29+CU29+DP29+EK29+FF29+GA29+GV29+HQ29</f>
        <v>0</v>
      </c>
      <c r="Q29" s="6">
        <f t="shared" ref="Q29:Q36" si="37">AL29+BG29+CB29+CW29+DR29+EM29+FH29+GC29+GX29+HS29</f>
        <v>0</v>
      </c>
      <c r="R29" s="7">
        <f t="shared" ref="R29:R36" si="38">AO29+BJ29+CE29+CZ29+DU29+EP29+FK29+GF29+HA29+HV29</f>
        <v>4</v>
      </c>
      <c r="S29" s="7">
        <f t="shared" ref="S29:S36" si="39">AN29+BI29+CD29+CY29+DT29+EO29+FJ29+GE29+GZ29+HU29</f>
        <v>2</v>
      </c>
      <c r="T29" s="7">
        <v>1.63</v>
      </c>
      <c r="U29" s="11">
        <v>18</v>
      </c>
      <c r="V29" s="10" t="s">
        <v>72</v>
      </c>
      <c r="W29" s="11"/>
      <c r="X29" s="10"/>
      <c r="Y29" s="7">
        <v>2</v>
      </c>
      <c r="Z29" s="11">
        <v>18</v>
      </c>
      <c r="AA29" s="10" t="s">
        <v>64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2</v>
      </c>
      <c r="AO29" s="7">
        <f t="shared" ref="AO29:AO36" si="40">Y29+AN29</f>
        <v>4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6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6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6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6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6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6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6" si="47">FP29+GE29</f>
        <v>0</v>
      </c>
      <c r="GG29" s="11"/>
      <c r="GH29" s="10"/>
      <c r="GI29" s="11"/>
      <c r="GJ29" s="10"/>
      <c r="GK29" s="7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11"/>
      <c r="GW29" s="10"/>
      <c r="GX29" s="11"/>
      <c r="GY29" s="10"/>
      <c r="GZ29" s="7"/>
      <c r="HA29" s="7">
        <f t="shared" ref="HA29:HA36" si="48">GK29+GZ29</f>
        <v>0</v>
      </c>
      <c r="HB29" s="11"/>
      <c r="HC29" s="10"/>
      <c r="HD29" s="11"/>
      <c r="HE29" s="10"/>
      <c r="HF29" s="7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7">
        <f t="shared" ref="HV29:HV36" si="49">HF29+HU29</f>
        <v>0</v>
      </c>
    </row>
    <row r="30" spans="1:230" x14ac:dyDescent="0.25">
      <c r="A30" s="6"/>
      <c r="B30" s="6"/>
      <c r="C30" s="6"/>
      <c r="D30" s="6" t="s">
        <v>84</v>
      </c>
      <c r="E30" s="3" t="s">
        <v>85</v>
      </c>
      <c r="F30" s="6">
        <f t="shared" si="26"/>
        <v>0</v>
      </c>
      <c r="G30" s="6">
        <f t="shared" si="27"/>
        <v>2</v>
      </c>
      <c r="H30" s="6">
        <f t="shared" si="28"/>
        <v>27</v>
      </c>
      <c r="I30" s="6">
        <f t="shared" si="29"/>
        <v>18</v>
      </c>
      <c r="J30" s="6">
        <f t="shared" si="30"/>
        <v>9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0</v>
      </c>
      <c r="T30" s="7">
        <v>1.17</v>
      </c>
      <c r="U30" s="11">
        <v>18</v>
      </c>
      <c r="V30" s="10" t="s">
        <v>64</v>
      </c>
      <c r="W30" s="11">
        <v>9</v>
      </c>
      <c r="X30" s="10" t="s">
        <v>64</v>
      </c>
      <c r="Y30" s="7">
        <v>3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3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  <c r="GG30" s="11"/>
      <c r="GH30" s="10"/>
      <c r="GI30" s="11"/>
      <c r="GJ30" s="10"/>
      <c r="GK30" s="7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11"/>
      <c r="GW30" s="10"/>
      <c r="GX30" s="11"/>
      <c r="GY30" s="10"/>
      <c r="GZ30" s="7"/>
      <c r="HA30" s="7">
        <f t="shared" si="48"/>
        <v>0</v>
      </c>
      <c r="HB30" s="11"/>
      <c r="HC30" s="10"/>
      <c r="HD30" s="11"/>
      <c r="HE30" s="10"/>
      <c r="HF30" s="7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11"/>
      <c r="HR30" s="10"/>
      <c r="HS30" s="11"/>
      <c r="HT30" s="10"/>
      <c r="HU30" s="7"/>
      <c r="HV30" s="7">
        <f t="shared" si="49"/>
        <v>0</v>
      </c>
    </row>
    <row r="31" spans="1:230" x14ac:dyDescent="0.25">
      <c r="A31" s="6"/>
      <c r="B31" s="6"/>
      <c r="C31" s="6"/>
      <c r="D31" s="6" t="s">
        <v>86</v>
      </c>
      <c r="E31" s="3" t="s">
        <v>87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27</v>
      </c>
      <c r="J31" s="6">
        <f t="shared" si="30"/>
        <v>18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2.0699999999999998</v>
      </c>
      <c r="U31" s="11">
        <v>27</v>
      </c>
      <c r="V31" s="10" t="s">
        <v>72</v>
      </c>
      <c r="W31" s="11">
        <v>18</v>
      </c>
      <c r="X31" s="10" t="s">
        <v>64</v>
      </c>
      <c r="Y31" s="7">
        <v>5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5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  <c r="GG31" s="11"/>
      <c r="GH31" s="10"/>
      <c r="GI31" s="11"/>
      <c r="GJ31" s="10"/>
      <c r="GK31" s="7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11"/>
      <c r="GW31" s="10"/>
      <c r="GX31" s="11"/>
      <c r="GY31" s="10"/>
      <c r="GZ31" s="7"/>
      <c r="HA31" s="7">
        <f t="shared" si="48"/>
        <v>0</v>
      </c>
      <c r="HB31" s="11"/>
      <c r="HC31" s="10"/>
      <c r="HD31" s="11"/>
      <c r="HE31" s="10"/>
      <c r="HF31" s="7"/>
      <c r="HG31" s="11"/>
      <c r="HH31" s="10"/>
      <c r="HI31" s="11"/>
      <c r="HJ31" s="10"/>
      <c r="HK31" s="11"/>
      <c r="HL31" s="10"/>
      <c r="HM31" s="11"/>
      <c r="HN31" s="10"/>
      <c r="HO31" s="11"/>
      <c r="HP31" s="10"/>
      <c r="HQ31" s="11"/>
      <c r="HR31" s="10"/>
      <c r="HS31" s="11"/>
      <c r="HT31" s="10"/>
      <c r="HU31" s="7"/>
      <c r="HV31" s="7">
        <f t="shared" si="49"/>
        <v>0</v>
      </c>
    </row>
    <row r="32" spans="1:230" x14ac:dyDescent="0.25">
      <c r="A32" s="6"/>
      <c r="B32" s="6"/>
      <c r="C32" s="6"/>
      <c r="D32" s="6" t="s">
        <v>88</v>
      </c>
      <c r="E32" s="3" t="s">
        <v>89</v>
      </c>
      <c r="F32" s="6">
        <f t="shared" si="26"/>
        <v>1</v>
      </c>
      <c r="G32" s="6">
        <f t="shared" si="27"/>
        <v>1</v>
      </c>
      <c r="H32" s="6">
        <f t="shared" si="28"/>
        <v>36</v>
      </c>
      <c r="I32" s="6">
        <f t="shared" si="29"/>
        <v>18</v>
      </c>
      <c r="J32" s="6">
        <f t="shared" si="30"/>
        <v>18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0</v>
      </c>
      <c r="T32" s="7">
        <v>2.0699999999999998</v>
      </c>
      <c r="U32" s="11">
        <v>18</v>
      </c>
      <c r="V32" s="10" t="s">
        <v>72</v>
      </c>
      <c r="W32" s="11">
        <v>18</v>
      </c>
      <c r="X32" s="10" t="s">
        <v>64</v>
      </c>
      <c r="Y32" s="7">
        <v>4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4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  <c r="GG32" s="11"/>
      <c r="GH32" s="10"/>
      <c r="GI32" s="11"/>
      <c r="GJ32" s="10"/>
      <c r="GK32" s="7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11"/>
      <c r="GW32" s="10"/>
      <c r="GX32" s="11"/>
      <c r="GY32" s="10"/>
      <c r="GZ32" s="7"/>
      <c r="HA32" s="7">
        <f t="shared" si="48"/>
        <v>0</v>
      </c>
      <c r="HB32" s="11"/>
      <c r="HC32" s="10"/>
      <c r="HD32" s="11"/>
      <c r="HE32" s="10"/>
      <c r="HF32" s="7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7">
        <f t="shared" si="49"/>
        <v>0</v>
      </c>
    </row>
    <row r="33" spans="1:230" x14ac:dyDescent="0.25">
      <c r="A33" s="6"/>
      <c r="B33" s="6"/>
      <c r="C33" s="6"/>
      <c r="D33" s="6" t="s">
        <v>90</v>
      </c>
      <c r="E33" s="3" t="s">
        <v>91</v>
      </c>
      <c r="F33" s="6">
        <f t="shared" si="26"/>
        <v>1</v>
      </c>
      <c r="G33" s="6">
        <f t="shared" si="27"/>
        <v>1</v>
      </c>
      <c r="H33" s="6">
        <f t="shared" si="28"/>
        <v>54</v>
      </c>
      <c r="I33" s="6">
        <f t="shared" si="29"/>
        <v>27</v>
      </c>
      <c r="J33" s="6">
        <f t="shared" si="30"/>
        <v>27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6</v>
      </c>
      <c r="S33" s="7">
        <f t="shared" si="39"/>
        <v>0</v>
      </c>
      <c r="T33" s="7">
        <v>3.1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27</v>
      </c>
      <c r="AQ33" s="10" t="s">
        <v>72</v>
      </c>
      <c r="AR33" s="11">
        <v>27</v>
      </c>
      <c r="AS33" s="10" t="s">
        <v>64</v>
      </c>
      <c r="AT33" s="7">
        <v>6</v>
      </c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6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  <c r="GG33" s="11"/>
      <c r="GH33" s="10"/>
      <c r="GI33" s="11"/>
      <c r="GJ33" s="10"/>
      <c r="GK33" s="7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11"/>
      <c r="GW33" s="10"/>
      <c r="GX33" s="11"/>
      <c r="GY33" s="10"/>
      <c r="GZ33" s="7"/>
      <c r="HA33" s="7">
        <f t="shared" si="48"/>
        <v>0</v>
      </c>
      <c r="HB33" s="11"/>
      <c r="HC33" s="10"/>
      <c r="HD33" s="11"/>
      <c r="HE33" s="10"/>
      <c r="HF33" s="7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7">
        <f t="shared" si="49"/>
        <v>0</v>
      </c>
    </row>
    <row r="34" spans="1:230" x14ac:dyDescent="0.25">
      <c r="A34" s="6"/>
      <c r="B34" s="6"/>
      <c r="C34" s="6"/>
      <c r="D34" s="6" t="s">
        <v>92</v>
      </c>
      <c r="E34" s="3" t="s">
        <v>93</v>
      </c>
      <c r="F34" s="6">
        <f t="shared" si="26"/>
        <v>0</v>
      </c>
      <c r="G34" s="6">
        <f t="shared" si="27"/>
        <v>2</v>
      </c>
      <c r="H34" s="6">
        <f t="shared" si="28"/>
        <v>27</v>
      </c>
      <c r="I34" s="6">
        <f t="shared" si="29"/>
        <v>18</v>
      </c>
      <c r="J34" s="6">
        <f t="shared" si="30"/>
        <v>9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0</v>
      </c>
      <c r="T34" s="7">
        <v>1.57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>
        <v>18</v>
      </c>
      <c r="BL34" s="10" t="s">
        <v>64</v>
      </c>
      <c r="BM34" s="11">
        <v>9</v>
      </c>
      <c r="BN34" s="10" t="s">
        <v>64</v>
      </c>
      <c r="BO34" s="7">
        <v>3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3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  <c r="GG34" s="11"/>
      <c r="GH34" s="10"/>
      <c r="GI34" s="11"/>
      <c r="GJ34" s="10"/>
      <c r="GK34" s="7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11"/>
      <c r="GW34" s="10"/>
      <c r="GX34" s="11"/>
      <c r="GY34" s="10"/>
      <c r="GZ34" s="7"/>
      <c r="HA34" s="7">
        <f t="shared" si="48"/>
        <v>0</v>
      </c>
      <c r="HB34" s="11"/>
      <c r="HC34" s="10"/>
      <c r="HD34" s="11"/>
      <c r="HE34" s="10"/>
      <c r="HF34" s="7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7">
        <f t="shared" si="49"/>
        <v>0</v>
      </c>
    </row>
    <row r="35" spans="1:230" x14ac:dyDescent="0.25">
      <c r="A35" s="6"/>
      <c r="B35" s="6"/>
      <c r="C35" s="6"/>
      <c r="D35" s="6" t="s">
        <v>94</v>
      </c>
      <c r="E35" s="3" t="s">
        <v>95</v>
      </c>
      <c r="F35" s="6">
        <f t="shared" si="26"/>
        <v>0</v>
      </c>
      <c r="G35" s="6">
        <f t="shared" si="27"/>
        <v>2</v>
      </c>
      <c r="H35" s="6">
        <f t="shared" si="28"/>
        <v>27</v>
      </c>
      <c r="I35" s="6">
        <f t="shared" si="29"/>
        <v>18</v>
      </c>
      <c r="J35" s="6">
        <f t="shared" si="30"/>
        <v>0</v>
      </c>
      <c r="K35" s="6">
        <f t="shared" si="31"/>
        <v>9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1</v>
      </c>
      <c r="T35" s="7">
        <v>1.26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>
        <v>18</v>
      </c>
      <c r="BL35" s="10" t="s">
        <v>64</v>
      </c>
      <c r="BM35" s="11"/>
      <c r="BN35" s="10"/>
      <c r="BO35" s="7">
        <v>2</v>
      </c>
      <c r="BP35" s="11">
        <v>9</v>
      </c>
      <c r="BQ35" s="10" t="s">
        <v>64</v>
      </c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>
        <v>1</v>
      </c>
      <c r="CE35" s="7">
        <f t="shared" si="42"/>
        <v>3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  <c r="GG35" s="11"/>
      <c r="GH35" s="10"/>
      <c r="GI35" s="11"/>
      <c r="GJ35" s="10"/>
      <c r="GK35" s="7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11"/>
      <c r="GW35" s="10"/>
      <c r="GX35" s="11"/>
      <c r="GY35" s="10"/>
      <c r="GZ35" s="7"/>
      <c r="HA35" s="7">
        <f t="shared" si="48"/>
        <v>0</v>
      </c>
      <c r="HB35" s="11"/>
      <c r="HC35" s="10"/>
      <c r="HD35" s="11"/>
      <c r="HE35" s="10"/>
      <c r="HF35" s="7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7">
        <f t="shared" si="49"/>
        <v>0</v>
      </c>
    </row>
    <row r="36" spans="1:230" x14ac:dyDescent="0.25">
      <c r="A36" s="6"/>
      <c r="B36" s="6"/>
      <c r="C36" s="6"/>
      <c r="D36" s="6" t="s">
        <v>96</v>
      </c>
      <c r="E36" s="3" t="s">
        <v>97</v>
      </c>
      <c r="F36" s="6">
        <f t="shared" si="26"/>
        <v>0</v>
      </c>
      <c r="G36" s="6">
        <f t="shared" si="27"/>
        <v>2</v>
      </c>
      <c r="H36" s="6">
        <f t="shared" si="28"/>
        <v>27</v>
      </c>
      <c r="I36" s="6">
        <f t="shared" si="29"/>
        <v>9</v>
      </c>
      <c r="J36" s="6">
        <f t="shared" si="30"/>
        <v>0</v>
      </c>
      <c r="K36" s="6">
        <f t="shared" si="31"/>
        <v>18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2</v>
      </c>
      <c r="S36" s="7">
        <f t="shared" si="39"/>
        <v>1</v>
      </c>
      <c r="T36" s="7">
        <v>1.4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>
        <v>9</v>
      </c>
      <c r="CG36" s="10" t="s">
        <v>64</v>
      </c>
      <c r="CH36" s="11"/>
      <c r="CI36" s="10"/>
      <c r="CJ36" s="7">
        <v>1</v>
      </c>
      <c r="CK36" s="11">
        <v>18</v>
      </c>
      <c r="CL36" s="10" t="s">
        <v>64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3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  <c r="GG36" s="11"/>
      <c r="GH36" s="10"/>
      <c r="GI36" s="11"/>
      <c r="GJ36" s="10"/>
      <c r="GK36" s="7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11"/>
      <c r="GW36" s="10"/>
      <c r="GX36" s="11"/>
      <c r="GY36" s="10"/>
      <c r="GZ36" s="7"/>
      <c r="HA36" s="7">
        <f t="shared" si="48"/>
        <v>0</v>
      </c>
      <c r="HB36" s="11"/>
      <c r="HC36" s="10"/>
      <c r="HD36" s="11"/>
      <c r="HE36" s="10"/>
      <c r="HF36" s="7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7">
        <f t="shared" si="49"/>
        <v>0</v>
      </c>
    </row>
    <row r="37" spans="1:230" ht="15.9" customHeight="1" x14ac:dyDescent="0.25">
      <c r="A37" s="6"/>
      <c r="B37" s="6"/>
      <c r="C37" s="6"/>
      <c r="D37" s="6"/>
      <c r="E37" s="6" t="s">
        <v>80</v>
      </c>
      <c r="F37" s="6">
        <f t="shared" ref="F37:BQ37" si="50">SUM(F29:F36)</f>
        <v>4</v>
      </c>
      <c r="G37" s="6">
        <f t="shared" si="50"/>
        <v>12</v>
      </c>
      <c r="H37" s="6">
        <f t="shared" si="50"/>
        <v>279</v>
      </c>
      <c r="I37" s="6">
        <f t="shared" si="50"/>
        <v>153</v>
      </c>
      <c r="J37" s="6">
        <f t="shared" si="50"/>
        <v>81</v>
      </c>
      <c r="K37" s="6">
        <f t="shared" si="50"/>
        <v>45</v>
      </c>
      <c r="L37" s="6">
        <f t="shared" si="50"/>
        <v>0</v>
      </c>
      <c r="M37" s="6">
        <f t="shared" si="50"/>
        <v>0</v>
      </c>
      <c r="N37" s="6">
        <f t="shared" si="50"/>
        <v>0</v>
      </c>
      <c r="O37" s="6">
        <f t="shared" si="50"/>
        <v>0</v>
      </c>
      <c r="P37" s="6">
        <f t="shared" si="50"/>
        <v>0</v>
      </c>
      <c r="Q37" s="6">
        <f t="shared" si="50"/>
        <v>0</v>
      </c>
      <c r="R37" s="7">
        <f t="shared" si="50"/>
        <v>30</v>
      </c>
      <c r="S37" s="7">
        <f t="shared" si="50"/>
        <v>4</v>
      </c>
      <c r="T37" s="7">
        <f t="shared" si="50"/>
        <v>14.27</v>
      </c>
      <c r="U37" s="11">
        <f t="shared" si="50"/>
        <v>81</v>
      </c>
      <c r="V37" s="10">
        <f t="shared" si="50"/>
        <v>0</v>
      </c>
      <c r="W37" s="11">
        <f t="shared" si="50"/>
        <v>45</v>
      </c>
      <c r="X37" s="10">
        <f t="shared" si="50"/>
        <v>0</v>
      </c>
      <c r="Y37" s="7">
        <f t="shared" si="50"/>
        <v>14</v>
      </c>
      <c r="Z37" s="11">
        <f t="shared" si="50"/>
        <v>18</v>
      </c>
      <c r="AA37" s="10">
        <f t="shared" si="50"/>
        <v>0</v>
      </c>
      <c r="AB37" s="11">
        <f t="shared" si="50"/>
        <v>0</v>
      </c>
      <c r="AC37" s="10">
        <f t="shared" si="50"/>
        <v>0</v>
      </c>
      <c r="AD37" s="11">
        <f t="shared" si="50"/>
        <v>0</v>
      </c>
      <c r="AE37" s="10">
        <f t="shared" si="50"/>
        <v>0</v>
      </c>
      <c r="AF37" s="11">
        <f t="shared" si="50"/>
        <v>0</v>
      </c>
      <c r="AG37" s="10">
        <f t="shared" si="50"/>
        <v>0</v>
      </c>
      <c r="AH37" s="11">
        <f t="shared" si="50"/>
        <v>0</v>
      </c>
      <c r="AI37" s="10">
        <f t="shared" si="50"/>
        <v>0</v>
      </c>
      <c r="AJ37" s="11">
        <f t="shared" si="50"/>
        <v>0</v>
      </c>
      <c r="AK37" s="10">
        <f t="shared" si="50"/>
        <v>0</v>
      </c>
      <c r="AL37" s="11">
        <f t="shared" si="50"/>
        <v>0</v>
      </c>
      <c r="AM37" s="10">
        <f t="shared" si="50"/>
        <v>0</v>
      </c>
      <c r="AN37" s="7">
        <f t="shared" si="50"/>
        <v>2</v>
      </c>
      <c r="AO37" s="7">
        <f t="shared" si="50"/>
        <v>16</v>
      </c>
      <c r="AP37" s="11">
        <f t="shared" si="50"/>
        <v>27</v>
      </c>
      <c r="AQ37" s="10">
        <f t="shared" si="50"/>
        <v>0</v>
      </c>
      <c r="AR37" s="11">
        <f t="shared" si="50"/>
        <v>27</v>
      </c>
      <c r="AS37" s="10">
        <f t="shared" si="50"/>
        <v>0</v>
      </c>
      <c r="AT37" s="7">
        <f t="shared" si="50"/>
        <v>6</v>
      </c>
      <c r="AU37" s="11">
        <f t="shared" si="50"/>
        <v>0</v>
      </c>
      <c r="AV37" s="10">
        <f t="shared" si="50"/>
        <v>0</v>
      </c>
      <c r="AW37" s="11">
        <f t="shared" si="50"/>
        <v>0</v>
      </c>
      <c r="AX37" s="10">
        <f t="shared" si="50"/>
        <v>0</v>
      </c>
      <c r="AY37" s="11">
        <f t="shared" si="50"/>
        <v>0</v>
      </c>
      <c r="AZ37" s="10">
        <f t="shared" si="50"/>
        <v>0</v>
      </c>
      <c r="BA37" s="11">
        <f t="shared" si="50"/>
        <v>0</v>
      </c>
      <c r="BB37" s="10">
        <f t="shared" si="50"/>
        <v>0</v>
      </c>
      <c r="BC37" s="11">
        <f t="shared" si="50"/>
        <v>0</v>
      </c>
      <c r="BD37" s="10">
        <f t="shared" si="50"/>
        <v>0</v>
      </c>
      <c r="BE37" s="11">
        <f t="shared" si="50"/>
        <v>0</v>
      </c>
      <c r="BF37" s="10">
        <f t="shared" si="50"/>
        <v>0</v>
      </c>
      <c r="BG37" s="11">
        <f t="shared" si="50"/>
        <v>0</v>
      </c>
      <c r="BH37" s="10">
        <f t="shared" si="50"/>
        <v>0</v>
      </c>
      <c r="BI37" s="7">
        <f t="shared" si="50"/>
        <v>0</v>
      </c>
      <c r="BJ37" s="7">
        <f t="shared" si="50"/>
        <v>6</v>
      </c>
      <c r="BK37" s="11">
        <f t="shared" si="50"/>
        <v>36</v>
      </c>
      <c r="BL37" s="10">
        <f t="shared" si="50"/>
        <v>0</v>
      </c>
      <c r="BM37" s="11">
        <f t="shared" si="50"/>
        <v>9</v>
      </c>
      <c r="BN37" s="10">
        <f t="shared" si="50"/>
        <v>0</v>
      </c>
      <c r="BO37" s="7">
        <f t="shared" si="50"/>
        <v>5</v>
      </c>
      <c r="BP37" s="11">
        <f t="shared" si="50"/>
        <v>9</v>
      </c>
      <c r="BQ37" s="10">
        <f t="shared" si="50"/>
        <v>0</v>
      </c>
      <c r="BR37" s="11">
        <f t="shared" ref="BR37:EC37" si="51">SUM(BR29:BR36)</f>
        <v>0</v>
      </c>
      <c r="BS37" s="10">
        <f t="shared" si="51"/>
        <v>0</v>
      </c>
      <c r="BT37" s="11">
        <f t="shared" si="51"/>
        <v>0</v>
      </c>
      <c r="BU37" s="10">
        <f t="shared" si="51"/>
        <v>0</v>
      </c>
      <c r="BV37" s="11">
        <f t="shared" si="51"/>
        <v>0</v>
      </c>
      <c r="BW37" s="10">
        <f t="shared" si="51"/>
        <v>0</v>
      </c>
      <c r="BX37" s="11">
        <f t="shared" si="51"/>
        <v>0</v>
      </c>
      <c r="BY37" s="10">
        <f t="shared" si="51"/>
        <v>0</v>
      </c>
      <c r="BZ37" s="11">
        <f t="shared" si="51"/>
        <v>0</v>
      </c>
      <c r="CA37" s="10">
        <f t="shared" si="51"/>
        <v>0</v>
      </c>
      <c r="CB37" s="11">
        <f t="shared" si="51"/>
        <v>0</v>
      </c>
      <c r="CC37" s="10">
        <f t="shared" si="51"/>
        <v>0</v>
      </c>
      <c r="CD37" s="7">
        <f t="shared" si="51"/>
        <v>1</v>
      </c>
      <c r="CE37" s="7">
        <f t="shared" si="51"/>
        <v>6</v>
      </c>
      <c r="CF37" s="11">
        <f t="shared" si="51"/>
        <v>9</v>
      </c>
      <c r="CG37" s="10">
        <f t="shared" si="51"/>
        <v>0</v>
      </c>
      <c r="CH37" s="11">
        <f t="shared" si="51"/>
        <v>0</v>
      </c>
      <c r="CI37" s="10">
        <f t="shared" si="51"/>
        <v>0</v>
      </c>
      <c r="CJ37" s="7">
        <f t="shared" si="51"/>
        <v>1</v>
      </c>
      <c r="CK37" s="11">
        <f t="shared" si="51"/>
        <v>18</v>
      </c>
      <c r="CL37" s="10">
        <f t="shared" si="51"/>
        <v>0</v>
      </c>
      <c r="CM37" s="11">
        <f t="shared" si="51"/>
        <v>0</v>
      </c>
      <c r="CN37" s="10">
        <f t="shared" si="51"/>
        <v>0</v>
      </c>
      <c r="CO37" s="11">
        <f t="shared" si="51"/>
        <v>0</v>
      </c>
      <c r="CP37" s="10">
        <f t="shared" si="51"/>
        <v>0</v>
      </c>
      <c r="CQ37" s="11">
        <f t="shared" si="51"/>
        <v>0</v>
      </c>
      <c r="CR37" s="10">
        <f t="shared" si="51"/>
        <v>0</v>
      </c>
      <c r="CS37" s="11">
        <f t="shared" si="51"/>
        <v>0</v>
      </c>
      <c r="CT37" s="10">
        <f t="shared" si="51"/>
        <v>0</v>
      </c>
      <c r="CU37" s="11">
        <f t="shared" si="51"/>
        <v>0</v>
      </c>
      <c r="CV37" s="10">
        <f t="shared" si="51"/>
        <v>0</v>
      </c>
      <c r="CW37" s="11">
        <f t="shared" si="51"/>
        <v>0</v>
      </c>
      <c r="CX37" s="10">
        <f t="shared" si="51"/>
        <v>0</v>
      </c>
      <c r="CY37" s="7">
        <f t="shared" si="51"/>
        <v>1</v>
      </c>
      <c r="CZ37" s="7">
        <f t="shared" si="51"/>
        <v>2</v>
      </c>
      <c r="DA37" s="11">
        <f t="shared" si="51"/>
        <v>0</v>
      </c>
      <c r="DB37" s="10">
        <f t="shared" si="51"/>
        <v>0</v>
      </c>
      <c r="DC37" s="11">
        <f t="shared" si="51"/>
        <v>0</v>
      </c>
      <c r="DD37" s="10">
        <f t="shared" si="51"/>
        <v>0</v>
      </c>
      <c r="DE37" s="7">
        <f t="shared" si="51"/>
        <v>0</v>
      </c>
      <c r="DF37" s="11">
        <f t="shared" si="51"/>
        <v>0</v>
      </c>
      <c r="DG37" s="10">
        <f t="shared" si="51"/>
        <v>0</v>
      </c>
      <c r="DH37" s="11">
        <f t="shared" si="51"/>
        <v>0</v>
      </c>
      <c r="DI37" s="10">
        <f t="shared" si="51"/>
        <v>0</v>
      </c>
      <c r="DJ37" s="11">
        <f t="shared" si="51"/>
        <v>0</v>
      </c>
      <c r="DK37" s="10">
        <f t="shared" si="51"/>
        <v>0</v>
      </c>
      <c r="DL37" s="11">
        <f t="shared" si="51"/>
        <v>0</v>
      </c>
      <c r="DM37" s="10">
        <f t="shared" si="51"/>
        <v>0</v>
      </c>
      <c r="DN37" s="11">
        <f t="shared" si="51"/>
        <v>0</v>
      </c>
      <c r="DO37" s="10">
        <f t="shared" si="51"/>
        <v>0</v>
      </c>
      <c r="DP37" s="11">
        <f t="shared" si="51"/>
        <v>0</v>
      </c>
      <c r="DQ37" s="10">
        <f t="shared" si="51"/>
        <v>0</v>
      </c>
      <c r="DR37" s="11">
        <f t="shared" si="51"/>
        <v>0</v>
      </c>
      <c r="DS37" s="10">
        <f t="shared" si="51"/>
        <v>0</v>
      </c>
      <c r="DT37" s="7">
        <f t="shared" si="51"/>
        <v>0</v>
      </c>
      <c r="DU37" s="7">
        <f t="shared" si="51"/>
        <v>0</v>
      </c>
      <c r="DV37" s="11">
        <f t="shared" si="51"/>
        <v>0</v>
      </c>
      <c r="DW37" s="10">
        <f t="shared" si="51"/>
        <v>0</v>
      </c>
      <c r="DX37" s="11">
        <f t="shared" si="51"/>
        <v>0</v>
      </c>
      <c r="DY37" s="10">
        <f t="shared" si="51"/>
        <v>0</v>
      </c>
      <c r="DZ37" s="7">
        <f t="shared" si="51"/>
        <v>0</v>
      </c>
      <c r="EA37" s="11">
        <f t="shared" si="51"/>
        <v>0</v>
      </c>
      <c r="EB37" s="10">
        <f t="shared" si="51"/>
        <v>0</v>
      </c>
      <c r="EC37" s="11">
        <f t="shared" si="51"/>
        <v>0</v>
      </c>
      <c r="ED37" s="10">
        <f t="shared" ref="ED37:GO37" si="52">SUM(ED29:ED36)</f>
        <v>0</v>
      </c>
      <c r="EE37" s="11">
        <f t="shared" si="52"/>
        <v>0</v>
      </c>
      <c r="EF37" s="10">
        <f t="shared" si="52"/>
        <v>0</v>
      </c>
      <c r="EG37" s="11">
        <f t="shared" si="52"/>
        <v>0</v>
      </c>
      <c r="EH37" s="10">
        <f t="shared" si="52"/>
        <v>0</v>
      </c>
      <c r="EI37" s="11">
        <f t="shared" si="52"/>
        <v>0</v>
      </c>
      <c r="EJ37" s="10">
        <f t="shared" si="52"/>
        <v>0</v>
      </c>
      <c r="EK37" s="11">
        <f t="shared" si="52"/>
        <v>0</v>
      </c>
      <c r="EL37" s="10">
        <f t="shared" si="52"/>
        <v>0</v>
      </c>
      <c r="EM37" s="11">
        <f t="shared" si="52"/>
        <v>0</v>
      </c>
      <c r="EN37" s="10">
        <f t="shared" si="52"/>
        <v>0</v>
      </c>
      <c r="EO37" s="7">
        <f t="shared" si="52"/>
        <v>0</v>
      </c>
      <c r="EP37" s="7">
        <f t="shared" si="52"/>
        <v>0</v>
      </c>
      <c r="EQ37" s="11">
        <f t="shared" si="52"/>
        <v>0</v>
      </c>
      <c r="ER37" s="10">
        <f t="shared" si="52"/>
        <v>0</v>
      </c>
      <c r="ES37" s="11">
        <f t="shared" si="52"/>
        <v>0</v>
      </c>
      <c r="ET37" s="10">
        <f t="shared" si="52"/>
        <v>0</v>
      </c>
      <c r="EU37" s="7">
        <f t="shared" si="52"/>
        <v>0</v>
      </c>
      <c r="EV37" s="11">
        <f t="shared" si="52"/>
        <v>0</v>
      </c>
      <c r="EW37" s="10">
        <f t="shared" si="52"/>
        <v>0</v>
      </c>
      <c r="EX37" s="11">
        <f t="shared" si="52"/>
        <v>0</v>
      </c>
      <c r="EY37" s="10">
        <f t="shared" si="52"/>
        <v>0</v>
      </c>
      <c r="EZ37" s="11">
        <f t="shared" si="52"/>
        <v>0</v>
      </c>
      <c r="FA37" s="10">
        <f t="shared" si="52"/>
        <v>0</v>
      </c>
      <c r="FB37" s="11">
        <f t="shared" si="52"/>
        <v>0</v>
      </c>
      <c r="FC37" s="10">
        <f t="shared" si="52"/>
        <v>0</v>
      </c>
      <c r="FD37" s="11">
        <f t="shared" si="52"/>
        <v>0</v>
      </c>
      <c r="FE37" s="10">
        <f t="shared" si="52"/>
        <v>0</v>
      </c>
      <c r="FF37" s="11">
        <f t="shared" si="52"/>
        <v>0</v>
      </c>
      <c r="FG37" s="10">
        <f t="shared" si="52"/>
        <v>0</v>
      </c>
      <c r="FH37" s="11">
        <f t="shared" si="52"/>
        <v>0</v>
      </c>
      <c r="FI37" s="10">
        <f t="shared" si="52"/>
        <v>0</v>
      </c>
      <c r="FJ37" s="7">
        <f t="shared" si="52"/>
        <v>0</v>
      </c>
      <c r="FK37" s="7">
        <f t="shared" si="52"/>
        <v>0</v>
      </c>
      <c r="FL37" s="11">
        <f t="shared" si="52"/>
        <v>0</v>
      </c>
      <c r="FM37" s="10">
        <f t="shared" si="52"/>
        <v>0</v>
      </c>
      <c r="FN37" s="11">
        <f t="shared" si="52"/>
        <v>0</v>
      </c>
      <c r="FO37" s="10">
        <f t="shared" si="52"/>
        <v>0</v>
      </c>
      <c r="FP37" s="7">
        <f t="shared" si="52"/>
        <v>0</v>
      </c>
      <c r="FQ37" s="11">
        <f t="shared" si="52"/>
        <v>0</v>
      </c>
      <c r="FR37" s="10">
        <f t="shared" si="52"/>
        <v>0</v>
      </c>
      <c r="FS37" s="11">
        <f t="shared" si="52"/>
        <v>0</v>
      </c>
      <c r="FT37" s="10">
        <f t="shared" si="52"/>
        <v>0</v>
      </c>
      <c r="FU37" s="11">
        <f t="shared" si="52"/>
        <v>0</v>
      </c>
      <c r="FV37" s="10">
        <f t="shared" si="52"/>
        <v>0</v>
      </c>
      <c r="FW37" s="11">
        <f t="shared" si="52"/>
        <v>0</v>
      </c>
      <c r="FX37" s="10">
        <f t="shared" si="52"/>
        <v>0</v>
      </c>
      <c r="FY37" s="11">
        <f t="shared" si="52"/>
        <v>0</v>
      </c>
      <c r="FZ37" s="10">
        <f t="shared" si="52"/>
        <v>0</v>
      </c>
      <c r="GA37" s="11">
        <f t="shared" si="52"/>
        <v>0</v>
      </c>
      <c r="GB37" s="10">
        <f t="shared" si="52"/>
        <v>0</v>
      </c>
      <c r="GC37" s="11">
        <f t="shared" si="52"/>
        <v>0</v>
      </c>
      <c r="GD37" s="10">
        <f t="shared" si="52"/>
        <v>0</v>
      </c>
      <c r="GE37" s="7">
        <f t="shared" si="52"/>
        <v>0</v>
      </c>
      <c r="GF37" s="7">
        <f t="shared" si="52"/>
        <v>0</v>
      </c>
      <c r="GG37" s="11">
        <f t="shared" si="52"/>
        <v>0</v>
      </c>
      <c r="GH37" s="10">
        <f t="shared" si="52"/>
        <v>0</v>
      </c>
      <c r="GI37" s="11">
        <f t="shared" si="52"/>
        <v>0</v>
      </c>
      <c r="GJ37" s="10">
        <f t="shared" si="52"/>
        <v>0</v>
      </c>
      <c r="GK37" s="7">
        <f t="shared" si="52"/>
        <v>0</v>
      </c>
      <c r="GL37" s="11">
        <f t="shared" si="52"/>
        <v>0</v>
      </c>
      <c r="GM37" s="10">
        <f t="shared" si="52"/>
        <v>0</v>
      </c>
      <c r="GN37" s="11">
        <f t="shared" si="52"/>
        <v>0</v>
      </c>
      <c r="GO37" s="10">
        <f t="shared" si="52"/>
        <v>0</v>
      </c>
      <c r="GP37" s="11">
        <f t="shared" ref="GP37:HV37" si="53">SUM(GP29:GP36)</f>
        <v>0</v>
      </c>
      <c r="GQ37" s="10">
        <f t="shared" si="53"/>
        <v>0</v>
      </c>
      <c r="GR37" s="11">
        <f t="shared" si="53"/>
        <v>0</v>
      </c>
      <c r="GS37" s="10">
        <f t="shared" si="53"/>
        <v>0</v>
      </c>
      <c r="GT37" s="11">
        <f t="shared" si="53"/>
        <v>0</v>
      </c>
      <c r="GU37" s="10">
        <f t="shared" si="53"/>
        <v>0</v>
      </c>
      <c r="GV37" s="11">
        <f t="shared" si="53"/>
        <v>0</v>
      </c>
      <c r="GW37" s="10">
        <f t="shared" si="53"/>
        <v>0</v>
      </c>
      <c r="GX37" s="11">
        <f t="shared" si="53"/>
        <v>0</v>
      </c>
      <c r="GY37" s="10">
        <f t="shared" si="53"/>
        <v>0</v>
      </c>
      <c r="GZ37" s="7">
        <f t="shared" si="53"/>
        <v>0</v>
      </c>
      <c r="HA37" s="7">
        <f t="shared" si="53"/>
        <v>0</v>
      </c>
      <c r="HB37" s="11">
        <f t="shared" si="53"/>
        <v>0</v>
      </c>
      <c r="HC37" s="10">
        <f t="shared" si="53"/>
        <v>0</v>
      </c>
      <c r="HD37" s="11">
        <f t="shared" si="53"/>
        <v>0</v>
      </c>
      <c r="HE37" s="10">
        <f t="shared" si="53"/>
        <v>0</v>
      </c>
      <c r="HF37" s="7">
        <f t="shared" si="53"/>
        <v>0</v>
      </c>
      <c r="HG37" s="11">
        <f t="shared" si="53"/>
        <v>0</v>
      </c>
      <c r="HH37" s="10">
        <f t="shared" si="53"/>
        <v>0</v>
      </c>
      <c r="HI37" s="11">
        <f t="shared" si="53"/>
        <v>0</v>
      </c>
      <c r="HJ37" s="10">
        <f t="shared" si="53"/>
        <v>0</v>
      </c>
      <c r="HK37" s="11">
        <f t="shared" si="53"/>
        <v>0</v>
      </c>
      <c r="HL37" s="10">
        <f t="shared" si="53"/>
        <v>0</v>
      </c>
      <c r="HM37" s="11">
        <f t="shared" si="53"/>
        <v>0</v>
      </c>
      <c r="HN37" s="10">
        <f t="shared" si="53"/>
        <v>0</v>
      </c>
      <c r="HO37" s="11">
        <f t="shared" si="53"/>
        <v>0</v>
      </c>
      <c r="HP37" s="10">
        <f t="shared" si="53"/>
        <v>0</v>
      </c>
      <c r="HQ37" s="11">
        <f t="shared" si="53"/>
        <v>0</v>
      </c>
      <c r="HR37" s="10">
        <f t="shared" si="53"/>
        <v>0</v>
      </c>
      <c r="HS37" s="11">
        <f t="shared" si="53"/>
        <v>0</v>
      </c>
      <c r="HT37" s="10">
        <f t="shared" si="53"/>
        <v>0</v>
      </c>
      <c r="HU37" s="7">
        <f t="shared" si="53"/>
        <v>0</v>
      </c>
      <c r="HV37" s="7">
        <f t="shared" si="53"/>
        <v>0</v>
      </c>
    </row>
    <row r="38" spans="1:230" ht="20.100000000000001" customHeight="1" x14ac:dyDescent="0.25">
      <c r="A38" s="14" t="s">
        <v>98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4"/>
      <c r="HV38" s="15"/>
    </row>
    <row r="39" spans="1:230" x14ac:dyDescent="0.25">
      <c r="A39" s="6"/>
      <c r="B39" s="6"/>
      <c r="C39" s="6"/>
      <c r="D39" s="6" t="s">
        <v>99</v>
      </c>
      <c r="E39" s="3" t="s">
        <v>100</v>
      </c>
      <c r="F39" s="6">
        <f t="shared" ref="F39:F66" si="54">COUNTIF(U39:HT39,"e")</f>
        <v>0</v>
      </c>
      <c r="G39" s="6">
        <f t="shared" ref="G39:G66" si="55">COUNTIF(U39:HT39,"z")</f>
        <v>2</v>
      </c>
      <c r="H39" s="6">
        <f t="shared" ref="H39:H67" si="56">SUM(I39:Q39)</f>
        <v>18</v>
      </c>
      <c r="I39" s="6">
        <f t="shared" ref="I39:I67" si="57">U39+AP39+BK39+CF39+DA39+DV39+EQ39+FL39+GG39+HB39</f>
        <v>9</v>
      </c>
      <c r="J39" s="6">
        <f t="shared" ref="J39:J67" si="58">W39+AR39+BM39+CH39+DC39+DX39+ES39+FN39+GI39+HD39</f>
        <v>9</v>
      </c>
      <c r="K39" s="6">
        <f t="shared" ref="K39:K67" si="59">Z39+AU39+BP39+CK39+DF39+EA39+EV39+FQ39+GL39+HG39</f>
        <v>0</v>
      </c>
      <c r="L39" s="6">
        <f t="shared" ref="L39:L67" si="60">AB39+AW39+BR39+CM39+DH39+EC39+EX39+FS39+GN39+HI39</f>
        <v>0</v>
      </c>
      <c r="M39" s="6">
        <f t="shared" ref="M39:M67" si="61">AD39+AY39+BT39+CO39+DJ39+EE39+EZ39+FU39+GP39+HK39</f>
        <v>0</v>
      </c>
      <c r="N39" s="6">
        <f t="shared" ref="N39:N67" si="62">AF39+BA39+BV39+CQ39+DL39+EG39+FB39+FW39+GR39+HM39</f>
        <v>0</v>
      </c>
      <c r="O39" s="6">
        <f t="shared" ref="O39:O67" si="63">AH39+BC39+BX39+CS39+DN39+EI39+FD39+FY39+GT39+HO39</f>
        <v>0</v>
      </c>
      <c r="P39" s="6">
        <f t="shared" ref="P39:P67" si="64">AJ39+BE39+BZ39+CU39+DP39+EK39+FF39+GA39+GV39+HQ39</f>
        <v>0</v>
      </c>
      <c r="Q39" s="6">
        <f t="shared" ref="Q39:Q67" si="65">AL39+BG39+CB39+CW39+DR39+EM39+FH39+GC39+GX39+HS39</f>
        <v>0</v>
      </c>
      <c r="R39" s="7">
        <f t="shared" ref="R39:R67" si="66">AO39+BJ39+CE39+CZ39+DU39+EP39+FK39+GF39+HA39+HV39</f>
        <v>3</v>
      </c>
      <c r="S39" s="7">
        <f t="shared" ref="S39:S67" si="67">AN39+BI39+CD39+CY39+DT39+EO39+FJ39+GE39+GZ39+HU39</f>
        <v>0</v>
      </c>
      <c r="T39" s="7">
        <v>1.23</v>
      </c>
      <c r="U39" s="11">
        <v>9</v>
      </c>
      <c r="V39" s="10" t="s">
        <v>64</v>
      </c>
      <c r="W39" s="11">
        <v>9</v>
      </c>
      <c r="X39" s="10" t="s">
        <v>64</v>
      </c>
      <c r="Y39" s="7">
        <v>3</v>
      </c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ref="AO39:AO67" si="68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67" si="69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67" si="70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67" si="71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67" si="72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67" si="73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67" si="74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67" si="75">FP39+GE39</f>
        <v>0</v>
      </c>
      <c r="GG39" s="11"/>
      <c r="GH39" s="10"/>
      <c r="GI39" s="11"/>
      <c r="GJ39" s="10"/>
      <c r="GK39" s="7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11"/>
      <c r="GW39" s="10"/>
      <c r="GX39" s="11"/>
      <c r="GY39" s="10"/>
      <c r="GZ39" s="7"/>
      <c r="HA39" s="7">
        <f t="shared" ref="HA39:HA67" si="76">GK39+GZ39</f>
        <v>0</v>
      </c>
      <c r="HB39" s="11"/>
      <c r="HC39" s="10"/>
      <c r="HD39" s="11"/>
      <c r="HE39" s="10"/>
      <c r="HF39" s="7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7">
        <f t="shared" ref="HV39:HV67" si="77">HF39+HU39</f>
        <v>0</v>
      </c>
    </row>
    <row r="40" spans="1:230" x14ac:dyDescent="0.25">
      <c r="A40" s="6"/>
      <c r="B40" s="6"/>
      <c r="C40" s="6"/>
      <c r="D40" s="6" t="s">
        <v>101</v>
      </c>
      <c r="E40" s="3" t="s">
        <v>102</v>
      </c>
      <c r="F40" s="6">
        <f t="shared" si="54"/>
        <v>0</v>
      </c>
      <c r="G40" s="6">
        <f t="shared" si="55"/>
        <v>3</v>
      </c>
      <c r="H40" s="6">
        <f t="shared" si="56"/>
        <v>27</v>
      </c>
      <c r="I40" s="6">
        <f t="shared" si="57"/>
        <v>9</v>
      </c>
      <c r="J40" s="6">
        <f t="shared" si="58"/>
        <v>9</v>
      </c>
      <c r="K40" s="6">
        <f t="shared" si="59"/>
        <v>9</v>
      </c>
      <c r="L40" s="6">
        <f t="shared" si="60"/>
        <v>0</v>
      </c>
      <c r="M40" s="6">
        <f t="shared" si="61"/>
        <v>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5</v>
      </c>
      <c r="S40" s="7">
        <f t="shared" si="67"/>
        <v>2</v>
      </c>
      <c r="T40" s="7">
        <v>2.19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>
        <v>9</v>
      </c>
      <c r="AQ40" s="10" t="s">
        <v>64</v>
      </c>
      <c r="AR40" s="11">
        <v>9</v>
      </c>
      <c r="AS40" s="10" t="s">
        <v>64</v>
      </c>
      <c r="AT40" s="7">
        <v>3</v>
      </c>
      <c r="AU40" s="11">
        <v>9</v>
      </c>
      <c r="AV40" s="10" t="s">
        <v>64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69"/>
        <v>5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  <c r="GG40" s="11"/>
      <c r="GH40" s="10"/>
      <c r="GI40" s="11"/>
      <c r="GJ40" s="10"/>
      <c r="GK40" s="7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11"/>
      <c r="GW40" s="10"/>
      <c r="GX40" s="11"/>
      <c r="GY40" s="10"/>
      <c r="GZ40" s="7"/>
      <c r="HA40" s="7">
        <f t="shared" si="76"/>
        <v>0</v>
      </c>
      <c r="HB40" s="11"/>
      <c r="HC40" s="10"/>
      <c r="HD40" s="11"/>
      <c r="HE40" s="10"/>
      <c r="HF40" s="7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7">
        <f t="shared" si="77"/>
        <v>0</v>
      </c>
    </row>
    <row r="41" spans="1:230" x14ac:dyDescent="0.25">
      <c r="A41" s="6"/>
      <c r="B41" s="6"/>
      <c r="C41" s="6"/>
      <c r="D41" s="6" t="s">
        <v>103</v>
      </c>
      <c r="E41" s="3" t="s">
        <v>104</v>
      </c>
      <c r="F41" s="6">
        <f t="shared" si="54"/>
        <v>0</v>
      </c>
      <c r="G41" s="6">
        <f t="shared" si="55"/>
        <v>2</v>
      </c>
      <c r="H41" s="6">
        <f t="shared" si="56"/>
        <v>36</v>
      </c>
      <c r="I41" s="6">
        <f t="shared" si="57"/>
        <v>18</v>
      </c>
      <c r="J41" s="6">
        <f t="shared" si="58"/>
        <v>0</v>
      </c>
      <c r="K41" s="6">
        <f t="shared" si="59"/>
        <v>18</v>
      </c>
      <c r="L41" s="6">
        <f t="shared" si="60"/>
        <v>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2</v>
      </c>
      <c r="T41" s="7">
        <v>1.46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>
        <v>18</v>
      </c>
      <c r="AQ41" s="10" t="s">
        <v>64</v>
      </c>
      <c r="AR41" s="11"/>
      <c r="AS41" s="10"/>
      <c r="AT41" s="7">
        <v>2</v>
      </c>
      <c r="AU41" s="11">
        <v>18</v>
      </c>
      <c r="AV41" s="10" t="s">
        <v>64</v>
      </c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69"/>
        <v>4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  <c r="GG41" s="11"/>
      <c r="GH41" s="10"/>
      <c r="GI41" s="11"/>
      <c r="GJ41" s="10"/>
      <c r="GK41" s="7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11"/>
      <c r="GW41" s="10"/>
      <c r="GX41" s="11"/>
      <c r="GY41" s="10"/>
      <c r="GZ41" s="7"/>
      <c r="HA41" s="7">
        <f t="shared" si="76"/>
        <v>0</v>
      </c>
      <c r="HB41" s="11"/>
      <c r="HC41" s="10"/>
      <c r="HD41" s="11"/>
      <c r="HE41" s="10"/>
      <c r="HF41" s="7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7">
        <f t="shared" si="77"/>
        <v>0</v>
      </c>
    </row>
    <row r="42" spans="1:230" x14ac:dyDescent="0.25">
      <c r="A42" s="6"/>
      <c r="B42" s="6"/>
      <c r="C42" s="6"/>
      <c r="D42" s="6" t="s">
        <v>105</v>
      </c>
      <c r="E42" s="3" t="s">
        <v>106</v>
      </c>
      <c r="F42" s="6">
        <f t="shared" si="54"/>
        <v>0</v>
      </c>
      <c r="G42" s="6">
        <f t="shared" si="55"/>
        <v>2</v>
      </c>
      <c r="H42" s="6">
        <f t="shared" si="56"/>
        <v>27</v>
      </c>
      <c r="I42" s="6">
        <f t="shared" si="57"/>
        <v>18</v>
      </c>
      <c r="J42" s="6">
        <f t="shared" si="58"/>
        <v>0</v>
      </c>
      <c r="K42" s="6">
        <f t="shared" si="59"/>
        <v>9</v>
      </c>
      <c r="L42" s="6">
        <f t="shared" si="60"/>
        <v>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4</v>
      </c>
      <c r="S42" s="7">
        <f t="shared" si="67"/>
        <v>1.5</v>
      </c>
      <c r="T42" s="7">
        <v>1.1000000000000001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>
        <v>18</v>
      </c>
      <c r="AQ42" s="10" t="s">
        <v>64</v>
      </c>
      <c r="AR42" s="11"/>
      <c r="AS42" s="10"/>
      <c r="AT42" s="7">
        <v>2.5</v>
      </c>
      <c r="AU42" s="11">
        <v>9</v>
      </c>
      <c r="AV42" s="10" t="s">
        <v>64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1.5</v>
      </c>
      <c r="BJ42" s="7">
        <f t="shared" si="69"/>
        <v>4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  <c r="GG42" s="11"/>
      <c r="GH42" s="10"/>
      <c r="GI42" s="11"/>
      <c r="GJ42" s="10"/>
      <c r="GK42" s="7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11"/>
      <c r="GW42" s="10"/>
      <c r="GX42" s="11"/>
      <c r="GY42" s="10"/>
      <c r="GZ42" s="7"/>
      <c r="HA42" s="7">
        <f t="shared" si="76"/>
        <v>0</v>
      </c>
      <c r="HB42" s="11"/>
      <c r="HC42" s="10"/>
      <c r="HD42" s="11"/>
      <c r="HE42" s="10"/>
      <c r="HF42" s="7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11"/>
      <c r="HR42" s="10"/>
      <c r="HS42" s="11"/>
      <c r="HT42" s="10"/>
      <c r="HU42" s="7"/>
      <c r="HV42" s="7">
        <f t="shared" si="77"/>
        <v>0</v>
      </c>
    </row>
    <row r="43" spans="1:230" x14ac:dyDescent="0.25">
      <c r="A43" s="6"/>
      <c r="B43" s="6"/>
      <c r="C43" s="6"/>
      <c r="D43" s="6" t="s">
        <v>107</v>
      </c>
      <c r="E43" s="3" t="s">
        <v>108</v>
      </c>
      <c r="F43" s="6">
        <f t="shared" si="54"/>
        <v>1</v>
      </c>
      <c r="G43" s="6">
        <f t="shared" si="55"/>
        <v>1</v>
      </c>
      <c r="H43" s="6">
        <f t="shared" si="56"/>
        <v>36</v>
      </c>
      <c r="I43" s="6">
        <f t="shared" si="57"/>
        <v>18</v>
      </c>
      <c r="J43" s="6">
        <f t="shared" si="58"/>
        <v>18</v>
      </c>
      <c r="K43" s="6">
        <f t="shared" si="59"/>
        <v>0</v>
      </c>
      <c r="L43" s="6">
        <f t="shared" si="60"/>
        <v>0</v>
      </c>
      <c r="M43" s="6">
        <f t="shared" si="61"/>
        <v>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3</v>
      </c>
      <c r="S43" s="7">
        <f t="shared" si="67"/>
        <v>0</v>
      </c>
      <c r="T43" s="7">
        <v>1.54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18</v>
      </c>
      <c r="AQ43" s="10" t="s">
        <v>72</v>
      </c>
      <c r="AR43" s="11">
        <v>18</v>
      </c>
      <c r="AS43" s="10" t="s">
        <v>64</v>
      </c>
      <c r="AT43" s="7">
        <v>3</v>
      </c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  <c r="GG43" s="11"/>
      <c r="GH43" s="10"/>
      <c r="GI43" s="11"/>
      <c r="GJ43" s="10"/>
      <c r="GK43" s="7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11"/>
      <c r="GW43" s="10"/>
      <c r="GX43" s="11"/>
      <c r="GY43" s="10"/>
      <c r="GZ43" s="7"/>
      <c r="HA43" s="7">
        <f t="shared" si="76"/>
        <v>0</v>
      </c>
      <c r="HB43" s="11"/>
      <c r="HC43" s="10"/>
      <c r="HD43" s="11"/>
      <c r="HE43" s="10"/>
      <c r="HF43" s="7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11"/>
      <c r="HR43" s="10"/>
      <c r="HS43" s="11"/>
      <c r="HT43" s="10"/>
      <c r="HU43" s="7"/>
      <c r="HV43" s="7">
        <f t="shared" si="77"/>
        <v>0</v>
      </c>
    </row>
    <row r="44" spans="1:230" x14ac:dyDescent="0.25">
      <c r="A44" s="6"/>
      <c r="B44" s="6"/>
      <c r="C44" s="6"/>
      <c r="D44" s="6" t="s">
        <v>109</v>
      </c>
      <c r="E44" s="3" t="s">
        <v>110</v>
      </c>
      <c r="F44" s="6">
        <f t="shared" si="54"/>
        <v>1</v>
      </c>
      <c r="G44" s="6">
        <f t="shared" si="55"/>
        <v>2</v>
      </c>
      <c r="H44" s="6">
        <f t="shared" si="56"/>
        <v>54</v>
      </c>
      <c r="I44" s="6">
        <f t="shared" si="57"/>
        <v>18</v>
      </c>
      <c r="J44" s="6">
        <f t="shared" si="58"/>
        <v>27</v>
      </c>
      <c r="K44" s="6">
        <f t="shared" si="59"/>
        <v>9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6</v>
      </c>
      <c r="S44" s="7">
        <f t="shared" si="67"/>
        <v>0.8</v>
      </c>
      <c r="T44" s="7">
        <v>2.17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>
        <v>18</v>
      </c>
      <c r="BL44" s="10" t="s">
        <v>72</v>
      </c>
      <c r="BM44" s="11">
        <v>27</v>
      </c>
      <c r="BN44" s="10" t="s">
        <v>64</v>
      </c>
      <c r="BO44" s="7">
        <v>5.2</v>
      </c>
      <c r="BP44" s="11">
        <v>9</v>
      </c>
      <c r="BQ44" s="10" t="s">
        <v>64</v>
      </c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0.8</v>
      </c>
      <c r="CE44" s="7">
        <f t="shared" si="70"/>
        <v>6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  <c r="GG44" s="11"/>
      <c r="GH44" s="10"/>
      <c r="GI44" s="11"/>
      <c r="GJ44" s="10"/>
      <c r="GK44" s="7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11"/>
      <c r="GW44" s="10"/>
      <c r="GX44" s="11"/>
      <c r="GY44" s="10"/>
      <c r="GZ44" s="7"/>
      <c r="HA44" s="7">
        <f t="shared" si="76"/>
        <v>0</v>
      </c>
      <c r="HB44" s="11"/>
      <c r="HC44" s="10"/>
      <c r="HD44" s="11"/>
      <c r="HE44" s="10"/>
      <c r="HF44" s="7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7">
        <f t="shared" si="77"/>
        <v>0</v>
      </c>
    </row>
    <row r="45" spans="1:230" x14ac:dyDescent="0.25">
      <c r="A45" s="6"/>
      <c r="B45" s="6"/>
      <c r="C45" s="6"/>
      <c r="D45" s="6" t="s">
        <v>111</v>
      </c>
      <c r="E45" s="3" t="s">
        <v>112</v>
      </c>
      <c r="F45" s="6">
        <f t="shared" si="54"/>
        <v>0</v>
      </c>
      <c r="G45" s="6">
        <f t="shared" si="55"/>
        <v>2</v>
      </c>
      <c r="H45" s="6">
        <f t="shared" si="56"/>
        <v>27</v>
      </c>
      <c r="I45" s="6">
        <f t="shared" si="57"/>
        <v>18</v>
      </c>
      <c r="J45" s="6">
        <f t="shared" si="58"/>
        <v>0</v>
      </c>
      <c r="K45" s="6">
        <f t="shared" si="59"/>
        <v>9</v>
      </c>
      <c r="L45" s="6">
        <f t="shared" si="60"/>
        <v>0</v>
      </c>
      <c r="M45" s="6">
        <f t="shared" si="61"/>
        <v>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3</v>
      </c>
      <c r="S45" s="7">
        <f t="shared" si="67"/>
        <v>1</v>
      </c>
      <c r="T45" s="7">
        <v>1.1299999999999999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>
        <v>18</v>
      </c>
      <c r="BL45" s="10" t="s">
        <v>64</v>
      </c>
      <c r="BM45" s="11"/>
      <c r="BN45" s="10"/>
      <c r="BO45" s="7">
        <v>2</v>
      </c>
      <c r="BP45" s="11">
        <v>9</v>
      </c>
      <c r="BQ45" s="10" t="s">
        <v>64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1</v>
      </c>
      <c r="CE45" s="7">
        <f t="shared" si="70"/>
        <v>3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  <c r="GG45" s="11"/>
      <c r="GH45" s="10"/>
      <c r="GI45" s="11"/>
      <c r="GJ45" s="10"/>
      <c r="GK45" s="7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11"/>
      <c r="GW45" s="10"/>
      <c r="GX45" s="11"/>
      <c r="GY45" s="10"/>
      <c r="GZ45" s="7"/>
      <c r="HA45" s="7">
        <f t="shared" si="76"/>
        <v>0</v>
      </c>
      <c r="HB45" s="11"/>
      <c r="HC45" s="10"/>
      <c r="HD45" s="11"/>
      <c r="HE45" s="10"/>
      <c r="HF45" s="7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7">
        <f t="shared" si="77"/>
        <v>0</v>
      </c>
    </row>
    <row r="46" spans="1:230" x14ac:dyDescent="0.25">
      <c r="A46" s="6"/>
      <c r="B46" s="6"/>
      <c r="C46" s="6"/>
      <c r="D46" s="6" t="s">
        <v>113</v>
      </c>
      <c r="E46" s="3" t="s">
        <v>114</v>
      </c>
      <c r="F46" s="6">
        <f t="shared" si="54"/>
        <v>1</v>
      </c>
      <c r="G46" s="6">
        <f t="shared" si="55"/>
        <v>1</v>
      </c>
      <c r="H46" s="6">
        <f t="shared" si="56"/>
        <v>36</v>
      </c>
      <c r="I46" s="6">
        <f t="shared" si="57"/>
        <v>18</v>
      </c>
      <c r="J46" s="6">
        <f t="shared" si="58"/>
        <v>18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0</v>
      </c>
      <c r="T46" s="7">
        <v>1.6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>
        <v>18</v>
      </c>
      <c r="BL46" s="10" t="s">
        <v>72</v>
      </c>
      <c r="BM46" s="11">
        <v>18</v>
      </c>
      <c r="BN46" s="10" t="s">
        <v>64</v>
      </c>
      <c r="BO46" s="7">
        <v>4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4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  <c r="GG46" s="11"/>
      <c r="GH46" s="10"/>
      <c r="GI46" s="11"/>
      <c r="GJ46" s="10"/>
      <c r="GK46" s="7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11"/>
      <c r="GW46" s="10"/>
      <c r="GX46" s="11"/>
      <c r="GY46" s="10"/>
      <c r="GZ46" s="7"/>
      <c r="HA46" s="7">
        <f t="shared" si="76"/>
        <v>0</v>
      </c>
      <c r="HB46" s="11"/>
      <c r="HC46" s="10"/>
      <c r="HD46" s="11"/>
      <c r="HE46" s="10"/>
      <c r="HF46" s="7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7">
        <f t="shared" si="77"/>
        <v>0</v>
      </c>
    </row>
    <row r="47" spans="1:230" x14ac:dyDescent="0.25">
      <c r="A47" s="6"/>
      <c r="B47" s="6"/>
      <c r="C47" s="6"/>
      <c r="D47" s="6" t="s">
        <v>115</v>
      </c>
      <c r="E47" s="3" t="s">
        <v>116</v>
      </c>
      <c r="F47" s="6">
        <f t="shared" si="54"/>
        <v>1</v>
      </c>
      <c r="G47" s="6">
        <f t="shared" si="55"/>
        <v>2</v>
      </c>
      <c r="H47" s="6">
        <f t="shared" si="56"/>
        <v>45</v>
      </c>
      <c r="I47" s="6">
        <f t="shared" si="57"/>
        <v>18</v>
      </c>
      <c r="J47" s="6">
        <f t="shared" si="58"/>
        <v>18</v>
      </c>
      <c r="K47" s="6">
        <f t="shared" si="59"/>
        <v>9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5</v>
      </c>
      <c r="S47" s="7">
        <f t="shared" si="67"/>
        <v>1</v>
      </c>
      <c r="T47" s="7">
        <v>1.9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>
        <v>18</v>
      </c>
      <c r="CG47" s="10" t="s">
        <v>72</v>
      </c>
      <c r="CH47" s="11">
        <v>18</v>
      </c>
      <c r="CI47" s="10" t="s">
        <v>64</v>
      </c>
      <c r="CJ47" s="7">
        <v>4</v>
      </c>
      <c r="CK47" s="11">
        <v>9</v>
      </c>
      <c r="CL47" s="10" t="s">
        <v>64</v>
      </c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>
        <v>1</v>
      </c>
      <c r="CZ47" s="7">
        <f t="shared" si="71"/>
        <v>5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  <c r="GG47" s="11"/>
      <c r="GH47" s="10"/>
      <c r="GI47" s="11"/>
      <c r="GJ47" s="10"/>
      <c r="GK47" s="7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11"/>
      <c r="GW47" s="10"/>
      <c r="GX47" s="11"/>
      <c r="GY47" s="10"/>
      <c r="GZ47" s="7"/>
      <c r="HA47" s="7">
        <f t="shared" si="76"/>
        <v>0</v>
      </c>
      <c r="HB47" s="11"/>
      <c r="HC47" s="10"/>
      <c r="HD47" s="11"/>
      <c r="HE47" s="10"/>
      <c r="HF47" s="7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7">
        <f t="shared" si="77"/>
        <v>0</v>
      </c>
    </row>
    <row r="48" spans="1:230" x14ac:dyDescent="0.25">
      <c r="A48" s="6"/>
      <c r="B48" s="6"/>
      <c r="C48" s="6"/>
      <c r="D48" s="6" t="s">
        <v>117</v>
      </c>
      <c r="E48" s="3" t="s">
        <v>118</v>
      </c>
      <c r="F48" s="6">
        <f t="shared" si="54"/>
        <v>0</v>
      </c>
      <c r="G48" s="6">
        <f t="shared" si="55"/>
        <v>2</v>
      </c>
      <c r="H48" s="6">
        <f t="shared" si="56"/>
        <v>36</v>
      </c>
      <c r="I48" s="6">
        <f t="shared" si="57"/>
        <v>18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18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1.46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18</v>
      </c>
      <c r="BL48" s="10" t="s">
        <v>64</v>
      </c>
      <c r="BM48" s="11"/>
      <c r="BN48" s="10"/>
      <c r="BO48" s="7">
        <v>1.5</v>
      </c>
      <c r="BP48" s="11"/>
      <c r="BQ48" s="10"/>
      <c r="BR48" s="11"/>
      <c r="BS48" s="10"/>
      <c r="BT48" s="11">
        <v>18</v>
      </c>
      <c r="BU48" s="10" t="s">
        <v>64</v>
      </c>
      <c r="BV48" s="11"/>
      <c r="BW48" s="10"/>
      <c r="BX48" s="11"/>
      <c r="BY48" s="10"/>
      <c r="BZ48" s="11"/>
      <c r="CA48" s="10"/>
      <c r="CB48" s="11"/>
      <c r="CC48" s="10"/>
      <c r="CD48" s="7">
        <v>2.5</v>
      </c>
      <c r="CE48" s="7">
        <f t="shared" si="70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  <c r="GG48" s="11"/>
      <c r="GH48" s="10"/>
      <c r="GI48" s="11"/>
      <c r="GJ48" s="10"/>
      <c r="GK48" s="7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11"/>
      <c r="GW48" s="10"/>
      <c r="GX48" s="11"/>
      <c r="GY48" s="10"/>
      <c r="GZ48" s="7"/>
      <c r="HA48" s="7">
        <f t="shared" si="76"/>
        <v>0</v>
      </c>
      <c r="HB48" s="11"/>
      <c r="HC48" s="10"/>
      <c r="HD48" s="11"/>
      <c r="HE48" s="10"/>
      <c r="HF48" s="7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7">
        <f t="shared" si="77"/>
        <v>0</v>
      </c>
    </row>
    <row r="49" spans="1:230" x14ac:dyDescent="0.25">
      <c r="A49" s="6"/>
      <c r="B49" s="6"/>
      <c r="C49" s="6"/>
      <c r="D49" s="6" t="s">
        <v>119</v>
      </c>
      <c r="E49" s="3" t="s">
        <v>120</v>
      </c>
      <c r="F49" s="6">
        <f t="shared" si="54"/>
        <v>1</v>
      </c>
      <c r="G49" s="6">
        <f t="shared" si="55"/>
        <v>1</v>
      </c>
      <c r="H49" s="6">
        <f t="shared" si="56"/>
        <v>36</v>
      </c>
      <c r="I49" s="6">
        <f t="shared" si="57"/>
        <v>18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18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5</v>
      </c>
      <c r="S49" s="7">
        <f t="shared" si="67"/>
        <v>2.5</v>
      </c>
      <c r="T49" s="7">
        <v>1.5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>
        <v>18</v>
      </c>
      <c r="CG49" s="10" t="s">
        <v>72</v>
      </c>
      <c r="CH49" s="11"/>
      <c r="CI49" s="10"/>
      <c r="CJ49" s="7">
        <v>2.5</v>
      </c>
      <c r="CK49" s="11"/>
      <c r="CL49" s="10"/>
      <c r="CM49" s="11"/>
      <c r="CN49" s="10"/>
      <c r="CO49" s="11">
        <v>18</v>
      </c>
      <c r="CP49" s="10" t="s">
        <v>64</v>
      </c>
      <c r="CQ49" s="11"/>
      <c r="CR49" s="10"/>
      <c r="CS49" s="11"/>
      <c r="CT49" s="10"/>
      <c r="CU49" s="11"/>
      <c r="CV49" s="10"/>
      <c r="CW49" s="11"/>
      <c r="CX49" s="10"/>
      <c r="CY49" s="7">
        <v>2.5</v>
      </c>
      <c r="CZ49" s="7">
        <f t="shared" si="71"/>
        <v>5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  <c r="GG49" s="11"/>
      <c r="GH49" s="10"/>
      <c r="GI49" s="11"/>
      <c r="GJ49" s="10"/>
      <c r="GK49" s="7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11"/>
      <c r="GW49" s="10"/>
      <c r="GX49" s="11"/>
      <c r="GY49" s="10"/>
      <c r="GZ49" s="7"/>
      <c r="HA49" s="7">
        <f t="shared" si="76"/>
        <v>0</v>
      </c>
      <c r="HB49" s="11"/>
      <c r="HC49" s="10"/>
      <c r="HD49" s="11"/>
      <c r="HE49" s="10"/>
      <c r="HF49" s="7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7">
        <f t="shared" si="77"/>
        <v>0</v>
      </c>
    </row>
    <row r="50" spans="1:230" x14ac:dyDescent="0.25">
      <c r="A50" s="6"/>
      <c r="B50" s="6"/>
      <c r="C50" s="6"/>
      <c r="D50" s="6" t="s">
        <v>121</v>
      </c>
      <c r="E50" s="3" t="s">
        <v>122</v>
      </c>
      <c r="F50" s="6">
        <f t="shared" si="54"/>
        <v>0</v>
      </c>
      <c r="G50" s="6">
        <f t="shared" si="55"/>
        <v>2</v>
      </c>
      <c r="H50" s="6">
        <f t="shared" si="56"/>
        <v>36</v>
      </c>
      <c r="I50" s="6">
        <f t="shared" si="57"/>
        <v>18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18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2.2000000000000002</v>
      </c>
      <c r="T50" s="7">
        <v>1.5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>
        <v>18</v>
      </c>
      <c r="CG50" s="10" t="s">
        <v>64</v>
      </c>
      <c r="CH50" s="11"/>
      <c r="CI50" s="10"/>
      <c r="CJ50" s="7">
        <v>0.8</v>
      </c>
      <c r="CK50" s="11"/>
      <c r="CL50" s="10"/>
      <c r="CM50" s="11"/>
      <c r="CN50" s="10"/>
      <c r="CO50" s="11">
        <v>18</v>
      </c>
      <c r="CP50" s="10" t="s">
        <v>64</v>
      </c>
      <c r="CQ50" s="11"/>
      <c r="CR50" s="10"/>
      <c r="CS50" s="11"/>
      <c r="CT50" s="10"/>
      <c r="CU50" s="11"/>
      <c r="CV50" s="10"/>
      <c r="CW50" s="11"/>
      <c r="CX50" s="10"/>
      <c r="CY50" s="7">
        <v>2.2000000000000002</v>
      </c>
      <c r="CZ50" s="7">
        <f t="shared" si="71"/>
        <v>3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  <c r="GG50" s="11"/>
      <c r="GH50" s="10"/>
      <c r="GI50" s="11"/>
      <c r="GJ50" s="10"/>
      <c r="GK50" s="7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11"/>
      <c r="GW50" s="10"/>
      <c r="GX50" s="11"/>
      <c r="GY50" s="10"/>
      <c r="GZ50" s="7"/>
      <c r="HA50" s="7">
        <f t="shared" si="76"/>
        <v>0</v>
      </c>
      <c r="HB50" s="11"/>
      <c r="HC50" s="10"/>
      <c r="HD50" s="11"/>
      <c r="HE50" s="10"/>
      <c r="HF50" s="7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7">
        <f t="shared" si="77"/>
        <v>0</v>
      </c>
    </row>
    <row r="51" spans="1:230" x14ac:dyDescent="0.25">
      <c r="A51" s="6"/>
      <c r="B51" s="6"/>
      <c r="C51" s="6"/>
      <c r="D51" s="6" t="s">
        <v>123</v>
      </c>
      <c r="E51" s="3" t="s">
        <v>124</v>
      </c>
      <c r="F51" s="6">
        <f t="shared" si="54"/>
        <v>1</v>
      </c>
      <c r="G51" s="6">
        <f t="shared" si="55"/>
        <v>1</v>
      </c>
      <c r="H51" s="6">
        <f t="shared" si="56"/>
        <v>27</v>
      </c>
      <c r="I51" s="6">
        <f t="shared" si="57"/>
        <v>9</v>
      </c>
      <c r="J51" s="6">
        <f t="shared" si="58"/>
        <v>0</v>
      </c>
      <c r="K51" s="6">
        <f t="shared" si="59"/>
        <v>18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4</v>
      </c>
      <c r="S51" s="7">
        <f t="shared" si="67"/>
        <v>2</v>
      </c>
      <c r="T51" s="7">
        <v>1.26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>
        <v>9</v>
      </c>
      <c r="CG51" s="10" t="s">
        <v>72</v>
      </c>
      <c r="CH51" s="11"/>
      <c r="CI51" s="10"/>
      <c r="CJ51" s="7">
        <v>2</v>
      </c>
      <c r="CK51" s="11">
        <v>18</v>
      </c>
      <c r="CL51" s="10" t="s">
        <v>64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71"/>
        <v>4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  <c r="GG51" s="11"/>
      <c r="GH51" s="10"/>
      <c r="GI51" s="11"/>
      <c r="GJ51" s="10"/>
      <c r="GK51" s="7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11"/>
      <c r="GW51" s="10"/>
      <c r="GX51" s="11"/>
      <c r="GY51" s="10"/>
      <c r="GZ51" s="7"/>
      <c r="HA51" s="7">
        <f t="shared" si="76"/>
        <v>0</v>
      </c>
      <c r="HB51" s="11"/>
      <c r="HC51" s="10"/>
      <c r="HD51" s="11"/>
      <c r="HE51" s="10"/>
      <c r="HF51" s="7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7">
        <f t="shared" si="77"/>
        <v>0</v>
      </c>
    </row>
    <row r="52" spans="1:230" x14ac:dyDescent="0.25">
      <c r="A52" s="6"/>
      <c r="B52" s="6"/>
      <c r="C52" s="6"/>
      <c r="D52" s="6" t="s">
        <v>125</v>
      </c>
      <c r="E52" s="3" t="s">
        <v>126</v>
      </c>
      <c r="F52" s="6">
        <f t="shared" si="54"/>
        <v>0</v>
      </c>
      <c r="G52" s="6">
        <f t="shared" si="55"/>
        <v>3</v>
      </c>
      <c r="H52" s="6">
        <f t="shared" si="56"/>
        <v>36</v>
      </c>
      <c r="I52" s="6">
        <f t="shared" si="57"/>
        <v>18</v>
      </c>
      <c r="J52" s="6">
        <f t="shared" si="58"/>
        <v>9</v>
      </c>
      <c r="K52" s="6">
        <f t="shared" si="59"/>
        <v>9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1</v>
      </c>
      <c r="T52" s="7">
        <v>1.67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>
        <v>18</v>
      </c>
      <c r="CG52" s="10" t="s">
        <v>64</v>
      </c>
      <c r="CH52" s="11">
        <v>9</v>
      </c>
      <c r="CI52" s="10" t="s">
        <v>64</v>
      </c>
      <c r="CJ52" s="7">
        <v>3</v>
      </c>
      <c r="CK52" s="11">
        <v>9</v>
      </c>
      <c r="CL52" s="10" t="s">
        <v>64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1</v>
      </c>
      <c r="CZ52" s="7">
        <f t="shared" si="71"/>
        <v>4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  <c r="GG52" s="11"/>
      <c r="GH52" s="10"/>
      <c r="GI52" s="11"/>
      <c r="GJ52" s="10"/>
      <c r="GK52" s="7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11"/>
      <c r="GW52" s="10"/>
      <c r="GX52" s="11"/>
      <c r="GY52" s="10"/>
      <c r="GZ52" s="7"/>
      <c r="HA52" s="7">
        <f t="shared" si="76"/>
        <v>0</v>
      </c>
      <c r="HB52" s="11"/>
      <c r="HC52" s="10"/>
      <c r="HD52" s="11"/>
      <c r="HE52" s="10"/>
      <c r="HF52" s="7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7">
        <f t="shared" si="77"/>
        <v>0</v>
      </c>
    </row>
    <row r="53" spans="1:230" x14ac:dyDescent="0.25">
      <c r="A53" s="6"/>
      <c r="B53" s="6"/>
      <c r="C53" s="6"/>
      <c r="D53" s="6" t="s">
        <v>127</v>
      </c>
      <c r="E53" s="3" t="s">
        <v>128</v>
      </c>
      <c r="F53" s="6">
        <f t="shared" si="54"/>
        <v>1</v>
      </c>
      <c r="G53" s="6">
        <f t="shared" si="55"/>
        <v>1</v>
      </c>
      <c r="H53" s="6">
        <f t="shared" si="56"/>
        <v>27</v>
      </c>
      <c r="I53" s="6">
        <f t="shared" si="57"/>
        <v>18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9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3</v>
      </c>
      <c r="S53" s="7">
        <f t="shared" si="67"/>
        <v>1</v>
      </c>
      <c r="T53" s="7">
        <v>1.17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>
        <v>18</v>
      </c>
      <c r="DB53" s="10" t="s">
        <v>72</v>
      </c>
      <c r="DC53" s="11"/>
      <c r="DD53" s="10"/>
      <c r="DE53" s="7">
        <v>2</v>
      </c>
      <c r="DF53" s="11"/>
      <c r="DG53" s="10"/>
      <c r="DH53" s="11"/>
      <c r="DI53" s="10"/>
      <c r="DJ53" s="11">
        <v>9</v>
      </c>
      <c r="DK53" s="10" t="s">
        <v>64</v>
      </c>
      <c r="DL53" s="11"/>
      <c r="DM53" s="10"/>
      <c r="DN53" s="11"/>
      <c r="DO53" s="10"/>
      <c r="DP53" s="11"/>
      <c r="DQ53" s="10"/>
      <c r="DR53" s="11"/>
      <c r="DS53" s="10"/>
      <c r="DT53" s="7">
        <v>1</v>
      </c>
      <c r="DU53" s="7">
        <f t="shared" si="72"/>
        <v>3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  <c r="GG53" s="11"/>
      <c r="GH53" s="10"/>
      <c r="GI53" s="11"/>
      <c r="GJ53" s="10"/>
      <c r="GK53" s="7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11"/>
      <c r="GW53" s="10"/>
      <c r="GX53" s="11"/>
      <c r="GY53" s="10"/>
      <c r="GZ53" s="7"/>
      <c r="HA53" s="7">
        <f t="shared" si="76"/>
        <v>0</v>
      </c>
      <c r="HB53" s="11"/>
      <c r="HC53" s="10"/>
      <c r="HD53" s="11"/>
      <c r="HE53" s="10"/>
      <c r="HF53" s="7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7">
        <f t="shared" si="77"/>
        <v>0</v>
      </c>
    </row>
    <row r="54" spans="1:230" x14ac:dyDescent="0.25">
      <c r="A54" s="6"/>
      <c r="B54" s="6"/>
      <c r="C54" s="6"/>
      <c r="D54" s="6" t="s">
        <v>129</v>
      </c>
      <c r="E54" s="3" t="s">
        <v>130</v>
      </c>
      <c r="F54" s="6">
        <f t="shared" si="54"/>
        <v>1</v>
      </c>
      <c r="G54" s="6">
        <f t="shared" si="55"/>
        <v>1</v>
      </c>
      <c r="H54" s="6">
        <f t="shared" si="56"/>
        <v>27</v>
      </c>
      <c r="I54" s="6">
        <f t="shared" si="57"/>
        <v>9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18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3</v>
      </c>
      <c r="T54" s="7">
        <v>1.1599999999999999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>
        <v>9</v>
      </c>
      <c r="DB54" s="10" t="s">
        <v>72</v>
      </c>
      <c r="DC54" s="11"/>
      <c r="DD54" s="10"/>
      <c r="DE54" s="7">
        <v>1</v>
      </c>
      <c r="DF54" s="11"/>
      <c r="DG54" s="10"/>
      <c r="DH54" s="11"/>
      <c r="DI54" s="10"/>
      <c r="DJ54" s="11">
        <v>18</v>
      </c>
      <c r="DK54" s="10" t="s">
        <v>64</v>
      </c>
      <c r="DL54" s="11"/>
      <c r="DM54" s="10"/>
      <c r="DN54" s="11"/>
      <c r="DO54" s="10"/>
      <c r="DP54" s="11"/>
      <c r="DQ54" s="10"/>
      <c r="DR54" s="11"/>
      <c r="DS54" s="10"/>
      <c r="DT54" s="7">
        <v>3</v>
      </c>
      <c r="DU54" s="7">
        <f t="shared" si="72"/>
        <v>4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  <c r="GG54" s="11"/>
      <c r="GH54" s="10"/>
      <c r="GI54" s="11"/>
      <c r="GJ54" s="10"/>
      <c r="GK54" s="7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11"/>
      <c r="GW54" s="10"/>
      <c r="GX54" s="11"/>
      <c r="GY54" s="10"/>
      <c r="GZ54" s="7"/>
      <c r="HA54" s="7">
        <f t="shared" si="76"/>
        <v>0</v>
      </c>
      <c r="HB54" s="11"/>
      <c r="HC54" s="10"/>
      <c r="HD54" s="11"/>
      <c r="HE54" s="10"/>
      <c r="HF54" s="7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7">
        <f t="shared" si="77"/>
        <v>0</v>
      </c>
    </row>
    <row r="55" spans="1:230" x14ac:dyDescent="0.25">
      <c r="A55" s="6"/>
      <c r="B55" s="6"/>
      <c r="C55" s="6"/>
      <c r="D55" s="6" t="s">
        <v>131</v>
      </c>
      <c r="E55" s="3" t="s">
        <v>132</v>
      </c>
      <c r="F55" s="6">
        <f t="shared" si="54"/>
        <v>0</v>
      </c>
      <c r="G55" s="6">
        <f t="shared" si="55"/>
        <v>2</v>
      </c>
      <c r="H55" s="6">
        <f t="shared" si="56"/>
        <v>18</v>
      </c>
      <c r="I55" s="6">
        <f t="shared" si="57"/>
        <v>9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9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1.2</v>
      </c>
      <c r="T55" s="7">
        <v>0.97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>
        <v>9</v>
      </c>
      <c r="DB55" s="10" t="s">
        <v>64</v>
      </c>
      <c r="DC55" s="11"/>
      <c r="DD55" s="10"/>
      <c r="DE55" s="7">
        <v>0.8</v>
      </c>
      <c r="DF55" s="11"/>
      <c r="DG55" s="10"/>
      <c r="DH55" s="11"/>
      <c r="DI55" s="10"/>
      <c r="DJ55" s="11">
        <v>9</v>
      </c>
      <c r="DK55" s="10" t="s">
        <v>64</v>
      </c>
      <c r="DL55" s="11"/>
      <c r="DM55" s="10"/>
      <c r="DN55" s="11"/>
      <c r="DO55" s="10"/>
      <c r="DP55" s="11"/>
      <c r="DQ55" s="10"/>
      <c r="DR55" s="11"/>
      <c r="DS55" s="10"/>
      <c r="DT55" s="7">
        <v>1.2</v>
      </c>
      <c r="DU55" s="7">
        <f t="shared" si="72"/>
        <v>2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  <c r="GG55" s="11"/>
      <c r="GH55" s="10"/>
      <c r="GI55" s="11"/>
      <c r="GJ55" s="10"/>
      <c r="GK55" s="7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11"/>
      <c r="GW55" s="10"/>
      <c r="GX55" s="11"/>
      <c r="GY55" s="10"/>
      <c r="GZ55" s="7"/>
      <c r="HA55" s="7">
        <f t="shared" si="76"/>
        <v>0</v>
      </c>
      <c r="HB55" s="11"/>
      <c r="HC55" s="10"/>
      <c r="HD55" s="11"/>
      <c r="HE55" s="10"/>
      <c r="HF55" s="7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7">
        <f t="shared" si="77"/>
        <v>0</v>
      </c>
    </row>
    <row r="56" spans="1:230" x14ac:dyDescent="0.25">
      <c r="A56" s="6"/>
      <c r="B56" s="6"/>
      <c r="C56" s="6"/>
      <c r="D56" s="6" t="s">
        <v>133</v>
      </c>
      <c r="E56" s="3" t="s">
        <v>134</v>
      </c>
      <c r="F56" s="6">
        <f t="shared" si="54"/>
        <v>1</v>
      </c>
      <c r="G56" s="6">
        <f t="shared" si="55"/>
        <v>1</v>
      </c>
      <c r="H56" s="6">
        <f t="shared" si="56"/>
        <v>45</v>
      </c>
      <c r="I56" s="6">
        <f t="shared" si="57"/>
        <v>27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18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2.9</v>
      </c>
      <c r="T56" s="7">
        <v>1.9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27</v>
      </c>
      <c r="DB56" s="10" t="s">
        <v>72</v>
      </c>
      <c r="DC56" s="11"/>
      <c r="DD56" s="10"/>
      <c r="DE56" s="7">
        <v>2.1</v>
      </c>
      <c r="DF56" s="11"/>
      <c r="DG56" s="10"/>
      <c r="DH56" s="11"/>
      <c r="DI56" s="10"/>
      <c r="DJ56" s="11">
        <v>18</v>
      </c>
      <c r="DK56" s="10" t="s">
        <v>64</v>
      </c>
      <c r="DL56" s="11"/>
      <c r="DM56" s="10"/>
      <c r="DN56" s="11"/>
      <c r="DO56" s="10"/>
      <c r="DP56" s="11"/>
      <c r="DQ56" s="10"/>
      <c r="DR56" s="11"/>
      <c r="DS56" s="10"/>
      <c r="DT56" s="7">
        <v>2.9</v>
      </c>
      <c r="DU56" s="7">
        <f t="shared" si="72"/>
        <v>5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  <c r="GG56" s="11"/>
      <c r="GH56" s="10"/>
      <c r="GI56" s="11"/>
      <c r="GJ56" s="10"/>
      <c r="GK56" s="7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11"/>
      <c r="GW56" s="10"/>
      <c r="GX56" s="11"/>
      <c r="GY56" s="10"/>
      <c r="GZ56" s="7"/>
      <c r="HA56" s="7">
        <f t="shared" si="76"/>
        <v>0</v>
      </c>
      <c r="HB56" s="11"/>
      <c r="HC56" s="10"/>
      <c r="HD56" s="11"/>
      <c r="HE56" s="10"/>
      <c r="HF56" s="7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7">
        <f t="shared" si="77"/>
        <v>0</v>
      </c>
    </row>
    <row r="57" spans="1:230" x14ac:dyDescent="0.25">
      <c r="A57" s="6"/>
      <c r="B57" s="6"/>
      <c r="C57" s="6"/>
      <c r="D57" s="6" t="s">
        <v>135</v>
      </c>
      <c r="E57" s="3" t="s">
        <v>136</v>
      </c>
      <c r="F57" s="6">
        <f t="shared" si="54"/>
        <v>0</v>
      </c>
      <c r="G57" s="6">
        <f t="shared" si="55"/>
        <v>2</v>
      </c>
      <c r="H57" s="6">
        <f t="shared" si="56"/>
        <v>27</v>
      </c>
      <c r="I57" s="6">
        <f t="shared" si="57"/>
        <v>18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9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2</v>
      </c>
      <c r="S57" s="7">
        <f t="shared" si="67"/>
        <v>1</v>
      </c>
      <c r="T57" s="7">
        <v>1.1299999999999999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18</v>
      </c>
      <c r="DB57" s="10" t="s">
        <v>64</v>
      </c>
      <c r="DC57" s="11"/>
      <c r="DD57" s="10"/>
      <c r="DE57" s="7">
        <v>1</v>
      </c>
      <c r="DF57" s="11"/>
      <c r="DG57" s="10"/>
      <c r="DH57" s="11"/>
      <c r="DI57" s="10"/>
      <c r="DJ57" s="11">
        <v>9</v>
      </c>
      <c r="DK57" s="10" t="s">
        <v>64</v>
      </c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2"/>
        <v>2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  <c r="GG57" s="11"/>
      <c r="GH57" s="10"/>
      <c r="GI57" s="11"/>
      <c r="GJ57" s="10"/>
      <c r="GK57" s="7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11"/>
      <c r="GW57" s="10"/>
      <c r="GX57" s="11"/>
      <c r="GY57" s="10"/>
      <c r="GZ57" s="7"/>
      <c r="HA57" s="7">
        <f t="shared" si="76"/>
        <v>0</v>
      </c>
      <c r="HB57" s="11"/>
      <c r="HC57" s="10"/>
      <c r="HD57" s="11"/>
      <c r="HE57" s="10"/>
      <c r="HF57" s="7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7">
        <f t="shared" si="77"/>
        <v>0</v>
      </c>
    </row>
    <row r="58" spans="1:230" x14ac:dyDescent="0.25">
      <c r="A58" s="6"/>
      <c r="B58" s="6"/>
      <c r="C58" s="6"/>
      <c r="D58" s="6" t="s">
        <v>137</v>
      </c>
      <c r="E58" s="3" t="s">
        <v>138</v>
      </c>
      <c r="F58" s="6">
        <f t="shared" si="54"/>
        <v>0</v>
      </c>
      <c r="G58" s="6">
        <f t="shared" si="55"/>
        <v>2</v>
      </c>
      <c r="H58" s="6">
        <f t="shared" si="56"/>
        <v>27</v>
      </c>
      <c r="I58" s="6">
        <f t="shared" si="57"/>
        <v>9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18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1</v>
      </c>
      <c r="T58" s="7">
        <v>1.1299999999999999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>
        <v>9</v>
      </c>
      <c r="DB58" s="10" t="s">
        <v>64</v>
      </c>
      <c r="DC58" s="11"/>
      <c r="DD58" s="10"/>
      <c r="DE58" s="7">
        <v>1</v>
      </c>
      <c r="DF58" s="11"/>
      <c r="DG58" s="10"/>
      <c r="DH58" s="11"/>
      <c r="DI58" s="10"/>
      <c r="DJ58" s="11">
        <v>18</v>
      </c>
      <c r="DK58" s="10" t="s">
        <v>64</v>
      </c>
      <c r="DL58" s="11"/>
      <c r="DM58" s="10"/>
      <c r="DN58" s="11"/>
      <c r="DO58" s="10"/>
      <c r="DP58" s="11"/>
      <c r="DQ58" s="10"/>
      <c r="DR58" s="11"/>
      <c r="DS58" s="10"/>
      <c r="DT58" s="7">
        <v>1</v>
      </c>
      <c r="DU58" s="7">
        <f t="shared" si="72"/>
        <v>2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  <c r="GG58" s="11"/>
      <c r="GH58" s="10"/>
      <c r="GI58" s="11"/>
      <c r="GJ58" s="10"/>
      <c r="GK58" s="7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11"/>
      <c r="GW58" s="10"/>
      <c r="GX58" s="11"/>
      <c r="GY58" s="10"/>
      <c r="GZ58" s="7"/>
      <c r="HA58" s="7">
        <f t="shared" si="76"/>
        <v>0</v>
      </c>
      <c r="HB58" s="11"/>
      <c r="HC58" s="10"/>
      <c r="HD58" s="11"/>
      <c r="HE58" s="10"/>
      <c r="HF58" s="7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7">
        <f t="shared" si="77"/>
        <v>0</v>
      </c>
    </row>
    <row r="59" spans="1:230" x14ac:dyDescent="0.25">
      <c r="A59" s="6"/>
      <c r="B59" s="6"/>
      <c r="C59" s="6"/>
      <c r="D59" s="6" t="s">
        <v>139</v>
      </c>
      <c r="E59" s="3" t="s">
        <v>140</v>
      </c>
      <c r="F59" s="6">
        <f t="shared" si="54"/>
        <v>0</v>
      </c>
      <c r="G59" s="6">
        <f t="shared" si="55"/>
        <v>2</v>
      </c>
      <c r="H59" s="6">
        <f t="shared" si="56"/>
        <v>18</v>
      </c>
      <c r="I59" s="6">
        <f t="shared" si="57"/>
        <v>9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9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1</v>
      </c>
      <c r="S59" s="7">
        <f t="shared" si="67"/>
        <v>0.5</v>
      </c>
      <c r="T59" s="7">
        <v>0.74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>
        <v>9</v>
      </c>
      <c r="DB59" s="10" t="s">
        <v>64</v>
      </c>
      <c r="DC59" s="11"/>
      <c r="DD59" s="10"/>
      <c r="DE59" s="7">
        <v>0.5</v>
      </c>
      <c r="DF59" s="11"/>
      <c r="DG59" s="10"/>
      <c r="DH59" s="11"/>
      <c r="DI59" s="10"/>
      <c r="DJ59" s="11">
        <v>9</v>
      </c>
      <c r="DK59" s="10" t="s">
        <v>64</v>
      </c>
      <c r="DL59" s="11"/>
      <c r="DM59" s="10"/>
      <c r="DN59" s="11"/>
      <c r="DO59" s="10"/>
      <c r="DP59" s="11"/>
      <c r="DQ59" s="10"/>
      <c r="DR59" s="11"/>
      <c r="DS59" s="10"/>
      <c r="DT59" s="7">
        <v>0.5</v>
      </c>
      <c r="DU59" s="7">
        <f t="shared" si="72"/>
        <v>1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  <c r="GG59" s="11"/>
      <c r="GH59" s="10"/>
      <c r="GI59" s="11"/>
      <c r="GJ59" s="10"/>
      <c r="GK59" s="7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11"/>
      <c r="GW59" s="10"/>
      <c r="GX59" s="11"/>
      <c r="GY59" s="10"/>
      <c r="GZ59" s="7"/>
      <c r="HA59" s="7">
        <f t="shared" si="76"/>
        <v>0</v>
      </c>
      <c r="HB59" s="11"/>
      <c r="HC59" s="10"/>
      <c r="HD59" s="11"/>
      <c r="HE59" s="10"/>
      <c r="HF59" s="7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7">
        <f t="shared" si="77"/>
        <v>0</v>
      </c>
    </row>
    <row r="60" spans="1:230" x14ac:dyDescent="0.25">
      <c r="A60" s="6"/>
      <c r="B60" s="6"/>
      <c r="C60" s="6"/>
      <c r="D60" s="6" t="s">
        <v>141</v>
      </c>
      <c r="E60" s="3" t="s">
        <v>142</v>
      </c>
      <c r="F60" s="6">
        <f t="shared" si="54"/>
        <v>1</v>
      </c>
      <c r="G60" s="6">
        <f t="shared" si="55"/>
        <v>1</v>
      </c>
      <c r="H60" s="6">
        <f t="shared" si="56"/>
        <v>27</v>
      </c>
      <c r="I60" s="6">
        <f t="shared" si="57"/>
        <v>18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9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4</v>
      </c>
      <c r="S60" s="7">
        <f t="shared" si="67"/>
        <v>1</v>
      </c>
      <c r="T60" s="7">
        <v>1.1399999999999999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>
        <v>18</v>
      </c>
      <c r="DW60" s="10" t="s">
        <v>72</v>
      </c>
      <c r="DX60" s="11"/>
      <c r="DY60" s="10"/>
      <c r="DZ60" s="7">
        <v>3</v>
      </c>
      <c r="EA60" s="11"/>
      <c r="EB60" s="10"/>
      <c r="EC60" s="11"/>
      <c r="ED60" s="10"/>
      <c r="EE60" s="11">
        <v>9</v>
      </c>
      <c r="EF60" s="10" t="s">
        <v>64</v>
      </c>
      <c r="EG60" s="11"/>
      <c r="EH60" s="10"/>
      <c r="EI60" s="11"/>
      <c r="EJ60" s="10"/>
      <c r="EK60" s="11"/>
      <c r="EL60" s="10"/>
      <c r="EM60" s="11"/>
      <c r="EN60" s="10"/>
      <c r="EO60" s="7">
        <v>1</v>
      </c>
      <c r="EP60" s="7">
        <f t="shared" si="73"/>
        <v>4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  <c r="GG60" s="11"/>
      <c r="GH60" s="10"/>
      <c r="GI60" s="11"/>
      <c r="GJ60" s="10"/>
      <c r="GK60" s="7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11"/>
      <c r="GW60" s="10"/>
      <c r="GX60" s="11"/>
      <c r="GY60" s="10"/>
      <c r="GZ60" s="7"/>
      <c r="HA60" s="7">
        <f t="shared" si="76"/>
        <v>0</v>
      </c>
      <c r="HB60" s="11"/>
      <c r="HC60" s="10"/>
      <c r="HD60" s="11"/>
      <c r="HE60" s="10"/>
      <c r="HF60" s="7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7">
        <f t="shared" si="77"/>
        <v>0</v>
      </c>
    </row>
    <row r="61" spans="1:230" x14ac:dyDescent="0.25">
      <c r="A61" s="6"/>
      <c r="B61" s="6"/>
      <c r="C61" s="6"/>
      <c r="D61" s="6" t="s">
        <v>143</v>
      </c>
      <c r="E61" s="3" t="s">
        <v>144</v>
      </c>
      <c r="F61" s="6">
        <f t="shared" si="54"/>
        <v>1</v>
      </c>
      <c r="G61" s="6">
        <f t="shared" si="55"/>
        <v>2</v>
      </c>
      <c r="H61" s="6">
        <f t="shared" si="56"/>
        <v>81</v>
      </c>
      <c r="I61" s="6">
        <f t="shared" si="57"/>
        <v>45</v>
      </c>
      <c r="J61" s="6">
        <f t="shared" si="58"/>
        <v>0</v>
      </c>
      <c r="K61" s="6">
        <f t="shared" si="59"/>
        <v>9</v>
      </c>
      <c r="L61" s="6">
        <f t="shared" si="60"/>
        <v>0</v>
      </c>
      <c r="M61" s="6">
        <f t="shared" si="61"/>
        <v>27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9</v>
      </c>
      <c r="S61" s="7">
        <f t="shared" si="67"/>
        <v>5</v>
      </c>
      <c r="T61" s="7">
        <v>3.03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>
        <v>45</v>
      </c>
      <c r="DW61" s="10" t="s">
        <v>72</v>
      </c>
      <c r="DX61" s="11"/>
      <c r="DY61" s="10"/>
      <c r="DZ61" s="7">
        <v>4</v>
      </c>
      <c r="EA61" s="11">
        <v>9</v>
      </c>
      <c r="EB61" s="10" t="s">
        <v>64</v>
      </c>
      <c r="EC61" s="11"/>
      <c r="ED61" s="10"/>
      <c r="EE61" s="11">
        <v>27</v>
      </c>
      <c r="EF61" s="10" t="s">
        <v>64</v>
      </c>
      <c r="EG61" s="11"/>
      <c r="EH61" s="10"/>
      <c r="EI61" s="11"/>
      <c r="EJ61" s="10"/>
      <c r="EK61" s="11"/>
      <c r="EL61" s="10"/>
      <c r="EM61" s="11"/>
      <c r="EN61" s="10"/>
      <c r="EO61" s="7">
        <v>5</v>
      </c>
      <c r="EP61" s="7">
        <f t="shared" si="73"/>
        <v>9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  <c r="GG61" s="11"/>
      <c r="GH61" s="10"/>
      <c r="GI61" s="11"/>
      <c r="GJ61" s="10"/>
      <c r="GK61" s="7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11"/>
      <c r="GW61" s="10"/>
      <c r="GX61" s="11"/>
      <c r="GY61" s="10"/>
      <c r="GZ61" s="7"/>
      <c r="HA61" s="7">
        <f t="shared" si="76"/>
        <v>0</v>
      </c>
      <c r="HB61" s="11"/>
      <c r="HC61" s="10"/>
      <c r="HD61" s="11"/>
      <c r="HE61" s="10"/>
      <c r="HF61" s="7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7">
        <f t="shared" si="77"/>
        <v>0</v>
      </c>
    </row>
    <row r="62" spans="1:230" x14ac:dyDescent="0.25">
      <c r="A62" s="6"/>
      <c r="B62" s="6"/>
      <c r="C62" s="6"/>
      <c r="D62" s="6" t="s">
        <v>145</v>
      </c>
      <c r="E62" s="3" t="s">
        <v>146</v>
      </c>
      <c r="F62" s="6">
        <f t="shared" si="54"/>
        <v>1</v>
      </c>
      <c r="G62" s="6">
        <f t="shared" si="55"/>
        <v>2</v>
      </c>
      <c r="H62" s="6">
        <f t="shared" si="56"/>
        <v>63</v>
      </c>
      <c r="I62" s="6">
        <f t="shared" si="57"/>
        <v>27</v>
      </c>
      <c r="J62" s="6">
        <f t="shared" si="58"/>
        <v>0</v>
      </c>
      <c r="K62" s="6">
        <f t="shared" si="59"/>
        <v>9</v>
      </c>
      <c r="L62" s="6">
        <f t="shared" si="60"/>
        <v>0</v>
      </c>
      <c r="M62" s="6">
        <f t="shared" si="61"/>
        <v>27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7</v>
      </c>
      <c r="S62" s="7">
        <f t="shared" si="67"/>
        <v>3.5</v>
      </c>
      <c r="T62" s="7">
        <v>2.5299999999999998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>
        <v>27</v>
      </c>
      <c r="DW62" s="10" t="s">
        <v>72</v>
      </c>
      <c r="DX62" s="11"/>
      <c r="DY62" s="10"/>
      <c r="DZ62" s="7">
        <v>3.5</v>
      </c>
      <c r="EA62" s="11">
        <v>9</v>
      </c>
      <c r="EB62" s="10" t="s">
        <v>64</v>
      </c>
      <c r="EC62" s="11"/>
      <c r="ED62" s="10"/>
      <c r="EE62" s="11">
        <v>27</v>
      </c>
      <c r="EF62" s="10" t="s">
        <v>64</v>
      </c>
      <c r="EG62" s="11"/>
      <c r="EH62" s="10"/>
      <c r="EI62" s="11"/>
      <c r="EJ62" s="10"/>
      <c r="EK62" s="11"/>
      <c r="EL62" s="10"/>
      <c r="EM62" s="11"/>
      <c r="EN62" s="10"/>
      <c r="EO62" s="7">
        <v>3.5</v>
      </c>
      <c r="EP62" s="7">
        <f t="shared" si="73"/>
        <v>7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  <c r="GG62" s="11"/>
      <c r="GH62" s="10"/>
      <c r="GI62" s="11"/>
      <c r="GJ62" s="10"/>
      <c r="GK62" s="7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11"/>
      <c r="GW62" s="10"/>
      <c r="GX62" s="11"/>
      <c r="GY62" s="10"/>
      <c r="GZ62" s="7"/>
      <c r="HA62" s="7">
        <f t="shared" si="76"/>
        <v>0</v>
      </c>
      <c r="HB62" s="11"/>
      <c r="HC62" s="10"/>
      <c r="HD62" s="11"/>
      <c r="HE62" s="10"/>
      <c r="HF62" s="7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7">
        <f t="shared" si="77"/>
        <v>0</v>
      </c>
    </row>
    <row r="63" spans="1:230" x14ac:dyDescent="0.25">
      <c r="A63" s="6"/>
      <c r="B63" s="6"/>
      <c r="C63" s="6"/>
      <c r="D63" s="6" t="s">
        <v>147</v>
      </c>
      <c r="E63" s="3" t="s">
        <v>148</v>
      </c>
      <c r="F63" s="6">
        <f t="shared" si="54"/>
        <v>0</v>
      </c>
      <c r="G63" s="6">
        <f t="shared" si="55"/>
        <v>2</v>
      </c>
      <c r="H63" s="6">
        <f t="shared" si="56"/>
        <v>27</v>
      </c>
      <c r="I63" s="6">
        <f t="shared" si="57"/>
        <v>18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9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1.17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18</v>
      </c>
      <c r="DW63" s="10" t="s">
        <v>64</v>
      </c>
      <c r="DX63" s="11"/>
      <c r="DY63" s="10"/>
      <c r="DZ63" s="7">
        <v>1</v>
      </c>
      <c r="EA63" s="11"/>
      <c r="EB63" s="10"/>
      <c r="EC63" s="11"/>
      <c r="ED63" s="10"/>
      <c r="EE63" s="11">
        <v>9</v>
      </c>
      <c r="EF63" s="10" t="s">
        <v>64</v>
      </c>
      <c r="EG63" s="11"/>
      <c r="EH63" s="10"/>
      <c r="EI63" s="11"/>
      <c r="EJ63" s="10"/>
      <c r="EK63" s="11"/>
      <c r="EL63" s="10"/>
      <c r="EM63" s="11"/>
      <c r="EN63" s="10"/>
      <c r="EO63" s="7">
        <v>2</v>
      </c>
      <c r="EP63" s="7">
        <f t="shared" si="73"/>
        <v>3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  <c r="GG63" s="11"/>
      <c r="GH63" s="10"/>
      <c r="GI63" s="11"/>
      <c r="GJ63" s="10"/>
      <c r="GK63" s="7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11"/>
      <c r="GW63" s="10"/>
      <c r="GX63" s="11"/>
      <c r="GY63" s="10"/>
      <c r="GZ63" s="7"/>
      <c r="HA63" s="7">
        <f t="shared" si="76"/>
        <v>0</v>
      </c>
      <c r="HB63" s="11"/>
      <c r="HC63" s="10"/>
      <c r="HD63" s="11"/>
      <c r="HE63" s="10"/>
      <c r="HF63" s="7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7">
        <f t="shared" si="77"/>
        <v>0</v>
      </c>
    </row>
    <row r="64" spans="1:230" x14ac:dyDescent="0.25">
      <c r="A64" s="6"/>
      <c r="B64" s="6"/>
      <c r="C64" s="6"/>
      <c r="D64" s="6" t="s">
        <v>149</v>
      </c>
      <c r="E64" s="3" t="s">
        <v>150</v>
      </c>
      <c r="F64" s="6">
        <f t="shared" si="54"/>
        <v>0</v>
      </c>
      <c r="G64" s="6">
        <f t="shared" si="55"/>
        <v>1</v>
      </c>
      <c r="H64" s="6">
        <f t="shared" si="56"/>
        <v>9</v>
      </c>
      <c r="I64" s="6">
        <f t="shared" si="57"/>
        <v>9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>
        <v>9</v>
      </c>
      <c r="ER64" s="10" t="s">
        <v>64</v>
      </c>
      <c r="ES64" s="11"/>
      <c r="ET64" s="10"/>
      <c r="EU64" s="7">
        <v>1</v>
      </c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1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  <c r="GG64" s="11"/>
      <c r="GH64" s="10"/>
      <c r="GI64" s="11"/>
      <c r="GJ64" s="10"/>
      <c r="GK64" s="7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11"/>
      <c r="GW64" s="10"/>
      <c r="GX64" s="11"/>
      <c r="GY64" s="10"/>
      <c r="GZ64" s="7"/>
      <c r="HA64" s="7">
        <f t="shared" si="76"/>
        <v>0</v>
      </c>
      <c r="HB64" s="11"/>
      <c r="HC64" s="10"/>
      <c r="HD64" s="11"/>
      <c r="HE64" s="10"/>
      <c r="HF64" s="7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7">
        <f t="shared" si="77"/>
        <v>0</v>
      </c>
    </row>
    <row r="65" spans="1:230" x14ac:dyDescent="0.25">
      <c r="A65" s="6"/>
      <c r="B65" s="6"/>
      <c r="C65" s="6"/>
      <c r="D65" s="6" t="s">
        <v>151</v>
      </c>
      <c r="E65" s="3" t="s">
        <v>152</v>
      </c>
      <c r="F65" s="6">
        <f t="shared" si="54"/>
        <v>0</v>
      </c>
      <c r="G65" s="6">
        <f t="shared" si="55"/>
        <v>2</v>
      </c>
      <c r="H65" s="6">
        <f t="shared" si="56"/>
        <v>18</v>
      </c>
      <c r="I65" s="6">
        <f t="shared" si="57"/>
        <v>9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9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0.8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>
        <v>9</v>
      </c>
      <c r="ER65" s="10" t="s">
        <v>64</v>
      </c>
      <c r="ES65" s="11"/>
      <c r="ET65" s="10"/>
      <c r="EU65" s="7">
        <v>1</v>
      </c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>
        <v>9</v>
      </c>
      <c r="FG65" s="10" t="s">
        <v>64</v>
      </c>
      <c r="FH65" s="11"/>
      <c r="FI65" s="10"/>
      <c r="FJ65" s="7">
        <v>1</v>
      </c>
      <c r="FK65" s="7">
        <f t="shared" si="74"/>
        <v>2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  <c r="GG65" s="11"/>
      <c r="GH65" s="10"/>
      <c r="GI65" s="11"/>
      <c r="GJ65" s="10"/>
      <c r="GK65" s="7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11"/>
      <c r="GW65" s="10"/>
      <c r="GX65" s="11"/>
      <c r="GY65" s="10"/>
      <c r="GZ65" s="7"/>
      <c r="HA65" s="7">
        <f t="shared" si="76"/>
        <v>0</v>
      </c>
      <c r="HB65" s="11"/>
      <c r="HC65" s="10"/>
      <c r="HD65" s="11"/>
      <c r="HE65" s="10"/>
      <c r="HF65" s="7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7">
        <f t="shared" si="77"/>
        <v>0</v>
      </c>
    </row>
    <row r="66" spans="1:230" x14ac:dyDescent="0.25">
      <c r="A66" s="6"/>
      <c r="B66" s="6"/>
      <c r="C66" s="6"/>
      <c r="D66" s="6" t="s">
        <v>153</v>
      </c>
      <c r="E66" s="3" t="s">
        <v>154</v>
      </c>
      <c r="F66" s="6">
        <f t="shared" si="54"/>
        <v>0</v>
      </c>
      <c r="G66" s="6">
        <f t="shared" si="55"/>
        <v>2</v>
      </c>
      <c r="H66" s="6">
        <f t="shared" si="56"/>
        <v>18</v>
      </c>
      <c r="I66" s="6">
        <f t="shared" si="57"/>
        <v>9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9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1</v>
      </c>
      <c r="S66" s="7">
        <f t="shared" si="67"/>
        <v>0.5</v>
      </c>
      <c r="T66" s="7">
        <v>0.74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  <c r="GG66" s="11">
        <v>9</v>
      </c>
      <c r="GH66" s="10" t="s">
        <v>64</v>
      </c>
      <c r="GI66" s="11"/>
      <c r="GJ66" s="10"/>
      <c r="GK66" s="7">
        <v>0.5</v>
      </c>
      <c r="GL66" s="11"/>
      <c r="GM66" s="10"/>
      <c r="GN66" s="11"/>
      <c r="GO66" s="10"/>
      <c r="GP66" s="11">
        <v>9</v>
      </c>
      <c r="GQ66" s="10" t="s">
        <v>64</v>
      </c>
      <c r="GR66" s="11"/>
      <c r="GS66" s="10"/>
      <c r="GT66" s="11"/>
      <c r="GU66" s="10"/>
      <c r="GV66" s="11"/>
      <c r="GW66" s="10"/>
      <c r="GX66" s="11"/>
      <c r="GY66" s="10"/>
      <c r="GZ66" s="7">
        <v>0.5</v>
      </c>
      <c r="HA66" s="7">
        <f t="shared" si="76"/>
        <v>1</v>
      </c>
      <c r="HB66" s="11"/>
      <c r="HC66" s="10"/>
      <c r="HD66" s="11"/>
      <c r="HE66" s="10"/>
      <c r="HF66" s="7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11"/>
      <c r="HR66" s="10"/>
      <c r="HS66" s="11"/>
      <c r="HT66" s="10"/>
      <c r="HU66" s="7"/>
      <c r="HV66" s="7">
        <f t="shared" si="77"/>
        <v>0</v>
      </c>
    </row>
    <row r="67" spans="1:230" x14ac:dyDescent="0.25">
      <c r="A67" s="6">
        <v>7</v>
      </c>
      <c r="B67" s="6">
        <v>1</v>
      </c>
      <c r="C67" s="6"/>
      <c r="D67" s="6"/>
      <c r="E67" s="3" t="s">
        <v>155</v>
      </c>
      <c r="F67" s="6">
        <f>$B$67*COUNTIF(U67:HT67,"e")</f>
        <v>0</v>
      </c>
      <c r="G67" s="6">
        <f>$B$67*COUNTIF(U67:HT67,"z")</f>
        <v>1</v>
      </c>
      <c r="H67" s="6">
        <f t="shared" si="56"/>
        <v>27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27</v>
      </c>
      <c r="R67" s="7">
        <f t="shared" si="66"/>
        <v>5</v>
      </c>
      <c r="S67" s="7">
        <f t="shared" si="67"/>
        <v>5</v>
      </c>
      <c r="T67" s="7">
        <f>$B$67*1.2</f>
        <v>1.2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  <c r="GG67" s="11"/>
      <c r="GH67" s="10"/>
      <c r="GI67" s="11"/>
      <c r="GJ67" s="10"/>
      <c r="GK67" s="7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11"/>
      <c r="GW67" s="10"/>
      <c r="GX67" s="11">
        <f>$B$67*27</f>
        <v>27</v>
      </c>
      <c r="GY67" s="10" t="s">
        <v>64</v>
      </c>
      <c r="GZ67" s="7">
        <f>$B$67*5</f>
        <v>5</v>
      </c>
      <c r="HA67" s="7">
        <f t="shared" si="76"/>
        <v>5</v>
      </c>
      <c r="HB67" s="11"/>
      <c r="HC67" s="10"/>
      <c r="HD67" s="11"/>
      <c r="HE67" s="10"/>
      <c r="HF67" s="7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11"/>
      <c r="HR67" s="10"/>
      <c r="HS67" s="11"/>
      <c r="HT67" s="10"/>
      <c r="HU67" s="7"/>
      <c r="HV67" s="7">
        <f t="shared" si="77"/>
        <v>0</v>
      </c>
    </row>
    <row r="68" spans="1:230" ht="15.9" customHeight="1" x14ac:dyDescent="0.25">
      <c r="A68" s="6"/>
      <c r="B68" s="6"/>
      <c r="C68" s="6"/>
      <c r="D68" s="6"/>
      <c r="E68" s="6" t="s">
        <v>80</v>
      </c>
      <c r="F68" s="6">
        <f t="shared" ref="F68:BQ68" si="78">SUM(F39:F67)</f>
        <v>12</v>
      </c>
      <c r="G68" s="6">
        <f t="shared" si="78"/>
        <v>50</v>
      </c>
      <c r="H68" s="6">
        <f t="shared" si="78"/>
        <v>936</v>
      </c>
      <c r="I68" s="6">
        <f t="shared" si="78"/>
        <v>459</v>
      </c>
      <c r="J68" s="6">
        <f t="shared" si="78"/>
        <v>108</v>
      </c>
      <c r="K68" s="6">
        <f t="shared" si="78"/>
        <v>108</v>
      </c>
      <c r="L68" s="6">
        <f t="shared" si="78"/>
        <v>0</v>
      </c>
      <c r="M68" s="6">
        <f t="shared" si="78"/>
        <v>225</v>
      </c>
      <c r="N68" s="6">
        <f t="shared" si="78"/>
        <v>0</v>
      </c>
      <c r="O68" s="6">
        <f t="shared" si="78"/>
        <v>0</v>
      </c>
      <c r="P68" s="6">
        <f t="shared" si="78"/>
        <v>9</v>
      </c>
      <c r="Q68" s="6">
        <f t="shared" si="78"/>
        <v>27</v>
      </c>
      <c r="R68" s="7">
        <f t="shared" si="78"/>
        <v>108</v>
      </c>
      <c r="S68" s="7">
        <f t="shared" si="78"/>
        <v>47.099999999999994</v>
      </c>
      <c r="T68" s="7">
        <f t="shared" si="78"/>
        <v>40.92</v>
      </c>
      <c r="U68" s="11">
        <f t="shared" si="78"/>
        <v>9</v>
      </c>
      <c r="V68" s="10">
        <f t="shared" si="78"/>
        <v>0</v>
      </c>
      <c r="W68" s="11">
        <f t="shared" si="78"/>
        <v>9</v>
      </c>
      <c r="X68" s="10">
        <f t="shared" si="78"/>
        <v>0</v>
      </c>
      <c r="Y68" s="7">
        <f t="shared" si="78"/>
        <v>3</v>
      </c>
      <c r="Z68" s="11">
        <f t="shared" si="78"/>
        <v>0</v>
      </c>
      <c r="AA68" s="10">
        <f t="shared" si="78"/>
        <v>0</v>
      </c>
      <c r="AB68" s="11">
        <f t="shared" si="78"/>
        <v>0</v>
      </c>
      <c r="AC68" s="10">
        <f t="shared" si="78"/>
        <v>0</v>
      </c>
      <c r="AD68" s="11">
        <f t="shared" si="78"/>
        <v>0</v>
      </c>
      <c r="AE68" s="10">
        <f t="shared" si="78"/>
        <v>0</v>
      </c>
      <c r="AF68" s="11">
        <f t="shared" si="78"/>
        <v>0</v>
      </c>
      <c r="AG68" s="10">
        <f t="shared" si="78"/>
        <v>0</v>
      </c>
      <c r="AH68" s="11">
        <f t="shared" si="78"/>
        <v>0</v>
      </c>
      <c r="AI68" s="10">
        <f t="shared" si="78"/>
        <v>0</v>
      </c>
      <c r="AJ68" s="11">
        <f t="shared" si="78"/>
        <v>0</v>
      </c>
      <c r="AK68" s="10">
        <f t="shared" si="78"/>
        <v>0</v>
      </c>
      <c r="AL68" s="11">
        <f t="shared" si="78"/>
        <v>0</v>
      </c>
      <c r="AM68" s="10">
        <f t="shared" si="78"/>
        <v>0</v>
      </c>
      <c r="AN68" s="7">
        <f t="shared" si="78"/>
        <v>0</v>
      </c>
      <c r="AO68" s="7">
        <f t="shared" si="78"/>
        <v>3</v>
      </c>
      <c r="AP68" s="11">
        <f t="shared" si="78"/>
        <v>63</v>
      </c>
      <c r="AQ68" s="10">
        <f t="shared" si="78"/>
        <v>0</v>
      </c>
      <c r="AR68" s="11">
        <f t="shared" si="78"/>
        <v>27</v>
      </c>
      <c r="AS68" s="10">
        <f t="shared" si="78"/>
        <v>0</v>
      </c>
      <c r="AT68" s="7">
        <f t="shared" si="78"/>
        <v>10.5</v>
      </c>
      <c r="AU68" s="11">
        <f t="shared" si="78"/>
        <v>36</v>
      </c>
      <c r="AV68" s="10">
        <f t="shared" si="78"/>
        <v>0</v>
      </c>
      <c r="AW68" s="11">
        <f t="shared" si="78"/>
        <v>0</v>
      </c>
      <c r="AX68" s="10">
        <f t="shared" si="78"/>
        <v>0</v>
      </c>
      <c r="AY68" s="11">
        <f t="shared" si="78"/>
        <v>0</v>
      </c>
      <c r="AZ68" s="10">
        <f t="shared" si="78"/>
        <v>0</v>
      </c>
      <c r="BA68" s="11">
        <f t="shared" si="78"/>
        <v>0</v>
      </c>
      <c r="BB68" s="10">
        <f t="shared" si="78"/>
        <v>0</v>
      </c>
      <c r="BC68" s="11">
        <f t="shared" si="78"/>
        <v>0</v>
      </c>
      <c r="BD68" s="10">
        <f t="shared" si="78"/>
        <v>0</v>
      </c>
      <c r="BE68" s="11">
        <f t="shared" si="78"/>
        <v>0</v>
      </c>
      <c r="BF68" s="10">
        <f t="shared" si="78"/>
        <v>0</v>
      </c>
      <c r="BG68" s="11">
        <f t="shared" si="78"/>
        <v>0</v>
      </c>
      <c r="BH68" s="10">
        <f t="shared" si="78"/>
        <v>0</v>
      </c>
      <c r="BI68" s="7">
        <f t="shared" si="78"/>
        <v>5.5</v>
      </c>
      <c r="BJ68" s="7">
        <f t="shared" si="78"/>
        <v>16</v>
      </c>
      <c r="BK68" s="11">
        <f t="shared" si="78"/>
        <v>72</v>
      </c>
      <c r="BL68" s="10">
        <f t="shared" si="78"/>
        <v>0</v>
      </c>
      <c r="BM68" s="11">
        <f t="shared" si="78"/>
        <v>45</v>
      </c>
      <c r="BN68" s="10">
        <f t="shared" si="78"/>
        <v>0</v>
      </c>
      <c r="BO68" s="7">
        <f t="shared" si="78"/>
        <v>12.7</v>
      </c>
      <c r="BP68" s="11">
        <f t="shared" si="78"/>
        <v>18</v>
      </c>
      <c r="BQ68" s="10">
        <f t="shared" si="78"/>
        <v>0</v>
      </c>
      <c r="BR68" s="11">
        <f t="shared" ref="BR68:EC68" si="79">SUM(BR39:BR67)</f>
        <v>0</v>
      </c>
      <c r="BS68" s="10">
        <f t="shared" si="79"/>
        <v>0</v>
      </c>
      <c r="BT68" s="11">
        <f t="shared" si="79"/>
        <v>18</v>
      </c>
      <c r="BU68" s="10">
        <f t="shared" si="79"/>
        <v>0</v>
      </c>
      <c r="BV68" s="11">
        <f t="shared" si="79"/>
        <v>0</v>
      </c>
      <c r="BW68" s="10">
        <f t="shared" si="79"/>
        <v>0</v>
      </c>
      <c r="BX68" s="11">
        <f t="shared" si="79"/>
        <v>0</v>
      </c>
      <c r="BY68" s="10">
        <f t="shared" si="79"/>
        <v>0</v>
      </c>
      <c r="BZ68" s="11">
        <f t="shared" si="79"/>
        <v>0</v>
      </c>
      <c r="CA68" s="10">
        <f t="shared" si="79"/>
        <v>0</v>
      </c>
      <c r="CB68" s="11">
        <f t="shared" si="79"/>
        <v>0</v>
      </c>
      <c r="CC68" s="10">
        <f t="shared" si="79"/>
        <v>0</v>
      </c>
      <c r="CD68" s="7">
        <f t="shared" si="79"/>
        <v>4.3</v>
      </c>
      <c r="CE68" s="7">
        <f t="shared" si="79"/>
        <v>17</v>
      </c>
      <c r="CF68" s="11">
        <f t="shared" si="79"/>
        <v>81</v>
      </c>
      <c r="CG68" s="10">
        <f t="shared" si="79"/>
        <v>0</v>
      </c>
      <c r="CH68" s="11">
        <f t="shared" si="79"/>
        <v>27</v>
      </c>
      <c r="CI68" s="10">
        <f t="shared" si="79"/>
        <v>0</v>
      </c>
      <c r="CJ68" s="7">
        <f t="shared" si="79"/>
        <v>12.3</v>
      </c>
      <c r="CK68" s="11">
        <f t="shared" si="79"/>
        <v>36</v>
      </c>
      <c r="CL68" s="10">
        <f t="shared" si="79"/>
        <v>0</v>
      </c>
      <c r="CM68" s="11">
        <f t="shared" si="79"/>
        <v>0</v>
      </c>
      <c r="CN68" s="10">
        <f t="shared" si="79"/>
        <v>0</v>
      </c>
      <c r="CO68" s="11">
        <f t="shared" si="79"/>
        <v>36</v>
      </c>
      <c r="CP68" s="10">
        <f t="shared" si="79"/>
        <v>0</v>
      </c>
      <c r="CQ68" s="11">
        <f t="shared" si="79"/>
        <v>0</v>
      </c>
      <c r="CR68" s="10">
        <f t="shared" si="79"/>
        <v>0</v>
      </c>
      <c r="CS68" s="11">
        <f t="shared" si="79"/>
        <v>0</v>
      </c>
      <c r="CT68" s="10">
        <f t="shared" si="79"/>
        <v>0</v>
      </c>
      <c r="CU68" s="11">
        <f t="shared" si="79"/>
        <v>0</v>
      </c>
      <c r="CV68" s="10">
        <f t="shared" si="79"/>
        <v>0</v>
      </c>
      <c r="CW68" s="11">
        <f t="shared" si="79"/>
        <v>0</v>
      </c>
      <c r="CX68" s="10">
        <f t="shared" si="79"/>
        <v>0</v>
      </c>
      <c r="CY68" s="7">
        <f t="shared" si="79"/>
        <v>8.6999999999999993</v>
      </c>
      <c r="CZ68" s="7">
        <f t="shared" si="79"/>
        <v>21</v>
      </c>
      <c r="DA68" s="11">
        <f t="shared" si="79"/>
        <v>99</v>
      </c>
      <c r="DB68" s="10">
        <f t="shared" si="79"/>
        <v>0</v>
      </c>
      <c r="DC68" s="11">
        <f t="shared" si="79"/>
        <v>0</v>
      </c>
      <c r="DD68" s="10">
        <f t="shared" si="79"/>
        <v>0</v>
      </c>
      <c r="DE68" s="7">
        <f t="shared" si="79"/>
        <v>8.4</v>
      </c>
      <c r="DF68" s="11">
        <f t="shared" si="79"/>
        <v>0</v>
      </c>
      <c r="DG68" s="10">
        <f t="shared" si="79"/>
        <v>0</v>
      </c>
      <c r="DH68" s="11">
        <f t="shared" si="79"/>
        <v>0</v>
      </c>
      <c r="DI68" s="10">
        <f t="shared" si="79"/>
        <v>0</v>
      </c>
      <c r="DJ68" s="11">
        <f t="shared" si="79"/>
        <v>90</v>
      </c>
      <c r="DK68" s="10">
        <f t="shared" si="79"/>
        <v>0</v>
      </c>
      <c r="DL68" s="11">
        <f t="shared" si="79"/>
        <v>0</v>
      </c>
      <c r="DM68" s="10">
        <f t="shared" si="79"/>
        <v>0</v>
      </c>
      <c r="DN68" s="11">
        <f t="shared" si="79"/>
        <v>0</v>
      </c>
      <c r="DO68" s="10">
        <f t="shared" si="79"/>
        <v>0</v>
      </c>
      <c r="DP68" s="11">
        <f t="shared" si="79"/>
        <v>0</v>
      </c>
      <c r="DQ68" s="10">
        <f t="shared" si="79"/>
        <v>0</v>
      </c>
      <c r="DR68" s="11">
        <f t="shared" si="79"/>
        <v>0</v>
      </c>
      <c r="DS68" s="10">
        <f t="shared" si="79"/>
        <v>0</v>
      </c>
      <c r="DT68" s="7">
        <f t="shared" si="79"/>
        <v>10.6</v>
      </c>
      <c r="DU68" s="7">
        <f t="shared" si="79"/>
        <v>19</v>
      </c>
      <c r="DV68" s="11">
        <f t="shared" si="79"/>
        <v>108</v>
      </c>
      <c r="DW68" s="10">
        <f t="shared" si="79"/>
        <v>0</v>
      </c>
      <c r="DX68" s="11">
        <f t="shared" si="79"/>
        <v>0</v>
      </c>
      <c r="DY68" s="10">
        <f t="shared" si="79"/>
        <v>0</v>
      </c>
      <c r="DZ68" s="7">
        <f t="shared" si="79"/>
        <v>11.5</v>
      </c>
      <c r="EA68" s="11">
        <f t="shared" si="79"/>
        <v>18</v>
      </c>
      <c r="EB68" s="10">
        <f t="shared" si="79"/>
        <v>0</v>
      </c>
      <c r="EC68" s="11">
        <f t="shared" si="79"/>
        <v>0</v>
      </c>
      <c r="ED68" s="10">
        <f t="shared" ref="ED68:GO68" si="80">SUM(ED39:ED67)</f>
        <v>0</v>
      </c>
      <c r="EE68" s="11">
        <f t="shared" si="80"/>
        <v>72</v>
      </c>
      <c r="EF68" s="10">
        <f t="shared" si="80"/>
        <v>0</v>
      </c>
      <c r="EG68" s="11">
        <f t="shared" si="80"/>
        <v>0</v>
      </c>
      <c r="EH68" s="10">
        <f t="shared" si="80"/>
        <v>0</v>
      </c>
      <c r="EI68" s="11">
        <f t="shared" si="80"/>
        <v>0</v>
      </c>
      <c r="EJ68" s="10">
        <f t="shared" si="80"/>
        <v>0</v>
      </c>
      <c r="EK68" s="11">
        <f t="shared" si="80"/>
        <v>0</v>
      </c>
      <c r="EL68" s="10">
        <f t="shared" si="80"/>
        <v>0</v>
      </c>
      <c r="EM68" s="11">
        <f t="shared" si="80"/>
        <v>0</v>
      </c>
      <c r="EN68" s="10">
        <f t="shared" si="80"/>
        <v>0</v>
      </c>
      <c r="EO68" s="7">
        <f t="shared" si="80"/>
        <v>11.5</v>
      </c>
      <c r="EP68" s="7">
        <f t="shared" si="80"/>
        <v>23</v>
      </c>
      <c r="EQ68" s="11">
        <f t="shared" si="80"/>
        <v>18</v>
      </c>
      <c r="ER68" s="10">
        <f t="shared" si="80"/>
        <v>0</v>
      </c>
      <c r="ES68" s="11">
        <f t="shared" si="80"/>
        <v>0</v>
      </c>
      <c r="ET68" s="10">
        <f t="shared" si="80"/>
        <v>0</v>
      </c>
      <c r="EU68" s="7">
        <f t="shared" si="80"/>
        <v>2</v>
      </c>
      <c r="EV68" s="11">
        <f t="shared" si="80"/>
        <v>0</v>
      </c>
      <c r="EW68" s="10">
        <f t="shared" si="80"/>
        <v>0</v>
      </c>
      <c r="EX68" s="11">
        <f t="shared" si="80"/>
        <v>0</v>
      </c>
      <c r="EY68" s="10">
        <f t="shared" si="80"/>
        <v>0</v>
      </c>
      <c r="EZ68" s="11">
        <f t="shared" si="80"/>
        <v>0</v>
      </c>
      <c r="FA68" s="10">
        <f t="shared" si="80"/>
        <v>0</v>
      </c>
      <c r="FB68" s="11">
        <f t="shared" si="80"/>
        <v>0</v>
      </c>
      <c r="FC68" s="10">
        <f t="shared" si="80"/>
        <v>0</v>
      </c>
      <c r="FD68" s="11">
        <f t="shared" si="80"/>
        <v>0</v>
      </c>
      <c r="FE68" s="10">
        <f t="shared" si="80"/>
        <v>0</v>
      </c>
      <c r="FF68" s="11">
        <f t="shared" si="80"/>
        <v>9</v>
      </c>
      <c r="FG68" s="10">
        <f t="shared" si="80"/>
        <v>0</v>
      </c>
      <c r="FH68" s="11">
        <f t="shared" si="80"/>
        <v>0</v>
      </c>
      <c r="FI68" s="10">
        <f t="shared" si="80"/>
        <v>0</v>
      </c>
      <c r="FJ68" s="7">
        <f t="shared" si="80"/>
        <v>1</v>
      </c>
      <c r="FK68" s="7">
        <f t="shared" si="80"/>
        <v>3</v>
      </c>
      <c r="FL68" s="11">
        <f t="shared" si="80"/>
        <v>0</v>
      </c>
      <c r="FM68" s="10">
        <f t="shared" si="80"/>
        <v>0</v>
      </c>
      <c r="FN68" s="11">
        <f t="shared" si="80"/>
        <v>0</v>
      </c>
      <c r="FO68" s="10">
        <f t="shared" si="80"/>
        <v>0</v>
      </c>
      <c r="FP68" s="7">
        <f t="shared" si="80"/>
        <v>0</v>
      </c>
      <c r="FQ68" s="11">
        <f t="shared" si="80"/>
        <v>0</v>
      </c>
      <c r="FR68" s="10">
        <f t="shared" si="80"/>
        <v>0</v>
      </c>
      <c r="FS68" s="11">
        <f t="shared" si="80"/>
        <v>0</v>
      </c>
      <c r="FT68" s="10">
        <f t="shared" si="80"/>
        <v>0</v>
      </c>
      <c r="FU68" s="11">
        <f t="shared" si="80"/>
        <v>0</v>
      </c>
      <c r="FV68" s="10">
        <f t="shared" si="80"/>
        <v>0</v>
      </c>
      <c r="FW68" s="11">
        <f t="shared" si="80"/>
        <v>0</v>
      </c>
      <c r="FX68" s="10">
        <f t="shared" si="80"/>
        <v>0</v>
      </c>
      <c r="FY68" s="11">
        <f t="shared" si="80"/>
        <v>0</v>
      </c>
      <c r="FZ68" s="10">
        <f t="shared" si="80"/>
        <v>0</v>
      </c>
      <c r="GA68" s="11">
        <f t="shared" si="80"/>
        <v>0</v>
      </c>
      <c r="GB68" s="10">
        <f t="shared" si="80"/>
        <v>0</v>
      </c>
      <c r="GC68" s="11">
        <f t="shared" si="80"/>
        <v>0</v>
      </c>
      <c r="GD68" s="10">
        <f t="shared" si="80"/>
        <v>0</v>
      </c>
      <c r="GE68" s="7">
        <f t="shared" si="80"/>
        <v>0</v>
      </c>
      <c r="GF68" s="7">
        <f t="shared" si="80"/>
        <v>0</v>
      </c>
      <c r="GG68" s="11">
        <f t="shared" si="80"/>
        <v>9</v>
      </c>
      <c r="GH68" s="10">
        <f t="shared" si="80"/>
        <v>0</v>
      </c>
      <c r="GI68" s="11">
        <f t="shared" si="80"/>
        <v>0</v>
      </c>
      <c r="GJ68" s="10">
        <f t="shared" si="80"/>
        <v>0</v>
      </c>
      <c r="GK68" s="7">
        <f t="shared" si="80"/>
        <v>0.5</v>
      </c>
      <c r="GL68" s="11">
        <f t="shared" si="80"/>
        <v>0</v>
      </c>
      <c r="GM68" s="10">
        <f t="shared" si="80"/>
        <v>0</v>
      </c>
      <c r="GN68" s="11">
        <f t="shared" si="80"/>
        <v>0</v>
      </c>
      <c r="GO68" s="10">
        <f t="shared" si="80"/>
        <v>0</v>
      </c>
      <c r="GP68" s="11">
        <f t="shared" ref="GP68:HV68" si="81">SUM(GP39:GP67)</f>
        <v>9</v>
      </c>
      <c r="GQ68" s="10">
        <f t="shared" si="81"/>
        <v>0</v>
      </c>
      <c r="GR68" s="11">
        <f t="shared" si="81"/>
        <v>0</v>
      </c>
      <c r="GS68" s="10">
        <f t="shared" si="81"/>
        <v>0</v>
      </c>
      <c r="GT68" s="11">
        <f t="shared" si="81"/>
        <v>0</v>
      </c>
      <c r="GU68" s="10">
        <f t="shared" si="81"/>
        <v>0</v>
      </c>
      <c r="GV68" s="11">
        <f t="shared" si="81"/>
        <v>0</v>
      </c>
      <c r="GW68" s="10">
        <f t="shared" si="81"/>
        <v>0</v>
      </c>
      <c r="GX68" s="11">
        <f t="shared" si="81"/>
        <v>27</v>
      </c>
      <c r="GY68" s="10">
        <f t="shared" si="81"/>
        <v>0</v>
      </c>
      <c r="GZ68" s="7">
        <f t="shared" si="81"/>
        <v>5.5</v>
      </c>
      <c r="HA68" s="7">
        <f t="shared" si="81"/>
        <v>6</v>
      </c>
      <c r="HB68" s="11">
        <f t="shared" si="81"/>
        <v>0</v>
      </c>
      <c r="HC68" s="10">
        <f t="shared" si="81"/>
        <v>0</v>
      </c>
      <c r="HD68" s="11">
        <f t="shared" si="81"/>
        <v>0</v>
      </c>
      <c r="HE68" s="10">
        <f t="shared" si="81"/>
        <v>0</v>
      </c>
      <c r="HF68" s="7">
        <f t="shared" si="81"/>
        <v>0</v>
      </c>
      <c r="HG68" s="11">
        <f t="shared" si="81"/>
        <v>0</v>
      </c>
      <c r="HH68" s="10">
        <f t="shared" si="81"/>
        <v>0</v>
      </c>
      <c r="HI68" s="11">
        <f t="shared" si="81"/>
        <v>0</v>
      </c>
      <c r="HJ68" s="10">
        <f t="shared" si="81"/>
        <v>0</v>
      </c>
      <c r="HK68" s="11">
        <f t="shared" si="81"/>
        <v>0</v>
      </c>
      <c r="HL68" s="10">
        <f t="shared" si="81"/>
        <v>0</v>
      </c>
      <c r="HM68" s="11">
        <f t="shared" si="81"/>
        <v>0</v>
      </c>
      <c r="HN68" s="10">
        <f t="shared" si="81"/>
        <v>0</v>
      </c>
      <c r="HO68" s="11">
        <f t="shared" si="81"/>
        <v>0</v>
      </c>
      <c r="HP68" s="10">
        <f t="shared" si="81"/>
        <v>0</v>
      </c>
      <c r="HQ68" s="11">
        <f t="shared" si="81"/>
        <v>0</v>
      </c>
      <c r="HR68" s="10">
        <f t="shared" si="81"/>
        <v>0</v>
      </c>
      <c r="HS68" s="11">
        <f t="shared" si="81"/>
        <v>0</v>
      </c>
      <c r="HT68" s="10">
        <f t="shared" si="81"/>
        <v>0</v>
      </c>
      <c r="HU68" s="7">
        <f t="shared" si="81"/>
        <v>0</v>
      </c>
      <c r="HV68" s="7">
        <f t="shared" si="81"/>
        <v>0</v>
      </c>
    </row>
    <row r="69" spans="1:230" ht="20.100000000000001" customHeight="1" x14ac:dyDescent="0.25">
      <c r="A69" s="14" t="s">
        <v>156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4"/>
      <c r="HV69" s="15"/>
    </row>
    <row r="70" spans="1:230" x14ac:dyDescent="0.25">
      <c r="A70" s="6"/>
      <c r="B70" s="6"/>
      <c r="C70" s="6"/>
      <c r="D70" s="6" t="s">
        <v>160</v>
      </c>
      <c r="E70" s="3" t="s">
        <v>161</v>
      </c>
      <c r="F70" s="6">
        <f t="shared" ref="F70:F76" si="82">COUNTIF(U70:HT70,"e")</f>
        <v>1</v>
      </c>
      <c r="G70" s="6">
        <f t="shared" ref="G70:G76" si="83">COUNTIF(U70:HT70,"z")</f>
        <v>2</v>
      </c>
      <c r="H70" s="6">
        <f t="shared" ref="H70:H77" si="84">SUM(I70:Q70)</f>
        <v>63</v>
      </c>
      <c r="I70" s="6">
        <f t="shared" ref="I70:I77" si="85">U70+AP70+BK70+CF70+DA70+DV70+EQ70+FL70+GG70+HB70</f>
        <v>27</v>
      </c>
      <c r="J70" s="6">
        <f t="shared" ref="J70:J77" si="86">W70+AR70+BM70+CH70+DC70+DX70+ES70+FN70+GI70+HD70</f>
        <v>18</v>
      </c>
      <c r="K70" s="6">
        <f t="shared" ref="K70:K77" si="87">Z70+AU70+BP70+CK70+DF70+EA70+EV70+FQ70+GL70+HG70</f>
        <v>18</v>
      </c>
      <c r="L70" s="6">
        <f t="shared" ref="L70:L77" si="88">AB70+AW70+BR70+CM70+DH70+EC70+EX70+FS70+GN70+HI70</f>
        <v>0</v>
      </c>
      <c r="M70" s="6">
        <f t="shared" ref="M70:M77" si="89">AD70+AY70+BT70+CO70+DJ70+EE70+EZ70+FU70+GP70+HK70</f>
        <v>0</v>
      </c>
      <c r="N70" s="6">
        <f t="shared" ref="N70:N77" si="90">AF70+BA70+BV70+CQ70+DL70+EG70+FB70+FW70+GR70+HM70</f>
        <v>0</v>
      </c>
      <c r="O70" s="6">
        <f t="shared" ref="O70:O77" si="91">AH70+BC70+BX70+CS70+DN70+EI70+FD70+FY70+GT70+HO70</f>
        <v>0</v>
      </c>
      <c r="P70" s="6">
        <f t="shared" ref="P70:P77" si="92">AJ70+BE70+BZ70+CU70+DP70+EK70+FF70+GA70+GV70+HQ70</f>
        <v>0</v>
      </c>
      <c r="Q70" s="6">
        <f t="shared" ref="Q70:Q77" si="93">AL70+BG70+CB70+CW70+DR70+EM70+FH70+GC70+GX70+HS70</f>
        <v>0</v>
      </c>
      <c r="R70" s="7">
        <f t="shared" ref="R70:R77" si="94">AO70+BJ70+CE70+CZ70+DU70+EP70+FK70+GF70+HA70+HV70</f>
        <v>6</v>
      </c>
      <c r="S70" s="7">
        <f t="shared" ref="S70:S77" si="95">AN70+BI70+CD70+CY70+DT70+EO70+FJ70+GE70+GZ70+HU70</f>
        <v>1.9</v>
      </c>
      <c r="T70" s="7">
        <v>2.5299999999999998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ref="AO70:AO77" si="96">Y70+AN70</f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ref="BJ70:BJ77" si="97">AT70+BI70</f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ref="CE70:CE77" si="98">BO70+CD70</f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ref="CZ70:CZ77" si="99">CJ70+CY70</f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ref="DU70:DU77" si="100">DE70+DT70</f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ref="EP70:EP77" si="101">DZ70+EO70</f>
        <v>0</v>
      </c>
      <c r="EQ70" s="11">
        <v>27</v>
      </c>
      <c r="ER70" s="10" t="s">
        <v>72</v>
      </c>
      <c r="ES70" s="11">
        <v>18</v>
      </c>
      <c r="ET70" s="10" t="s">
        <v>64</v>
      </c>
      <c r="EU70" s="7">
        <v>4.0999999999999996</v>
      </c>
      <c r="EV70" s="11">
        <v>18</v>
      </c>
      <c r="EW70" s="10" t="s">
        <v>64</v>
      </c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>
        <v>1.9</v>
      </c>
      <c r="FK70" s="7">
        <f t="shared" ref="FK70:FK77" si="102">EU70+FJ70</f>
        <v>6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ref="GF70:GF77" si="103">FP70+GE70</f>
        <v>0</v>
      </c>
      <c r="GG70" s="11"/>
      <c r="GH70" s="10"/>
      <c r="GI70" s="11"/>
      <c r="GJ70" s="10"/>
      <c r="GK70" s="7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11"/>
      <c r="GW70" s="10"/>
      <c r="GX70" s="11"/>
      <c r="GY70" s="10"/>
      <c r="GZ70" s="7"/>
      <c r="HA70" s="7">
        <f t="shared" ref="HA70:HA77" si="104">GK70+GZ70</f>
        <v>0</v>
      </c>
      <c r="HB70" s="11"/>
      <c r="HC70" s="10"/>
      <c r="HD70" s="11"/>
      <c r="HE70" s="10"/>
      <c r="HF70" s="7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7">
        <f t="shared" ref="HV70:HV77" si="105">HF70+HU70</f>
        <v>0</v>
      </c>
    </row>
    <row r="71" spans="1:230" x14ac:dyDescent="0.25">
      <c r="A71" s="6"/>
      <c r="B71" s="6"/>
      <c r="C71" s="6"/>
      <c r="D71" s="6" t="s">
        <v>162</v>
      </c>
      <c r="E71" s="3" t="s">
        <v>163</v>
      </c>
      <c r="F71" s="6">
        <f t="shared" si="82"/>
        <v>1</v>
      </c>
      <c r="G71" s="6">
        <f t="shared" si="83"/>
        <v>2</v>
      </c>
      <c r="H71" s="6">
        <f t="shared" si="84"/>
        <v>63</v>
      </c>
      <c r="I71" s="6">
        <f t="shared" si="85"/>
        <v>27</v>
      </c>
      <c r="J71" s="6">
        <f t="shared" si="86"/>
        <v>9</v>
      </c>
      <c r="K71" s="6">
        <f t="shared" si="87"/>
        <v>0</v>
      </c>
      <c r="L71" s="6">
        <f t="shared" si="88"/>
        <v>0</v>
      </c>
      <c r="M71" s="6">
        <f t="shared" si="89"/>
        <v>27</v>
      </c>
      <c r="N71" s="6">
        <f t="shared" si="90"/>
        <v>0</v>
      </c>
      <c r="O71" s="6">
        <f t="shared" si="91"/>
        <v>0</v>
      </c>
      <c r="P71" s="6">
        <f t="shared" si="92"/>
        <v>0</v>
      </c>
      <c r="Q71" s="6">
        <f t="shared" si="93"/>
        <v>0</v>
      </c>
      <c r="R71" s="7">
        <f t="shared" si="94"/>
        <v>5</v>
      </c>
      <c r="S71" s="7">
        <f t="shared" si="95"/>
        <v>1.9</v>
      </c>
      <c r="T71" s="7">
        <v>2.4700000000000002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8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9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10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101"/>
        <v>0</v>
      </c>
      <c r="EQ71" s="11">
        <v>27</v>
      </c>
      <c r="ER71" s="10" t="s">
        <v>72</v>
      </c>
      <c r="ES71" s="11">
        <v>9</v>
      </c>
      <c r="ET71" s="10" t="s">
        <v>64</v>
      </c>
      <c r="EU71" s="7">
        <v>3.1</v>
      </c>
      <c r="EV71" s="11"/>
      <c r="EW71" s="10"/>
      <c r="EX71" s="11"/>
      <c r="EY71" s="10"/>
      <c r="EZ71" s="11">
        <v>27</v>
      </c>
      <c r="FA71" s="10" t="s">
        <v>64</v>
      </c>
      <c r="FB71" s="11"/>
      <c r="FC71" s="10"/>
      <c r="FD71" s="11"/>
      <c r="FE71" s="10"/>
      <c r="FF71" s="11"/>
      <c r="FG71" s="10"/>
      <c r="FH71" s="11"/>
      <c r="FI71" s="10"/>
      <c r="FJ71" s="7">
        <v>1.9</v>
      </c>
      <c r="FK71" s="7">
        <f t="shared" si="102"/>
        <v>5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3"/>
        <v>0</v>
      </c>
      <c r="GG71" s="11"/>
      <c r="GH71" s="10"/>
      <c r="GI71" s="11"/>
      <c r="GJ71" s="10"/>
      <c r="GK71" s="7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11"/>
      <c r="GW71" s="10"/>
      <c r="GX71" s="11"/>
      <c r="GY71" s="10"/>
      <c r="GZ71" s="7"/>
      <c r="HA71" s="7">
        <f t="shared" si="104"/>
        <v>0</v>
      </c>
      <c r="HB71" s="11"/>
      <c r="HC71" s="10"/>
      <c r="HD71" s="11"/>
      <c r="HE71" s="10"/>
      <c r="HF71" s="7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7">
        <f t="shared" si="105"/>
        <v>0</v>
      </c>
    </row>
    <row r="72" spans="1:230" x14ac:dyDescent="0.25">
      <c r="A72" s="6"/>
      <c r="B72" s="6"/>
      <c r="C72" s="6"/>
      <c r="D72" s="6" t="s">
        <v>164</v>
      </c>
      <c r="E72" s="3" t="s">
        <v>165</v>
      </c>
      <c r="F72" s="6">
        <f t="shared" si="82"/>
        <v>1</v>
      </c>
      <c r="G72" s="6">
        <f t="shared" si="83"/>
        <v>1</v>
      </c>
      <c r="H72" s="6">
        <f t="shared" si="84"/>
        <v>45</v>
      </c>
      <c r="I72" s="6">
        <f t="shared" si="85"/>
        <v>27</v>
      </c>
      <c r="J72" s="6">
        <f t="shared" si="86"/>
        <v>0</v>
      </c>
      <c r="K72" s="6">
        <f t="shared" si="87"/>
        <v>0</v>
      </c>
      <c r="L72" s="6">
        <f t="shared" si="88"/>
        <v>0</v>
      </c>
      <c r="M72" s="6">
        <f t="shared" si="89"/>
        <v>18</v>
      </c>
      <c r="N72" s="6">
        <f t="shared" si="90"/>
        <v>0</v>
      </c>
      <c r="O72" s="6">
        <f t="shared" si="91"/>
        <v>0</v>
      </c>
      <c r="P72" s="6">
        <f t="shared" si="92"/>
        <v>0</v>
      </c>
      <c r="Q72" s="6">
        <f t="shared" si="93"/>
        <v>0</v>
      </c>
      <c r="R72" s="7">
        <f t="shared" si="94"/>
        <v>4</v>
      </c>
      <c r="S72" s="7">
        <f t="shared" si="95"/>
        <v>2.2000000000000002</v>
      </c>
      <c r="T72" s="7">
        <v>1.73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9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100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101"/>
        <v>0</v>
      </c>
      <c r="EQ72" s="11">
        <v>27</v>
      </c>
      <c r="ER72" s="10" t="s">
        <v>72</v>
      </c>
      <c r="ES72" s="11"/>
      <c r="ET72" s="10"/>
      <c r="EU72" s="7">
        <v>1.8</v>
      </c>
      <c r="EV72" s="11"/>
      <c r="EW72" s="10"/>
      <c r="EX72" s="11"/>
      <c r="EY72" s="10"/>
      <c r="EZ72" s="11">
        <v>18</v>
      </c>
      <c r="FA72" s="10" t="s">
        <v>64</v>
      </c>
      <c r="FB72" s="11"/>
      <c r="FC72" s="10"/>
      <c r="FD72" s="11"/>
      <c r="FE72" s="10"/>
      <c r="FF72" s="11"/>
      <c r="FG72" s="10"/>
      <c r="FH72" s="11"/>
      <c r="FI72" s="10"/>
      <c r="FJ72" s="7">
        <v>2.2000000000000002</v>
      </c>
      <c r="FK72" s="7">
        <f t="shared" si="102"/>
        <v>4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3"/>
        <v>0</v>
      </c>
      <c r="GG72" s="11"/>
      <c r="GH72" s="10"/>
      <c r="GI72" s="11"/>
      <c r="GJ72" s="10"/>
      <c r="GK72" s="7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11"/>
      <c r="GW72" s="10"/>
      <c r="GX72" s="11"/>
      <c r="GY72" s="10"/>
      <c r="GZ72" s="7"/>
      <c r="HA72" s="7">
        <f t="shared" si="104"/>
        <v>0</v>
      </c>
      <c r="HB72" s="11"/>
      <c r="HC72" s="10"/>
      <c r="HD72" s="11"/>
      <c r="HE72" s="10"/>
      <c r="HF72" s="7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7">
        <f t="shared" si="105"/>
        <v>0</v>
      </c>
    </row>
    <row r="73" spans="1:230" x14ac:dyDescent="0.25">
      <c r="A73" s="6"/>
      <c r="B73" s="6"/>
      <c r="C73" s="6"/>
      <c r="D73" s="6" t="s">
        <v>166</v>
      </c>
      <c r="E73" s="3" t="s">
        <v>167</v>
      </c>
      <c r="F73" s="6">
        <f t="shared" si="82"/>
        <v>1</v>
      </c>
      <c r="G73" s="6">
        <f t="shared" si="83"/>
        <v>1</v>
      </c>
      <c r="H73" s="6">
        <f t="shared" si="84"/>
        <v>54</v>
      </c>
      <c r="I73" s="6">
        <f t="shared" si="85"/>
        <v>27</v>
      </c>
      <c r="J73" s="6">
        <f t="shared" si="86"/>
        <v>0</v>
      </c>
      <c r="K73" s="6">
        <f t="shared" si="87"/>
        <v>0</v>
      </c>
      <c r="L73" s="6">
        <f t="shared" si="88"/>
        <v>0</v>
      </c>
      <c r="M73" s="6">
        <f t="shared" si="89"/>
        <v>27</v>
      </c>
      <c r="N73" s="6">
        <f t="shared" si="90"/>
        <v>0</v>
      </c>
      <c r="O73" s="6">
        <f t="shared" si="91"/>
        <v>0</v>
      </c>
      <c r="P73" s="6">
        <f t="shared" si="92"/>
        <v>0</v>
      </c>
      <c r="Q73" s="6">
        <f t="shared" si="93"/>
        <v>0</v>
      </c>
      <c r="R73" s="7">
        <f t="shared" si="94"/>
        <v>7</v>
      </c>
      <c r="S73" s="7">
        <f t="shared" si="95"/>
        <v>3</v>
      </c>
      <c r="T73" s="7">
        <v>2.2000000000000002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100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101"/>
        <v>0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102"/>
        <v>0</v>
      </c>
      <c r="FL73" s="11">
        <v>27</v>
      </c>
      <c r="FM73" s="10" t="s">
        <v>72</v>
      </c>
      <c r="FN73" s="11"/>
      <c r="FO73" s="10"/>
      <c r="FP73" s="7">
        <v>4</v>
      </c>
      <c r="FQ73" s="11"/>
      <c r="FR73" s="10"/>
      <c r="FS73" s="11"/>
      <c r="FT73" s="10"/>
      <c r="FU73" s="11">
        <v>27</v>
      </c>
      <c r="FV73" s="10" t="s">
        <v>64</v>
      </c>
      <c r="FW73" s="11"/>
      <c r="FX73" s="10"/>
      <c r="FY73" s="11"/>
      <c r="FZ73" s="10"/>
      <c r="GA73" s="11"/>
      <c r="GB73" s="10"/>
      <c r="GC73" s="11"/>
      <c r="GD73" s="10"/>
      <c r="GE73" s="7">
        <v>3</v>
      </c>
      <c r="GF73" s="7">
        <f t="shared" si="103"/>
        <v>7</v>
      </c>
      <c r="GG73" s="11"/>
      <c r="GH73" s="10"/>
      <c r="GI73" s="11"/>
      <c r="GJ73" s="10"/>
      <c r="GK73" s="7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11"/>
      <c r="GW73" s="10"/>
      <c r="GX73" s="11"/>
      <c r="GY73" s="10"/>
      <c r="GZ73" s="7"/>
      <c r="HA73" s="7">
        <f t="shared" si="104"/>
        <v>0</v>
      </c>
      <c r="HB73" s="11"/>
      <c r="HC73" s="10"/>
      <c r="HD73" s="11"/>
      <c r="HE73" s="10"/>
      <c r="HF73" s="7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7">
        <f t="shared" si="105"/>
        <v>0</v>
      </c>
    </row>
    <row r="74" spans="1:230" x14ac:dyDescent="0.25">
      <c r="A74" s="6"/>
      <c r="B74" s="6"/>
      <c r="C74" s="6"/>
      <c r="D74" s="6" t="s">
        <v>168</v>
      </c>
      <c r="E74" s="3" t="s">
        <v>169</v>
      </c>
      <c r="F74" s="6">
        <f t="shared" si="82"/>
        <v>1</v>
      </c>
      <c r="G74" s="6">
        <f t="shared" si="83"/>
        <v>1</v>
      </c>
      <c r="H74" s="6">
        <f t="shared" si="84"/>
        <v>54</v>
      </c>
      <c r="I74" s="6">
        <f t="shared" si="85"/>
        <v>27</v>
      </c>
      <c r="J74" s="6">
        <f t="shared" si="86"/>
        <v>0</v>
      </c>
      <c r="K74" s="6">
        <f t="shared" si="87"/>
        <v>0</v>
      </c>
      <c r="L74" s="6">
        <f t="shared" si="88"/>
        <v>0</v>
      </c>
      <c r="M74" s="6">
        <f t="shared" si="89"/>
        <v>27</v>
      </c>
      <c r="N74" s="6">
        <f t="shared" si="90"/>
        <v>0</v>
      </c>
      <c r="O74" s="6">
        <f t="shared" si="91"/>
        <v>0</v>
      </c>
      <c r="P74" s="6">
        <f t="shared" si="92"/>
        <v>0</v>
      </c>
      <c r="Q74" s="6">
        <f t="shared" si="93"/>
        <v>0</v>
      </c>
      <c r="R74" s="7">
        <f t="shared" si="94"/>
        <v>6</v>
      </c>
      <c r="S74" s="7">
        <f t="shared" si="95"/>
        <v>2.9</v>
      </c>
      <c r="T74" s="7">
        <v>2.2000000000000002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100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101"/>
        <v>0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102"/>
        <v>0</v>
      </c>
      <c r="FL74" s="11">
        <v>27</v>
      </c>
      <c r="FM74" s="10" t="s">
        <v>72</v>
      </c>
      <c r="FN74" s="11"/>
      <c r="FO74" s="10"/>
      <c r="FP74" s="7">
        <v>3.1</v>
      </c>
      <c r="FQ74" s="11"/>
      <c r="FR74" s="10"/>
      <c r="FS74" s="11"/>
      <c r="FT74" s="10"/>
      <c r="FU74" s="11">
        <v>27</v>
      </c>
      <c r="FV74" s="10" t="s">
        <v>64</v>
      </c>
      <c r="FW74" s="11"/>
      <c r="FX74" s="10"/>
      <c r="FY74" s="11"/>
      <c r="FZ74" s="10"/>
      <c r="GA74" s="11"/>
      <c r="GB74" s="10"/>
      <c r="GC74" s="11"/>
      <c r="GD74" s="10"/>
      <c r="GE74" s="7">
        <v>2.9</v>
      </c>
      <c r="GF74" s="7">
        <f t="shared" si="103"/>
        <v>6</v>
      </c>
      <c r="GG74" s="11"/>
      <c r="GH74" s="10"/>
      <c r="GI74" s="11"/>
      <c r="GJ74" s="10"/>
      <c r="GK74" s="7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11"/>
      <c r="GW74" s="10"/>
      <c r="GX74" s="11"/>
      <c r="GY74" s="10"/>
      <c r="GZ74" s="7"/>
      <c r="HA74" s="7">
        <f t="shared" si="104"/>
        <v>0</v>
      </c>
      <c r="HB74" s="11"/>
      <c r="HC74" s="10"/>
      <c r="HD74" s="11"/>
      <c r="HE74" s="10"/>
      <c r="HF74" s="7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7">
        <f t="shared" si="105"/>
        <v>0</v>
      </c>
    </row>
    <row r="75" spans="1:230" x14ac:dyDescent="0.25">
      <c r="A75" s="6"/>
      <c r="B75" s="6"/>
      <c r="C75" s="6"/>
      <c r="D75" s="6" t="s">
        <v>170</v>
      </c>
      <c r="E75" s="3" t="s">
        <v>171</v>
      </c>
      <c r="F75" s="6">
        <f t="shared" si="82"/>
        <v>1</v>
      </c>
      <c r="G75" s="6">
        <f t="shared" si="83"/>
        <v>2</v>
      </c>
      <c r="H75" s="6">
        <f t="shared" si="84"/>
        <v>54</v>
      </c>
      <c r="I75" s="6">
        <f t="shared" si="85"/>
        <v>27</v>
      </c>
      <c r="J75" s="6">
        <f t="shared" si="86"/>
        <v>0</v>
      </c>
      <c r="K75" s="6">
        <f t="shared" si="87"/>
        <v>9</v>
      </c>
      <c r="L75" s="6">
        <f t="shared" si="88"/>
        <v>0</v>
      </c>
      <c r="M75" s="6">
        <f t="shared" si="89"/>
        <v>18</v>
      </c>
      <c r="N75" s="6">
        <f t="shared" si="90"/>
        <v>0</v>
      </c>
      <c r="O75" s="6">
        <f t="shared" si="91"/>
        <v>0</v>
      </c>
      <c r="P75" s="6">
        <f t="shared" si="92"/>
        <v>0</v>
      </c>
      <c r="Q75" s="6">
        <f t="shared" si="93"/>
        <v>0</v>
      </c>
      <c r="R75" s="7">
        <f t="shared" si="94"/>
        <v>6</v>
      </c>
      <c r="S75" s="7">
        <f t="shared" si="95"/>
        <v>3</v>
      </c>
      <c r="T75" s="7">
        <v>2.5299999999999998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100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101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2"/>
        <v>0</v>
      </c>
      <c r="FL75" s="11">
        <v>27</v>
      </c>
      <c r="FM75" s="10" t="s">
        <v>72</v>
      </c>
      <c r="FN75" s="11"/>
      <c r="FO75" s="10"/>
      <c r="FP75" s="7">
        <v>3</v>
      </c>
      <c r="FQ75" s="11">
        <v>9</v>
      </c>
      <c r="FR75" s="10" t="s">
        <v>64</v>
      </c>
      <c r="FS75" s="11"/>
      <c r="FT75" s="10"/>
      <c r="FU75" s="11">
        <v>18</v>
      </c>
      <c r="FV75" s="10" t="s">
        <v>64</v>
      </c>
      <c r="FW75" s="11"/>
      <c r="FX75" s="10"/>
      <c r="FY75" s="11"/>
      <c r="FZ75" s="10"/>
      <c r="GA75" s="11"/>
      <c r="GB75" s="10"/>
      <c r="GC75" s="11"/>
      <c r="GD75" s="10"/>
      <c r="GE75" s="7">
        <v>3</v>
      </c>
      <c r="GF75" s="7">
        <f t="shared" si="103"/>
        <v>6</v>
      </c>
      <c r="GG75" s="11"/>
      <c r="GH75" s="10"/>
      <c r="GI75" s="11"/>
      <c r="GJ75" s="10"/>
      <c r="GK75" s="7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11"/>
      <c r="GW75" s="10"/>
      <c r="GX75" s="11"/>
      <c r="GY75" s="10"/>
      <c r="GZ75" s="7"/>
      <c r="HA75" s="7">
        <f t="shared" si="104"/>
        <v>0</v>
      </c>
      <c r="HB75" s="11"/>
      <c r="HC75" s="10"/>
      <c r="HD75" s="11"/>
      <c r="HE75" s="10"/>
      <c r="HF75" s="7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7">
        <f t="shared" si="105"/>
        <v>0</v>
      </c>
    </row>
    <row r="76" spans="1:230" x14ac:dyDescent="0.25">
      <c r="A76" s="6"/>
      <c r="B76" s="6"/>
      <c r="C76" s="6"/>
      <c r="D76" s="6" t="s">
        <v>172</v>
      </c>
      <c r="E76" s="3" t="s">
        <v>173</v>
      </c>
      <c r="F76" s="6">
        <f t="shared" si="82"/>
        <v>0</v>
      </c>
      <c r="G76" s="6">
        <f t="shared" si="83"/>
        <v>2</v>
      </c>
      <c r="H76" s="6">
        <f t="shared" si="84"/>
        <v>36</v>
      </c>
      <c r="I76" s="6">
        <f t="shared" si="85"/>
        <v>27</v>
      </c>
      <c r="J76" s="6">
        <f t="shared" si="86"/>
        <v>0</v>
      </c>
      <c r="K76" s="6">
        <f t="shared" si="87"/>
        <v>0</v>
      </c>
      <c r="L76" s="6">
        <f t="shared" si="88"/>
        <v>0</v>
      </c>
      <c r="M76" s="6">
        <f t="shared" si="89"/>
        <v>9</v>
      </c>
      <c r="N76" s="6">
        <f t="shared" si="90"/>
        <v>0</v>
      </c>
      <c r="O76" s="6">
        <f t="shared" si="91"/>
        <v>0</v>
      </c>
      <c r="P76" s="6">
        <f t="shared" si="92"/>
        <v>0</v>
      </c>
      <c r="Q76" s="6">
        <f t="shared" si="93"/>
        <v>0</v>
      </c>
      <c r="R76" s="7">
        <f t="shared" si="94"/>
        <v>3</v>
      </c>
      <c r="S76" s="7">
        <f t="shared" si="95"/>
        <v>1.4</v>
      </c>
      <c r="T76" s="7">
        <v>1.5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100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101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2"/>
        <v>0</v>
      </c>
      <c r="FL76" s="11">
        <v>27</v>
      </c>
      <c r="FM76" s="10" t="s">
        <v>64</v>
      </c>
      <c r="FN76" s="11"/>
      <c r="FO76" s="10"/>
      <c r="FP76" s="7">
        <v>1.6</v>
      </c>
      <c r="FQ76" s="11"/>
      <c r="FR76" s="10"/>
      <c r="FS76" s="11"/>
      <c r="FT76" s="10"/>
      <c r="FU76" s="11">
        <v>9</v>
      </c>
      <c r="FV76" s="10" t="s">
        <v>64</v>
      </c>
      <c r="FW76" s="11"/>
      <c r="FX76" s="10"/>
      <c r="FY76" s="11"/>
      <c r="FZ76" s="10"/>
      <c r="GA76" s="11"/>
      <c r="GB76" s="10"/>
      <c r="GC76" s="11"/>
      <c r="GD76" s="10"/>
      <c r="GE76" s="7">
        <v>1.4</v>
      </c>
      <c r="GF76" s="7">
        <f t="shared" si="103"/>
        <v>3</v>
      </c>
      <c r="GG76" s="11"/>
      <c r="GH76" s="10"/>
      <c r="GI76" s="11"/>
      <c r="GJ76" s="10"/>
      <c r="GK76" s="7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11"/>
      <c r="GW76" s="10"/>
      <c r="GX76" s="11"/>
      <c r="GY76" s="10"/>
      <c r="GZ76" s="7"/>
      <c r="HA76" s="7">
        <f t="shared" si="104"/>
        <v>0</v>
      </c>
      <c r="HB76" s="11"/>
      <c r="HC76" s="10"/>
      <c r="HD76" s="11"/>
      <c r="HE76" s="10"/>
      <c r="HF76" s="7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7">
        <f t="shared" si="105"/>
        <v>0</v>
      </c>
    </row>
    <row r="77" spans="1:230" x14ac:dyDescent="0.25">
      <c r="A77" s="6">
        <v>8</v>
      </c>
      <c r="B77" s="6">
        <v>1</v>
      </c>
      <c r="C77" s="6"/>
      <c r="D77" s="6"/>
      <c r="E77" s="3" t="s">
        <v>174</v>
      </c>
      <c r="F77" s="6">
        <f>$B$77*COUNTIF(U77:HT77,"e")</f>
        <v>0</v>
      </c>
      <c r="G77" s="6">
        <f>$B$77*COUNTIF(U77:HT77,"z")</f>
        <v>1</v>
      </c>
      <c r="H77" s="6">
        <f t="shared" si="84"/>
        <v>0</v>
      </c>
      <c r="I77" s="6">
        <f t="shared" si="85"/>
        <v>0</v>
      </c>
      <c r="J77" s="6">
        <f t="shared" si="86"/>
        <v>0</v>
      </c>
      <c r="K77" s="6">
        <f t="shared" si="87"/>
        <v>0</v>
      </c>
      <c r="L77" s="6">
        <f t="shared" si="88"/>
        <v>0</v>
      </c>
      <c r="M77" s="6">
        <f t="shared" si="89"/>
        <v>0</v>
      </c>
      <c r="N77" s="6">
        <f t="shared" si="90"/>
        <v>0</v>
      </c>
      <c r="O77" s="6">
        <f t="shared" si="91"/>
        <v>0</v>
      </c>
      <c r="P77" s="6">
        <f t="shared" si="92"/>
        <v>0</v>
      </c>
      <c r="Q77" s="6">
        <f t="shared" si="93"/>
        <v>0</v>
      </c>
      <c r="R77" s="7">
        <f t="shared" si="94"/>
        <v>15</v>
      </c>
      <c r="S77" s="7">
        <f t="shared" si="95"/>
        <v>15</v>
      </c>
      <c r="T77" s="7">
        <f>$B$77*1.7</f>
        <v>1.7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100"/>
        <v>0</v>
      </c>
      <c r="DV77" s="11"/>
      <c r="DW77" s="10"/>
      <c r="DX77" s="11"/>
      <c r="DY77" s="10"/>
      <c r="DZ77" s="7"/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101"/>
        <v>0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2"/>
        <v>0</v>
      </c>
      <c r="FL77" s="11"/>
      <c r="FM77" s="10"/>
      <c r="FN77" s="11"/>
      <c r="FO77" s="10"/>
      <c r="FP77" s="7"/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103"/>
        <v>0</v>
      </c>
      <c r="GG77" s="11"/>
      <c r="GH77" s="10"/>
      <c r="GI77" s="11"/>
      <c r="GJ77" s="10"/>
      <c r="GK77" s="7"/>
      <c r="GL77" s="11"/>
      <c r="GM77" s="10"/>
      <c r="GN77" s="11"/>
      <c r="GO77" s="10"/>
      <c r="GP77" s="11"/>
      <c r="GQ77" s="10"/>
      <c r="GR77" s="11">
        <f>$B$77*0</f>
        <v>0</v>
      </c>
      <c r="GS77" s="10" t="s">
        <v>64</v>
      </c>
      <c r="GT77" s="11"/>
      <c r="GU77" s="10"/>
      <c r="GV77" s="11"/>
      <c r="GW77" s="10"/>
      <c r="GX77" s="11"/>
      <c r="GY77" s="10"/>
      <c r="GZ77" s="7">
        <f>$B$77*15</f>
        <v>15</v>
      </c>
      <c r="HA77" s="7">
        <f t="shared" si="104"/>
        <v>15</v>
      </c>
      <c r="HB77" s="11"/>
      <c r="HC77" s="10"/>
      <c r="HD77" s="11"/>
      <c r="HE77" s="10"/>
      <c r="HF77" s="7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7">
        <f t="shared" si="105"/>
        <v>0</v>
      </c>
    </row>
    <row r="78" spans="1:230" ht="15.9" customHeight="1" x14ac:dyDescent="0.25">
      <c r="A78" s="6"/>
      <c r="B78" s="6"/>
      <c r="C78" s="6"/>
      <c r="D78" s="6"/>
      <c r="E78" s="6" t="s">
        <v>80</v>
      </c>
      <c r="F78" s="6">
        <f t="shared" ref="F78:BQ78" si="106">SUM(F70:F77)</f>
        <v>6</v>
      </c>
      <c r="G78" s="6">
        <f t="shared" si="106"/>
        <v>12</v>
      </c>
      <c r="H78" s="6">
        <f t="shared" si="106"/>
        <v>369</v>
      </c>
      <c r="I78" s="6">
        <f t="shared" si="106"/>
        <v>189</v>
      </c>
      <c r="J78" s="6">
        <f t="shared" si="106"/>
        <v>27</v>
      </c>
      <c r="K78" s="6">
        <f t="shared" si="106"/>
        <v>27</v>
      </c>
      <c r="L78" s="6">
        <f t="shared" si="106"/>
        <v>0</v>
      </c>
      <c r="M78" s="6">
        <f t="shared" si="106"/>
        <v>126</v>
      </c>
      <c r="N78" s="6">
        <f t="shared" si="106"/>
        <v>0</v>
      </c>
      <c r="O78" s="6">
        <f t="shared" si="106"/>
        <v>0</v>
      </c>
      <c r="P78" s="6">
        <f t="shared" si="106"/>
        <v>0</v>
      </c>
      <c r="Q78" s="6">
        <f t="shared" si="106"/>
        <v>0</v>
      </c>
      <c r="R78" s="7">
        <f t="shared" si="106"/>
        <v>52</v>
      </c>
      <c r="S78" s="7">
        <f t="shared" si="106"/>
        <v>31.3</v>
      </c>
      <c r="T78" s="7">
        <f t="shared" si="106"/>
        <v>16.86</v>
      </c>
      <c r="U78" s="11">
        <f t="shared" si="106"/>
        <v>0</v>
      </c>
      <c r="V78" s="10">
        <f t="shared" si="106"/>
        <v>0</v>
      </c>
      <c r="W78" s="11">
        <f t="shared" si="106"/>
        <v>0</v>
      </c>
      <c r="X78" s="10">
        <f t="shared" si="106"/>
        <v>0</v>
      </c>
      <c r="Y78" s="7">
        <f t="shared" si="106"/>
        <v>0</v>
      </c>
      <c r="Z78" s="11">
        <f t="shared" si="106"/>
        <v>0</v>
      </c>
      <c r="AA78" s="10">
        <f t="shared" si="106"/>
        <v>0</v>
      </c>
      <c r="AB78" s="11">
        <f t="shared" si="106"/>
        <v>0</v>
      </c>
      <c r="AC78" s="10">
        <f t="shared" si="106"/>
        <v>0</v>
      </c>
      <c r="AD78" s="11">
        <f t="shared" si="106"/>
        <v>0</v>
      </c>
      <c r="AE78" s="10">
        <f t="shared" si="106"/>
        <v>0</v>
      </c>
      <c r="AF78" s="11">
        <f t="shared" si="106"/>
        <v>0</v>
      </c>
      <c r="AG78" s="10">
        <f t="shared" si="106"/>
        <v>0</v>
      </c>
      <c r="AH78" s="11">
        <f t="shared" si="106"/>
        <v>0</v>
      </c>
      <c r="AI78" s="10">
        <f t="shared" si="106"/>
        <v>0</v>
      </c>
      <c r="AJ78" s="11">
        <f t="shared" si="106"/>
        <v>0</v>
      </c>
      <c r="AK78" s="10">
        <f t="shared" si="106"/>
        <v>0</v>
      </c>
      <c r="AL78" s="11">
        <f t="shared" si="106"/>
        <v>0</v>
      </c>
      <c r="AM78" s="10">
        <f t="shared" si="106"/>
        <v>0</v>
      </c>
      <c r="AN78" s="7">
        <f t="shared" si="106"/>
        <v>0</v>
      </c>
      <c r="AO78" s="7">
        <f t="shared" si="106"/>
        <v>0</v>
      </c>
      <c r="AP78" s="11">
        <f t="shared" si="106"/>
        <v>0</v>
      </c>
      <c r="AQ78" s="10">
        <f t="shared" si="106"/>
        <v>0</v>
      </c>
      <c r="AR78" s="11">
        <f t="shared" si="106"/>
        <v>0</v>
      </c>
      <c r="AS78" s="10">
        <f t="shared" si="106"/>
        <v>0</v>
      </c>
      <c r="AT78" s="7">
        <f t="shared" si="106"/>
        <v>0</v>
      </c>
      <c r="AU78" s="11">
        <f t="shared" si="106"/>
        <v>0</v>
      </c>
      <c r="AV78" s="10">
        <f t="shared" si="106"/>
        <v>0</v>
      </c>
      <c r="AW78" s="11">
        <f t="shared" si="106"/>
        <v>0</v>
      </c>
      <c r="AX78" s="10">
        <f t="shared" si="106"/>
        <v>0</v>
      </c>
      <c r="AY78" s="11">
        <f t="shared" si="106"/>
        <v>0</v>
      </c>
      <c r="AZ78" s="10">
        <f t="shared" si="106"/>
        <v>0</v>
      </c>
      <c r="BA78" s="11">
        <f t="shared" si="106"/>
        <v>0</v>
      </c>
      <c r="BB78" s="10">
        <f t="shared" si="106"/>
        <v>0</v>
      </c>
      <c r="BC78" s="11">
        <f t="shared" si="106"/>
        <v>0</v>
      </c>
      <c r="BD78" s="10">
        <f t="shared" si="106"/>
        <v>0</v>
      </c>
      <c r="BE78" s="11">
        <f t="shared" si="106"/>
        <v>0</v>
      </c>
      <c r="BF78" s="10">
        <f t="shared" si="106"/>
        <v>0</v>
      </c>
      <c r="BG78" s="11">
        <f t="shared" si="106"/>
        <v>0</v>
      </c>
      <c r="BH78" s="10">
        <f t="shared" si="106"/>
        <v>0</v>
      </c>
      <c r="BI78" s="7">
        <f t="shared" si="106"/>
        <v>0</v>
      </c>
      <c r="BJ78" s="7">
        <f t="shared" si="106"/>
        <v>0</v>
      </c>
      <c r="BK78" s="11">
        <f t="shared" si="106"/>
        <v>0</v>
      </c>
      <c r="BL78" s="10">
        <f t="shared" si="106"/>
        <v>0</v>
      </c>
      <c r="BM78" s="11">
        <f t="shared" si="106"/>
        <v>0</v>
      </c>
      <c r="BN78" s="10">
        <f t="shared" si="106"/>
        <v>0</v>
      </c>
      <c r="BO78" s="7">
        <f t="shared" si="106"/>
        <v>0</v>
      </c>
      <c r="BP78" s="11">
        <f t="shared" si="106"/>
        <v>0</v>
      </c>
      <c r="BQ78" s="10">
        <f t="shared" si="106"/>
        <v>0</v>
      </c>
      <c r="BR78" s="11">
        <f t="shared" ref="BR78:EC78" si="107">SUM(BR70:BR77)</f>
        <v>0</v>
      </c>
      <c r="BS78" s="10">
        <f t="shared" si="107"/>
        <v>0</v>
      </c>
      <c r="BT78" s="11">
        <f t="shared" si="107"/>
        <v>0</v>
      </c>
      <c r="BU78" s="10">
        <f t="shared" si="107"/>
        <v>0</v>
      </c>
      <c r="BV78" s="11">
        <f t="shared" si="107"/>
        <v>0</v>
      </c>
      <c r="BW78" s="10">
        <f t="shared" si="107"/>
        <v>0</v>
      </c>
      <c r="BX78" s="11">
        <f t="shared" si="107"/>
        <v>0</v>
      </c>
      <c r="BY78" s="10">
        <f t="shared" si="107"/>
        <v>0</v>
      </c>
      <c r="BZ78" s="11">
        <f t="shared" si="107"/>
        <v>0</v>
      </c>
      <c r="CA78" s="10">
        <f t="shared" si="107"/>
        <v>0</v>
      </c>
      <c r="CB78" s="11">
        <f t="shared" si="107"/>
        <v>0</v>
      </c>
      <c r="CC78" s="10">
        <f t="shared" si="107"/>
        <v>0</v>
      </c>
      <c r="CD78" s="7">
        <f t="shared" si="107"/>
        <v>0</v>
      </c>
      <c r="CE78" s="7">
        <f t="shared" si="107"/>
        <v>0</v>
      </c>
      <c r="CF78" s="11">
        <f t="shared" si="107"/>
        <v>0</v>
      </c>
      <c r="CG78" s="10">
        <f t="shared" si="107"/>
        <v>0</v>
      </c>
      <c r="CH78" s="11">
        <f t="shared" si="107"/>
        <v>0</v>
      </c>
      <c r="CI78" s="10">
        <f t="shared" si="107"/>
        <v>0</v>
      </c>
      <c r="CJ78" s="7">
        <f t="shared" si="107"/>
        <v>0</v>
      </c>
      <c r="CK78" s="11">
        <f t="shared" si="107"/>
        <v>0</v>
      </c>
      <c r="CL78" s="10">
        <f t="shared" si="107"/>
        <v>0</v>
      </c>
      <c r="CM78" s="11">
        <f t="shared" si="107"/>
        <v>0</v>
      </c>
      <c r="CN78" s="10">
        <f t="shared" si="107"/>
        <v>0</v>
      </c>
      <c r="CO78" s="11">
        <f t="shared" si="107"/>
        <v>0</v>
      </c>
      <c r="CP78" s="10">
        <f t="shared" si="107"/>
        <v>0</v>
      </c>
      <c r="CQ78" s="11">
        <f t="shared" si="107"/>
        <v>0</v>
      </c>
      <c r="CR78" s="10">
        <f t="shared" si="107"/>
        <v>0</v>
      </c>
      <c r="CS78" s="11">
        <f t="shared" si="107"/>
        <v>0</v>
      </c>
      <c r="CT78" s="10">
        <f t="shared" si="107"/>
        <v>0</v>
      </c>
      <c r="CU78" s="11">
        <f t="shared" si="107"/>
        <v>0</v>
      </c>
      <c r="CV78" s="10">
        <f t="shared" si="107"/>
        <v>0</v>
      </c>
      <c r="CW78" s="11">
        <f t="shared" si="107"/>
        <v>0</v>
      </c>
      <c r="CX78" s="10">
        <f t="shared" si="107"/>
        <v>0</v>
      </c>
      <c r="CY78" s="7">
        <f t="shared" si="107"/>
        <v>0</v>
      </c>
      <c r="CZ78" s="7">
        <f t="shared" si="107"/>
        <v>0</v>
      </c>
      <c r="DA78" s="11">
        <f t="shared" si="107"/>
        <v>0</v>
      </c>
      <c r="DB78" s="10">
        <f t="shared" si="107"/>
        <v>0</v>
      </c>
      <c r="DC78" s="11">
        <f t="shared" si="107"/>
        <v>0</v>
      </c>
      <c r="DD78" s="10">
        <f t="shared" si="107"/>
        <v>0</v>
      </c>
      <c r="DE78" s="7">
        <f t="shared" si="107"/>
        <v>0</v>
      </c>
      <c r="DF78" s="11">
        <f t="shared" si="107"/>
        <v>0</v>
      </c>
      <c r="DG78" s="10">
        <f t="shared" si="107"/>
        <v>0</v>
      </c>
      <c r="DH78" s="11">
        <f t="shared" si="107"/>
        <v>0</v>
      </c>
      <c r="DI78" s="10">
        <f t="shared" si="107"/>
        <v>0</v>
      </c>
      <c r="DJ78" s="11">
        <f t="shared" si="107"/>
        <v>0</v>
      </c>
      <c r="DK78" s="10">
        <f t="shared" si="107"/>
        <v>0</v>
      </c>
      <c r="DL78" s="11">
        <f t="shared" si="107"/>
        <v>0</v>
      </c>
      <c r="DM78" s="10">
        <f t="shared" si="107"/>
        <v>0</v>
      </c>
      <c r="DN78" s="11">
        <f t="shared" si="107"/>
        <v>0</v>
      </c>
      <c r="DO78" s="10">
        <f t="shared" si="107"/>
        <v>0</v>
      </c>
      <c r="DP78" s="11">
        <f t="shared" si="107"/>
        <v>0</v>
      </c>
      <c r="DQ78" s="10">
        <f t="shared" si="107"/>
        <v>0</v>
      </c>
      <c r="DR78" s="11">
        <f t="shared" si="107"/>
        <v>0</v>
      </c>
      <c r="DS78" s="10">
        <f t="shared" si="107"/>
        <v>0</v>
      </c>
      <c r="DT78" s="7">
        <f t="shared" si="107"/>
        <v>0</v>
      </c>
      <c r="DU78" s="7">
        <f t="shared" si="107"/>
        <v>0</v>
      </c>
      <c r="DV78" s="11">
        <f t="shared" si="107"/>
        <v>0</v>
      </c>
      <c r="DW78" s="10">
        <f t="shared" si="107"/>
        <v>0</v>
      </c>
      <c r="DX78" s="11">
        <f t="shared" si="107"/>
        <v>0</v>
      </c>
      <c r="DY78" s="10">
        <f t="shared" si="107"/>
        <v>0</v>
      </c>
      <c r="DZ78" s="7">
        <f t="shared" si="107"/>
        <v>0</v>
      </c>
      <c r="EA78" s="11">
        <f t="shared" si="107"/>
        <v>0</v>
      </c>
      <c r="EB78" s="10">
        <f t="shared" si="107"/>
        <v>0</v>
      </c>
      <c r="EC78" s="11">
        <f t="shared" si="107"/>
        <v>0</v>
      </c>
      <c r="ED78" s="10">
        <f t="shared" ref="ED78:GO78" si="108">SUM(ED70:ED77)</f>
        <v>0</v>
      </c>
      <c r="EE78" s="11">
        <f t="shared" si="108"/>
        <v>0</v>
      </c>
      <c r="EF78" s="10">
        <f t="shared" si="108"/>
        <v>0</v>
      </c>
      <c r="EG78" s="11">
        <f t="shared" si="108"/>
        <v>0</v>
      </c>
      <c r="EH78" s="10">
        <f t="shared" si="108"/>
        <v>0</v>
      </c>
      <c r="EI78" s="11">
        <f t="shared" si="108"/>
        <v>0</v>
      </c>
      <c r="EJ78" s="10">
        <f t="shared" si="108"/>
        <v>0</v>
      </c>
      <c r="EK78" s="11">
        <f t="shared" si="108"/>
        <v>0</v>
      </c>
      <c r="EL78" s="10">
        <f t="shared" si="108"/>
        <v>0</v>
      </c>
      <c r="EM78" s="11">
        <f t="shared" si="108"/>
        <v>0</v>
      </c>
      <c r="EN78" s="10">
        <f t="shared" si="108"/>
        <v>0</v>
      </c>
      <c r="EO78" s="7">
        <f t="shared" si="108"/>
        <v>0</v>
      </c>
      <c r="EP78" s="7">
        <f t="shared" si="108"/>
        <v>0</v>
      </c>
      <c r="EQ78" s="11">
        <f t="shared" si="108"/>
        <v>81</v>
      </c>
      <c r="ER78" s="10">
        <f t="shared" si="108"/>
        <v>0</v>
      </c>
      <c r="ES78" s="11">
        <f t="shared" si="108"/>
        <v>27</v>
      </c>
      <c r="ET78" s="10">
        <f t="shared" si="108"/>
        <v>0</v>
      </c>
      <c r="EU78" s="7">
        <f t="shared" si="108"/>
        <v>9</v>
      </c>
      <c r="EV78" s="11">
        <f t="shared" si="108"/>
        <v>18</v>
      </c>
      <c r="EW78" s="10">
        <f t="shared" si="108"/>
        <v>0</v>
      </c>
      <c r="EX78" s="11">
        <f t="shared" si="108"/>
        <v>0</v>
      </c>
      <c r="EY78" s="10">
        <f t="shared" si="108"/>
        <v>0</v>
      </c>
      <c r="EZ78" s="11">
        <f t="shared" si="108"/>
        <v>45</v>
      </c>
      <c r="FA78" s="10">
        <f t="shared" si="108"/>
        <v>0</v>
      </c>
      <c r="FB78" s="11">
        <f t="shared" si="108"/>
        <v>0</v>
      </c>
      <c r="FC78" s="10">
        <f t="shared" si="108"/>
        <v>0</v>
      </c>
      <c r="FD78" s="11">
        <f t="shared" si="108"/>
        <v>0</v>
      </c>
      <c r="FE78" s="10">
        <f t="shared" si="108"/>
        <v>0</v>
      </c>
      <c r="FF78" s="11">
        <f t="shared" si="108"/>
        <v>0</v>
      </c>
      <c r="FG78" s="10">
        <f t="shared" si="108"/>
        <v>0</v>
      </c>
      <c r="FH78" s="11">
        <f t="shared" si="108"/>
        <v>0</v>
      </c>
      <c r="FI78" s="10">
        <f t="shared" si="108"/>
        <v>0</v>
      </c>
      <c r="FJ78" s="7">
        <f t="shared" si="108"/>
        <v>6</v>
      </c>
      <c r="FK78" s="7">
        <f t="shared" si="108"/>
        <v>15</v>
      </c>
      <c r="FL78" s="11">
        <f t="shared" si="108"/>
        <v>108</v>
      </c>
      <c r="FM78" s="10">
        <f t="shared" si="108"/>
        <v>0</v>
      </c>
      <c r="FN78" s="11">
        <f t="shared" si="108"/>
        <v>0</v>
      </c>
      <c r="FO78" s="10">
        <f t="shared" si="108"/>
        <v>0</v>
      </c>
      <c r="FP78" s="7">
        <f t="shared" si="108"/>
        <v>11.7</v>
      </c>
      <c r="FQ78" s="11">
        <f t="shared" si="108"/>
        <v>9</v>
      </c>
      <c r="FR78" s="10">
        <f t="shared" si="108"/>
        <v>0</v>
      </c>
      <c r="FS78" s="11">
        <f t="shared" si="108"/>
        <v>0</v>
      </c>
      <c r="FT78" s="10">
        <f t="shared" si="108"/>
        <v>0</v>
      </c>
      <c r="FU78" s="11">
        <f t="shared" si="108"/>
        <v>81</v>
      </c>
      <c r="FV78" s="10">
        <f t="shared" si="108"/>
        <v>0</v>
      </c>
      <c r="FW78" s="11">
        <f t="shared" si="108"/>
        <v>0</v>
      </c>
      <c r="FX78" s="10">
        <f t="shared" si="108"/>
        <v>0</v>
      </c>
      <c r="FY78" s="11">
        <f t="shared" si="108"/>
        <v>0</v>
      </c>
      <c r="FZ78" s="10">
        <f t="shared" si="108"/>
        <v>0</v>
      </c>
      <c r="GA78" s="11">
        <f t="shared" si="108"/>
        <v>0</v>
      </c>
      <c r="GB78" s="10">
        <f t="shared" si="108"/>
        <v>0</v>
      </c>
      <c r="GC78" s="11">
        <f t="shared" si="108"/>
        <v>0</v>
      </c>
      <c r="GD78" s="10">
        <f t="shared" si="108"/>
        <v>0</v>
      </c>
      <c r="GE78" s="7">
        <f t="shared" si="108"/>
        <v>10.3</v>
      </c>
      <c r="GF78" s="7">
        <f t="shared" si="108"/>
        <v>22</v>
      </c>
      <c r="GG78" s="11">
        <f t="shared" si="108"/>
        <v>0</v>
      </c>
      <c r="GH78" s="10">
        <f t="shared" si="108"/>
        <v>0</v>
      </c>
      <c r="GI78" s="11">
        <f t="shared" si="108"/>
        <v>0</v>
      </c>
      <c r="GJ78" s="10">
        <f t="shared" si="108"/>
        <v>0</v>
      </c>
      <c r="GK78" s="7">
        <f t="shared" si="108"/>
        <v>0</v>
      </c>
      <c r="GL78" s="11">
        <f t="shared" si="108"/>
        <v>0</v>
      </c>
      <c r="GM78" s="10">
        <f t="shared" si="108"/>
        <v>0</v>
      </c>
      <c r="GN78" s="11">
        <f t="shared" si="108"/>
        <v>0</v>
      </c>
      <c r="GO78" s="10">
        <f t="shared" si="108"/>
        <v>0</v>
      </c>
      <c r="GP78" s="11">
        <f t="shared" ref="GP78:HV78" si="109">SUM(GP70:GP77)</f>
        <v>0</v>
      </c>
      <c r="GQ78" s="10">
        <f t="shared" si="109"/>
        <v>0</v>
      </c>
      <c r="GR78" s="11">
        <f t="shared" si="109"/>
        <v>0</v>
      </c>
      <c r="GS78" s="10">
        <f t="shared" si="109"/>
        <v>0</v>
      </c>
      <c r="GT78" s="11">
        <f t="shared" si="109"/>
        <v>0</v>
      </c>
      <c r="GU78" s="10">
        <f t="shared" si="109"/>
        <v>0</v>
      </c>
      <c r="GV78" s="11">
        <f t="shared" si="109"/>
        <v>0</v>
      </c>
      <c r="GW78" s="10">
        <f t="shared" si="109"/>
        <v>0</v>
      </c>
      <c r="GX78" s="11">
        <f t="shared" si="109"/>
        <v>0</v>
      </c>
      <c r="GY78" s="10">
        <f t="shared" si="109"/>
        <v>0</v>
      </c>
      <c r="GZ78" s="7">
        <f t="shared" si="109"/>
        <v>15</v>
      </c>
      <c r="HA78" s="7">
        <f t="shared" si="109"/>
        <v>15</v>
      </c>
      <c r="HB78" s="11">
        <f t="shared" si="109"/>
        <v>0</v>
      </c>
      <c r="HC78" s="10">
        <f t="shared" si="109"/>
        <v>0</v>
      </c>
      <c r="HD78" s="11">
        <f t="shared" si="109"/>
        <v>0</v>
      </c>
      <c r="HE78" s="10">
        <f t="shared" si="109"/>
        <v>0</v>
      </c>
      <c r="HF78" s="7">
        <f t="shared" si="109"/>
        <v>0</v>
      </c>
      <c r="HG78" s="11">
        <f t="shared" si="109"/>
        <v>0</v>
      </c>
      <c r="HH78" s="10">
        <f t="shared" si="109"/>
        <v>0</v>
      </c>
      <c r="HI78" s="11">
        <f t="shared" si="109"/>
        <v>0</v>
      </c>
      <c r="HJ78" s="10">
        <f t="shared" si="109"/>
        <v>0</v>
      </c>
      <c r="HK78" s="11">
        <f t="shared" si="109"/>
        <v>0</v>
      </c>
      <c r="HL78" s="10">
        <f t="shared" si="109"/>
        <v>0</v>
      </c>
      <c r="HM78" s="11">
        <f t="shared" si="109"/>
        <v>0</v>
      </c>
      <c r="HN78" s="10">
        <f t="shared" si="109"/>
        <v>0</v>
      </c>
      <c r="HO78" s="11">
        <f t="shared" si="109"/>
        <v>0</v>
      </c>
      <c r="HP78" s="10">
        <f t="shared" si="109"/>
        <v>0</v>
      </c>
      <c r="HQ78" s="11">
        <f t="shared" si="109"/>
        <v>0</v>
      </c>
      <c r="HR78" s="10">
        <f t="shared" si="109"/>
        <v>0</v>
      </c>
      <c r="HS78" s="11">
        <f t="shared" si="109"/>
        <v>0</v>
      </c>
      <c r="HT78" s="10">
        <f t="shared" si="109"/>
        <v>0</v>
      </c>
      <c r="HU78" s="7">
        <f t="shared" si="109"/>
        <v>0</v>
      </c>
      <c r="HV78" s="7">
        <f t="shared" si="109"/>
        <v>0</v>
      </c>
    </row>
    <row r="79" spans="1:230" ht="20.100000000000001" customHeight="1" x14ac:dyDescent="0.25">
      <c r="A79" s="14" t="s">
        <v>175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4"/>
      <c r="HV79" s="15"/>
    </row>
    <row r="80" spans="1:230" x14ac:dyDescent="0.25">
      <c r="A80" s="6"/>
      <c r="B80" s="6"/>
      <c r="C80" s="6"/>
      <c r="D80" s="6" t="s">
        <v>176</v>
      </c>
      <c r="E80" s="3" t="s">
        <v>177</v>
      </c>
      <c r="F80" s="6">
        <f>COUNTIF(U80:HT80,"e")</f>
        <v>0</v>
      </c>
      <c r="G80" s="6">
        <f>COUNTIF(U80:HT80,"z")</f>
        <v>2</v>
      </c>
      <c r="H80" s="6">
        <f>SUM(I80:Q80)</f>
        <v>7</v>
      </c>
      <c r="I80" s="6">
        <f>U80+AP80+BK80+CF80+DA80+DV80+EQ80+FL80+GG80+HB80</f>
        <v>0</v>
      </c>
      <c r="J80" s="6">
        <f>W80+AR80+BM80+CH80+DC80+DX80+ES80+FN80+GI80+HD80</f>
        <v>0</v>
      </c>
      <c r="K80" s="6">
        <f>Z80+AU80+BP80+CK80+DF80+EA80+EV80+FQ80+GL80+HG80</f>
        <v>0</v>
      </c>
      <c r="L80" s="6">
        <f>AB80+AW80+BR80+CM80+DH80+EC80+EX80+FS80+GN80+HI80</f>
        <v>0</v>
      </c>
      <c r="M80" s="6">
        <f>AD80+AY80+BT80+CO80+DJ80+EE80+EZ80+FU80+GP80+HK80</f>
        <v>0</v>
      </c>
      <c r="N80" s="6">
        <f>AF80+BA80+BV80+CQ80+DL80+EG80+FB80+FW80+GR80+HM80</f>
        <v>0</v>
      </c>
      <c r="O80" s="6">
        <f>AH80+BC80+BX80+CS80+DN80+EI80+FD80+FY80+GT80+HO80</f>
        <v>7</v>
      </c>
      <c r="P80" s="6">
        <f>AJ80+BE80+BZ80+CU80+DP80+EK80+FF80+GA80+GV80+HQ80</f>
        <v>0</v>
      </c>
      <c r="Q80" s="6">
        <f>AL80+BG80+CB80+CW80+DR80+EM80+FH80+GC80+GX80+HS80</f>
        <v>0</v>
      </c>
      <c r="R80" s="7">
        <f>AO80+BJ80+CE80+CZ80+DU80+EP80+FK80+GF80+HA80+HV80</f>
        <v>15</v>
      </c>
      <c r="S80" s="7">
        <f>AN80+BI80+CD80+CY80+DT80+EO80+FJ80+GE80+GZ80+HU80</f>
        <v>15</v>
      </c>
      <c r="T80" s="7">
        <v>7.7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>Y80+AN80</f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>AT80+BI80</f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>BO80+CD80</f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>CJ80+CY80</f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>DE80+DT80</f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>DZ80+EO80</f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>
        <v>4</v>
      </c>
      <c r="FE80" s="10" t="s">
        <v>64</v>
      </c>
      <c r="FF80" s="11"/>
      <c r="FG80" s="10"/>
      <c r="FH80" s="11"/>
      <c r="FI80" s="10"/>
      <c r="FJ80" s="7">
        <v>9</v>
      </c>
      <c r="FK80" s="7">
        <f>EU80+FJ80</f>
        <v>9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>
        <v>3</v>
      </c>
      <c r="FZ80" s="10" t="s">
        <v>64</v>
      </c>
      <c r="GA80" s="11"/>
      <c r="GB80" s="10"/>
      <c r="GC80" s="11"/>
      <c r="GD80" s="10"/>
      <c r="GE80" s="7">
        <v>6</v>
      </c>
      <c r="GF80" s="7">
        <f>FP80+GE80</f>
        <v>6</v>
      </c>
      <c r="GG80" s="11"/>
      <c r="GH80" s="10"/>
      <c r="GI80" s="11"/>
      <c r="GJ80" s="10"/>
      <c r="GK80" s="7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11"/>
      <c r="GW80" s="10"/>
      <c r="GX80" s="11"/>
      <c r="GY80" s="10"/>
      <c r="GZ80" s="7"/>
      <c r="HA80" s="7">
        <f>GK80+GZ80</f>
        <v>0</v>
      </c>
      <c r="HB80" s="11"/>
      <c r="HC80" s="10"/>
      <c r="HD80" s="11"/>
      <c r="HE80" s="10"/>
      <c r="HF80" s="7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7">
        <f>HF80+HU80</f>
        <v>0</v>
      </c>
    </row>
    <row r="81" spans="1:230" ht="15.9" customHeight="1" x14ac:dyDescent="0.25">
      <c r="A81" s="6"/>
      <c r="B81" s="6"/>
      <c r="C81" s="6"/>
      <c r="D81" s="6"/>
      <c r="E81" s="6" t="s">
        <v>80</v>
      </c>
      <c r="F81" s="6">
        <f t="shared" ref="F81:BQ81" si="110">SUM(F80:F80)</f>
        <v>0</v>
      </c>
      <c r="G81" s="6">
        <f t="shared" si="110"/>
        <v>2</v>
      </c>
      <c r="H81" s="6">
        <f t="shared" si="110"/>
        <v>7</v>
      </c>
      <c r="I81" s="6">
        <f t="shared" si="110"/>
        <v>0</v>
      </c>
      <c r="J81" s="6">
        <f t="shared" si="110"/>
        <v>0</v>
      </c>
      <c r="K81" s="6">
        <f t="shared" si="110"/>
        <v>0</v>
      </c>
      <c r="L81" s="6">
        <f t="shared" si="110"/>
        <v>0</v>
      </c>
      <c r="M81" s="6">
        <f t="shared" si="110"/>
        <v>0</v>
      </c>
      <c r="N81" s="6">
        <f t="shared" si="110"/>
        <v>0</v>
      </c>
      <c r="O81" s="6">
        <f t="shared" si="110"/>
        <v>7</v>
      </c>
      <c r="P81" s="6">
        <f t="shared" si="110"/>
        <v>0</v>
      </c>
      <c r="Q81" s="6">
        <f t="shared" si="110"/>
        <v>0</v>
      </c>
      <c r="R81" s="7">
        <f t="shared" si="110"/>
        <v>15</v>
      </c>
      <c r="S81" s="7">
        <f t="shared" si="110"/>
        <v>15</v>
      </c>
      <c r="T81" s="7">
        <f t="shared" si="110"/>
        <v>7.7</v>
      </c>
      <c r="U81" s="11">
        <f t="shared" si="110"/>
        <v>0</v>
      </c>
      <c r="V81" s="10">
        <f t="shared" si="110"/>
        <v>0</v>
      </c>
      <c r="W81" s="11">
        <f t="shared" si="110"/>
        <v>0</v>
      </c>
      <c r="X81" s="10">
        <f t="shared" si="110"/>
        <v>0</v>
      </c>
      <c r="Y81" s="7">
        <f t="shared" si="110"/>
        <v>0</v>
      </c>
      <c r="Z81" s="11">
        <f t="shared" si="110"/>
        <v>0</v>
      </c>
      <c r="AA81" s="10">
        <f t="shared" si="110"/>
        <v>0</v>
      </c>
      <c r="AB81" s="11">
        <f t="shared" si="110"/>
        <v>0</v>
      </c>
      <c r="AC81" s="10">
        <f t="shared" si="110"/>
        <v>0</v>
      </c>
      <c r="AD81" s="11">
        <f t="shared" si="110"/>
        <v>0</v>
      </c>
      <c r="AE81" s="10">
        <f t="shared" si="110"/>
        <v>0</v>
      </c>
      <c r="AF81" s="11">
        <f t="shared" si="110"/>
        <v>0</v>
      </c>
      <c r="AG81" s="10">
        <f t="shared" si="110"/>
        <v>0</v>
      </c>
      <c r="AH81" s="11">
        <f t="shared" si="110"/>
        <v>0</v>
      </c>
      <c r="AI81" s="10">
        <f t="shared" si="110"/>
        <v>0</v>
      </c>
      <c r="AJ81" s="11">
        <f t="shared" si="110"/>
        <v>0</v>
      </c>
      <c r="AK81" s="10">
        <f t="shared" si="110"/>
        <v>0</v>
      </c>
      <c r="AL81" s="11">
        <f t="shared" si="110"/>
        <v>0</v>
      </c>
      <c r="AM81" s="10">
        <f t="shared" si="110"/>
        <v>0</v>
      </c>
      <c r="AN81" s="7">
        <f t="shared" si="110"/>
        <v>0</v>
      </c>
      <c r="AO81" s="7">
        <f t="shared" si="110"/>
        <v>0</v>
      </c>
      <c r="AP81" s="11">
        <f t="shared" si="110"/>
        <v>0</v>
      </c>
      <c r="AQ81" s="10">
        <f t="shared" si="110"/>
        <v>0</v>
      </c>
      <c r="AR81" s="11">
        <f t="shared" si="110"/>
        <v>0</v>
      </c>
      <c r="AS81" s="10">
        <f t="shared" si="110"/>
        <v>0</v>
      </c>
      <c r="AT81" s="7">
        <f t="shared" si="110"/>
        <v>0</v>
      </c>
      <c r="AU81" s="11">
        <f t="shared" si="110"/>
        <v>0</v>
      </c>
      <c r="AV81" s="10">
        <f t="shared" si="110"/>
        <v>0</v>
      </c>
      <c r="AW81" s="11">
        <f t="shared" si="110"/>
        <v>0</v>
      </c>
      <c r="AX81" s="10">
        <f t="shared" si="110"/>
        <v>0</v>
      </c>
      <c r="AY81" s="11">
        <f t="shared" si="110"/>
        <v>0</v>
      </c>
      <c r="AZ81" s="10">
        <f t="shared" si="110"/>
        <v>0</v>
      </c>
      <c r="BA81" s="11">
        <f t="shared" si="110"/>
        <v>0</v>
      </c>
      <c r="BB81" s="10">
        <f t="shared" si="110"/>
        <v>0</v>
      </c>
      <c r="BC81" s="11">
        <f t="shared" si="110"/>
        <v>0</v>
      </c>
      <c r="BD81" s="10">
        <f t="shared" si="110"/>
        <v>0</v>
      </c>
      <c r="BE81" s="11">
        <f t="shared" si="110"/>
        <v>0</v>
      </c>
      <c r="BF81" s="10">
        <f t="shared" si="110"/>
        <v>0</v>
      </c>
      <c r="BG81" s="11">
        <f t="shared" si="110"/>
        <v>0</v>
      </c>
      <c r="BH81" s="10">
        <f t="shared" si="110"/>
        <v>0</v>
      </c>
      <c r="BI81" s="7">
        <f t="shared" si="110"/>
        <v>0</v>
      </c>
      <c r="BJ81" s="7">
        <f t="shared" si="110"/>
        <v>0</v>
      </c>
      <c r="BK81" s="11">
        <f t="shared" si="110"/>
        <v>0</v>
      </c>
      <c r="BL81" s="10">
        <f t="shared" si="110"/>
        <v>0</v>
      </c>
      <c r="BM81" s="11">
        <f t="shared" si="110"/>
        <v>0</v>
      </c>
      <c r="BN81" s="10">
        <f t="shared" si="110"/>
        <v>0</v>
      </c>
      <c r="BO81" s="7">
        <f t="shared" si="110"/>
        <v>0</v>
      </c>
      <c r="BP81" s="11">
        <f t="shared" si="110"/>
        <v>0</v>
      </c>
      <c r="BQ81" s="10">
        <f t="shared" si="110"/>
        <v>0</v>
      </c>
      <c r="BR81" s="11">
        <f t="shared" ref="BR81:EC81" si="111">SUM(BR80:BR80)</f>
        <v>0</v>
      </c>
      <c r="BS81" s="10">
        <f t="shared" si="111"/>
        <v>0</v>
      </c>
      <c r="BT81" s="11">
        <f t="shared" si="111"/>
        <v>0</v>
      </c>
      <c r="BU81" s="10">
        <f t="shared" si="111"/>
        <v>0</v>
      </c>
      <c r="BV81" s="11">
        <f t="shared" si="111"/>
        <v>0</v>
      </c>
      <c r="BW81" s="10">
        <f t="shared" si="111"/>
        <v>0</v>
      </c>
      <c r="BX81" s="11">
        <f t="shared" si="111"/>
        <v>0</v>
      </c>
      <c r="BY81" s="10">
        <f t="shared" si="111"/>
        <v>0</v>
      </c>
      <c r="BZ81" s="11">
        <f t="shared" si="111"/>
        <v>0</v>
      </c>
      <c r="CA81" s="10">
        <f t="shared" si="111"/>
        <v>0</v>
      </c>
      <c r="CB81" s="11">
        <f t="shared" si="111"/>
        <v>0</v>
      </c>
      <c r="CC81" s="10">
        <f t="shared" si="111"/>
        <v>0</v>
      </c>
      <c r="CD81" s="7">
        <f t="shared" si="111"/>
        <v>0</v>
      </c>
      <c r="CE81" s="7">
        <f t="shared" si="111"/>
        <v>0</v>
      </c>
      <c r="CF81" s="11">
        <f t="shared" si="111"/>
        <v>0</v>
      </c>
      <c r="CG81" s="10">
        <f t="shared" si="111"/>
        <v>0</v>
      </c>
      <c r="CH81" s="11">
        <f t="shared" si="111"/>
        <v>0</v>
      </c>
      <c r="CI81" s="10">
        <f t="shared" si="111"/>
        <v>0</v>
      </c>
      <c r="CJ81" s="7">
        <f t="shared" si="111"/>
        <v>0</v>
      </c>
      <c r="CK81" s="11">
        <f t="shared" si="111"/>
        <v>0</v>
      </c>
      <c r="CL81" s="10">
        <f t="shared" si="111"/>
        <v>0</v>
      </c>
      <c r="CM81" s="11">
        <f t="shared" si="111"/>
        <v>0</v>
      </c>
      <c r="CN81" s="10">
        <f t="shared" si="111"/>
        <v>0</v>
      </c>
      <c r="CO81" s="11">
        <f t="shared" si="111"/>
        <v>0</v>
      </c>
      <c r="CP81" s="10">
        <f t="shared" si="111"/>
        <v>0</v>
      </c>
      <c r="CQ81" s="11">
        <f t="shared" si="111"/>
        <v>0</v>
      </c>
      <c r="CR81" s="10">
        <f t="shared" si="111"/>
        <v>0</v>
      </c>
      <c r="CS81" s="11">
        <f t="shared" si="111"/>
        <v>0</v>
      </c>
      <c r="CT81" s="10">
        <f t="shared" si="111"/>
        <v>0</v>
      </c>
      <c r="CU81" s="11">
        <f t="shared" si="111"/>
        <v>0</v>
      </c>
      <c r="CV81" s="10">
        <f t="shared" si="111"/>
        <v>0</v>
      </c>
      <c r="CW81" s="11">
        <f t="shared" si="111"/>
        <v>0</v>
      </c>
      <c r="CX81" s="10">
        <f t="shared" si="111"/>
        <v>0</v>
      </c>
      <c r="CY81" s="7">
        <f t="shared" si="111"/>
        <v>0</v>
      </c>
      <c r="CZ81" s="7">
        <f t="shared" si="111"/>
        <v>0</v>
      </c>
      <c r="DA81" s="11">
        <f t="shared" si="111"/>
        <v>0</v>
      </c>
      <c r="DB81" s="10">
        <f t="shared" si="111"/>
        <v>0</v>
      </c>
      <c r="DC81" s="11">
        <f t="shared" si="111"/>
        <v>0</v>
      </c>
      <c r="DD81" s="10">
        <f t="shared" si="111"/>
        <v>0</v>
      </c>
      <c r="DE81" s="7">
        <f t="shared" si="111"/>
        <v>0</v>
      </c>
      <c r="DF81" s="11">
        <f t="shared" si="111"/>
        <v>0</v>
      </c>
      <c r="DG81" s="10">
        <f t="shared" si="111"/>
        <v>0</v>
      </c>
      <c r="DH81" s="11">
        <f t="shared" si="111"/>
        <v>0</v>
      </c>
      <c r="DI81" s="10">
        <f t="shared" si="111"/>
        <v>0</v>
      </c>
      <c r="DJ81" s="11">
        <f t="shared" si="111"/>
        <v>0</v>
      </c>
      <c r="DK81" s="10">
        <f t="shared" si="111"/>
        <v>0</v>
      </c>
      <c r="DL81" s="11">
        <f t="shared" si="111"/>
        <v>0</v>
      </c>
      <c r="DM81" s="10">
        <f t="shared" si="111"/>
        <v>0</v>
      </c>
      <c r="DN81" s="11">
        <f t="shared" si="111"/>
        <v>0</v>
      </c>
      <c r="DO81" s="10">
        <f t="shared" si="111"/>
        <v>0</v>
      </c>
      <c r="DP81" s="11">
        <f t="shared" si="111"/>
        <v>0</v>
      </c>
      <c r="DQ81" s="10">
        <f t="shared" si="111"/>
        <v>0</v>
      </c>
      <c r="DR81" s="11">
        <f t="shared" si="111"/>
        <v>0</v>
      </c>
      <c r="DS81" s="10">
        <f t="shared" si="111"/>
        <v>0</v>
      </c>
      <c r="DT81" s="7">
        <f t="shared" si="111"/>
        <v>0</v>
      </c>
      <c r="DU81" s="7">
        <f t="shared" si="111"/>
        <v>0</v>
      </c>
      <c r="DV81" s="11">
        <f t="shared" si="111"/>
        <v>0</v>
      </c>
      <c r="DW81" s="10">
        <f t="shared" si="111"/>
        <v>0</v>
      </c>
      <c r="DX81" s="11">
        <f t="shared" si="111"/>
        <v>0</v>
      </c>
      <c r="DY81" s="10">
        <f t="shared" si="111"/>
        <v>0</v>
      </c>
      <c r="DZ81" s="7">
        <f t="shared" si="111"/>
        <v>0</v>
      </c>
      <c r="EA81" s="11">
        <f t="shared" si="111"/>
        <v>0</v>
      </c>
      <c r="EB81" s="10">
        <f t="shared" si="111"/>
        <v>0</v>
      </c>
      <c r="EC81" s="11">
        <f t="shared" si="111"/>
        <v>0</v>
      </c>
      <c r="ED81" s="10">
        <f t="shared" ref="ED81:GO81" si="112">SUM(ED80:ED80)</f>
        <v>0</v>
      </c>
      <c r="EE81" s="11">
        <f t="shared" si="112"/>
        <v>0</v>
      </c>
      <c r="EF81" s="10">
        <f t="shared" si="112"/>
        <v>0</v>
      </c>
      <c r="EG81" s="11">
        <f t="shared" si="112"/>
        <v>0</v>
      </c>
      <c r="EH81" s="10">
        <f t="shared" si="112"/>
        <v>0</v>
      </c>
      <c r="EI81" s="11">
        <f t="shared" si="112"/>
        <v>0</v>
      </c>
      <c r="EJ81" s="10">
        <f t="shared" si="112"/>
        <v>0</v>
      </c>
      <c r="EK81" s="11">
        <f t="shared" si="112"/>
        <v>0</v>
      </c>
      <c r="EL81" s="10">
        <f t="shared" si="112"/>
        <v>0</v>
      </c>
      <c r="EM81" s="11">
        <f t="shared" si="112"/>
        <v>0</v>
      </c>
      <c r="EN81" s="10">
        <f t="shared" si="112"/>
        <v>0</v>
      </c>
      <c r="EO81" s="7">
        <f t="shared" si="112"/>
        <v>0</v>
      </c>
      <c r="EP81" s="7">
        <f t="shared" si="112"/>
        <v>0</v>
      </c>
      <c r="EQ81" s="11">
        <f t="shared" si="112"/>
        <v>0</v>
      </c>
      <c r="ER81" s="10">
        <f t="shared" si="112"/>
        <v>0</v>
      </c>
      <c r="ES81" s="11">
        <f t="shared" si="112"/>
        <v>0</v>
      </c>
      <c r="ET81" s="10">
        <f t="shared" si="112"/>
        <v>0</v>
      </c>
      <c r="EU81" s="7">
        <f t="shared" si="112"/>
        <v>0</v>
      </c>
      <c r="EV81" s="11">
        <f t="shared" si="112"/>
        <v>0</v>
      </c>
      <c r="EW81" s="10">
        <f t="shared" si="112"/>
        <v>0</v>
      </c>
      <c r="EX81" s="11">
        <f t="shared" si="112"/>
        <v>0</v>
      </c>
      <c r="EY81" s="10">
        <f t="shared" si="112"/>
        <v>0</v>
      </c>
      <c r="EZ81" s="11">
        <f t="shared" si="112"/>
        <v>0</v>
      </c>
      <c r="FA81" s="10">
        <f t="shared" si="112"/>
        <v>0</v>
      </c>
      <c r="FB81" s="11">
        <f t="shared" si="112"/>
        <v>0</v>
      </c>
      <c r="FC81" s="10">
        <f t="shared" si="112"/>
        <v>0</v>
      </c>
      <c r="FD81" s="11">
        <f t="shared" si="112"/>
        <v>4</v>
      </c>
      <c r="FE81" s="10">
        <f t="shared" si="112"/>
        <v>0</v>
      </c>
      <c r="FF81" s="11">
        <f t="shared" si="112"/>
        <v>0</v>
      </c>
      <c r="FG81" s="10">
        <f t="shared" si="112"/>
        <v>0</v>
      </c>
      <c r="FH81" s="11">
        <f t="shared" si="112"/>
        <v>0</v>
      </c>
      <c r="FI81" s="10">
        <f t="shared" si="112"/>
        <v>0</v>
      </c>
      <c r="FJ81" s="7">
        <f t="shared" si="112"/>
        <v>9</v>
      </c>
      <c r="FK81" s="7">
        <f t="shared" si="112"/>
        <v>9</v>
      </c>
      <c r="FL81" s="11">
        <f t="shared" si="112"/>
        <v>0</v>
      </c>
      <c r="FM81" s="10">
        <f t="shared" si="112"/>
        <v>0</v>
      </c>
      <c r="FN81" s="11">
        <f t="shared" si="112"/>
        <v>0</v>
      </c>
      <c r="FO81" s="10">
        <f t="shared" si="112"/>
        <v>0</v>
      </c>
      <c r="FP81" s="7">
        <f t="shared" si="112"/>
        <v>0</v>
      </c>
      <c r="FQ81" s="11">
        <f t="shared" si="112"/>
        <v>0</v>
      </c>
      <c r="FR81" s="10">
        <f t="shared" si="112"/>
        <v>0</v>
      </c>
      <c r="FS81" s="11">
        <f t="shared" si="112"/>
        <v>0</v>
      </c>
      <c r="FT81" s="10">
        <f t="shared" si="112"/>
        <v>0</v>
      </c>
      <c r="FU81" s="11">
        <f t="shared" si="112"/>
        <v>0</v>
      </c>
      <c r="FV81" s="10">
        <f t="shared" si="112"/>
        <v>0</v>
      </c>
      <c r="FW81" s="11">
        <f t="shared" si="112"/>
        <v>0</v>
      </c>
      <c r="FX81" s="10">
        <f t="shared" si="112"/>
        <v>0</v>
      </c>
      <c r="FY81" s="11">
        <f t="shared" si="112"/>
        <v>3</v>
      </c>
      <c r="FZ81" s="10">
        <f t="shared" si="112"/>
        <v>0</v>
      </c>
      <c r="GA81" s="11">
        <f t="shared" si="112"/>
        <v>0</v>
      </c>
      <c r="GB81" s="10">
        <f t="shared" si="112"/>
        <v>0</v>
      </c>
      <c r="GC81" s="11">
        <f t="shared" si="112"/>
        <v>0</v>
      </c>
      <c r="GD81" s="10">
        <f t="shared" si="112"/>
        <v>0</v>
      </c>
      <c r="GE81" s="7">
        <f t="shared" si="112"/>
        <v>6</v>
      </c>
      <c r="GF81" s="7">
        <f t="shared" si="112"/>
        <v>6</v>
      </c>
      <c r="GG81" s="11">
        <f t="shared" si="112"/>
        <v>0</v>
      </c>
      <c r="GH81" s="10">
        <f t="shared" si="112"/>
        <v>0</v>
      </c>
      <c r="GI81" s="11">
        <f t="shared" si="112"/>
        <v>0</v>
      </c>
      <c r="GJ81" s="10">
        <f t="shared" si="112"/>
        <v>0</v>
      </c>
      <c r="GK81" s="7">
        <f t="shared" si="112"/>
        <v>0</v>
      </c>
      <c r="GL81" s="11">
        <f t="shared" si="112"/>
        <v>0</v>
      </c>
      <c r="GM81" s="10">
        <f t="shared" si="112"/>
        <v>0</v>
      </c>
      <c r="GN81" s="11">
        <f t="shared" si="112"/>
        <v>0</v>
      </c>
      <c r="GO81" s="10">
        <f t="shared" si="112"/>
        <v>0</v>
      </c>
      <c r="GP81" s="11">
        <f t="shared" ref="GP81:HV81" si="113">SUM(GP80:GP80)</f>
        <v>0</v>
      </c>
      <c r="GQ81" s="10">
        <f t="shared" si="113"/>
        <v>0</v>
      </c>
      <c r="GR81" s="11">
        <f t="shared" si="113"/>
        <v>0</v>
      </c>
      <c r="GS81" s="10">
        <f t="shared" si="113"/>
        <v>0</v>
      </c>
      <c r="GT81" s="11">
        <f t="shared" si="113"/>
        <v>0</v>
      </c>
      <c r="GU81" s="10">
        <f t="shared" si="113"/>
        <v>0</v>
      </c>
      <c r="GV81" s="11">
        <f t="shared" si="113"/>
        <v>0</v>
      </c>
      <c r="GW81" s="10">
        <f t="shared" si="113"/>
        <v>0</v>
      </c>
      <c r="GX81" s="11">
        <f t="shared" si="113"/>
        <v>0</v>
      </c>
      <c r="GY81" s="10">
        <f t="shared" si="113"/>
        <v>0</v>
      </c>
      <c r="GZ81" s="7">
        <f t="shared" si="113"/>
        <v>0</v>
      </c>
      <c r="HA81" s="7">
        <f t="shared" si="113"/>
        <v>0</v>
      </c>
      <c r="HB81" s="11">
        <f t="shared" si="113"/>
        <v>0</v>
      </c>
      <c r="HC81" s="10">
        <f t="shared" si="113"/>
        <v>0</v>
      </c>
      <c r="HD81" s="11">
        <f t="shared" si="113"/>
        <v>0</v>
      </c>
      <c r="HE81" s="10">
        <f t="shared" si="113"/>
        <v>0</v>
      </c>
      <c r="HF81" s="7">
        <f t="shared" si="113"/>
        <v>0</v>
      </c>
      <c r="HG81" s="11">
        <f t="shared" si="113"/>
        <v>0</v>
      </c>
      <c r="HH81" s="10">
        <f t="shared" si="113"/>
        <v>0</v>
      </c>
      <c r="HI81" s="11">
        <f t="shared" si="113"/>
        <v>0</v>
      </c>
      <c r="HJ81" s="10">
        <f t="shared" si="113"/>
        <v>0</v>
      </c>
      <c r="HK81" s="11">
        <f t="shared" si="113"/>
        <v>0</v>
      </c>
      <c r="HL81" s="10">
        <f t="shared" si="113"/>
        <v>0</v>
      </c>
      <c r="HM81" s="11">
        <f t="shared" si="113"/>
        <v>0</v>
      </c>
      <c r="HN81" s="10">
        <f t="shared" si="113"/>
        <v>0</v>
      </c>
      <c r="HO81" s="11">
        <f t="shared" si="113"/>
        <v>0</v>
      </c>
      <c r="HP81" s="10">
        <f t="shared" si="113"/>
        <v>0</v>
      </c>
      <c r="HQ81" s="11">
        <f t="shared" si="113"/>
        <v>0</v>
      </c>
      <c r="HR81" s="10">
        <f t="shared" si="113"/>
        <v>0</v>
      </c>
      <c r="HS81" s="11">
        <f t="shared" si="113"/>
        <v>0</v>
      </c>
      <c r="HT81" s="10">
        <f t="shared" si="113"/>
        <v>0</v>
      </c>
      <c r="HU81" s="7">
        <f t="shared" si="113"/>
        <v>0</v>
      </c>
      <c r="HV81" s="7">
        <f t="shared" si="113"/>
        <v>0</v>
      </c>
    </row>
    <row r="82" spans="1:230" ht="20.100000000000001" customHeight="1" x14ac:dyDescent="0.25">
      <c r="A82" s="14" t="s">
        <v>178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4"/>
      <c r="HV82" s="15"/>
    </row>
    <row r="83" spans="1:230" x14ac:dyDescent="0.25">
      <c r="A83" s="13">
        <v>1</v>
      </c>
      <c r="B83" s="13">
        <v>1</v>
      </c>
      <c r="C83" s="13"/>
      <c r="D83" s="6" t="s">
        <v>179</v>
      </c>
      <c r="E83" s="3" t="s">
        <v>180</v>
      </c>
      <c r="F83" s="6">
        <f t="shared" ref="F83:F103" si="114">COUNTIF(U83:HT83,"e")</f>
        <v>0</v>
      </c>
      <c r="G83" s="6">
        <f t="shared" ref="G83:G103" si="115">COUNTIF(U83:HT83,"z")</f>
        <v>1</v>
      </c>
      <c r="H83" s="6">
        <f t="shared" ref="H83:H103" si="116">SUM(I83:Q83)</f>
        <v>20</v>
      </c>
      <c r="I83" s="6">
        <f t="shared" ref="I83:I103" si="117">U83+AP83+BK83+CF83+DA83+DV83+EQ83+FL83+GG83+HB83</f>
        <v>0</v>
      </c>
      <c r="J83" s="6">
        <f t="shared" ref="J83:J103" si="118">W83+AR83+BM83+CH83+DC83+DX83+ES83+FN83+GI83+HD83</f>
        <v>0</v>
      </c>
      <c r="K83" s="6">
        <f t="shared" ref="K83:K103" si="119">Z83+AU83+BP83+CK83+DF83+EA83+EV83+FQ83+GL83+HG83</f>
        <v>0</v>
      </c>
      <c r="L83" s="6">
        <f t="shared" ref="L83:L103" si="120">AB83+AW83+BR83+CM83+DH83+EC83+EX83+FS83+GN83+HI83</f>
        <v>20</v>
      </c>
      <c r="M83" s="6">
        <f t="shared" ref="M83:M103" si="121">AD83+AY83+BT83+CO83+DJ83+EE83+EZ83+FU83+GP83+HK83</f>
        <v>0</v>
      </c>
      <c r="N83" s="6">
        <f t="shared" ref="N83:N103" si="122">AF83+BA83+BV83+CQ83+DL83+EG83+FB83+FW83+GR83+HM83</f>
        <v>0</v>
      </c>
      <c r="O83" s="6">
        <f t="shared" ref="O83:O103" si="123">AH83+BC83+BX83+CS83+DN83+EI83+FD83+FY83+GT83+HO83</f>
        <v>0</v>
      </c>
      <c r="P83" s="6">
        <f t="shared" ref="P83:P103" si="124">AJ83+BE83+BZ83+CU83+DP83+EK83+FF83+GA83+GV83+HQ83</f>
        <v>0</v>
      </c>
      <c r="Q83" s="6">
        <f t="shared" ref="Q83:Q103" si="125">AL83+BG83+CB83+CW83+DR83+EM83+FH83+GC83+GX83+HS83</f>
        <v>0</v>
      </c>
      <c r="R83" s="7">
        <f t="shared" ref="R83:R103" si="126">AO83+BJ83+CE83+CZ83+DU83+EP83+FK83+GF83+HA83+HV83</f>
        <v>4</v>
      </c>
      <c r="S83" s="7">
        <f t="shared" ref="S83:S103" si="127">AN83+BI83+CD83+CY83+DT83+EO83+FJ83+GE83+GZ83+HU83</f>
        <v>4</v>
      </c>
      <c r="T83" s="7">
        <v>0.93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ref="AO83:AO103" si="128">Y83+AN83</f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ref="BJ83:BJ103" si="129">AT83+BI83</f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ref="CE83:CE103" si="130">BO83+CD83</f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ref="CZ83:CZ103" si="131">CJ83+CY83</f>
        <v>0</v>
      </c>
      <c r="DA83" s="11"/>
      <c r="DB83" s="10"/>
      <c r="DC83" s="11"/>
      <c r="DD83" s="10"/>
      <c r="DE83" s="7"/>
      <c r="DF83" s="11"/>
      <c r="DG83" s="10"/>
      <c r="DH83" s="11">
        <v>20</v>
      </c>
      <c r="DI83" s="10" t="s">
        <v>64</v>
      </c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>
        <v>4</v>
      </c>
      <c r="DU83" s="7">
        <f t="shared" ref="DU83:DU103" si="132">DE83+DT83</f>
        <v>4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ref="EP83:EP103" si="133">DZ83+EO83</f>
        <v>0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ref="FK83:FK103" si="134">EU83+FJ83</f>
        <v>0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ref="GF83:GF103" si="135">FP83+GE83</f>
        <v>0</v>
      </c>
      <c r="GG83" s="11"/>
      <c r="GH83" s="10"/>
      <c r="GI83" s="11"/>
      <c r="GJ83" s="10"/>
      <c r="GK83" s="7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11"/>
      <c r="GW83" s="10"/>
      <c r="GX83" s="11"/>
      <c r="GY83" s="10"/>
      <c r="GZ83" s="7"/>
      <c r="HA83" s="7">
        <f t="shared" ref="HA83:HA103" si="136">GK83+GZ83</f>
        <v>0</v>
      </c>
      <c r="HB83" s="11"/>
      <c r="HC83" s="10"/>
      <c r="HD83" s="11"/>
      <c r="HE83" s="10"/>
      <c r="HF83" s="7"/>
      <c r="HG83" s="11"/>
      <c r="HH83" s="10"/>
      <c r="HI83" s="11"/>
      <c r="HJ83" s="10"/>
      <c r="HK83" s="11"/>
      <c r="HL83" s="10"/>
      <c r="HM83" s="11"/>
      <c r="HN83" s="10"/>
      <c r="HO83" s="11"/>
      <c r="HP83" s="10"/>
      <c r="HQ83" s="11"/>
      <c r="HR83" s="10"/>
      <c r="HS83" s="11"/>
      <c r="HT83" s="10"/>
      <c r="HU83" s="7"/>
      <c r="HV83" s="7">
        <f t="shared" ref="HV83:HV103" si="137">HF83+HU83</f>
        <v>0</v>
      </c>
    </row>
    <row r="84" spans="1:230" x14ac:dyDescent="0.25">
      <c r="A84" s="13">
        <v>1</v>
      </c>
      <c r="B84" s="13">
        <v>1</v>
      </c>
      <c r="C84" s="13"/>
      <c r="D84" s="6" t="s">
        <v>181</v>
      </c>
      <c r="E84" s="3" t="s">
        <v>182</v>
      </c>
      <c r="F84" s="6">
        <f t="shared" si="114"/>
        <v>0</v>
      </c>
      <c r="G84" s="6">
        <f t="shared" si="115"/>
        <v>1</v>
      </c>
      <c r="H84" s="6">
        <f t="shared" si="116"/>
        <v>20</v>
      </c>
      <c r="I84" s="6">
        <f t="shared" si="117"/>
        <v>0</v>
      </c>
      <c r="J84" s="6">
        <f t="shared" si="118"/>
        <v>0</v>
      </c>
      <c r="K84" s="6">
        <f t="shared" si="119"/>
        <v>0</v>
      </c>
      <c r="L84" s="6">
        <f t="shared" si="120"/>
        <v>20</v>
      </c>
      <c r="M84" s="6">
        <f t="shared" si="121"/>
        <v>0</v>
      </c>
      <c r="N84" s="6">
        <f t="shared" si="122"/>
        <v>0</v>
      </c>
      <c r="O84" s="6">
        <f t="shared" si="123"/>
        <v>0</v>
      </c>
      <c r="P84" s="6">
        <f t="shared" si="124"/>
        <v>0</v>
      </c>
      <c r="Q84" s="6">
        <f t="shared" si="125"/>
        <v>0</v>
      </c>
      <c r="R84" s="7">
        <f t="shared" si="126"/>
        <v>4</v>
      </c>
      <c r="S84" s="7">
        <f t="shared" si="127"/>
        <v>4</v>
      </c>
      <c r="T84" s="7">
        <v>0.93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128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129"/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30"/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31"/>
        <v>0</v>
      </c>
      <c r="DA84" s="11"/>
      <c r="DB84" s="10"/>
      <c r="DC84" s="11"/>
      <c r="DD84" s="10"/>
      <c r="DE84" s="7"/>
      <c r="DF84" s="11"/>
      <c r="DG84" s="10"/>
      <c r="DH84" s="11">
        <v>20</v>
      </c>
      <c r="DI84" s="10" t="s">
        <v>64</v>
      </c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>
        <v>4</v>
      </c>
      <c r="DU84" s="7">
        <f t="shared" si="132"/>
        <v>4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33"/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34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35"/>
        <v>0</v>
      </c>
      <c r="GG84" s="11"/>
      <c r="GH84" s="10"/>
      <c r="GI84" s="11"/>
      <c r="GJ84" s="10"/>
      <c r="GK84" s="7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11"/>
      <c r="GW84" s="10"/>
      <c r="GX84" s="11"/>
      <c r="GY84" s="10"/>
      <c r="GZ84" s="7"/>
      <c r="HA84" s="7">
        <f t="shared" si="136"/>
        <v>0</v>
      </c>
      <c r="HB84" s="11"/>
      <c r="HC84" s="10"/>
      <c r="HD84" s="11"/>
      <c r="HE84" s="10"/>
      <c r="HF84" s="7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11"/>
      <c r="HR84" s="10"/>
      <c r="HS84" s="11"/>
      <c r="HT84" s="10"/>
      <c r="HU84" s="7"/>
      <c r="HV84" s="7">
        <f t="shared" si="137"/>
        <v>0</v>
      </c>
    </row>
    <row r="85" spans="1:230" x14ac:dyDescent="0.25">
      <c r="A85" s="13">
        <v>2</v>
      </c>
      <c r="B85" s="13">
        <v>1</v>
      </c>
      <c r="C85" s="13"/>
      <c r="D85" s="6" t="s">
        <v>183</v>
      </c>
      <c r="E85" s="3" t="s">
        <v>184</v>
      </c>
      <c r="F85" s="6">
        <f t="shared" si="114"/>
        <v>0</v>
      </c>
      <c r="G85" s="6">
        <f t="shared" si="115"/>
        <v>1</v>
      </c>
      <c r="H85" s="6">
        <f t="shared" si="116"/>
        <v>40</v>
      </c>
      <c r="I85" s="6">
        <f t="shared" si="117"/>
        <v>0</v>
      </c>
      <c r="J85" s="6">
        <f t="shared" si="118"/>
        <v>0</v>
      </c>
      <c r="K85" s="6">
        <f t="shared" si="119"/>
        <v>0</v>
      </c>
      <c r="L85" s="6">
        <f t="shared" si="120"/>
        <v>40</v>
      </c>
      <c r="M85" s="6">
        <f t="shared" si="121"/>
        <v>0</v>
      </c>
      <c r="N85" s="6">
        <f t="shared" si="122"/>
        <v>0</v>
      </c>
      <c r="O85" s="6">
        <f t="shared" si="123"/>
        <v>0</v>
      </c>
      <c r="P85" s="6">
        <f t="shared" si="124"/>
        <v>0</v>
      </c>
      <c r="Q85" s="6">
        <f t="shared" si="125"/>
        <v>0</v>
      </c>
      <c r="R85" s="7">
        <f t="shared" si="126"/>
        <v>3</v>
      </c>
      <c r="S85" s="7">
        <f t="shared" si="127"/>
        <v>3</v>
      </c>
      <c r="T85" s="7">
        <v>1.6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128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129"/>
        <v>0</v>
      </c>
      <c r="BK85" s="11"/>
      <c r="BL85" s="10"/>
      <c r="BM85" s="11"/>
      <c r="BN85" s="10"/>
      <c r="BO85" s="7"/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30"/>
        <v>0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31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32"/>
        <v>0</v>
      </c>
      <c r="DV85" s="11"/>
      <c r="DW85" s="10"/>
      <c r="DX85" s="11"/>
      <c r="DY85" s="10"/>
      <c r="DZ85" s="7"/>
      <c r="EA85" s="11"/>
      <c r="EB85" s="10"/>
      <c r="EC85" s="11">
        <v>40</v>
      </c>
      <c r="ED85" s="10" t="s">
        <v>64</v>
      </c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>
        <v>3</v>
      </c>
      <c r="EP85" s="7">
        <f t="shared" si="133"/>
        <v>3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34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35"/>
        <v>0</v>
      </c>
      <c r="GG85" s="11"/>
      <c r="GH85" s="10"/>
      <c r="GI85" s="11"/>
      <c r="GJ85" s="10"/>
      <c r="GK85" s="7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11"/>
      <c r="GW85" s="10"/>
      <c r="GX85" s="11"/>
      <c r="GY85" s="10"/>
      <c r="GZ85" s="7"/>
      <c r="HA85" s="7">
        <f t="shared" si="136"/>
        <v>0</v>
      </c>
      <c r="HB85" s="11"/>
      <c r="HC85" s="10"/>
      <c r="HD85" s="11"/>
      <c r="HE85" s="10"/>
      <c r="HF85" s="7"/>
      <c r="HG85" s="11"/>
      <c r="HH85" s="10"/>
      <c r="HI85" s="11"/>
      <c r="HJ85" s="10"/>
      <c r="HK85" s="11"/>
      <c r="HL85" s="10"/>
      <c r="HM85" s="11"/>
      <c r="HN85" s="10"/>
      <c r="HO85" s="11"/>
      <c r="HP85" s="10"/>
      <c r="HQ85" s="11"/>
      <c r="HR85" s="10"/>
      <c r="HS85" s="11"/>
      <c r="HT85" s="10"/>
      <c r="HU85" s="7"/>
      <c r="HV85" s="7">
        <f t="shared" si="137"/>
        <v>0</v>
      </c>
    </row>
    <row r="86" spans="1:230" x14ac:dyDescent="0.25">
      <c r="A86" s="13">
        <v>2</v>
      </c>
      <c r="B86" s="13">
        <v>1</v>
      </c>
      <c r="C86" s="13"/>
      <c r="D86" s="6" t="s">
        <v>185</v>
      </c>
      <c r="E86" s="3" t="s">
        <v>186</v>
      </c>
      <c r="F86" s="6">
        <f t="shared" si="114"/>
        <v>0</v>
      </c>
      <c r="G86" s="6">
        <f t="shared" si="115"/>
        <v>1</v>
      </c>
      <c r="H86" s="6">
        <f t="shared" si="116"/>
        <v>40</v>
      </c>
      <c r="I86" s="6">
        <f t="shared" si="117"/>
        <v>0</v>
      </c>
      <c r="J86" s="6">
        <f t="shared" si="118"/>
        <v>0</v>
      </c>
      <c r="K86" s="6">
        <f t="shared" si="119"/>
        <v>0</v>
      </c>
      <c r="L86" s="6">
        <f t="shared" si="120"/>
        <v>40</v>
      </c>
      <c r="M86" s="6">
        <f t="shared" si="121"/>
        <v>0</v>
      </c>
      <c r="N86" s="6">
        <f t="shared" si="122"/>
        <v>0</v>
      </c>
      <c r="O86" s="6">
        <f t="shared" si="123"/>
        <v>0</v>
      </c>
      <c r="P86" s="6">
        <f t="shared" si="124"/>
        <v>0</v>
      </c>
      <c r="Q86" s="6">
        <f t="shared" si="125"/>
        <v>0</v>
      </c>
      <c r="R86" s="7">
        <f t="shared" si="126"/>
        <v>3</v>
      </c>
      <c r="S86" s="7">
        <f t="shared" si="127"/>
        <v>3</v>
      </c>
      <c r="T86" s="7">
        <v>1.6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28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29"/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30"/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31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32"/>
        <v>0</v>
      </c>
      <c r="DV86" s="11"/>
      <c r="DW86" s="10"/>
      <c r="DX86" s="11"/>
      <c r="DY86" s="10"/>
      <c r="DZ86" s="7"/>
      <c r="EA86" s="11"/>
      <c r="EB86" s="10"/>
      <c r="EC86" s="11">
        <v>40</v>
      </c>
      <c r="ED86" s="10" t="s">
        <v>64</v>
      </c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>
        <v>3</v>
      </c>
      <c r="EP86" s="7">
        <f t="shared" si="133"/>
        <v>3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34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35"/>
        <v>0</v>
      </c>
      <c r="GG86" s="11"/>
      <c r="GH86" s="10"/>
      <c r="GI86" s="11"/>
      <c r="GJ86" s="10"/>
      <c r="GK86" s="7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11"/>
      <c r="GW86" s="10"/>
      <c r="GX86" s="11"/>
      <c r="GY86" s="10"/>
      <c r="GZ86" s="7"/>
      <c r="HA86" s="7">
        <f t="shared" si="136"/>
        <v>0</v>
      </c>
      <c r="HB86" s="11"/>
      <c r="HC86" s="10"/>
      <c r="HD86" s="11"/>
      <c r="HE86" s="10"/>
      <c r="HF86" s="7"/>
      <c r="HG86" s="11"/>
      <c r="HH86" s="10"/>
      <c r="HI86" s="11"/>
      <c r="HJ86" s="10"/>
      <c r="HK86" s="11"/>
      <c r="HL86" s="10"/>
      <c r="HM86" s="11"/>
      <c r="HN86" s="10"/>
      <c r="HO86" s="11"/>
      <c r="HP86" s="10"/>
      <c r="HQ86" s="11"/>
      <c r="HR86" s="10"/>
      <c r="HS86" s="11"/>
      <c r="HT86" s="10"/>
      <c r="HU86" s="7"/>
      <c r="HV86" s="7">
        <f t="shared" si="137"/>
        <v>0</v>
      </c>
    </row>
    <row r="87" spans="1:230" x14ac:dyDescent="0.25">
      <c r="A87" s="13">
        <v>3</v>
      </c>
      <c r="B87" s="13">
        <v>1</v>
      </c>
      <c r="C87" s="13"/>
      <c r="D87" s="6" t="s">
        <v>187</v>
      </c>
      <c r="E87" s="3" t="s">
        <v>188</v>
      </c>
      <c r="F87" s="6">
        <f t="shared" si="114"/>
        <v>1</v>
      </c>
      <c r="G87" s="6">
        <f t="shared" si="115"/>
        <v>0</v>
      </c>
      <c r="H87" s="6">
        <f t="shared" si="116"/>
        <v>40</v>
      </c>
      <c r="I87" s="6">
        <f t="shared" si="117"/>
        <v>0</v>
      </c>
      <c r="J87" s="6">
        <f t="shared" si="118"/>
        <v>0</v>
      </c>
      <c r="K87" s="6">
        <f t="shared" si="119"/>
        <v>0</v>
      </c>
      <c r="L87" s="6">
        <f t="shared" si="120"/>
        <v>40</v>
      </c>
      <c r="M87" s="6">
        <f t="shared" si="121"/>
        <v>0</v>
      </c>
      <c r="N87" s="6">
        <f t="shared" si="122"/>
        <v>0</v>
      </c>
      <c r="O87" s="6">
        <f t="shared" si="123"/>
        <v>0</v>
      </c>
      <c r="P87" s="6">
        <f t="shared" si="124"/>
        <v>0</v>
      </c>
      <c r="Q87" s="6">
        <f t="shared" si="125"/>
        <v>0</v>
      </c>
      <c r="R87" s="7">
        <f t="shared" si="126"/>
        <v>3</v>
      </c>
      <c r="S87" s="7">
        <f t="shared" si="127"/>
        <v>3</v>
      </c>
      <c r="T87" s="7">
        <v>1.7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28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29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30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31"/>
        <v>0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32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33"/>
        <v>0</v>
      </c>
      <c r="EQ87" s="11"/>
      <c r="ER87" s="10"/>
      <c r="ES87" s="11"/>
      <c r="ET87" s="10"/>
      <c r="EU87" s="7"/>
      <c r="EV87" s="11"/>
      <c r="EW87" s="10"/>
      <c r="EX87" s="11">
        <v>40</v>
      </c>
      <c r="EY87" s="10" t="s">
        <v>72</v>
      </c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>
        <v>3</v>
      </c>
      <c r="FK87" s="7">
        <f t="shared" si="134"/>
        <v>3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35"/>
        <v>0</v>
      </c>
      <c r="GG87" s="11"/>
      <c r="GH87" s="10"/>
      <c r="GI87" s="11"/>
      <c r="GJ87" s="10"/>
      <c r="GK87" s="7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11"/>
      <c r="GW87" s="10"/>
      <c r="GX87" s="11"/>
      <c r="GY87" s="10"/>
      <c r="GZ87" s="7"/>
      <c r="HA87" s="7">
        <f t="shared" si="136"/>
        <v>0</v>
      </c>
      <c r="HB87" s="11"/>
      <c r="HC87" s="10"/>
      <c r="HD87" s="11"/>
      <c r="HE87" s="10"/>
      <c r="HF87" s="7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7">
        <f t="shared" si="137"/>
        <v>0</v>
      </c>
    </row>
    <row r="88" spans="1:230" x14ac:dyDescent="0.25">
      <c r="A88" s="13">
        <v>3</v>
      </c>
      <c r="B88" s="13">
        <v>1</v>
      </c>
      <c r="C88" s="13"/>
      <c r="D88" s="6" t="s">
        <v>189</v>
      </c>
      <c r="E88" s="3" t="s">
        <v>190</v>
      </c>
      <c r="F88" s="6">
        <f t="shared" si="114"/>
        <v>1</v>
      </c>
      <c r="G88" s="6">
        <f t="shared" si="115"/>
        <v>0</v>
      </c>
      <c r="H88" s="6">
        <f t="shared" si="116"/>
        <v>40</v>
      </c>
      <c r="I88" s="6">
        <f t="shared" si="117"/>
        <v>0</v>
      </c>
      <c r="J88" s="6">
        <f t="shared" si="118"/>
        <v>0</v>
      </c>
      <c r="K88" s="6">
        <f t="shared" si="119"/>
        <v>0</v>
      </c>
      <c r="L88" s="6">
        <f t="shared" si="120"/>
        <v>40</v>
      </c>
      <c r="M88" s="6">
        <f t="shared" si="121"/>
        <v>0</v>
      </c>
      <c r="N88" s="6">
        <f t="shared" si="122"/>
        <v>0</v>
      </c>
      <c r="O88" s="6">
        <f t="shared" si="123"/>
        <v>0</v>
      </c>
      <c r="P88" s="6">
        <f t="shared" si="124"/>
        <v>0</v>
      </c>
      <c r="Q88" s="6">
        <f t="shared" si="125"/>
        <v>0</v>
      </c>
      <c r="R88" s="7">
        <f t="shared" si="126"/>
        <v>3</v>
      </c>
      <c r="S88" s="7">
        <f t="shared" si="127"/>
        <v>3</v>
      </c>
      <c r="T88" s="7">
        <v>1.7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8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9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30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1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32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33"/>
        <v>0</v>
      </c>
      <c r="EQ88" s="11"/>
      <c r="ER88" s="10"/>
      <c r="ES88" s="11"/>
      <c r="ET88" s="10"/>
      <c r="EU88" s="7"/>
      <c r="EV88" s="11"/>
      <c r="EW88" s="10"/>
      <c r="EX88" s="11">
        <v>40</v>
      </c>
      <c r="EY88" s="10" t="s">
        <v>72</v>
      </c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>
        <v>3</v>
      </c>
      <c r="FK88" s="7">
        <f t="shared" si="134"/>
        <v>3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5"/>
        <v>0</v>
      </c>
      <c r="GG88" s="11"/>
      <c r="GH88" s="10"/>
      <c r="GI88" s="11"/>
      <c r="GJ88" s="10"/>
      <c r="GK88" s="7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11"/>
      <c r="GW88" s="10"/>
      <c r="GX88" s="11"/>
      <c r="GY88" s="10"/>
      <c r="GZ88" s="7"/>
      <c r="HA88" s="7">
        <f t="shared" si="136"/>
        <v>0</v>
      </c>
      <c r="HB88" s="11"/>
      <c r="HC88" s="10"/>
      <c r="HD88" s="11"/>
      <c r="HE88" s="10"/>
      <c r="HF88" s="7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7">
        <f t="shared" si="137"/>
        <v>0</v>
      </c>
    </row>
    <row r="89" spans="1:230" x14ac:dyDescent="0.25">
      <c r="A89" s="13">
        <v>4</v>
      </c>
      <c r="B89" s="13">
        <v>1</v>
      </c>
      <c r="C89" s="13"/>
      <c r="D89" s="6" t="s">
        <v>191</v>
      </c>
      <c r="E89" s="3" t="s">
        <v>192</v>
      </c>
      <c r="F89" s="6">
        <f t="shared" si="114"/>
        <v>0</v>
      </c>
      <c r="G89" s="6">
        <f t="shared" si="115"/>
        <v>1</v>
      </c>
      <c r="H89" s="6">
        <f t="shared" si="116"/>
        <v>9</v>
      </c>
      <c r="I89" s="6">
        <f t="shared" si="117"/>
        <v>9</v>
      </c>
      <c r="J89" s="6">
        <f t="shared" si="118"/>
        <v>0</v>
      </c>
      <c r="K89" s="6">
        <f t="shared" si="119"/>
        <v>0</v>
      </c>
      <c r="L89" s="6">
        <f t="shared" si="120"/>
        <v>0</v>
      </c>
      <c r="M89" s="6">
        <f t="shared" si="121"/>
        <v>0</v>
      </c>
      <c r="N89" s="6">
        <f t="shared" si="122"/>
        <v>0</v>
      </c>
      <c r="O89" s="6">
        <f t="shared" si="123"/>
        <v>0</v>
      </c>
      <c r="P89" s="6">
        <f t="shared" si="124"/>
        <v>0</v>
      </c>
      <c r="Q89" s="6">
        <f t="shared" si="125"/>
        <v>0</v>
      </c>
      <c r="R89" s="7">
        <f t="shared" si="126"/>
        <v>1</v>
      </c>
      <c r="S89" s="7">
        <f t="shared" si="127"/>
        <v>0</v>
      </c>
      <c r="T89" s="7">
        <v>0.37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8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9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30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1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32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33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4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5"/>
        <v>0</v>
      </c>
      <c r="GG89" s="11">
        <v>9</v>
      </c>
      <c r="GH89" s="10" t="s">
        <v>64</v>
      </c>
      <c r="GI89" s="11"/>
      <c r="GJ89" s="10"/>
      <c r="GK89" s="7">
        <v>1</v>
      </c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11"/>
      <c r="GW89" s="10"/>
      <c r="GX89" s="11"/>
      <c r="GY89" s="10"/>
      <c r="GZ89" s="7"/>
      <c r="HA89" s="7">
        <f t="shared" si="136"/>
        <v>1</v>
      </c>
      <c r="HB89" s="11"/>
      <c r="HC89" s="10"/>
      <c r="HD89" s="11"/>
      <c r="HE89" s="10"/>
      <c r="HF89" s="7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7">
        <f t="shared" si="137"/>
        <v>0</v>
      </c>
    </row>
    <row r="90" spans="1:230" x14ac:dyDescent="0.25">
      <c r="A90" s="13">
        <v>4</v>
      </c>
      <c r="B90" s="13">
        <v>1</v>
      </c>
      <c r="C90" s="13"/>
      <c r="D90" s="6" t="s">
        <v>193</v>
      </c>
      <c r="E90" s="3" t="s">
        <v>194</v>
      </c>
      <c r="F90" s="6">
        <f t="shared" si="114"/>
        <v>0</v>
      </c>
      <c r="G90" s="6">
        <f t="shared" si="115"/>
        <v>1</v>
      </c>
      <c r="H90" s="6">
        <f t="shared" si="116"/>
        <v>9</v>
      </c>
      <c r="I90" s="6">
        <f t="shared" si="117"/>
        <v>9</v>
      </c>
      <c r="J90" s="6">
        <f t="shared" si="118"/>
        <v>0</v>
      </c>
      <c r="K90" s="6">
        <f t="shared" si="119"/>
        <v>0</v>
      </c>
      <c r="L90" s="6">
        <f t="shared" si="120"/>
        <v>0</v>
      </c>
      <c r="M90" s="6">
        <f t="shared" si="121"/>
        <v>0</v>
      </c>
      <c r="N90" s="6">
        <f t="shared" si="122"/>
        <v>0</v>
      </c>
      <c r="O90" s="6">
        <f t="shared" si="123"/>
        <v>0</v>
      </c>
      <c r="P90" s="6">
        <f t="shared" si="124"/>
        <v>0</v>
      </c>
      <c r="Q90" s="6">
        <f t="shared" si="125"/>
        <v>0</v>
      </c>
      <c r="R90" s="7">
        <f t="shared" si="126"/>
        <v>1</v>
      </c>
      <c r="S90" s="7">
        <f t="shared" si="127"/>
        <v>0</v>
      </c>
      <c r="T90" s="7">
        <v>0.63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8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9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30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1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32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33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4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5"/>
        <v>0</v>
      </c>
      <c r="GG90" s="11">
        <v>9</v>
      </c>
      <c r="GH90" s="10" t="s">
        <v>64</v>
      </c>
      <c r="GI90" s="11"/>
      <c r="GJ90" s="10"/>
      <c r="GK90" s="7">
        <v>1</v>
      </c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11"/>
      <c r="GW90" s="10"/>
      <c r="GX90" s="11"/>
      <c r="GY90" s="10"/>
      <c r="GZ90" s="7"/>
      <c r="HA90" s="7">
        <f t="shared" si="136"/>
        <v>1</v>
      </c>
      <c r="HB90" s="11"/>
      <c r="HC90" s="10"/>
      <c r="HD90" s="11"/>
      <c r="HE90" s="10"/>
      <c r="HF90" s="7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7">
        <f t="shared" si="137"/>
        <v>0</v>
      </c>
    </row>
    <row r="91" spans="1:230" x14ac:dyDescent="0.25">
      <c r="A91" s="13">
        <v>5</v>
      </c>
      <c r="B91" s="13">
        <v>1</v>
      </c>
      <c r="C91" s="13"/>
      <c r="D91" s="6" t="s">
        <v>195</v>
      </c>
      <c r="E91" s="3" t="s">
        <v>196</v>
      </c>
      <c r="F91" s="6">
        <f t="shared" si="114"/>
        <v>0</v>
      </c>
      <c r="G91" s="6">
        <f t="shared" si="115"/>
        <v>1</v>
      </c>
      <c r="H91" s="6">
        <f t="shared" si="116"/>
        <v>18</v>
      </c>
      <c r="I91" s="6">
        <f t="shared" si="117"/>
        <v>18</v>
      </c>
      <c r="J91" s="6">
        <f t="shared" si="118"/>
        <v>0</v>
      </c>
      <c r="K91" s="6">
        <f t="shared" si="119"/>
        <v>0</v>
      </c>
      <c r="L91" s="6">
        <f t="shared" si="120"/>
        <v>0</v>
      </c>
      <c r="M91" s="6">
        <f t="shared" si="121"/>
        <v>0</v>
      </c>
      <c r="N91" s="6">
        <f t="shared" si="122"/>
        <v>0</v>
      </c>
      <c r="O91" s="6">
        <f t="shared" si="123"/>
        <v>0</v>
      </c>
      <c r="P91" s="6">
        <f t="shared" si="124"/>
        <v>0</v>
      </c>
      <c r="Q91" s="6">
        <f t="shared" si="125"/>
        <v>0</v>
      </c>
      <c r="R91" s="7">
        <f t="shared" si="126"/>
        <v>2</v>
      </c>
      <c r="S91" s="7">
        <f t="shared" si="127"/>
        <v>0</v>
      </c>
      <c r="T91" s="7">
        <v>0.73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8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9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30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1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32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33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34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5"/>
        <v>0</v>
      </c>
      <c r="GG91" s="11">
        <v>18</v>
      </c>
      <c r="GH91" s="10" t="s">
        <v>64</v>
      </c>
      <c r="GI91" s="11"/>
      <c r="GJ91" s="10"/>
      <c r="GK91" s="7">
        <v>2</v>
      </c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11"/>
      <c r="GW91" s="10"/>
      <c r="GX91" s="11"/>
      <c r="GY91" s="10"/>
      <c r="GZ91" s="7"/>
      <c r="HA91" s="7">
        <f t="shared" si="136"/>
        <v>2</v>
      </c>
      <c r="HB91" s="11"/>
      <c r="HC91" s="10"/>
      <c r="HD91" s="11"/>
      <c r="HE91" s="10"/>
      <c r="HF91" s="7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7">
        <f t="shared" si="137"/>
        <v>0</v>
      </c>
    </row>
    <row r="92" spans="1:230" x14ac:dyDescent="0.25">
      <c r="A92" s="13">
        <v>5</v>
      </c>
      <c r="B92" s="13">
        <v>1</v>
      </c>
      <c r="C92" s="13"/>
      <c r="D92" s="6" t="s">
        <v>197</v>
      </c>
      <c r="E92" s="3" t="s">
        <v>198</v>
      </c>
      <c r="F92" s="6">
        <f t="shared" si="114"/>
        <v>0</v>
      </c>
      <c r="G92" s="6">
        <f t="shared" si="115"/>
        <v>1</v>
      </c>
      <c r="H92" s="6">
        <f t="shared" si="116"/>
        <v>18</v>
      </c>
      <c r="I92" s="6">
        <f t="shared" si="117"/>
        <v>18</v>
      </c>
      <c r="J92" s="6">
        <f t="shared" si="118"/>
        <v>0</v>
      </c>
      <c r="K92" s="6">
        <f t="shared" si="119"/>
        <v>0</v>
      </c>
      <c r="L92" s="6">
        <f t="shared" si="120"/>
        <v>0</v>
      </c>
      <c r="M92" s="6">
        <f t="shared" si="121"/>
        <v>0</v>
      </c>
      <c r="N92" s="6">
        <f t="shared" si="122"/>
        <v>0</v>
      </c>
      <c r="O92" s="6">
        <f t="shared" si="123"/>
        <v>0</v>
      </c>
      <c r="P92" s="6">
        <f t="shared" si="124"/>
        <v>0</v>
      </c>
      <c r="Q92" s="6">
        <f t="shared" si="125"/>
        <v>0</v>
      </c>
      <c r="R92" s="7">
        <f t="shared" si="126"/>
        <v>2</v>
      </c>
      <c r="S92" s="7">
        <f t="shared" si="127"/>
        <v>0</v>
      </c>
      <c r="T92" s="7">
        <v>0.73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8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9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30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1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32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33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34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5"/>
        <v>0</v>
      </c>
      <c r="GG92" s="11">
        <v>18</v>
      </c>
      <c r="GH92" s="10" t="s">
        <v>64</v>
      </c>
      <c r="GI92" s="11"/>
      <c r="GJ92" s="10"/>
      <c r="GK92" s="7">
        <v>2</v>
      </c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11"/>
      <c r="GW92" s="10"/>
      <c r="GX92" s="11"/>
      <c r="GY92" s="10"/>
      <c r="GZ92" s="7"/>
      <c r="HA92" s="7">
        <f t="shared" si="136"/>
        <v>2</v>
      </c>
      <c r="HB92" s="11"/>
      <c r="HC92" s="10"/>
      <c r="HD92" s="11"/>
      <c r="HE92" s="10"/>
      <c r="HF92" s="7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7">
        <f t="shared" si="137"/>
        <v>0</v>
      </c>
    </row>
    <row r="93" spans="1:230" x14ac:dyDescent="0.25">
      <c r="A93" s="13">
        <v>5</v>
      </c>
      <c r="B93" s="13">
        <v>1</v>
      </c>
      <c r="C93" s="13"/>
      <c r="D93" s="6" t="s">
        <v>199</v>
      </c>
      <c r="E93" s="3" t="s">
        <v>200</v>
      </c>
      <c r="F93" s="6">
        <f t="shared" si="114"/>
        <v>0</v>
      </c>
      <c r="G93" s="6">
        <f t="shared" si="115"/>
        <v>1</v>
      </c>
      <c r="H93" s="6">
        <f t="shared" si="116"/>
        <v>18</v>
      </c>
      <c r="I93" s="6">
        <f t="shared" si="117"/>
        <v>18</v>
      </c>
      <c r="J93" s="6">
        <f t="shared" si="118"/>
        <v>0</v>
      </c>
      <c r="K93" s="6">
        <f t="shared" si="119"/>
        <v>0</v>
      </c>
      <c r="L93" s="6">
        <f t="shared" si="120"/>
        <v>0</v>
      </c>
      <c r="M93" s="6">
        <f t="shared" si="121"/>
        <v>0</v>
      </c>
      <c r="N93" s="6">
        <f t="shared" si="122"/>
        <v>0</v>
      </c>
      <c r="O93" s="6">
        <f t="shared" si="123"/>
        <v>0</v>
      </c>
      <c r="P93" s="6">
        <f t="shared" si="124"/>
        <v>0</v>
      </c>
      <c r="Q93" s="6">
        <f t="shared" si="125"/>
        <v>0</v>
      </c>
      <c r="R93" s="7">
        <f t="shared" si="126"/>
        <v>2</v>
      </c>
      <c r="S93" s="7">
        <f t="shared" si="127"/>
        <v>0</v>
      </c>
      <c r="T93" s="7">
        <v>0.73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8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9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30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1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32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33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4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5"/>
        <v>0</v>
      </c>
      <c r="GG93" s="11">
        <v>18</v>
      </c>
      <c r="GH93" s="10" t="s">
        <v>64</v>
      </c>
      <c r="GI93" s="11"/>
      <c r="GJ93" s="10"/>
      <c r="GK93" s="7">
        <v>2</v>
      </c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11"/>
      <c r="GW93" s="10"/>
      <c r="GX93" s="11"/>
      <c r="GY93" s="10"/>
      <c r="GZ93" s="7"/>
      <c r="HA93" s="7">
        <f t="shared" si="136"/>
        <v>2</v>
      </c>
      <c r="HB93" s="11"/>
      <c r="HC93" s="10"/>
      <c r="HD93" s="11"/>
      <c r="HE93" s="10"/>
      <c r="HF93" s="7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7">
        <f t="shared" si="137"/>
        <v>0</v>
      </c>
    </row>
    <row r="94" spans="1:230" x14ac:dyDescent="0.25">
      <c r="A94" s="13">
        <v>6</v>
      </c>
      <c r="B94" s="13">
        <v>1</v>
      </c>
      <c r="C94" s="13"/>
      <c r="D94" s="6" t="s">
        <v>201</v>
      </c>
      <c r="E94" s="3" t="s">
        <v>202</v>
      </c>
      <c r="F94" s="6">
        <f t="shared" si="114"/>
        <v>0</v>
      </c>
      <c r="G94" s="6">
        <f t="shared" si="115"/>
        <v>1</v>
      </c>
      <c r="H94" s="6">
        <f t="shared" si="116"/>
        <v>9</v>
      </c>
      <c r="I94" s="6">
        <f t="shared" si="117"/>
        <v>9</v>
      </c>
      <c r="J94" s="6">
        <f t="shared" si="118"/>
        <v>0</v>
      </c>
      <c r="K94" s="6">
        <f t="shared" si="119"/>
        <v>0</v>
      </c>
      <c r="L94" s="6">
        <f t="shared" si="120"/>
        <v>0</v>
      </c>
      <c r="M94" s="6">
        <f t="shared" si="121"/>
        <v>0</v>
      </c>
      <c r="N94" s="6">
        <f t="shared" si="122"/>
        <v>0</v>
      </c>
      <c r="O94" s="6">
        <f t="shared" si="123"/>
        <v>0</v>
      </c>
      <c r="P94" s="6">
        <f t="shared" si="124"/>
        <v>0</v>
      </c>
      <c r="Q94" s="6">
        <f t="shared" si="125"/>
        <v>0</v>
      </c>
      <c r="R94" s="7">
        <f t="shared" si="126"/>
        <v>1</v>
      </c>
      <c r="S94" s="7">
        <f t="shared" si="127"/>
        <v>0</v>
      </c>
      <c r="T94" s="7">
        <v>0.4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8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9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30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1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32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33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4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5"/>
        <v>0</v>
      </c>
      <c r="GG94" s="11">
        <v>9</v>
      </c>
      <c r="GH94" s="10" t="s">
        <v>64</v>
      </c>
      <c r="GI94" s="11"/>
      <c r="GJ94" s="10"/>
      <c r="GK94" s="7">
        <v>1</v>
      </c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11"/>
      <c r="GW94" s="10"/>
      <c r="GX94" s="11"/>
      <c r="GY94" s="10"/>
      <c r="GZ94" s="7"/>
      <c r="HA94" s="7">
        <f t="shared" si="136"/>
        <v>1</v>
      </c>
      <c r="HB94" s="11"/>
      <c r="HC94" s="10"/>
      <c r="HD94" s="11"/>
      <c r="HE94" s="10"/>
      <c r="HF94" s="7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7">
        <f t="shared" si="137"/>
        <v>0</v>
      </c>
    </row>
    <row r="95" spans="1:230" x14ac:dyDescent="0.25">
      <c r="A95" s="13">
        <v>6</v>
      </c>
      <c r="B95" s="13">
        <v>1</v>
      </c>
      <c r="C95" s="13"/>
      <c r="D95" s="6" t="s">
        <v>203</v>
      </c>
      <c r="E95" s="3" t="s">
        <v>204</v>
      </c>
      <c r="F95" s="6">
        <f t="shared" si="114"/>
        <v>0</v>
      </c>
      <c r="G95" s="6">
        <f t="shared" si="115"/>
        <v>1</v>
      </c>
      <c r="H95" s="6">
        <f t="shared" si="116"/>
        <v>9</v>
      </c>
      <c r="I95" s="6">
        <f t="shared" si="117"/>
        <v>9</v>
      </c>
      <c r="J95" s="6">
        <f t="shared" si="118"/>
        <v>0</v>
      </c>
      <c r="K95" s="6">
        <f t="shared" si="119"/>
        <v>0</v>
      </c>
      <c r="L95" s="6">
        <f t="shared" si="120"/>
        <v>0</v>
      </c>
      <c r="M95" s="6">
        <f t="shared" si="121"/>
        <v>0</v>
      </c>
      <c r="N95" s="6">
        <f t="shared" si="122"/>
        <v>0</v>
      </c>
      <c r="O95" s="6">
        <f t="shared" si="123"/>
        <v>0</v>
      </c>
      <c r="P95" s="6">
        <f t="shared" si="124"/>
        <v>0</v>
      </c>
      <c r="Q95" s="6">
        <f t="shared" si="125"/>
        <v>0</v>
      </c>
      <c r="R95" s="7">
        <f t="shared" si="126"/>
        <v>1</v>
      </c>
      <c r="S95" s="7">
        <f t="shared" si="127"/>
        <v>0</v>
      </c>
      <c r="T95" s="7">
        <v>0.4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8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9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30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1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32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33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4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5"/>
        <v>0</v>
      </c>
      <c r="GG95" s="11">
        <v>9</v>
      </c>
      <c r="GH95" s="10" t="s">
        <v>64</v>
      </c>
      <c r="GI95" s="11"/>
      <c r="GJ95" s="10"/>
      <c r="GK95" s="7">
        <v>1</v>
      </c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11"/>
      <c r="GW95" s="10"/>
      <c r="GX95" s="11"/>
      <c r="GY95" s="10"/>
      <c r="GZ95" s="7"/>
      <c r="HA95" s="7">
        <f t="shared" si="136"/>
        <v>1</v>
      </c>
      <c r="HB95" s="11"/>
      <c r="HC95" s="10"/>
      <c r="HD95" s="11"/>
      <c r="HE95" s="10"/>
      <c r="HF95" s="7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7">
        <f t="shared" si="137"/>
        <v>0</v>
      </c>
    </row>
    <row r="96" spans="1:230" x14ac:dyDescent="0.25">
      <c r="A96" s="13">
        <v>6</v>
      </c>
      <c r="B96" s="13">
        <v>1</v>
      </c>
      <c r="C96" s="13"/>
      <c r="D96" s="6" t="s">
        <v>205</v>
      </c>
      <c r="E96" s="3" t="s">
        <v>206</v>
      </c>
      <c r="F96" s="6">
        <f t="shared" si="114"/>
        <v>0</v>
      </c>
      <c r="G96" s="6">
        <f t="shared" si="115"/>
        <v>1</v>
      </c>
      <c r="H96" s="6">
        <f t="shared" si="116"/>
        <v>9</v>
      </c>
      <c r="I96" s="6">
        <f t="shared" si="117"/>
        <v>9</v>
      </c>
      <c r="J96" s="6">
        <f t="shared" si="118"/>
        <v>0</v>
      </c>
      <c r="K96" s="6">
        <f t="shared" si="119"/>
        <v>0</v>
      </c>
      <c r="L96" s="6">
        <f t="shared" si="120"/>
        <v>0</v>
      </c>
      <c r="M96" s="6">
        <f t="shared" si="121"/>
        <v>0</v>
      </c>
      <c r="N96" s="6">
        <f t="shared" si="122"/>
        <v>0</v>
      </c>
      <c r="O96" s="6">
        <f t="shared" si="123"/>
        <v>0</v>
      </c>
      <c r="P96" s="6">
        <f t="shared" si="124"/>
        <v>0</v>
      </c>
      <c r="Q96" s="6">
        <f t="shared" si="125"/>
        <v>0</v>
      </c>
      <c r="R96" s="7">
        <f t="shared" si="126"/>
        <v>1</v>
      </c>
      <c r="S96" s="7">
        <f t="shared" si="127"/>
        <v>0</v>
      </c>
      <c r="T96" s="7">
        <v>0.47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8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9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30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1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32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33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4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5"/>
        <v>0</v>
      </c>
      <c r="GG96" s="11">
        <v>9</v>
      </c>
      <c r="GH96" s="10" t="s">
        <v>64</v>
      </c>
      <c r="GI96" s="11"/>
      <c r="GJ96" s="10"/>
      <c r="GK96" s="7">
        <v>1</v>
      </c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11"/>
      <c r="GW96" s="10"/>
      <c r="GX96" s="11"/>
      <c r="GY96" s="10"/>
      <c r="GZ96" s="7"/>
      <c r="HA96" s="7">
        <f t="shared" si="136"/>
        <v>1</v>
      </c>
      <c r="HB96" s="11"/>
      <c r="HC96" s="10"/>
      <c r="HD96" s="11"/>
      <c r="HE96" s="10"/>
      <c r="HF96" s="7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7">
        <f t="shared" si="137"/>
        <v>0</v>
      </c>
    </row>
    <row r="97" spans="1:230" x14ac:dyDescent="0.25">
      <c r="A97" s="13">
        <v>7</v>
      </c>
      <c r="B97" s="13">
        <v>1</v>
      </c>
      <c r="C97" s="13"/>
      <c r="D97" s="6" t="s">
        <v>207</v>
      </c>
      <c r="E97" s="3" t="s">
        <v>208</v>
      </c>
      <c r="F97" s="6">
        <f t="shared" si="114"/>
        <v>0</v>
      </c>
      <c r="G97" s="6">
        <f t="shared" si="115"/>
        <v>1</v>
      </c>
      <c r="H97" s="6">
        <f t="shared" si="116"/>
        <v>27</v>
      </c>
      <c r="I97" s="6">
        <f t="shared" si="117"/>
        <v>0</v>
      </c>
      <c r="J97" s="6">
        <f t="shared" si="118"/>
        <v>0</v>
      </c>
      <c r="K97" s="6">
        <f t="shared" si="119"/>
        <v>0</v>
      </c>
      <c r="L97" s="6">
        <f t="shared" si="120"/>
        <v>0</v>
      </c>
      <c r="M97" s="6">
        <f t="shared" si="121"/>
        <v>0</v>
      </c>
      <c r="N97" s="6">
        <f t="shared" si="122"/>
        <v>0</v>
      </c>
      <c r="O97" s="6">
        <f t="shared" si="123"/>
        <v>0</v>
      </c>
      <c r="P97" s="6">
        <f t="shared" si="124"/>
        <v>0</v>
      </c>
      <c r="Q97" s="6">
        <f t="shared" si="125"/>
        <v>27</v>
      </c>
      <c r="R97" s="7">
        <f t="shared" si="126"/>
        <v>5</v>
      </c>
      <c r="S97" s="7">
        <f t="shared" si="127"/>
        <v>5</v>
      </c>
      <c r="T97" s="7">
        <v>1.2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8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9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30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1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32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33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4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5"/>
        <v>0</v>
      </c>
      <c r="GG97" s="11"/>
      <c r="GH97" s="10"/>
      <c r="GI97" s="11"/>
      <c r="GJ97" s="10"/>
      <c r="GK97" s="7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11"/>
      <c r="GW97" s="10"/>
      <c r="GX97" s="11">
        <v>27</v>
      </c>
      <c r="GY97" s="10" t="s">
        <v>64</v>
      </c>
      <c r="GZ97" s="7">
        <v>5</v>
      </c>
      <c r="HA97" s="7">
        <f t="shared" si="136"/>
        <v>5</v>
      </c>
      <c r="HB97" s="11"/>
      <c r="HC97" s="10"/>
      <c r="HD97" s="11"/>
      <c r="HE97" s="10"/>
      <c r="HF97" s="7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7">
        <f t="shared" si="137"/>
        <v>0</v>
      </c>
    </row>
    <row r="98" spans="1:230" x14ac:dyDescent="0.25">
      <c r="A98" s="13">
        <v>7</v>
      </c>
      <c r="B98" s="13">
        <v>1</v>
      </c>
      <c r="C98" s="13"/>
      <c r="D98" s="6" t="s">
        <v>209</v>
      </c>
      <c r="E98" s="3" t="s">
        <v>210</v>
      </c>
      <c r="F98" s="6">
        <f t="shared" si="114"/>
        <v>0</v>
      </c>
      <c r="G98" s="6">
        <f t="shared" si="115"/>
        <v>1</v>
      </c>
      <c r="H98" s="6">
        <f t="shared" si="116"/>
        <v>27</v>
      </c>
      <c r="I98" s="6">
        <f t="shared" si="117"/>
        <v>0</v>
      </c>
      <c r="J98" s="6">
        <f t="shared" si="118"/>
        <v>0</v>
      </c>
      <c r="K98" s="6">
        <f t="shared" si="119"/>
        <v>0</v>
      </c>
      <c r="L98" s="6">
        <f t="shared" si="120"/>
        <v>0</v>
      </c>
      <c r="M98" s="6">
        <f t="shared" si="121"/>
        <v>0</v>
      </c>
      <c r="N98" s="6">
        <f t="shared" si="122"/>
        <v>0</v>
      </c>
      <c r="O98" s="6">
        <f t="shared" si="123"/>
        <v>0</v>
      </c>
      <c r="P98" s="6">
        <f t="shared" si="124"/>
        <v>0</v>
      </c>
      <c r="Q98" s="6">
        <f t="shared" si="125"/>
        <v>27</v>
      </c>
      <c r="R98" s="7">
        <f t="shared" si="126"/>
        <v>5</v>
      </c>
      <c r="S98" s="7">
        <f t="shared" si="127"/>
        <v>5</v>
      </c>
      <c r="T98" s="7">
        <v>1.1000000000000001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8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9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30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1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32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33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4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5"/>
        <v>0</v>
      </c>
      <c r="GG98" s="11"/>
      <c r="GH98" s="10"/>
      <c r="GI98" s="11"/>
      <c r="GJ98" s="10"/>
      <c r="GK98" s="7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11"/>
      <c r="GW98" s="10"/>
      <c r="GX98" s="11">
        <v>27</v>
      </c>
      <c r="GY98" s="10" t="s">
        <v>64</v>
      </c>
      <c r="GZ98" s="7">
        <v>5</v>
      </c>
      <c r="HA98" s="7">
        <f t="shared" si="136"/>
        <v>5</v>
      </c>
      <c r="HB98" s="11"/>
      <c r="HC98" s="10"/>
      <c r="HD98" s="11"/>
      <c r="HE98" s="10"/>
      <c r="HF98" s="7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7">
        <f t="shared" si="137"/>
        <v>0</v>
      </c>
    </row>
    <row r="99" spans="1:230" x14ac:dyDescent="0.25">
      <c r="A99" s="13">
        <v>7</v>
      </c>
      <c r="B99" s="13">
        <v>1</v>
      </c>
      <c r="C99" s="13"/>
      <c r="D99" s="6" t="s">
        <v>211</v>
      </c>
      <c r="E99" s="3" t="s">
        <v>212</v>
      </c>
      <c r="F99" s="6">
        <f t="shared" si="114"/>
        <v>0</v>
      </c>
      <c r="G99" s="6">
        <f t="shared" si="115"/>
        <v>1</v>
      </c>
      <c r="H99" s="6">
        <f t="shared" si="116"/>
        <v>27</v>
      </c>
      <c r="I99" s="6">
        <f t="shared" si="117"/>
        <v>0</v>
      </c>
      <c r="J99" s="6">
        <f t="shared" si="118"/>
        <v>0</v>
      </c>
      <c r="K99" s="6">
        <f t="shared" si="119"/>
        <v>0</v>
      </c>
      <c r="L99" s="6">
        <f t="shared" si="120"/>
        <v>0</v>
      </c>
      <c r="M99" s="6">
        <f t="shared" si="121"/>
        <v>0</v>
      </c>
      <c r="N99" s="6">
        <f t="shared" si="122"/>
        <v>0</v>
      </c>
      <c r="O99" s="6">
        <f t="shared" si="123"/>
        <v>0</v>
      </c>
      <c r="P99" s="6">
        <f t="shared" si="124"/>
        <v>0</v>
      </c>
      <c r="Q99" s="6">
        <f t="shared" si="125"/>
        <v>27</v>
      </c>
      <c r="R99" s="7">
        <f t="shared" si="126"/>
        <v>5</v>
      </c>
      <c r="S99" s="7">
        <f t="shared" si="127"/>
        <v>5</v>
      </c>
      <c r="T99" s="7">
        <v>1.2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8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9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30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1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32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33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4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5"/>
        <v>0</v>
      </c>
      <c r="GG99" s="11"/>
      <c r="GH99" s="10"/>
      <c r="GI99" s="11"/>
      <c r="GJ99" s="10"/>
      <c r="GK99" s="7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11"/>
      <c r="GW99" s="10"/>
      <c r="GX99" s="11">
        <v>27</v>
      </c>
      <c r="GY99" s="10" t="s">
        <v>64</v>
      </c>
      <c r="GZ99" s="7">
        <v>5</v>
      </c>
      <c r="HA99" s="7">
        <f t="shared" si="136"/>
        <v>5</v>
      </c>
      <c r="HB99" s="11"/>
      <c r="HC99" s="10"/>
      <c r="HD99" s="11"/>
      <c r="HE99" s="10"/>
      <c r="HF99" s="7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7">
        <f t="shared" si="137"/>
        <v>0</v>
      </c>
    </row>
    <row r="100" spans="1:230" x14ac:dyDescent="0.25">
      <c r="A100" s="13">
        <v>7</v>
      </c>
      <c r="B100" s="13">
        <v>1</v>
      </c>
      <c r="C100" s="13"/>
      <c r="D100" s="6" t="s">
        <v>213</v>
      </c>
      <c r="E100" s="3" t="s">
        <v>214</v>
      </c>
      <c r="F100" s="6">
        <f t="shared" si="114"/>
        <v>0</v>
      </c>
      <c r="G100" s="6">
        <f t="shared" si="115"/>
        <v>1</v>
      </c>
      <c r="H100" s="6">
        <f t="shared" si="116"/>
        <v>27</v>
      </c>
      <c r="I100" s="6">
        <f t="shared" si="117"/>
        <v>0</v>
      </c>
      <c r="J100" s="6">
        <f t="shared" si="118"/>
        <v>0</v>
      </c>
      <c r="K100" s="6">
        <f t="shared" si="119"/>
        <v>0</v>
      </c>
      <c r="L100" s="6">
        <f t="shared" si="120"/>
        <v>0</v>
      </c>
      <c r="M100" s="6">
        <f t="shared" si="121"/>
        <v>0</v>
      </c>
      <c r="N100" s="6">
        <f t="shared" si="122"/>
        <v>0</v>
      </c>
      <c r="O100" s="6">
        <f t="shared" si="123"/>
        <v>0</v>
      </c>
      <c r="P100" s="6">
        <f t="shared" si="124"/>
        <v>0</v>
      </c>
      <c r="Q100" s="6">
        <f t="shared" si="125"/>
        <v>27</v>
      </c>
      <c r="R100" s="7">
        <f t="shared" si="126"/>
        <v>5</v>
      </c>
      <c r="S100" s="7">
        <f t="shared" si="127"/>
        <v>5</v>
      </c>
      <c r="T100" s="7">
        <v>1.1000000000000001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8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9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30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1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32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33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4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5"/>
        <v>0</v>
      </c>
      <c r="GG100" s="11"/>
      <c r="GH100" s="10"/>
      <c r="GI100" s="11"/>
      <c r="GJ100" s="10"/>
      <c r="GK100" s="7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11"/>
      <c r="GW100" s="10"/>
      <c r="GX100" s="11">
        <v>27</v>
      </c>
      <c r="GY100" s="10" t="s">
        <v>64</v>
      </c>
      <c r="GZ100" s="7">
        <v>5</v>
      </c>
      <c r="HA100" s="7">
        <f t="shared" si="136"/>
        <v>5</v>
      </c>
      <c r="HB100" s="11"/>
      <c r="HC100" s="10"/>
      <c r="HD100" s="11"/>
      <c r="HE100" s="10"/>
      <c r="HF100" s="7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7">
        <f t="shared" si="137"/>
        <v>0</v>
      </c>
    </row>
    <row r="101" spans="1:230" x14ac:dyDescent="0.25">
      <c r="A101" s="13">
        <v>7</v>
      </c>
      <c r="B101" s="13">
        <v>1</v>
      </c>
      <c r="C101" s="13"/>
      <c r="D101" s="6" t="s">
        <v>215</v>
      </c>
      <c r="E101" s="3" t="s">
        <v>216</v>
      </c>
      <c r="F101" s="6">
        <f t="shared" si="114"/>
        <v>0</v>
      </c>
      <c r="G101" s="6">
        <f t="shared" si="115"/>
        <v>1</v>
      </c>
      <c r="H101" s="6">
        <f t="shared" si="116"/>
        <v>27</v>
      </c>
      <c r="I101" s="6">
        <f t="shared" si="117"/>
        <v>0</v>
      </c>
      <c r="J101" s="6">
        <f t="shared" si="118"/>
        <v>0</v>
      </c>
      <c r="K101" s="6">
        <f t="shared" si="119"/>
        <v>0</v>
      </c>
      <c r="L101" s="6">
        <f t="shared" si="120"/>
        <v>0</v>
      </c>
      <c r="M101" s="6">
        <f t="shared" si="121"/>
        <v>0</v>
      </c>
      <c r="N101" s="6">
        <f t="shared" si="122"/>
        <v>0</v>
      </c>
      <c r="O101" s="6">
        <f t="shared" si="123"/>
        <v>0</v>
      </c>
      <c r="P101" s="6">
        <f t="shared" si="124"/>
        <v>0</v>
      </c>
      <c r="Q101" s="6">
        <f t="shared" si="125"/>
        <v>27</v>
      </c>
      <c r="R101" s="7">
        <f t="shared" si="126"/>
        <v>5</v>
      </c>
      <c r="S101" s="7">
        <f t="shared" si="127"/>
        <v>5</v>
      </c>
      <c r="T101" s="7">
        <v>1.1000000000000001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8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9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30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31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32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33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4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5"/>
        <v>0</v>
      </c>
      <c r="GG101" s="11"/>
      <c r="GH101" s="10"/>
      <c r="GI101" s="11"/>
      <c r="GJ101" s="10"/>
      <c r="GK101" s="7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11"/>
      <c r="GW101" s="10"/>
      <c r="GX101" s="11">
        <v>27</v>
      </c>
      <c r="GY101" s="10" t="s">
        <v>64</v>
      </c>
      <c r="GZ101" s="7">
        <v>5</v>
      </c>
      <c r="HA101" s="7">
        <f t="shared" si="136"/>
        <v>5</v>
      </c>
      <c r="HB101" s="11"/>
      <c r="HC101" s="10"/>
      <c r="HD101" s="11"/>
      <c r="HE101" s="10"/>
      <c r="HF101" s="7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11"/>
      <c r="HR101" s="10"/>
      <c r="HS101" s="11"/>
      <c r="HT101" s="10"/>
      <c r="HU101" s="7"/>
      <c r="HV101" s="7">
        <f t="shared" si="137"/>
        <v>0</v>
      </c>
    </row>
    <row r="102" spans="1:230" x14ac:dyDescent="0.25">
      <c r="A102" s="13">
        <v>7</v>
      </c>
      <c r="B102" s="13">
        <v>1</v>
      </c>
      <c r="C102" s="13"/>
      <c r="D102" s="6" t="s">
        <v>217</v>
      </c>
      <c r="E102" s="3" t="s">
        <v>218</v>
      </c>
      <c r="F102" s="6">
        <f t="shared" si="114"/>
        <v>0</v>
      </c>
      <c r="G102" s="6">
        <f t="shared" si="115"/>
        <v>1</v>
      </c>
      <c r="H102" s="6">
        <f t="shared" si="116"/>
        <v>27</v>
      </c>
      <c r="I102" s="6">
        <f t="shared" si="117"/>
        <v>0</v>
      </c>
      <c r="J102" s="6">
        <f t="shared" si="118"/>
        <v>0</v>
      </c>
      <c r="K102" s="6">
        <f t="shared" si="119"/>
        <v>0</v>
      </c>
      <c r="L102" s="6">
        <f t="shared" si="120"/>
        <v>0</v>
      </c>
      <c r="M102" s="6">
        <f t="shared" si="121"/>
        <v>0</v>
      </c>
      <c r="N102" s="6">
        <f t="shared" si="122"/>
        <v>0</v>
      </c>
      <c r="O102" s="6">
        <f t="shared" si="123"/>
        <v>0</v>
      </c>
      <c r="P102" s="6">
        <f t="shared" si="124"/>
        <v>0</v>
      </c>
      <c r="Q102" s="6">
        <f t="shared" si="125"/>
        <v>27</v>
      </c>
      <c r="R102" s="7">
        <f t="shared" si="126"/>
        <v>5</v>
      </c>
      <c r="S102" s="7">
        <f t="shared" si="127"/>
        <v>5</v>
      </c>
      <c r="T102" s="7">
        <v>1.1000000000000001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8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9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30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31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32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33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4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5"/>
        <v>0</v>
      </c>
      <c r="GG102" s="11"/>
      <c r="GH102" s="10"/>
      <c r="GI102" s="11"/>
      <c r="GJ102" s="10"/>
      <c r="GK102" s="7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11"/>
      <c r="GW102" s="10"/>
      <c r="GX102" s="11">
        <v>27</v>
      </c>
      <c r="GY102" s="10" t="s">
        <v>64</v>
      </c>
      <c r="GZ102" s="7">
        <v>5</v>
      </c>
      <c r="HA102" s="7">
        <f t="shared" si="136"/>
        <v>5</v>
      </c>
      <c r="HB102" s="11"/>
      <c r="HC102" s="10"/>
      <c r="HD102" s="11"/>
      <c r="HE102" s="10"/>
      <c r="HF102" s="7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7">
        <f t="shared" si="137"/>
        <v>0</v>
      </c>
    </row>
    <row r="103" spans="1:230" x14ac:dyDescent="0.25">
      <c r="A103" s="6">
        <v>8</v>
      </c>
      <c r="B103" s="6">
        <v>1</v>
      </c>
      <c r="C103" s="6"/>
      <c r="D103" s="6" t="s">
        <v>219</v>
      </c>
      <c r="E103" s="3" t="s">
        <v>220</v>
      </c>
      <c r="F103" s="6">
        <f t="shared" si="114"/>
        <v>0</v>
      </c>
      <c r="G103" s="6">
        <f t="shared" si="115"/>
        <v>1</v>
      </c>
      <c r="H103" s="6">
        <f t="shared" si="116"/>
        <v>0</v>
      </c>
      <c r="I103" s="6">
        <f t="shared" si="117"/>
        <v>0</v>
      </c>
      <c r="J103" s="6">
        <f t="shared" si="118"/>
        <v>0</v>
      </c>
      <c r="K103" s="6">
        <f t="shared" si="119"/>
        <v>0</v>
      </c>
      <c r="L103" s="6">
        <f t="shared" si="120"/>
        <v>0</v>
      </c>
      <c r="M103" s="6">
        <f t="shared" si="121"/>
        <v>0</v>
      </c>
      <c r="N103" s="6">
        <f t="shared" si="122"/>
        <v>0</v>
      </c>
      <c r="O103" s="6">
        <f t="shared" si="123"/>
        <v>0</v>
      </c>
      <c r="P103" s="6">
        <f t="shared" si="124"/>
        <v>0</v>
      </c>
      <c r="Q103" s="6">
        <f t="shared" si="125"/>
        <v>0</v>
      </c>
      <c r="R103" s="7">
        <f t="shared" si="126"/>
        <v>15</v>
      </c>
      <c r="S103" s="7">
        <f t="shared" si="127"/>
        <v>15</v>
      </c>
      <c r="T103" s="7">
        <v>1.7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8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9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30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31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32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33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4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5"/>
        <v>0</v>
      </c>
      <c r="GG103" s="11"/>
      <c r="GH103" s="10"/>
      <c r="GI103" s="11"/>
      <c r="GJ103" s="10"/>
      <c r="GK103" s="7"/>
      <c r="GL103" s="11"/>
      <c r="GM103" s="10"/>
      <c r="GN103" s="11"/>
      <c r="GO103" s="10"/>
      <c r="GP103" s="11"/>
      <c r="GQ103" s="10"/>
      <c r="GR103" s="11">
        <v>0</v>
      </c>
      <c r="GS103" s="10" t="s">
        <v>64</v>
      </c>
      <c r="GT103" s="11"/>
      <c r="GU103" s="10"/>
      <c r="GV103" s="11"/>
      <c r="GW103" s="10"/>
      <c r="GX103" s="11"/>
      <c r="GY103" s="10"/>
      <c r="GZ103" s="7">
        <v>15</v>
      </c>
      <c r="HA103" s="7">
        <f t="shared" si="136"/>
        <v>15</v>
      </c>
      <c r="HB103" s="11"/>
      <c r="HC103" s="10"/>
      <c r="HD103" s="11"/>
      <c r="HE103" s="10"/>
      <c r="HF103" s="7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11"/>
      <c r="HR103" s="10"/>
      <c r="HS103" s="11"/>
      <c r="HT103" s="10"/>
      <c r="HU103" s="7"/>
      <c r="HV103" s="7">
        <f t="shared" si="137"/>
        <v>0</v>
      </c>
    </row>
    <row r="104" spans="1:230" ht="20.100000000000001" customHeight="1" x14ac:dyDescent="0.25">
      <c r="A104" s="14" t="s">
        <v>221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4"/>
      <c r="HV104" s="15"/>
    </row>
    <row r="105" spans="1:230" x14ac:dyDescent="0.25">
      <c r="A105" s="6"/>
      <c r="B105" s="6"/>
      <c r="C105" s="6"/>
      <c r="D105" s="6" t="s">
        <v>222</v>
      </c>
      <c r="E105" s="3" t="s">
        <v>223</v>
      </c>
      <c r="F105" s="6">
        <f>COUNTIF(U105:HT105,"e")</f>
        <v>0</v>
      </c>
      <c r="G105" s="6">
        <f>COUNTIF(U105:HT105,"z")</f>
        <v>3</v>
      </c>
      <c r="H105" s="6">
        <f>SUM(I105:Q105)</f>
        <v>8</v>
      </c>
      <c r="I105" s="6">
        <f>U105+AP105+BK105+CF105+DA105+DV105+EQ105+FL105+GG105+HB105</f>
        <v>0</v>
      </c>
      <c r="J105" s="6">
        <f>W105+AR105+BM105+CH105+DC105+DX105+ES105+FN105+GI105+HD105</f>
        <v>0</v>
      </c>
      <c r="K105" s="6">
        <f>Z105+AU105+BP105+CK105+DF105+EA105+EV105+FQ105+GL105+HG105</f>
        <v>0</v>
      </c>
      <c r="L105" s="6">
        <f>AB105+AW105+BR105+CM105+DH105+EC105+EX105+FS105+GN105+HI105</f>
        <v>0</v>
      </c>
      <c r="M105" s="6">
        <f>AD105+AY105+BT105+CO105+DJ105+EE105+EZ105+FU105+GP105+HK105</f>
        <v>0</v>
      </c>
      <c r="N105" s="6">
        <f>AF105+BA105+BV105+CQ105+DL105+EG105+FB105+FW105+GR105+HM105</f>
        <v>0</v>
      </c>
      <c r="O105" s="6">
        <f>AH105+BC105+BX105+CS105+DN105+EI105+FD105+FY105+GT105+HO105</f>
        <v>8</v>
      </c>
      <c r="P105" s="6">
        <f>AJ105+BE105+BZ105+CU105+DP105+EK105+FF105+GA105+GV105+HQ105</f>
        <v>0</v>
      </c>
      <c r="Q105" s="6">
        <f>AL105+BG105+CB105+CW105+DR105+EM105+FH105+GC105+GX105+HS105</f>
        <v>0</v>
      </c>
      <c r="R105" s="7">
        <f>AO105+BJ105+CE105+CZ105+DU105+EP105+FK105+GF105+HA105+HV105</f>
        <v>15</v>
      </c>
      <c r="S105" s="7">
        <f>AN105+BI105+CD105+CY105+DT105+EO105+FJ105+GE105+GZ105+HU105</f>
        <v>15</v>
      </c>
      <c r="T105" s="7">
        <v>7.8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>Y105+AN105</f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>AT105+BI105</f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>
        <v>1</v>
      </c>
      <c r="BY105" s="10" t="s">
        <v>64</v>
      </c>
      <c r="BZ105" s="11"/>
      <c r="CA105" s="10"/>
      <c r="CB105" s="11"/>
      <c r="CC105" s="10"/>
      <c r="CD105" s="7">
        <v>2</v>
      </c>
      <c r="CE105" s="7">
        <f>BO105+CD105</f>
        <v>2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>
        <v>3</v>
      </c>
      <c r="CT105" s="10" t="s">
        <v>64</v>
      </c>
      <c r="CU105" s="11"/>
      <c r="CV105" s="10"/>
      <c r="CW105" s="11"/>
      <c r="CX105" s="10"/>
      <c r="CY105" s="7">
        <v>6</v>
      </c>
      <c r="CZ105" s="7">
        <f>CJ105+CY105</f>
        <v>6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>
        <v>4</v>
      </c>
      <c r="DO105" s="10" t="s">
        <v>64</v>
      </c>
      <c r="DP105" s="11"/>
      <c r="DQ105" s="10"/>
      <c r="DR105" s="11"/>
      <c r="DS105" s="10"/>
      <c r="DT105" s="7">
        <v>7</v>
      </c>
      <c r="DU105" s="7">
        <f>DE105+DT105</f>
        <v>7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>DZ105+EO105</f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>EU105+FJ105</f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>FP105+GE105</f>
        <v>0</v>
      </c>
      <c r="GG105" s="11"/>
      <c r="GH105" s="10"/>
      <c r="GI105" s="11"/>
      <c r="GJ105" s="10"/>
      <c r="GK105" s="7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11"/>
      <c r="GW105" s="10"/>
      <c r="GX105" s="11"/>
      <c r="GY105" s="10"/>
      <c r="GZ105" s="7"/>
      <c r="HA105" s="7">
        <f>GK105+GZ105</f>
        <v>0</v>
      </c>
      <c r="HB105" s="11"/>
      <c r="HC105" s="10"/>
      <c r="HD105" s="11"/>
      <c r="HE105" s="10"/>
      <c r="HF105" s="7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11"/>
      <c r="HR105" s="10"/>
      <c r="HS105" s="11"/>
      <c r="HT105" s="10"/>
      <c r="HU105" s="7"/>
      <c r="HV105" s="7">
        <f>HF105+HU105</f>
        <v>0</v>
      </c>
    </row>
    <row r="106" spans="1:230" ht="15.9" customHeight="1" x14ac:dyDescent="0.25">
      <c r="A106" s="6"/>
      <c r="B106" s="6"/>
      <c r="C106" s="6"/>
      <c r="D106" s="6"/>
      <c r="E106" s="6" t="s">
        <v>80</v>
      </c>
      <c r="F106" s="6">
        <f t="shared" ref="F106:BQ106" si="138">SUM(F105:F105)</f>
        <v>0</v>
      </c>
      <c r="G106" s="6">
        <f t="shared" si="138"/>
        <v>3</v>
      </c>
      <c r="H106" s="6">
        <f t="shared" si="138"/>
        <v>8</v>
      </c>
      <c r="I106" s="6">
        <f t="shared" si="138"/>
        <v>0</v>
      </c>
      <c r="J106" s="6">
        <f t="shared" si="138"/>
        <v>0</v>
      </c>
      <c r="K106" s="6">
        <f t="shared" si="138"/>
        <v>0</v>
      </c>
      <c r="L106" s="6">
        <f t="shared" si="138"/>
        <v>0</v>
      </c>
      <c r="M106" s="6">
        <f t="shared" si="138"/>
        <v>0</v>
      </c>
      <c r="N106" s="6">
        <f t="shared" si="138"/>
        <v>0</v>
      </c>
      <c r="O106" s="6">
        <f t="shared" si="138"/>
        <v>8</v>
      </c>
      <c r="P106" s="6">
        <f t="shared" si="138"/>
        <v>0</v>
      </c>
      <c r="Q106" s="6">
        <f t="shared" si="138"/>
        <v>0</v>
      </c>
      <c r="R106" s="7">
        <f t="shared" si="138"/>
        <v>15</v>
      </c>
      <c r="S106" s="7">
        <f t="shared" si="138"/>
        <v>15</v>
      </c>
      <c r="T106" s="7">
        <f t="shared" si="138"/>
        <v>7.8</v>
      </c>
      <c r="U106" s="11">
        <f t="shared" si="138"/>
        <v>0</v>
      </c>
      <c r="V106" s="10">
        <f t="shared" si="138"/>
        <v>0</v>
      </c>
      <c r="W106" s="11">
        <f t="shared" si="138"/>
        <v>0</v>
      </c>
      <c r="X106" s="10">
        <f t="shared" si="138"/>
        <v>0</v>
      </c>
      <c r="Y106" s="7">
        <f t="shared" si="138"/>
        <v>0</v>
      </c>
      <c r="Z106" s="11">
        <f t="shared" si="138"/>
        <v>0</v>
      </c>
      <c r="AA106" s="10">
        <f t="shared" si="138"/>
        <v>0</v>
      </c>
      <c r="AB106" s="11">
        <f t="shared" si="138"/>
        <v>0</v>
      </c>
      <c r="AC106" s="10">
        <f t="shared" si="138"/>
        <v>0</v>
      </c>
      <c r="AD106" s="11">
        <f t="shared" si="138"/>
        <v>0</v>
      </c>
      <c r="AE106" s="10">
        <f t="shared" si="138"/>
        <v>0</v>
      </c>
      <c r="AF106" s="11">
        <f t="shared" si="138"/>
        <v>0</v>
      </c>
      <c r="AG106" s="10">
        <f t="shared" si="138"/>
        <v>0</v>
      </c>
      <c r="AH106" s="11">
        <f t="shared" si="138"/>
        <v>0</v>
      </c>
      <c r="AI106" s="10">
        <f t="shared" si="138"/>
        <v>0</v>
      </c>
      <c r="AJ106" s="11">
        <f t="shared" si="138"/>
        <v>0</v>
      </c>
      <c r="AK106" s="10">
        <f t="shared" si="138"/>
        <v>0</v>
      </c>
      <c r="AL106" s="11">
        <f t="shared" si="138"/>
        <v>0</v>
      </c>
      <c r="AM106" s="10">
        <f t="shared" si="138"/>
        <v>0</v>
      </c>
      <c r="AN106" s="7">
        <f t="shared" si="138"/>
        <v>0</v>
      </c>
      <c r="AO106" s="7">
        <f t="shared" si="138"/>
        <v>0</v>
      </c>
      <c r="AP106" s="11">
        <f t="shared" si="138"/>
        <v>0</v>
      </c>
      <c r="AQ106" s="10">
        <f t="shared" si="138"/>
        <v>0</v>
      </c>
      <c r="AR106" s="11">
        <f t="shared" si="138"/>
        <v>0</v>
      </c>
      <c r="AS106" s="10">
        <f t="shared" si="138"/>
        <v>0</v>
      </c>
      <c r="AT106" s="7">
        <f t="shared" si="138"/>
        <v>0</v>
      </c>
      <c r="AU106" s="11">
        <f t="shared" si="138"/>
        <v>0</v>
      </c>
      <c r="AV106" s="10">
        <f t="shared" si="138"/>
        <v>0</v>
      </c>
      <c r="AW106" s="11">
        <f t="shared" si="138"/>
        <v>0</v>
      </c>
      <c r="AX106" s="10">
        <f t="shared" si="138"/>
        <v>0</v>
      </c>
      <c r="AY106" s="11">
        <f t="shared" si="138"/>
        <v>0</v>
      </c>
      <c r="AZ106" s="10">
        <f t="shared" si="138"/>
        <v>0</v>
      </c>
      <c r="BA106" s="11">
        <f t="shared" si="138"/>
        <v>0</v>
      </c>
      <c r="BB106" s="10">
        <f t="shared" si="138"/>
        <v>0</v>
      </c>
      <c r="BC106" s="11">
        <f t="shared" si="138"/>
        <v>0</v>
      </c>
      <c r="BD106" s="10">
        <f t="shared" si="138"/>
        <v>0</v>
      </c>
      <c r="BE106" s="11">
        <f t="shared" si="138"/>
        <v>0</v>
      </c>
      <c r="BF106" s="10">
        <f t="shared" si="138"/>
        <v>0</v>
      </c>
      <c r="BG106" s="11">
        <f t="shared" si="138"/>
        <v>0</v>
      </c>
      <c r="BH106" s="10">
        <f t="shared" si="138"/>
        <v>0</v>
      </c>
      <c r="BI106" s="7">
        <f t="shared" si="138"/>
        <v>0</v>
      </c>
      <c r="BJ106" s="7">
        <f t="shared" si="138"/>
        <v>0</v>
      </c>
      <c r="BK106" s="11">
        <f t="shared" si="138"/>
        <v>0</v>
      </c>
      <c r="BL106" s="10">
        <f t="shared" si="138"/>
        <v>0</v>
      </c>
      <c r="BM106" s="11">
        <f t="shared" si="138"/>
        <v>0</v>
      </c>
      <c r="BN106" s="10">
        <f t="shared" si="138"/>
        <v>0</v>
      </c>
      <c r="BO106" s="7">
        <f t="shared" si="138"/>
        <v>0</v>
      </c>
      <c r="BP106" s="11">
        <f t="shared" si="138"/>
        <v>0</v>
      </c>
      <c r="BQ106" s="10">
        <f t="shared" si="138"/>
        <v>0</v>
      </c>
      <c r="BR106" s="11">
        <f t="shared" ref="BR106:EC106" si="139">SUM(BR105:BR105)</f>
        <v>0</v>
      </c>
      <c r="BS106" s="10">
        <f t="shared" si="139"/>
        <v>0</v>
      </c>
      <c r="BT106" s="11">
        <f t="shared" si="139"/>
        <v>0</v>
      </c>
      <c r="BU106" s="10">
        <f t="shared" si="139"/>
        <v>0</v>
      </c>
      <c r="BV106" s="11">
        <f t="shared" si="139"/>
        <v>0</v>
      </c>
      <c r="BW106" s="10">
        <f t="shared" si="139"/>
        <v>0</v>
      </c>
      <c r="BX106" s="11">
        <f t="shared" si="139"/>
        <v>1</v>
      </c>
      <c r="BY106" s="10">
        <f t="shared" si="139"/>
        <v>0</v>
      </c>
      <c r="BZ106" s="11">
        <f t="shared" si="139"/>
        <v>0</v>
      </c>
      <c r="CA106" s="10">
        <f t="shared" si="139"/>
        <v>0</v>
      </c>
      <c r="CB106" s="11">
        <f t="shared" si="139"/>
        <v>0</v>
      </c>
      <c r="CC106" s="10">
        <f t="shared" si="139"/>
        <v>0</v>
      </c>
      <c r="CD106" s="7">
        <f t="shared" si="139"/>
        <v>2</v>
      </c>
      <c r="CE106" s="7">
        <f t="shared" si="139"/>
        <v>2</v>
      </c>
      <c r="CF106" s="11">
        <f t="shared" si="139"/>
        <v>0</v>
      </c>
      <c r="CG106" s="10">
        <f t="shared" si="139"/>
        <v>0</v>
      </c>
      <c r="CH106" s="11">
        <f t="shared" si="139"/>
        <v>0</v>
      </c>
      <c r="CI106" s="10">
        <f t="shared" si="139"/>
        <v>0</v>
      </c>
      <c r="CJ106" s="7">
        <f t="shared" si="139"/>
        <v>0</v>
      </c>
      <c r="CK106" s="11">
        <f t="shared" si="139"/>
        <v>0</v>
      </c>
      <c r="CL106" s="10">
        <f t="shared" si="139"/>
        <v>0</v>
      </c>
      <c r="CM106" s="11">
        <f t="shared" si="139"/>
        <v>0</v>
      </c>
      <c r="CN106" s="10">
        <f t="shared" si="139"/>
        <v>0</v>
      </c>
      <c r="CO106" s="11">
        <f t="shared" si="139"/>
        <v>0</v>
      </c>
      <c r="CP106" s="10">
        <f t="shared" si="139"/>
        <v>0</v>
      </c>
      <c r="CQ106" s="11">
        <f t="shared" si="139"/>
        <v>0</v>
      </c>
      <c r="CR106" s="10">
        <f t="shared" si="139"/>
        <v>0</v>
      </c>
      <c r="CS106" s="11">
        <f t="shared" si="139"/>
        <v>3</v>
      </c>
      <c r="CT106" s="10">
        <f t="shared" si="139"/>
        <v>0</v>
      </c>
      <c r="CU106" s="11">
        <f t="shared" si="139"/>
        <v>0</v>
      </c>
      <c r="CV106" s="10">
        <f t="shared" si="139"/>
        <v>0</v>
      </c>
      <c r="CW106" s="11">
        <f t="shared" si="139"/>
        <v>0</v>
      </c>
      <c r="CX106" s="10">
        <f t="shared" si="139"/>
        <v>0</v>
      </c>
      <c r="CY106" s="7">
        <f t="shared" si="139"/>
        <v>6</v>
      </c>
      <c r="CZ106" s="7">
        <f t="shared" si="139"/>
        <v>6</v>
      </c>
      <c r="DA106" s="11">
        <f t="shared" si="139"/>
        <v>0</v>
      </c>
      <c r="DB106" s="10">
        <f t="shared" si="139"/>
        <v>0</v>
      </c>
      <c r="DC106" s="11">
        <f t="shared" si="139"/>
        <v>0</v>
      </c>
      <c r="DD106" s="10">
        <f t="shared" si="139"/>
        <v>0</v>
      </c>
      <c r="DE106" s="7">
        <f t="shared" si="139"/>
        <v>0</v>
      </c>
      <c r="DF106" s="11">
        <f t="shared" si="139"/>
        <v>0</v>
      </c>
      <c r="DG106" s="10">
        <f t="shared" si="139"/>
        <v>0</v>
      </c>
      <c r="DH106" s="11">
        <f t="shared" si="139"/>
        <v>0</v>
      </c>
      <c r="DI106" s="10">
        <f t="shared" si="139"/>
        <v>0</v>
      </c>
      <c r="DJ106" s="11">
        <f t="shared" si="139"/>
        <v>0</v>
      </c>
      <c r="DK106" s="10">
        <f t="shared" si="139"/>
        <v>0</v>
      </c>
      <c r="DL106" s="11">
        <f t="shared" si="139"/>
        <v>0</v>
      </c>
      <c r="DM106" s="10">
        <f t="shared" si="139"/>
        <v>0</v>
      </c>
      <c r="DN106" s="11">
        <f t="shared" si="139"/>
        <v>4</v>
      </c>
      <c r="DO106" s="10">
        <f t="shared" si="139"/>
        <v>0</v>
      </c>
      <c r="DP106" s="11">
        <f t="shared" si="139"/>
        <v>0</v>
      </c>
      <c r="DQ106" s="10">
        <f t="shared" si="139"/>
        <v>0</v>
      </c>
      <c r="DR106" s="11">
        <f t="shared" si="139"/>
        <v>0</v>
      </c>
      <c r="DS106" s="10">
        <f t="shared" si="139"/>
        <v>0</v>
      </c>
      <c r="DT106" s="7">
        <f t="shared" si="139"/>
        <v>7</v>
      </c>
      <c r="DU106" s="7">
        <f t="shared" si="139"/>
        <v>7</v>
      </c>
      <c r="DV106" s="11">
        <f t="shared" si="139"/>
        <v>0</v>
      </c>
      <c r="DW106" s="10">
        <f t="shared" si="139"/>
        <v>0</v>
      </c>
      <c r="DX106" s="11">
        <f t="shared" si="139"/>
        <v>0</v>
      </c>
      <c r="DY106" s="10">
        <f t="shared" si="139"/>
        <v>0</v>
      </c>
      <c r="DZ106" s="7">
        <f t="shared" si="139"/>
        <v>0</v>
      </c>
      <c r="EA106" s="11">
        <f t="shared" si="139"/>
        <v>0</v>
      </c>
      <c r="EB106" s="10">
        <f t="shared" si="139"/>
        <v>0</v>
      </c>
      <c r="EC106" s="11">
        <f t="shared" si="139"/>
        <v>0</v>
      </c>
      <c r="ED106" s="10">
        <f t="shared" ref="ED106:GO106" si="140">SUM(ED105:ED105)</f>
        <v>0</v>
      </c>
      <c r="EE106" s="11">
        <f t="shared" si="140"/>
        <v>0</v>
      </c>
      <c r="EF106" s="10">
        <f t="shared" si="140"/>
        <v>0</v>
      </c>
      <c r="EG106" s="11">
        <f t="shared" si="140"/>
        <v>0</v>
      </c>
      <c r="EH106" s="10">
        <f t="shared" si="140"/>
        <v>0</v>
      </c>
      <c r="EI106" s="11">
        <f t="shared" si="140"/>
        <v>0</v>
      </c>
      <c r="EJ106" s="10">
        <f t="shared" si="140"/>
        <v>0</v>
      </c>
      <c r="EK106" s="11">
        <f t="shared" si="140"/>
        <v>0</v>
      </c>
      <c r="EL106" s="10">
        <f t="shared" si="140"/>
        <v>0</v>
      </c>
      <c r="EM106" s="11">
        <f t="shared" si="140"/>
        <v>0</v>
      </c>
      <c r="EN106" s="10">
        <f t="shared" si="140"/>
        <v>0</v>
      </c>
      <c r="EO106" s="7">
        <f t="shared" si="140"/>
        <v>0</v>
      </c>
      <c r="EP106" s="7">
        <f t="shared" si="140"/>
        <v>0</v>
      </c>
      <c r="EQ106" s="11">
        <f t="shared" si="140"/>
        <v>0</v>
      </c>
      <c r="ER106" s="10">
        <f t="shared" si="140"/>
        <v>0</v>
      </c>
      <c r="ES106" s="11">
        <f t="shared" si="140"/>
        <v>0</v>
      </c>
      <c r="ET106" s="10">
        <f t="shared" si="140"/>
        <v>0</v>
      </c>
      <c r="EU106" s="7">
        <f t="shared" si="140"/>
        <v>0</v>
      </c>
      <c r="EV106" s="11">
        <f t="shared" si="140"/>
        <v>0</v>
      </c>
      <c r="EW106" s="10">
        <f t="shared" si="140"/>
        <v>0</v>
      </c>
      <c r="EX106" s="11">
        <f t="shared" si="140"/>
        <v>0</v>
      </c>
      <c r="EY106" s="10">
        <f t="shared" si="140"/>
        <v>0</v>
      </c>
      <c r="EZ106" s="11">
        <f t="shared" si="140"/>
        <v>0</v>
      </c>
      <c r="FA106" s="10">
        <f t="shared" si="140"/>
        <v>0</v>
      </c>
      <c r="FB106" s="11">
        <f t="shared" si="140"/>
        <v>0</v>
      </c>
      <c r="FC106" s="10">
        <f t="shared" si="140"/>
        <v>0</v>
      </c>
      <c r="FD106" s="11">
        <f t="shared" si="140"/>
        <v>0</v>
      </c>
      <c r="FE106" s="10">
        <f t="shared" si="140"/>
        <v>0</v>
      </c>
      <c r="FF106" s="11">
        <f t="shared" si="140"/>
        <v>0</v>
      </c>
      <c r="FG106" s="10">
        <f t="shared" si="140"/>
        <v>0</v>
      </c>
      <c r="FH106" s="11">
        <f t="shared" si="140"/>
        <v>0</v>
      </c>
      <c r="FI106" s="10">
        <f t="shared" si="140"/>
        <v>0</v>
      </c>
      <c r="FJ106" s="7">
        <f t="shared" si="140"/>
        <v>0</v>
      </c>
      <c r="FK106" s="7">
        <f t="shared" si="140"/>
        <v>0</v>
      </c>
      <c r="FL106" s="11">
        <f t="shared" si="140"/>
        <v>0</v>
      </c>
      <c r="FM106" s="10">
        <f t="shared" si="140"/>
        <v>0</v>
      </c>
      <c r="FN106" s="11">
        <f t="shared" si="140"/>
        <v>0</v>
      </c>
      <c r="FO106" s="10">
        <f t="shared" si="140"/>
        <v>0</v>
      </c>
      <c r="FP106" s="7">
        <f t="shared" si="140"/>
        <v>0</v>
      </c>
      <c r="FQ106" s="11">
        <f t="shared" si="140"/>
        <v>0</v>
      </c>
      <c r="FR106" s="10">
        <f t="shared" si="140"/>
        <v>0</v>
      </c>
      <c r="FS106" s="11">
        <f t="shared" si="140"/>
        <v>0</v>
      </c>
      <c r="FT106" s="10">
        <f t="shared" si="140"/>
        <v>0</v>
      </c>
      <c r="FU106" s="11">
        <f t="shared" si="140"/>
        <v>0</v>
      </c>
      <c r="FV106" s="10">
        <f t="shared" si="140"/>
        <v>0</v>
      </c>
      <c r="FW106" s="11">
        <f t="shared" si="140"/>
        <v>0</v>
      </c>
      <c r="FX106" s="10">
        <f t="shared" si="140"/>
        <v>0</v>
      </c>
      <c r="FY106" s="11">
        <f t="shared" si="140"/>
        <v>0</v>
      </c>
      <c r="FZ106" s="10">
        <f t="shared" si="140"/>
        <v>0</v>
      </c>
      <c r="GA106" s="11">
        <f t="shared" si="140"/>
        <v>0</v>
      </c>
      <c r="GB106" s="10">
        <f t="shared" si="140"/>
        <v>0</v>
      </c>
      <c r="GC106" s="11">
        <f t="shared" si="140"/>
        <v>0</v>
      </c>
      <c r="GD106" s="10">
        <f t="shared" si="140"/>
        <v>0</v>
      </c>
      <c r="GE106" s="7">
        <f t="shared" si="140"/>
        <v>0</v>
      </c>
      <c r="GF106" s="7">
        <f t="shared" si="140"/>
        <v>0</v>
      </c>
      <c r="GG106" s="11">
        <f t="shared" si="140"/>
        <v>0</v>
      </c>
      <c r="GH106" s="10">
        <f t="shared" si="140"/>
        <v>0</v>
      </c>
      <c r="GI106" s="11">
        <f t="shared" si="140"/>
        <v>0</v>
      </c>
      <c r="GJ106" s="10">
        <f t="shared" si="140"/>
        <v>0</v>
      </c>
      <c r="GK106" s="7">
        <f t="shared" si="140"/>
        <v>0</v>
      </c>
      <c r="GL106" s="11">
        <f t="shared" si="140"/>
        <v>0</v>
      </c>
      <c r="GM106" s="10">
        <f t="shared" si="140"/>
        <v>0</v>
      </c>
      <c r="GN106" s="11">
        <f t="shared" si="140"/>
        <v>0</v>
      </c>
      <c r="GO106" s="10">
        <f t="shared" si="140"/>
        <v>0</v>
      </c>
      <c r="GP106" s="11">
        <f t="shared" ref="GP106:HV106" si="141">SUM(GP105:GP105)</f>
        <v>0</v>
      </c>
      <c r="GQ106" s="10">
        <f t="shared" si="141"/>
        <v>0</v>
      </c>
      <c r="GR106" s="11">
        <f t="shared" si="141"/>
        <v>0</v>
      </c>
      <c r="GS106" s="10">
        <f t="shared" si="141"/>
        <v>0</v>
      </c>
      <c r="GT106" s="11">
        <f t="shared" si="141"/>
        <v>0</v>
      </c>
      <c r="GU106" s="10">
        <f t="shared" si="141"/>
        <v>0</v>
      </c>
      <c r="GV106" s="11">
        <f t="shared" si="141"/>
        <v>0</v>
      </c>
      <c r="GW106" s="10">
        <f t="shared" si="141"/>
        <v>0</v>
      </c>
      <c r="GX106" s="11">
        <f t="shared" si="141"/>
        <v>0</v>
      </c>
      <c r="GY106" s="10">
        <f t="shared" si="141"/>
        <v>0</v>
      </c>
      <c r="GZ106" s="7">
        <f t="shared" si="141"/>
        <v>0</v>
      </c>
      <c r="HA106" s="7">
        <f t="shared" si="141"/>
        <v>0</v>
      </c>
      <c r="HB106" s="11">
        <f t="shared" si="141"/>
        <v>0</v>
      </c>
      <c r="HC106" s="10">
        <f t="shared" si="141"/>
        <v>0</v>
      </c>
      <c r="HD106" s="11">
        <f t="shared" si="141"/>
        <v>0</v>
      </c>
      <c r="HE106" s="10">
        <f t="shared" si="141"/>
        <v>0</v>
      </c>
      <c r="HF106" s="7">
        <f t="shared" si="141"/>
        <v>0</v>
      </c>
      <c r="HG106" s="11">
        <f t="shared" si="141"/>
        <v>0</v>
      </c>
      <c r="HH106" s="10">
        <f t="shared" si="141"/>
        <v>0</v>
      </c>
      <c r="HI106" s="11">
        <f t="shared" si="141"/>
        <v>0</v>
      </c>
      <c r="HJ106" s="10">
        <f t="shared" si="141"/>
        <v>0</v>
      </c>
      <c r="HK106" s="11">
        <f t="shared" si="141"/>
        <v>0</v>
      </c>
      <c r="HL106" s="10">
        <f t="shared" si="141"/>
        <v>0</v>
      </c>
      <c r="HM106" s="11">
        <f t="shared" si="141"/>
        <v>0</v>
      </c>
      <c r="HN106" s="10">
        <f t="shared" si="141"/>
        <v>0</v>
      </c>
      <c r="HO106" s="11">
        <f t="shared" si="141"/>
        <v>0</v>
      </c>
      <c r="HP106" s="10">
        <f t="shared" si="141"/>
        <v>0</v>
      </c>
      <c r="HQ106" s="11">
        <f t="shared" si="141"/>
        <v>0</v>
      </c>
      <c r="HR106" s="10">
        <f t="shared" si="141"/>
        <v>0</v>
      </c>
      <c r="HS106" s="11">
        <f t="shared" si="141"/>
        <v>0</v>
      </c>
      <c r="HT106" s="10">
        <f t="shared" si="141"/>
        <v>0</v>
      </c>
      <c r="HU106" s="7">
        <f t="shared" si="141"/>
        <v>0</v>
      </c>
      <c r="HV106" s="7">
        <f t="shared" si="141"/>
        <v>0</v>
      </c>
    </row>
    <row r="107" spans="1:230" ht="20.100000000000001" customHeight="1" x14ac:dyDescent="0.25">
      <c r="A107" s="14" t="s">
        <v>224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4"/>
      <c r="HV107" s="15"/>
    </row>
    <row r="108" spans="1:230" x14ac:dyDescent="0.25">
      <c r="A108" s="6"/>
      <c r="B108" s="6"/>
      <c r="C108" s="6"/>
      <c r="D108" s="6" t="s">
        <v>225</v>
      </c>
      <c r="E108" s="3" t="s">
        <v>226</v>
      </c>
      <c r="F108" s="6">
        <f>COUNTIF(U108:HT108,"e")</f>
        <v>0</v>
      </c>
      <c r="G108" s="6">
        <f>COUNTIF(U108:HT108,"z")</f>
        <v>1</v>
      </c>
      <c r="H108" s="6">
        <f>SUM(I108:Q108)</f>
        <v>0</v>
      </c>
      <c r="I108" s="6">
        <f>U108+AP108+BK108+CF108+DA108+DV108+EQ108+FL108+GG108+HB108</f>
        <v>0</v>
      </c>
      <c r="J108" s="6">
        <f>W108+AR108+BM108+CH108+DC108+DX108+ES108+FN108+GI108+HD108</f>
        <v>0</v>
      </c>
      <c r="K108" s="6">
        <f>Z108+AU108+BP108+CK108+DF108+EA108+EV108+FQ108+GL108+HG108</f>
        <v>0</v>
      </c>
      <c r="L108" s="6">
        <f>AB108+AW108+BR108+CM108+DH108+EC108+EX108+FS108+GN108+HI108</f>
        <v>0</v>
      </c>
      <c r="M108" s="6">
        <f>AD108+AY108+BT108+CO108+DJ108+EE108+EZ108+FU108+GP108+HK108</f>
        <v>0</v>
      </c>
      <c r="N108" s="6">
        <f>AF108+BA108+BV108+CQ108+DL108+EG108+FB108+FW108+GR108+HM108</f>
        <v>0</v>
      </c>
      <c r="O108" s="6">
        <f>AH108+BC108+BX108+CS108+DN108+EI108+FD108+FY108+GT108+HO108</f>
        <v>0</v>
      </c>
      <c r="P108" s="6">
        <f>AJ108+BE108+BZ108+CU108+DP108+EK108+FF108+GA108+GV108+HQ108</f>
        <v>0</v>
      </c>
      <c r="Q108" s="6">
        <f>AL108+BG108+CB108+CW108+DR108+EM108+FH108+GC108+GX108+HS108</f>
        <v>0</v>
      </c>
      <c r="R108" s="7">
        <f>AO108+BJ108+CE108+CZ108+DU108+EP108+FK108+GF108+HA108+HV108</f>
        <v>0</v>
      </c>
      <c r="S108" s="7">
        <f>AN108+BI108+CD108+CY108+DT108+EO108+FJ108+GE108+GZ108+HU108</f>
        <v>0</v>
      </c>
      <c r="T108" s="7">
        <v>0</v>
      </c>
      <c r="U108" s="11">
        <v>0</v>
      </c>
      <c r="V108" s="10" t="s">
        <v>64</v>
      </c>
      <c r="W108" s="11"/>
      <c r="X108" s="10"/>
      <c r="Y108" s="7">
        <v>0</v>
      </c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Y108+AN108</f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AT108+BI108</f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BO108+CD108</f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CJ108+CY108</f>
        <v>0</v>
      </c>
      <c r="DA108" s="11"/>
      <c r="DB108" s="10"/>
      <c r="DC108" s="11"/>
      <c r="DD108" s="10"/>
      <c r="DE108" s="7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DE108+DT108</f>
        <v>0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DZ108+EO108</f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EU108+FJ108</f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FP108+GE108</f>
        <v>0</v>
      </c>
      <c r="GG108" s="11"/>
      <c r="GH108" s="10"/>
      <c r="GI108" s="11"/>
      <c r="GJ108" s="10"/>
      <c r="GK108" s="7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11"/>
      <c r="GW108" s="10"/>
      <c r="GX108" s="11"/>
      <c r="GY108" s="10"/>
      <c r="GZ108" s="7"/>
      <c r="HA108" s="7">
        <f>GK108+GZ108</f>
        <v>0</v>
      </c>
      <c r="HB108" s="11"/>
      <c r="HC108" s="10"/>
      <c r="HD108" s="11"/>
      <c r="HE108" s="10"/>
      <c r="HF108" s="7"/>
      <c r="HG108" s="11"/>
      <c r="HH108" s="10"/>
      <c r="HI108" s="11"/>
      <c r="HJ108" s="10"/>
      <c r="HK108" s="11"/>
      <c r="HL108" s="10"/>
      <c r="HM108" s="11"/>
      <c r="HN108" s="10"/>
      <c r="HO108" s="11"/>
      <c r="HP108" s="10"/>
      <c r="HQ108" s="11"/>
      <c r="HR108" s="10"/>
      <c r="HS108" s="11"/>
      <c r="HT108" s="10"/>
      <c r="HU108" s="7"/>
      <c r="HV108" s="7">
        <f>HF108+HU108</f>
        <v>0</v>
      </c>
    </row>
    <row r="109" spans="1:230" x14ac:dyDescent="0.25">
      <c r="A109" s="6"/>
      <c r="B109" s="6"/>
      <c r="C109" s="6"/>
      <c r="D109" s="6" t="s">
        <v>227</v>
      </c>
      <c r="E109" s="3" t="s">
        <v>228</v>
      </c>
      <c r="F109" s="6">
        <f>COUNTIF(U109:HT109,"e")</f>
        <v>0</v>
      </c>
      <c r="G109" s="6">
        <f>COUNTIF(U109:HT109,"z")</f>
        <v>1</v>
      </c>
      <c r="H109" s="6">
        <f>SUM(I109:Q109)</f>
        <v>2</v>
      </c>
      <c r="I109" s="6">
        <f>U109+AP109+BK109+CF109+DA109+DV109+EQ109+FL109+GG109+HB109</f>
        <v>2</v>
      </c>
      <c r="J109" s="6">
        <f>W109+AR109+BM109+CH109+DC109+DX109+ES109+FN109+GI109+HD109</f>
        <v>0</v>
      </c>
      <c r="K109" s="6">
        <f>Z109+AU109+BP109+CK109+DF109+EA109+EV109+FQ109+GL109+HG109</f>
        <v>0</v>
      </c>
      <c r="L109" s="6">
        <f>AB109+AW109+BR109+CM109+DH109+EC109+EX109+FS109+GN109+HI109</f>
        <v>0</v>
      </c>
      <c r="M109" s="6">
        <f>AD109+AY109+BT109+CO109+DJ109+EE109+EZ109+FU109+GP109+HK109</f>
        <v>0</v>
      </c>
      <c r="N109" s="6">
        <f>AF109+BA109+BV109+CQ109+DL109+EG109+FB109+FW109+GR109+HM109</f>
        <v>0</v>
      </c>
      <c r="O109" s="6">
        <f>AH109+BC109+BX109+CS109+DN109+EI109+FD109+FY109+GT109+HO109</f>
        <v>0</v>
      </c>
      <c r="P109" s="6">
        <f>AJ109+BE109+BZ109+CU109+DP109+EK109+FF109+GA109+GV109+HQ109</f>
        <v>0</v>
      </c>
      <c r="Q109" s="6">
        <f>AL109+BG109+CB109+CW109+DR109+EM109+FH109+GC109+GX109+HS109</f>
        <v>0</v>
      </c>
      <c r="R109" s="7">
        <f>AO109+BJ109+CE109+CZ109+DU109+EP109+FK109+GF109+HA109+HV109</f>
        <v>0</v>
      </c>
      <c r="S109" s="7">
        <f>AN109+BI109+CD109+CY109+DT109+EO109+FJ109+GE109+GZ109+HU109</f>
        <v>0</v>
      </c>
      <c r="T109" s="7">
        <v>0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BO109+CD109</f>
        <v>0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CJ109+CY109</f>
        <v>0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DE109+DT109</f>
        <v>0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  <c r="GG109" s="11">
        <v>2</v>
      </c>
      <c r="GH109" s="10" t="s">
        <v>64</v>
      </c>
      <c r="GI109" s="11"/>
      <c r="GJ109" s="10"/>
      <c r="GK109" s="7">
        <v>0</v>
      </c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11"/>
      <c r="GW109" s="10"/>
      <c r="GX109" s="11"/>
      <c r="GY109" s="10"/>
      <c r="GZ109" s="7"/>
      <c r="HA109" s="7">
        <f>GK109+GZ109</f>
        <v>0</v>
      </c>
      <c r="HB109" s="11"/>
      <c r="HC109" s="10"/>
      <c r="HD109" s="11"/>
      <c r="HE109" s="10"/>
      <c r="HF109" s="7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11"/>
      <c r="HR109" s="10"/>
      <c r="HS109" s="11"/>
      <c r="HT109" s="10"/>
      <c r="HU109" s="7"/>
      <c r="HV109" s="7">
        <f>HF109+HU109</f>
        <v>0</v>
      </c>
    </row>
    <row r="110" spans="1:230" x14ac:dyDescent="0.25">
      <c r="A110" s="6"/>
      <c r="B110" s="6"/>
      <c r="C110" s="6"/>
      <c r="D110" s="6" t="s">
        <v>229</v>
      </c>
      <c r="E110" s="3" t="s">
        <v>230</v>
      </c>
      <c r="F110" s="6">
        <f>COUNTIF(U110:HT110,"e")</f>
        <v>0</v>
      </c>
      <c r="G110" s="6">
        <f>COUNTIF(U110:HT110,"z")</f>
        <v>1</v>
      </c>
      <c r="H110" s="6">
        <f>SUM(I110:Q110)</f>
        <v>2</v>
      </c>
      <c r="I110" s="6">
        <f>U110+AP110+BK110+CF110+DA110+DV110+EQ110+FL110+GG110+HB110</f>
        <v>2</v>
      </c>
      <c r="J110" s="6">
        <f>W110+AR110+BM110+CH110+DC110+DX110+ES110+FN110+GI110+HD110</f>
        <v>0</v>
      </c>
      <c r="K110" s="6">
        <f>Z110+AU110+BP110+CK110+DF110+EA110+EV110+FQ110+GL110+HG110</f>
        <v>0</v>
      </c>
      <c r="L110" s="6">
        <f>AB110+AW110+BR110+CM110+DH110+EC110+EX110+FS110+GN110+HI110</f>
        <v>0</v>
      </c>
      <c r="M110" s="6">
        <f>AD110+AY110+BT110+CO110+DJ110+EE110+EZ110+FU110+GP110+HK110</f>
        <v>0</v>
      </c>
      <c r="N110" s="6">
        <f>AF110+BA110+BV110+CQ110+DL110+EG110+FB110+FW110+GR110+HM110</f>
        <v>0</v>
      </c>
      <c r="O110" s="6">
        <f>AH110+BC110+BX110+CS110+DN110+EI110+FD110+FY110+GT110+HO110</f>
        <v>0</v>
      </c>
      <c r="P110" s="6">
        <f>AJ110+BE110+BZ110+CU110+DP110+EK110+FF110+GA110+GV110+HQ110</f>
        <v>0</v>
      </c>
      <c r="Q110" s="6">
        <f>AL110+BG110+CB110+CW110+DR110+EM110+FH110+GC110+GX110+HS110</f>
        <v>0</v>
      </c>
      <c r="R110" s="7">
        <f>AO110+BJ110+CE110+CZ110+DU110+EP110+FK110+GF110+HA110+HV110</f>
        <v>0</v>
      </c>
      <c r="S110" s="7">
        <f>AN110+BI110+CD110+CY110+DT110+EO110+FJ110+GE110+GZ110+HU110</f>
        <v>0</v>
      </c>
      <c r="T110" s="7">
        <v>0</v>
      </c>
      <c r="U110" s="11">
        <v>2</v>
      </c>
      <c r="V110" s="10" t="s">
        <v>64</v>
      </c>
      <c r="W110" s="11"/>
      <c r="X110" s="10"/>
      <c r="Y110" s="7">
        <v>0</v>
      </c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Y110+AN110</f>
        <v>0</v>
      </c>
      <c r="AP110" s="11"/>
      <c r="AQ110" s="10"/>
      <c r="AR110" s="11"/>
      <c r="AS110" s="10"/>
      <c r="AT110" s="7"/>
      <c r="AU110" s="11"/>
      <c r="AV110" s="10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AT110+BI110</f>
        <v>0</v>
      </c>
      <c r="BK110" s="11"/>
      <c r="BL110" s="10"/>
      <c r="BM110" s="11"/>
      <c r="BN110" s="10"/>
      <c r="BO110" s="7"/>
      <c r="BP110" s="11"/>
      <c r="BQ110" s="10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BO110+CD110</f>
        <v>0</v>
      </c>
      <c r="CF110" s="11"/>
      <c r="CG110" s="10"/>
      <c r="CH110" s="11"/>
      <c r="CI110" s="10"/>
      <c r="CJ110" s="7"/>
      <c r="CK110" s="11"/>
      <c r="CL110" s="10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CJ110+CY110</f>
        <v>0</v>
      </c>
      <c r="DA110" s="11"/>
      <c r="DB110" s="10"/>
      <c r="DC110" s="11"/>
      <c r="DD110" s="10"/>
      <c r="DE110" s="7"/>
      <c r="DF110" s="11"/>
      <c r="DG110" s="10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DE110+DT110</f>
        <v>0</v>
      </c>
      <c r="DV110" s="11"/>
      <c r="DW110" s="10"/>
      <c r="DX110" s="11"/>
      <c r="DY110" s="10"/>
      <c r="DZ110" s="7"/>
      <c r="EA110" s="11"/>
      <c r="EB110" s="10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DZ110+EO110</f>
        <v>0</v>
      </c>
      <c r="EQ110" s="11"/>
      <c r="ER110" s="10"/>
      <c r="ES110" s="11"/>
      <c r="ET110" s="10"/>
      <c r="EU110" s="7"/>
      <c r="EV110" s="11"/>
      <c r="EW110" s="10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EU110+FJ110</f>
        <v>0</v>
      </c>
      <c r="FL110" s="11"/>
      <c r="FM110" s="10"/>
      <c r="FN110" s="11"/>
      <c r="FO110" s="10"/>
      <c r="FP110" s="7"/>
      <c r="FQ110" s="11"/>
      <c r="FR110" s="10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FP110+GE110</f>
        <v>0</v>
      </c>
      <c r="GG110" s="11"/>
      <c r="GH110" s="10"/>
      <c r="GI110" s="11"/>
      <c r="GJ110" s="10"/>
      <c r="GK110" s="7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11"/>
      <c r="GW110" s="10"/>
      <c r="GX110" s="11"/>
      <c r="GY110" s="10"/>
      <c r="GZ110" s="7"/>
      <c r="HA110" s="7">
        <f>GK110+GZ110</f>
        <v>0</v>
      </c>
      <c r="HB110" s="11"/>
      <c r="HC110" s="10"/>
      <c r="HD110" s="11"/>
      <c r="HE110" s="10"/>
      <c r="HF110" s="7"/>
      <c r="HG110" s="11"/>
      <c r="HH110" s="10"/>
      <c r="HI110" s="11"/>
      <c r="HJ110" s="10"/>
      <c r="HK110" s="11"/>
      <c r="HL110" s="10"/>
      <c r="HM110" s="11"/>
      <c r="HN110" s="10"/>
      <c r="HO110" s="11"/>
      <c r="HP110" s="10"/>
      <c r="HQ110" s="11"/>
      <c r="HR110" s="10"/>
      <c r="HS110" s="11"/>
      <c r="HT110" s="10"/>
      <c r="HU110" s="7"/>
      <c r="HV110" s="7">
        <f>HF110+HU110</f>
        <v>0</v>
      </c>
    </row>
    <row r="111" spans="1:230" x14ac:dyDescent="0.25">
      <c r="A111" s="6"/>
      <c r="B111" s="6"/>
      <c r="C111" s="6"/>
      <c r="D111" s="6" t="s">
        <v>231</v>
      </c>
      <c r="E111" s="3" t="s">
        <v>232</v>
      </c>
      <c r="F111" s="6">
        <f>COUNTIF(U111:HT111,"e")</f>
        <v>0</v>
      </c>
      <c r="G111" s="6">
        <f>COUNTIF(U111:HT111,"z")</f>
        <v>1</v>
      </c>
      <c r="H111" s="6">
        <f>SUM(I111:Q111)</f>
        <v>4</v>
      </c>
      <c r="I111" s="6">
        <f>U111+AP111+BK111+CF111+DA111+DV111+EQ111+FL111+GG111+HB111</f>
        <v>4</v>
      </c>
      <c r="J111" s="6">
        <f>W111+AR111+BM111+CH111+DC111+DX111+ES111+FN111+GI111+HD111</f>
        <v>0</v>
      </c>
      <c r="K111" s="6">
        <f>Z111+AU111+BP111+CK111+DF111+EA111+EV111+FQ111+GL111+HG111</f>
        <v>0</v>
      </c>
      <c r="L111" s="6">
        <f>AB111+AW111+BR111+CM111+DH111+EC111+EX111+FS111+GN111+HI111</f>
        <v>0</v>
      </c>
      <c r="M111" s="6">
        <f>AD111+AY111+BT111+CO111+DJ111+EE111+EZ111+FU111+GP111+HK111</f>
        <v>0</v>
      </c>
      <c r="N111" s="6">
        <f>AF111+BA111+BV111+CQ111+DL111+EG111+FB111+FW111+GR111+HM111</f>
        <v>0</v>
      </c>
      <c r="O111" s="6">
        <f>AH111+BC111+BX111+CS111+DN111+EI111+FD111+FY111+GT111+HO111</f>
        <v>0</v>
      </c>
      <c r="P111" s="6">
        <f>AJ111+BE111+BZ111+CU111+DP111+EK111+FF111+GA111+GV111+HQ111</f>
        <v>0</v>
      </c>
      <c r="Q111" s="6">
        <f>AL111+BG111+CB111+CW111+DR111+EM111+FH111+GC111+GX111+HS111</f>
        <v>0</v>
      </c>
      <c r="R111" s="7">
        <f>AO111+BJ111+CE111+CZ111+DU111+EP111+FK111+GF111+HA111+HV111</f>
        <v>0</v>
      </c>
      <c r="S111" s="7">
        <f>AN111+BI111+CD111+CY111+DT111+EO111+FJ111+GE111+GZ111+HU111</f>
        <v>0</v>
      </c>
      <c r="T111" s="7">
        <v>0</v>
      </c>
      <c r="U111" s="11">
        <v>4</v>
      </c>
      <c r="V111" s="10" t="s">
        <v>64</v>
      </c>
      <c r="W111" s="11"/>
      <c r="X111" s="10"/>
      <c r="Y111" s="7">
        <v>0</v>
      </c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/>
      <c r="DW111" s="10"/>
      <c r="DX111" s="11"/>
      <c r="DY111" s="10"/>
      <c r="DZ111" s="7"/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  <c r="GG111" s="11"/>
      <c r="GH111" s="10"/>
      <c r="GI111" s="11"/>
      <c r="GJ111" s="10"/>
      <c r="GK111" s="7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11"/>
      <c r="GW111" s="10"/>
      <c r="GX111" s="11"/>
      <c r="GY111" s="10"/>
      <c r="GZ111" s="7"/>
      <c r="HA111" s="7">
        <f>GK111+GZ111</f>
        <v>0</v>
      </c>
      <c r="HB111" s="11"/>
      <c r="HC111" s="10"/>
      <c r="HD111" s="11"/>
      <c r="HE111" s="10"/>
      <c r="HF111" s="7"/>
      <c r="HG111" s="11"/>
      <c r="HH111" s="10"/>
      <c r="HI111" s="11"/>
      <c r="HJ111" s="10"/>
      <c r="HK111" s="11"/>
      <c r="HL111" s="10"/>
      <c r="HM111" s="11"/>
      <c r="HN111" s="10"/>
      <c r="HO111" s="11"/>
      <c r="HP111" s="10"/>
      <c r="HQ111" s="11"/>
      <c r="HR111" s="10"/>
      <c r="HS111" s="11"/>
      <c r="HT111" s="10"/>
      <c r="HU111" s="7"/>
      <c r="HV111" s="7">
        <f>HF111+HU111</f>
        <v>0</v>
      </c>
    </row>
    <row r="112" spans="1:230" ht="15.9" customHeight="1" x14ac:dyDescent="0.25">
      <c r="A112" s="6"/>
      <c r="B112" s="6"/>
      <c r="C112" s="6"/>
      <c r="D112" s="6"/>
      <c r="E112" s="6" t="s">
        <v>80</v>
      </c>
      <c r="F112" s="6">
        <f t="shared" ref="F112:BQ112" si="142">SUM(F108:F111)</f>
        <v>0</v>
      </c>
      <c r="G112" s="6">
        <f t="shared" si="142"/>
        <v>4</v>
      </c>
      <c r="H112" s="6">
        <f t="shared" si="142"/>
        <v>8</v>
      </c>
      <c r="I112" s="6">
        <f t="shared" si="142"/>
        <v>8</v>
      </c>
      <c r="J112" s="6">
        <f t="shared" si="142"/>
        <v>0</v>
      </c>
      <c r="K112" s="6">
        <f t="shared" si="142"/>
        <v>0</v>
      </c>
      <c r="L112" s="6">
        <f t="shared" si="142"/>
        <v>0</v>
      </c>
      <c r="M112" s="6">
        <f t="shared" si="142"/>
        <v>0</v>
      </c>
      <c r="N112" s="6">
        <f t="shared" si="142"/>
        <v>0</v>
      </c>
      <c r="O112" s="6">
        <f t="shared" si="142"/>
        <v>0</v>
      </c>
      <c r="P112" s="6">
        <f t="shared" si="142"/>
        <v>0</v>
      </c>
      <c r="Q112" s="6">
        <f t="shared" si="142"/>
        <v>0</v>
      </c>
      <c r="R112" s="7">
        <f t="shared" si="142"/>
        <v>0</v>
      </c>
      <c r="S112" s="7">
        <f t="shared" si="142"/>
        <v>0</v>
      </c>
      <c r="T112" s="7">
        <f t="shared" si="142"/>
        <v>0</v>
      </c>
      <c r="U112" s="11">
        <f t="shared" si="142"/>
        <v>6</v>
      </c>
      <c r="V112" s="10">
        <f t="shared" si="142"/>
        <v>0</v>
      </c>
      <c r="W112" s="11">
        <f t="shared" si="142"/>
        <v>0</v>
      </c>
      <c r="X112" s="10">
        <f t="shared" si="142"/>
        <v>0</v>
      </c>
      <c r="Y112" s="7">
        <f t="shared" si="142"/>
        <v>0</v>
      </c>
      <c r="Z112" s="11">
        <f t="shared" si="142"/>
        <v>0</v>
      </c>
      <c r="AA112" s="10">
        <f t="shared" si="142"/>
        <v>0</v>
      </c>
      <c r="AB112" s="11">
        <f t="shared" si="142"/>
        <v>0</v>
      </c>
      <c r="AC112" s="10">
        <f t="shared" si="142"/>
        <v>0</v>
      </c>
      <c r="AD112" s="11">
        <f t="shared" si="142"/>
        <v>0</v>
      </c>
      <c r="AE112" s="10">
        <f t="shared" si="142"/>
        <v>0</v>
      </c>
      <c r="AF112" s="11">
        <f t="shared" si="142"/>
        <v>0</v>
      </c>
      <c r="AG112" s="10">
        <f t="shared" si="142"/>
        <v>0</v>
      </c>
      <c r="AH112" s="11">
        <f t="shared" si="142"/>
        <v>0</v>
      </c>
      <c r="AI112" s="10">
        <f t="shared" si="142"/>
        <v>0</v>
      </c>
      <c r="AJ112" s="11">
        <f t="shared" si="142"/>
        <v>0</v>
      </c>
      <c r="AK112" s="10">
        <f t="shared" si="142"/>
        <v>0</v>
      </c>
      <c r="AL112" s="11">
        <f t="shared" si="142"/>
        <v>0</v>
      </c>
      <c r="AM112" s="10">
        <f t="shared" si="142"/>
        <v>0</v>
      </c>
      <c r="AN112" s="7">
        <f t="shared" si="142"/>
        <v>0</v>
      </c>
      <c r="AO112" s="7">
        <f t="shared" si="142"/>
        <v>0</v>
      </c>
      <c r="AP112" s="11">
        <f t="shared" si="142"/>
        <v>0</v>
      </c>
      <c r="AQ112" s="10">
        <f t="shared" si="142"/>
        <v>0</v>
      </c>
      <c r="AR112" s="11">
        <f t="shared" si="142"/>
        <v>0</v>
      </c>
      <c r="AS112" s="10">
        <f t="shared" si="142"/>
        <v>0</v>
      </c>
      <c r="AT112" s="7">
        <f t="shared" si="142"/>
        <v>0</v>
      </c>
      <c r="AU112" s="11">
        <f t="shared" si="142"/>
        <v>0</v>
      </c>
      <c r="AV112" s="10">
        <f t="shared" si="142"/>
        <v>0</v>
      </c>
      <c r="AW112" s="11">
        <f t="shared" si="142"/>
        <v>0</v>
      </c>
      <c r="AX112" s="10">
        <f t="shared" si="142"/>
        <v>0</v>
      </c>
      <c r="AY112" s="11">
        <f t="shared" si="142"/>
        <v>0</v>
      </c>
      <c r="AZ112" s="10">
        <f t="shared" si="142"/>
        <v>0</v>
      </c>
      <c r="BA112" s="11">
        <f t="shared" si="142"/>
        <v>0</v>
      </c>
      <c r="BB112" s="10">
        <f t="shared" si="142"/>
        <v>0</v>
      </c>
      <c r="BC112" s="11">
        <f t="shared" si="142"/>
        <v>0</v>
      </c>
      <c r="BD112" s="10">
        <f t="shared" si="142"/>
        <v>0</v>
      </c>
      <c r="BE112" s="11">
        <f t="shared" si="142"/>
        <v>0</v>
      </c>
      <c r="BF112" s="10">
        <f t="shared" si="142"/>
        <v>0</v>
      </c>
      <c r="BG112" s="11">
        <f t="shared" si="142"/>
        <v>0</v>
      </c>
      <c r="BH112" s="10">
        <f t="shared" si="142"/>
        <v>0</v>
      </c>
      <c r="BI112" s="7">
        <f t="shared" si="142"/>
        <v>0</v>
      </c>
      <c r="BJ112" s="7">
        <f t="shared" si="142"/>
        <v>0</v>
      </c>
      <c r="BK112" s="11">
        <f t="shared" si="142"/>
        <v>0</v>
      </c>
      <c r="BL112" s="10">
        <f t="shared" si="142"/>
        <v>0</v>
      </c>
      <c r="BM112" s="11">
        <f t="shared" si="142"/>
        <v>0</v>
      </c>
      <c r="BN112" s="10">
        <f t="shared" si="142"/>
        <v>0</v>
      </c>
      <c r="BO112" s="7">
        <f t="shared" si="142"/>
        <v>0</v>
      </c>
      <c r="BP112" s="11">
        <f t="shared" si="142"/>
        <v>0</v>
      </c>
      <c r="BQ112" s="10">
        <f t="shared" si="142"/>
        <v>0</v>
      </c>
      <c r="BR112" s="11">
        <f t="shared" ref="BR112:EC112" si="143">SUM(BR108:BR111)</f>
        <v>0</v>
      </c>
      <c r="BS112" s="10">
        <f t="shared" si="143"/>
        <v>0</v>
      </c>
      <c r="BT112" s="11">
        <f t="shared" si="143"/>
        <v>0</v>
      </c>
      <c r="BU112" s="10">
        <f t="shared" si="143"/>
        <v>0</v>
      </c>
      <c r="BV112" s="11">
        <f t="shared" si="143"/>
        <v>0</v>
      </c>
      <c r="BW112" s="10">
        <f t="shared" si="143"/>
        <v>0</v>
      </c>
      <c r="BX112" s="11">
        <f t="shared" si="143"/>
        <v>0</v>
      </c>
      <c r="BY112" s="10">
        <f t="shared" si="143"/>
        <v>0</v>
      </c>
      <c r="BZ112" s="11">
        <f t="shared" si="143"/>
        <v>0</v>
      </c>
      <c r="CA112" s="10">
        <f t="shared" si="143"/>
        <v>0</v>
      </c>
      <c r="CB112" s="11">
        <f t="shared" si="143"/>
        <v>0</v>
      </c>
      <c r="CC112" s="10">
        <f t="shared" si="143"/>
        <v>0</v>
      </c>
      <c r="CD112" s="7">
        <f t="shared" si="143"/>
        <v>0</v>
      </c>
      <c r="CE112" s="7">
        <f t="shared" si="143"/>
        <v>0</v>
      </c>
      <c r="CF112" s="11">
        <f t="shared" si="143"/>
        <v>0</v>
      </c>
      <c r="CG112" s="10">
        <f t="shared" si="143"/>
        <v>0</v>
      </c>
      <c r="CH112" s="11">
        <f t="shared" si="143"/>
        <v>0</v>
      </c>
      <c r="CI112" s="10">
        <f t="shared" si="143"/>
        <v>0</v>
      </c>
      <c r="CJ112" s="7">
        <f t="shared" si="143"/>
        <v>0</v>
      </c>
      <c r="CK112" s="11">
        <f t="shared" si="143"/>
        <v>0</v>
      </c>
      <c r="CL112" s="10">
        <f t="shared" si="143"/>
        <v>0</v>
      </c>
      <c r="CM112" s="11">
        <f t="shared" si="143"/>
        <v>0</v>
      </c>
      <c r="CN112" s="10">
        <f t="shared" si="143"/>
        <v>0</v>
      </c>
      <c r="CO112" s="11">
        <f t="shared" si="143"/>
        <v>0</v>
      </c>
      <c r="CP112" s="10">
        <f t="shared" si="143"/>
        <v>0</v>
      </c>
      <c r="CQ112" s="11">
        <f t="shared" si="143"/>
        <v>0</v>
      </c>
      <c r="CR112" s="10">
        <f t="shared" si="143"/>
        <v>0</v>
      </c>
      <c r="CS112" s="11">
        <f t="shared" si="143"/>
        <v>0</v>
      </c>
      <c r="CT112" s="10">
        <f t="shared" si="143"/>
        <v>0</v>
      </c>
      <c r="CU112" s="11">
        <f t="shared" si="143"/>
        <v>0</v>
      </c>
      <c r="CV112" s="10">
        <f t="shared" si="143"/>
        <v>0</v>
      </c>
      <c r="CW112" s="11">
        <f t="shared" si="143"/>
        <v>0</v>
      </c>
      <c r="CX112" s="10">
        <f t="shared" si="143"/>
        <v>0</v>
      </c>
      <c r="CY112" s="7">
        <f t="shared" si="143"/>
        <v>0</v>
      </c>
      <c r="CZ112" s="7">
        <f t="shared" si="143"/>
        <v>0</v>
      </c>
      <c r="DA112" s="11">
        <f t="shared" si="143"/>
        <v>0</v>
      </c>
      <c r="DB112" s="10">
        <f t="shared" si="143"/>
        <v>0</v>
      </c>
      <c r="DC112" s="11">
        <f t="shared" si="143"/>
        <v>0</v>
      </c>
      <c r="DD112" s="10">
        <f t="shared" si="143"/>
        <v>0</v>
      </c>
      <c r="DE112" s="7">
        <f t="shared" si="143"/>
        <v>0</v>
      </c>
      <c r="DF112" s="11">
        <f t="shared" si="143"/>
        <v>0</v>
      </c>
      <c r="DG112" s="10">
        <f t="shared" si="143"/>
        <v>0</v>
      </c>
      <c r="DH112" s="11">
        <f t="shared" si="143"/>
        <v>0</v>
      </c>
      <c r="DI112" s="10">
        <f t="shared" si="143"/>
        <v>0</v>
      </c>
      <c r="DJ112" s="11">
        <f t="shared" si="143"/>
        <v>0</v>
      </c>
      <c r="DK112" s="10">
        <f t="shared" si="143"/>
        <v>0</v>
      </c>
      <c r="DL112" s="11">
        <f t="shared" si="143"/>
        <v>0</v>
      </c>
      <c r="DM112" s="10">
        <f t="shared" si="143"/>
        <v>0</v>
      </c>
      <c r="DN112" s="11">
        <f t="shared" si="143"/>
        <v>0</v>
      </c>
      <c r="DO112" s="10">
        <f t="shared" si="143"/>
        <v>0</v>
      </c>
      <c r="DP112" s="11">
        <f t="shared" si="143"/>
        <v>0</v>
      </c>
      <c r="DQ112" s="10">
        <f t="shared" si="143"/>
        <v>0</v>
      </c>
      <c r="DR112" s="11">
        <f t="shared" si="143"/>
        <v>0</v>
      </c>
      <c r="DS112" s="10">
        <f t="shared" si="143"/>
        <v>0</v>
      </c>
      <c r="DT112" s="7">
        <f t="shared" si="143"/>
        <v>0</v>
      </c>
      <c r="DU112" s="7">
        <f t="shared" si="143"/>
        <v>0</v>
      </c>
      <c r="DV112" s="11">
        <f t="shared" si="143"/>
        <v>0</v>
      </c>
      <c r="DW112" s="10">
        <f t="shared" si="143"/>
        <v>0</v>
      </c>
      <c r="DX112" s="11">
        <f t="shared" si="143"/>
        <v>0</v>
      </c>
      <c r="DY112" s="10">
        <f t="shared" si="143"/>
        <v>0</v>
      </c>
      <c r="DZ112" s="7">
        <f t="shared" si="143"/>
        <v>0</v>
      </c>
      <c r="EA112" s="11">
        <f t="shared" si="143"/>
        <v>0</v>
      </c>
      <c r="EB112" s="10">
        <f t="shared" si="143"/>
        <v>0</v>
      </c>
      <c r="EC112" s="11">
        <f t="shared" si="143"/>
        <v>0</v>
      </c>
      <c r="ED112" s="10">
        <f t="shared" ref="ED112:GO112" si="144">SUM(ED108:ED111)</f>
        <v>0</v>
      </c>
      <c r="EE112" s="11">
        <f t="shared" si="144"/>
        <v>0</v>
      </c>
      <c r="EF112" s="10">
        <f t="shared" si="144"/>
        <v>0</v>
      </c>
      <c r="EG112" s="11">
        <f t="shared" si="144"/>
        <v>0</v>
      </c>
      <c r="EH112" s="10">
        <f t="shared" si="144"/>
        <v>0</v>
      </c>
      <c r="EI112" s="11">
        <f t="shared" si="144"/>
        <v>0</v>
      </c>
      <c r="EJ112" s="10">
        <f t="shared" si="144"/>
        <v>0</v>
      </c>
      <c r="EK112" s="11">
        <f t="shared" si="144"/>
        <v>0</v>
      </c>
      <c r="EL112" s="10">
        <f t="shared" si="144"/>
        <v>0</v>
      </c>
      <c r="EM112" s="11">
        <f t="shared" si="144"/>
        <v>0</v>
      </c>
      <c r="EN112" s="10">
        <f t="shared" si="144"/>
        <v>0</v>
      </c>
      <c r="EO112" s="7">
        <f t="shared" si="144"/>
        <v>0</v>
      </c>
      <c r="EP112" s="7">
        <f t="shared" si="144"/>
        <v>0</v>
      </c>
      <c r="EQ112" s="11">
        <f t="shared" si="144"/>
        <v>0</v>
      </c>
      <c r="ER112" s="10">
        <f t="shared" si="144"/>
        <v>0</v>
      </c>
      <c r="ES112" s="11">
        <f t="shared" si="144"/>
        <v>0</v>
      </c>
      <c r="ET112" s="10">
        <f t="shared" si="144"/>
        <v>0</v>
      </c>
      <c r="EU112" s="7">
        <f t="shared" si="144"/>
        <v>0</v>
      </c>
      <c r="EV112" s="11">
        <f t="shared" si="144"/>
        <v>0</v>
      </c>
      <c r="EW112" s="10">
        <f t="shared" si="144"/>
        <v>0</v>
      </c>
      <c r="EX112" s="11">
        <f t="shared" si="144"/>
        <v>0</v>
      </c>
      <c r="EY112" s="10">
        <f t="shared" si="144"/>
        <v>0</v>
      </c>
      <c r="EZ112" s="11">
        <f t="shared" si="144"/>
        <v>0</v>
      </c>
      <c r="FA112" s="10">
        <f t="shared" si="144"/>
        <v>0</v>
      </c>
      <c r="FB112" s="11">
        <f t="shared" si="144"/>
        <v>0</v>
      </c>
      <c r="FC112" s="10">
        <f t="shared" si="144"/>
        <v>0</v>
      </c>
      <c r="FD112" s="11">
        <f t="shared" si="144"/>
        <v>0</v>
      </c>
      <c r="FE112" s="10">
        <f t="shared" si="144"/>
        <v>0</v>
      </c>
      <c r="FF112" s="11">
        <f t="shared" si="144"/>
        <v>0</v>
      </c>
      <c r="FG112" s="10">
        <f t="shared" si="144"/>
        <v>0</v>
      </c>
      <c r="FH112" s="11">
        <f t="shared" si="144"/>
        <v>0</v>
      </c>
      <c r="FI112" s="10">
        <f t="shared" si="144"/>
        <v>0</v>
      </c>
      <c r="FJ112" s="7">
        <f t="shared" si="144"/>
        <v>0</v>
      </c>
      <c r="FK112" s="7">
        <f t="shared" si="144"/>
        <v>0</v>
      </c>
      <c r="FL112" s="11">
        <f t="shared" si="144"/>
        <v>0</v>
      </c>
      <c r="FM112" s="10">
        <f t="shared" si="144"/>
        <v>0</v>
      </c>
      <c r="FN112" s="11">
        <f t="shared" si="144"/>
        <v>0</v>
      </c>
      <c r="FO112" s="10">
        <f t="shared" si="144"/>
        <v>0</v>
      </c>
      <c r="FP112" s="7">
        <f t="shared" si="144"/>
        <v>0</v>
      </c>
      <c r="FQ112" s="11">
        <f t="shared" si="144"/>
        <v>0</v>
      </c>
      <c r="FR112" s="10">
        <f t="shared" si="144"/>
        <v>0</v>
      </c>
      <c r="FS112" s="11">
        <f t="shared" si="144"/>
        <v>0</v>
      </c>
      <c r="FT112" s="10">
        <f t="shared" si="144"/>
        <v>0</v>
      </c>
      <c r="FU112" s="11">
        <f t="shared" si="144"/>
        <v>0</v>
      </c>
      <c r="FV112" s="10">
        <f t="shared" si="144"/>
        <v>0</v>
      </c>
      <c r="FW112" s="11">
        <f t="shared" si="144"/>
        <v>0</v>
      </c>
      <c r="FX112" s="10">
        <f t="shared" si="144"/>
        <v>0</v>
      </c>
      <c r="FY112" s="11">
        <f t="shared" si="144"/>
        <v>0</v>
      </c>
      <c r="FZ112" s="10">
        <f t="shared" si="144"/>
        <v>0</v>
      </c>
      <c r="GA112" s="11">
        <f t="shared" si="144"/>
        <v>0</v>
      </c>
      <c r="GB112" s="10">
        <f t="shared" si="144"/>
        <v>0</v>
      </c>
      <c r="GC112" s="11">
        <f t="shared" si="144"/>
        <v>0</v>
      </c>
      <c r="GD112" s="10">
        <f t="shared" si="144"/>
        <v>0</v>
      </c>
      <c r="GE112" s="7">
        <f t="shared" si="144"/>
        <v>0</v>
      </c>
      <c r="GF112" s="7">
        <f t="shared" si="144"/>
        <v>0</v>
      </c>
      <c r="GG112" s="11">
        <f t="shared" si="144"/>
        <v>2</v>
      </c>
      <c r="GH112" s="10">
        <f t="shared" si="144"/>
        <v>0</v>
      </c>
      <c r="GI112" s="11">
        <f t="shared" si="144"/>
        <v>0</v>
      </c>
      <c r="GJ112" s="10">
        <f t="shared" si="144"/>
        <v>0</v>
      </c>
      <c r="GK112" s="7">
        <f t="shared" si="144"/>
        <v>0</v>
      </c>
      <c r="GL112" s="11">
        <f t="shared" si="144"/>
        <v>0</v>
      </c>
      <c r="GM112" s="10">
        <f t="shared" si="144"/>
        <v>0</v>
      </c>
      <c r="GN112" s="11">
        <f t="shared" si="144"/>
        <v>0</v>
      </c>
      <c r="GO112" s="10">
        <f t="shared" si="144"/>
        <v>0</v>
      </c>
      <c r="GP112" s="11">
        <f t="shared" ref="GP112:HV112" si="145">SUM(GP108:GP111)</f>
        <v>0</v>
      </c>
      <c r="GQ112" s="10">
        <f t="shared" si="145"/>
        <v>0</v>
      </c>
      <c r="GR112" s="11">
        <f t="shared" si="145"/>
        <v>0</v>
      </c>
      <c r="GS112" s="10">
        <f t="shared" si="145"/>
        <v>0</v>
      </c>
      <c r="GT112" s="11">
        <f t="shared" si="145"/>
        <v>0</v>
      </c>
      <c r="GU112" s="10">
        <f t="shared" si="145"/>
        <v>0</v>
      </c>
      <c r="GV112" s="11">
        <f t="shared" si="145"/>
        <v>0</v>
      </c>
      <c r="GW112" s="10">
        <f t="shared" si="145"/>
        <v>0</v>
      </c>
      <c r="GX112" s="11">
        <f t="shared" si="145"/>
        <v>0</v>
      </c>
      <c r="GY112" s="10">
        <f t="shared" si="145"/>
        <v>0</v>
      </c>
      <c r="GZ112" s="7">
        <f t="shared" si="145"/>
        <v>0</v>
      </c>
      <c r="HA112" s="7">
        <f t="shared" si="145"/>
        <v>0</v>
      </c>
      <c r="HB112" s="11">
        <f t="shared" si="145"/>
        <v>0</v>
      </c>
      <c r="HC112" s="10">
        <f t="shared" si="145"/>
        <v>0</v>
      </c>
      <c r="HD112" s="11">
        <f t="shared" si="145"/>
        <v>0</v>
      </c>
      <c r="HE112" s="10">
        <f t="shared" si="145"/>
        <v>0</v>
      </c>
      <c r="HF112" s="7">
        <f t="shared" si="145"/>
        <v>0</v>
      </c>
      <c r="HG112" s="11">
        <f t="shared" si="145"/>
        <v>0</v>
      </c>
      <c r="HH112" s="10">
        <f t="shared" si="145"/>
        <v>0</v>
      </c>
      <c r="HI112" s="11">
        <f t="shared" si="145"/>
        <v>0</v>
      </c>
      <c r="HJ112" s="10">
        <f t="shared" si="145"/>
        <v>0</v>
      </c>
      <c r="HK112" s="11">
        <f t="shared" si="145"/>
        <v>0</v>
      </c>
      <c r="HL112" s="10">
        <f t="shared" si="145"/>
        <v>0</v>
      </c>
      <c r="HM112" s="11">
        <f t="shared" si="145"/>
        <v>0</v>
      </c>
      <c r="HN112" s="10">
        <f t="shared" si="145"/>
        <v>0</v>
      </c>
      <c r="HO112" s="11">
        <f t="shared" si="145"/>
        <v>0</v>
      </c>
      <c r="HP112" s="10">
        <f t="shared" si="145"/>
        <v>0</v>
      </c>
      <c r="HQ112" s="11">
        <f t="shared" si="145"/>
        <v>0</v>
      </c>
      <c r="HR112" s="10">
        <f t="shared" si="145"/>
        <v>0</v>
      </c>
      <c r="HS112" s="11">
        <f t="shared" si="145"/>
        <v>0</v>
      </c>
      <c r="HT112" s="10">
        <f t="shared" si="145"/>
        <v>0</v>
      </c>
      <c r="HU112" s="7">
        <f t="shared" si="145"/>
        <v>0</v>
      </c>
      <c r="HV112" s="7">
        <f t="shared" si="145"/>
        <v>0</v>
      </c>
    </row>
    <row r="113" spans="1:230" ht="20.100000000000001" customHeight="1" x14ac:dyDescent="0.25">
      <c r="A113" s="6"/>
      <c r="B113" s="6"/>
      <c r="C113" s="6"/>
      <c r="D113" s="6"/>
      <c r="E113" s="8" t="s">
        <v>233</v>
      </c>
      <c r="F113" s="6">
        <f>F27+F37+F68+F78+F81+F106</f>
        <v>23</v>
      </c>
      <c r="G113" s="6">
        <f>G27+G37+G68+G78+G81+G106</f>
        <v>89</v>
      </c>
      <c r="H113" s="6">
        <f t="shared" ref="H113:Q113" si="146">H27+H37+H68+H78</f>
        <v>1779</v>
      </c>
      <c r="I113" s="6">
        <f t="shared" si="146"/>
        <v>878</v>
      </c>
      <c r="J113" s="6">
        <f t="shared" si="146"/>
        <v>216</v>
      </c>
      <c r="K113" s="6">
        <f t="shared" si="146"/>
        <v>198</v>
      </c>
      <c r="L113" s="6">
        <f t="shared" si="146"/>
        <v>100</v>
      </c>
      <c r="M113" s="6">
        <f t="shared" si="146"/>
        <v>351</v>
      </c>
      <c r="N113" s="6">
        <f t="shared" si="146"/>
        <v>0</v>
      </c>
      <c r="O113" s="6">
        <f t="shared" si="146"/>
        <v>0</v>
      </c>
      <c r="P113" s="6">
        <f t="shared" si="146"/>
        <v>9</v>
      </c>
      <c r="Q113" s="6">
        <f t="shared" si="146"/>
        <v>27</v>
      </c>
      <c r="R113" s="7">
        <f>R27+R37+R68+R78+R81+R106</f>
        <v>240</v>
      </c>
      <c r="S113" s="7">
        <f>S27+S37+S68+S78+S81+S106</f>
        <v>124.39999999999999</v>
      </c>
      <c r="T113" s="7">
        <f>T27+T37+T68+T78+T81+T106</f>
        <v>95.38</v>
      </c>
      <c r="U113" s="11">
        <f>U27+U37+U68+U78</f>
        <v>99</v>
      </c>
      <c r="V113" s="10">
        <f>V27+V37+V68+V78</f>
        <v>0</v>
      </c>
      <c r="W113" s="11">
        <f>W27+W37+W68+W78</f>
        <v>54</v>
      </c>
      <c r="X113" s="10">
        <f>X27+X37+X68+X78</f>
        <v>0</v>
      </c>
      <c r="Y113" s="7">
        <f>Y27+Y37+Y68+Y78+Y81+Y106</f>
        <v>18</v>
      </c>
      <c r="Z113" s="11">
        <f t="shared" ref="Z113:AM113" si="147">Z27+Z37+Z68+Z78</f>
        <v>18</v>
      </c>
      <c r="AA113" s="10">
        <f t="shared" si="147"/>
        <v>0</v>
      </c>
      <c r="AB113" s="11">
        <f t="shared" si="147"/>
        <v>0</v>
      </c>
      <c r="AC113" s="10">
        <f t="shared" si="147"/>
        <v>0</v>
      </c>
      <c r="AD113" s="11">
        <f t="shared" si="147"/>
        <v>0</v>
      </c>
      <c r="AE113" s="10">
        <f t="shared" si="147"/>
        <v>0</v>
      </c>
      <c r="AF113" s="11">
        <f t="shared" si="147"/>
        <v>0</v>
      </c>
      <c r="AG113" s="10">
        <f t="shared" si="147"/>
        <v>0</v>
      </c>
      <c r="AH113" s="11">
        <f t="shared" si="147"/>
        <v>0</v>
      </c>
      <c r="AI113" s="10">
        <f t="shared" si="147"/>
        <v>0</v>
      </c>
      <c r="AJ113" s="11">
        <f t="shared" si="147"/>
        <v>0</v>
      </c>
      <c r="AK113" s="10">
        <f t="shared" si="147"/>
        <v>0</v>
      </c>
      <c r="AL113" s="11">
        <f t="shared" si="147"/>
        <v>0</v>
      </c>
      <c r="AM113" s="10">
        <f t="shared" si="147"/>
        <v>0</v>
      </c>
      <c r="AN113" s="7">
        <f>AN27+AN37+AN68+AN78+AN81+AN106</f>
        <v>2</v>
      </c>
      <c r="AO113" s="7">
        <f>AO27+AO37+AO68+AO78+AO81+AO106</f>
        <v>20</v>
      </c>
      <c r="AP113" s="11">
        <f>AP27+AP37+AP68+AP78</f>
        <v>99</v>
      </c>
      <c r="AQ113" s="10">
        <f>AQ27+AQ37+AQ68+AQ78</f>
        <v>0</v>
      </c>
      <c r="AR113" s="11">
        <f>AR27+AR37+AR68+AR78</f>
        <v>54</v>
      </c>
      <c r="AS113" s="10">
        <f>AS27+AS37+AS68+AS78</f>
        <v>0</v>
      </c>
      <c r="AT113" s="7">
        <f>AT27+AT37+AT68+AT78+AT81+AT106</f>
        <v>17.5</v>
      </c>
      <c r="AU113" s="11">
        <f t="shared" ref="AU113:BH113" si="148">AU27+AU37+AU68+AU78</f>
        <v>54</v>
      </c>
      <c r="AV113" s="10">
        <f t="shared" si="148"/>
        <v>0</v>
      </c>
      <c r="AW113" s="11">
        <f t="shared" si="148"/>
        <v>0</v>
      </c>
      <c r="AX113" s="10">
        <f t="shared" si="148"/>
        <v>0</v>
      </c>
      <c r="AY113" s="11">
        <f t="shared" si="148"/>
        <v>0</v>
      </c>
      <c r="AZ113" s="10">
        <f t="shared" si="148"/>
        <v>0</v>
      </c>
      <c r="BA113" s="11">
        <f t="shared" si="148"/>
        <v>0</v>
      </c>
      <c r="BB113" s="10">
        <f t="shared" si="148"/>
        <v>0</v>
      </c>
      <c r="BC113" s="11">
        <f t="shared" si="148"/>
        <v>0</v>
      </c>
      <c r="BD113" s="10">
        <f t="shared" si="148"/>
        <v>0</v>
      </c>
      <c r="BE113" s="11">
        <f t="shared" si="148"/>
        <v>0</v>
      </c>
      <c r="BF113" s="10">
        <f t="shared" si="148"/>
        <v>0</v>
      </c>
      <c r="BG113" s="11">
        <f t="shared" si="148"/>
        <v>0</v>
      </c>
      <c r="BH113" s="10">
        <f t="shared" si="148"/>
        <v>0</v>
      </c>
      <c r="BI113" s="7">
        <f>BI27+BI37+BI68+BI78+BI81+BI106</f>
        <v>7.5</v>
      </c>
      <c r="BJ113" s="7">
        <f>BJ27+BJ37+BJ68+BJ78+BJ81+BJ106</f>
        <v>25</v>
      </c>
      <c r="BK113" s="11">
        <f>BK27+BK37+BK68+BK78</f>
        <v>108</v>
      </c>
      <c r="BL113" s="10">
        <f>BL27+BL37+BL68+BL78</f>
        <v>0</v>
      </c>
      <c r="BM113" s="11">
        <f>BM27+BM37+BM68+BM78</f>
        <v>54</v>
      </c>
      <c r="BN113" s="10">
        <f>BN27+BN37+BN68+BN78</f>
        <v>0</v>
      </c>
      <c r="BO113" s="7">
        <f>BO27+BO37+BO68+BO78+BO81+BO106</f>
        <v>17.7</v>
      </c>
      <c r="BP113" s="11">
        <f t="shared" ref="BP113:CC113" si="149">BP27+BP37+BP68+BP78</f>
        <v>27</v>
      </c>
      <c r="BQ113" s="10">
        <f t="shared" si="149"/>
        <v>0</v>
      </c>
      <c r="BR113" s="11">
        <f t="shared" si="149"/>
        <v>0</v>
      </c>
      <c r="BS113" s="10">
        <f t="shared" si="149"/>
        <v>0</v>
      </c>
      <c r="BT113" s="11">
        <f t="shared" si="149"/>
        <v>18</v>
      </c>
      <c r="BU113" s="10">
        <f t="shared" si="149"/>
        <v>0</v>
      </c>
      <c r="BV113" s="11">
        <f t="shared" si="149"/>
        <v>0</v>
      </c>
      <c r="BW113" s="10">
        <f t="shared" si="149"/>
        <v>0</v>
      </c>
      <c r="BX113" s="11">
        <f t="shared" si="149"/>
        <v>0</v>
      </c>
      <c r="BY113" s="10">
        <f t="shared" si="149"/>
        <v>0</v>
      </c>
      <c r="BZ113" s="11">
        <f t="shared" si="149"/>
        <v>0</v>
      </c>
      <c r="CA113" s="10">
        <f t="shared" si="149"/>
        <v>0</v>
      </c>
      <c r="CB113" s="11">
        <f t="shared" si="149"/>
        <v>0</v>
      </c>
      <c r="CC113" s="10">
        <f t="shared" si="149"/>
        <v>0</v>
      </c>
      <c r="CD113" s="7">
        <f>CD27+CD37+CD68+CD78+CD81+CD106</f>
        <v>7.3</v>
      </c>
      <c r="CE113" s="7">
        <f>CE27+CE37+CE68+CE78+CE81+CE106</f>
        <v>25</v>
      </c>
      <c r="CF113" s="11">
        <f>CF27+CF37+CF68+CF78</f>
        <v>90</v>
      </c>
      <c r="CG113" s="10">
        <f>CG27+CG37+CG68+CG78</f>
        <v>0</v>
      </c>
      <c r="CH113" s="11">
        <f>CH27+CH37+CH68+CH78</f>
        <v>27</v>
      </c>
      <c r="CI113" s="10">
        <f>CI27+CI37+CI68+CI78</f>
        <v>0</v>
      </c>
      <c r="CJ113" s="7">
        <f>CJ27+CJ37+CJ68+CJ78+CJ81+CJ106</f>
        <v>13.3</v>
      </c>
      <c r="CK113" s="11">
        <f t="shared" ref="CK113:CX113" si="150">CK27+CK37+CK68+CK78</f>
        <v>54</v>
      </c>
      <c r="CL113" s="10">
        <f t="shared" si="150"/>
        <v>0</v>
      </c>
      <c r="CM113" s="11">
        <f t="shared" si="150"/>
        <v>0</v>
      </c>
      <c r="CN113" s="10">
        <f t="shared" si="150"/>
        <v>0</v>
      </c>
      <c r="CO113" s="11">
        <f t="shared" si="150"/>
        <v>36</v>
      </c>
      <c r="CP113" s="10">
        <f t="shared" si="150"/>
        <v>0</v>
      </c>
      <c r="CQ113" s="11">
        <f t="shared" si="150"/>
        <v>0</v>
      </c>
      <c r="CR113" s="10">
        <f t="shared" si="150"/>
        <v>0</v>
      </c>
      <c r="CS113" s="11">
        <f t="shared" si="150"/>
        <v>0</v>
      </c>
      <c r="CT113" s="10">
        <f t="shared" si="150"/>
        <v>0</v>
      </c>
      <c r="CU113" s="11">
        <f t="shared" si="150"/>
        <v>0</v>
      </c>
      <c r="CV113" s="10">
        <f t="shared" si="150"/>
        <v>0</v>
      </c>
      <c r="CW113" s="11">
        <f t="shared" si="150"/>
        <v>0</v>
      </c>
      <c r="CX113" s="10">
        <f t="shared" si="150"/>
        <v>0</v>
      </c>
      <c r="CY113" s="7">
        <f>CY27+CY37+CY68+CY78+CY81+CY106</f>
        <v>15.7</v>
      </c>
      <c r="CZ113" s="7">
        <f>CZ27+CZ37+CZ68+CZ78+CZ81+CZ106</f>
        <v>29</v>
      </c>
      <c r="DA113" s="11">
        <f>DA27+DA37+DA68+DA78</f>
        <v>99</v>
      </c>
      <c r="DB113" s="10">
        <f>DB27+DB37+DB68+DB78</f>
        <v>0</v>
      </c>
      <c r="DC113" s="11">
        <f>DC27+DC37+DC68+DC78</f>
        <v>0</v>
      </c>
      <c r="DD113" s="10">
        <f>DD27+DD37+DD68+DD78</f>
        <v>0</v>
      </c>
      <c r="DE113" s="7">
        <f>DE27+DE37+DE68+DE78+DE81+DE106</f>
        <v>8.4</v>
      </c>
      <c r="DF113" s="11">
        <f t="shared" ref="DF113:DS113" si="151">DF27+DF37+DF68+DF78</f>
        <v>0</v>
      </c>
      <c r="DG113" s="10">
        <f t="shared" si="151"/>
        <v>0</v>
      </c>
      <c r="DH113" s="11">
        <f t="shared" si="151"/>
        <v>20</v>
      </c>
      <c r="DI113" s="10">
        <f t="shared" si="151"/>
        <v>0</v>
      </c>
      <c r="DJ113" s="11">
        <f t="shared" si="151"/>
        <v>90</v>
      </c>
      <c r="DK113" s="10">
        <f t="shared" si="151"/>
        <v>0</v>
      </c>
      <c r="DL113" s="11">
        <f t="shared" si="151"/>
        <v>0</v>
      </c>
      <c r="DM113" s="10">
        <f t="shared" si="151"/>
        <v>0</v>
      </c>
      <c r="DN113" s="11">
        <f t="shared" si="151"/>
        <v>0</v>
      </c>
      <c r="DO113" s="10">
        <f t="shared" si="151"/>
        <v>0</v>
      </c>
      <c r="DP113" s="11">
        <f t="shared" si="151"/>
        <v>0</v>
      </c>
      <c r="DQ113" s="10">
        <f t="shared" si="151"/>
        <v>0</v>
      </c>
      <c r="DR113" s="11">
        <f t="shared" si="151"/>
        <v>0</v>
      </c>
      <c r="DS113" s="10">
        <f t="shared" si="151"/>
        <v>0</v>
      </c>
      <c r="DT113" s="7">
        <f>DT27+DT37+DT68+DT78+DT81+DT106</f>
        <v>21.6</v>
      </c>
      <c r="DU113" s="7">
        <f>DU27+DU37+DU68+DU78+DU81+DU106</f>
        <v>30</v>
      </c>
      <c r="DV113" s="11">
        <f>DV27+DV37+DV68+DV78</f>
        <v>108</v>
      </c>
      <c r="DW113" s="10">
        <f>DW27+DW37+DW68+DW78</f>
        <v>0</v>
      </c>
      <c r="DX113" s="11">
        <f>DX27+DX37+DX68+DX78</f>
        <v>0</v>
      </c>
      <c r="DY113" s="10">
        <f>DY27+DY37+DY68+DY78</f>
        <v>0</v>
      </c>
      <c r="DZ113" s="7">
        <f>DZ27+DZ37+DZ68+DZ78+DZ81+DZ106</f>
        <v>11.5</v>
      </c>
      <c r="EA113" s="11">
        <f t="shared" ref="EA113:EN113" si="152">EA27+EA37+EA68+EA78</f>
        <v>18</v>
      </c>
      <c r="EB113" s="10">
        <f t="shared" si="152"/>
        <v>0</v>
      </c>
      <c r="EC113" s="11">
        <f t="shared" si="152"/>
        <v>40</v>
      </c>
      <c r="ED113" s="10">
        <f t="shared" si="152"/>
        <v>0</v>
      </c>
      <c r="EE113" s="11">
        <f t="shared" si="152"/>
        <v>72</v>
      </c>
      <c r="EF113" s="10">
        <f t="shared" si="152"/>
        <v>0</v>
      </c>
      <c r="EG113" s="11">
        <f t="shared" si="152"/>
        <v>0</v>
      </c>
      <c r="EH113" s="10">
        <f t="shared" si="152"/>
        <v>0</v>
      </c>
      <c r="EI113" s="11">
        <f t="shared" si="152"/>
        <v>0</v>
      </c>
      <c r="EJ113" s="10">
        <f t="shared" si="152"/>
        <v>0</v>
      </c>
      <c r="EK113" s="11">
        <f t="shared" si="152"/>
        <v>0</v>
      </c>
      <c r="EL113" s="10">
        <f t="shared" si="152"/>
        <v>0</v>
      </c>
      <c r="EM113" s="11">
        <f t="shared" si="152"/>
        <v>0</v>
      </c>
      <c r="EN113" s="10">
        <f t="shared" si="152"/>
        <v>0</v>
      </c>
      <c r="EO113" s="7">
        <f>EO27+EO37+EO68+EO78+EO81+EO106</f>
        <v>14.5</v>
      </c>
      <c r="EP113" s="7">
        <f>EP27+EP37+EP68+EP78+EP81+EP106</f>
        <v>26</v>
      </c>
      <c r="EQ113" s="11">
        <f>EQ27+EQ37+EQ68+EQ78</f>
        <v>99</v>
      </c>
      <c r="ER113" s="10">
        <f>ER27+ER37+ER68+ER78</f>
        <v>0</v>
      </c>
      <c r="ES113" s="11">
        <f>ES27+ES37+ES68+ES78</f>
        <v>27</v>
      </c>
      <c r="ET113" s="10">
        <f>ET27+ET37+ET68+ET78</f>
        <v>0</v>
      </c>
      <c r="EU113" s="7">
        <f>EU27+EU37+EU68+EU78+EU81+EU106</f>
        <v>11</v>
      </c>
      <c r="EV113" s="11">
        <f t="shared" ref="EV113:FI113" si="153">EV27+EV37+EV68+EV78</f>
        <v>18</v>
      </c>
      <c r="EW113" s="10">
        <f t="shared" si="153"/>
        <v>0</v>
      </c>
      <c r="EX113" s="11">
        <f t="shared" si="153"/>
        <v>40</v>
      </c>
      <c r="EY113" s="10">
        <f t="shared" si="153"/>
        <v>0</v>
      </c>
      <c r="EZ113" s="11">
        <f t="shared" si="153"/>
        <v>45</v>
      </c>
      <c r="FA113" s="10">
        <f t="shared" si="153"/>
        <v>0</v>
      </c>
      <c r="FB113" s="11">
        <f t="shared" si="153"/>
        <v>0</v>
      </c>
      <c r="FC113" s="10">
        <f t="shared" si="153"/>
        <v>0</v>
      </c>
      <c r="FD113" s="11">
        <f t="shared" si="153"/>
        <v>0</v>
      </c>
      <c r="FE113" s="10">
        <f t="shared" si="153"/>
        <v>0</v>
      </c>
      <c r="FF113" s="11">
        <f t="shared" si="153"/>
        <v>9</v>
      </c>
      <c r="FG113" s="10">
        <f t="shared" si="153"/>
        <v>0</v>
      </c>
      <c r="FH113" s="11">
        <f t="shared" si="153"/>
        <v>0</v>
      </c>
      <c r="FI113" s="10">
        <f t="shared" si="153"/>
        <v>0</v>
      </c>
      <c r="FJ113" s="7">
        <f>FJ27+FJ37+FJ68+FJ78+FJ81+FJ106</f>
        <v>19</v>
      </c>
      <c r="FK113" s="7">
        <f>FK27+FK37+FK68+FK78+FK81+FK106</f>
        <v>30</v>
      </c>
      <c r="FL113" s="11">
        <f>FL27+FL37+FL68+FL78</f>
        <v>126</v>
      </c>
      <c r="FM113" s="10">
        <f>FM27+FM37+FM68+FM78</f>
        <v>0</v>
      </c>
      <c r="FN113" s="11">
        <f>FN27+FN37+FN68+FN78</f>
        <v>0</v>
      </c>
      <c r="FO113" s="10">
        <f>FO27+FO37+FO68+FO78</f>
        <v>0</v>
      </c>
      <c r="FP113" s="7">
        <f>FP27+FP37+FP68+FP78+FP81+FP106</f>
        <v>13.7</v>
      </c>
      <c r="FQ113" s="11">
        <f t="shared" ref="FQ113:GD113" si="154">FQ27+FQ37+FQ68+FQ78</f>
        <v>9</v>
      </c>
      <c r="FR113" s="10">
        <f t="shared" si="154"/>
        <v>0</v>
      </c>
      <c r="FS113" s="11">
        <f t="shared" si="154"/>
        <v>0</v>
      </c>
      <c r="FT113" s="10">
        <f t="shared" si="154"/>
        <v>0</v>
      </c>
      <c r="FU113" s="11">
        <f t="shared" si="154"/>
        <v>81</v>
      </c>
      <c r="FV113" s="10">
        <f t="shared" si="154"/>
        <v>0</v>
      </c>
      <c r="FW113" s="11">
        <f t="shared" si="154"/>
        <v>0</v>
      </c>
      <c r="FX113" s="10">
        <f t="shared" si="154"/>
        <v>0</v>
      </c>
      <c r="FY113" s="11">
        <f t="shared" si="154"/>
        <v>0</v>
      </c>
      <c r="FZ113" s="10">
        <f t="shared" si="154"/>
        <v>0</v>
      </c>
      <c r="GA113" s="11">
        <f t="shared" si="154"/>
        <v>0</v>
      </c>
      <c r="GB113" s="10">
        <f t="shared" si="154"/>
        <v>0</v>
      </c>
      <c r="GC113" s="11">
        <f t="shared" si="154"/>
        <v>0</v>
      </c>
      <c r="GD113" s="10">
        <f t="shared" si="154"/>
        <v>0</v>
      </c>
      <c r="GE113" s="7">
        <f>GE27+GE37+GE68+GE78+GE81+GE106</f>
        <v>16.3</v>
      </c>
      <c r="GF113" s="7">
        <f>GF27+GF37+GF68+GF78+GF81+GF106</f>
        <v>30</v>
      </c>
      <c r="GG113" s="11">
        <f>GG27+GG37+GG68+GG78</f>
        <v>50</v>
      </c>
      <c r="GH113" s="10">
        <f>GH27+GH37+GH68+GH78</f>
        <v>0</v>
      </c>
      <c r="GI113" s="11">
        <f>GI27+GI37+GI68+GI78</f>
        <v>0</v>
      </c>
      <c r="GJ113" s="10">
        <f>GJ27+GJ37+GJ68+GJ78</f>
        <v>0</v>
      </c>
      <c r="GK113" s="7">
        <f>GK27+GK37+GK68+GK78+GK81+GK106</f>
        <v>4.5</v>
      </c>
      <c r="GL113" s="11">
        <f t="shared" ref="GL113:GY113" si="155">GL27+GL37+GL68+GL78</f>
        <v>0</v>
      </c>
      <c r="GM113" s="10">
        <f t="shared" si="155"/>
        <v>0</v>
      </c>
      <c r="GN113" s="11">
        <f t="shared" si="155"/>
        <v>0</v>
      </c>
      <c r="GO113" s="10">
        <f t="shared" si="155"/>
        <v>0</v>
      </c>
      <c r="GP113" s="11">
        <f t="shared" si="155"/>
        <v>9</v>
      </c>
      <c r="GQ113" s="10">
        <f t="shared" si="155"/>
        <v>0</v>
      </c>
      <c r="GR113" s="11">
        <f t="shared" si="155"/>
        <v>0</v>
      </c>
      <c r="GS113" s="10">
        <f t="shared" si="155"/>
        <v>0</v>
      </c>
      <c r="GT113" s="11">
        <f t="shared" si="155"/>
        <v>0</v>
      </c>
      <c r="GU113" s="10">
        <f t="shared" si="155"/>
        <v>0</v>
      </c>
      <c r="GV113" s="11">
        <f t="shared" si="155"/>
        <v>0</v>
      </c>
      <c r="GW113" s="10">
        <f t="shared" si="155"/>
        <v>0</v>
      </c>
      <c r="GX113" s="11">
        <f t="shared" si="155"/>
        <v>27</v>
      </c>
      <c r="GY113" s="10">
        <f t="shared" si="155"/>
        <v>0</v>
      </c>
      <c r="GZ113" s="7">
        <f>GZ27+GZ37+GZ68+GZ78+GZ81+GZ106</f>
        <v>20.5</v>
      </c>
      <c r="HA113" s="7">
        <f>HA27+HA37+HA68+HA78+HA81+HA106</f>
        <v>25</v>
      </c>
      <c r="HB113" s="11">
        <f>HB27+HB37+HB68+HB78</f>
        <v>0</v>
      </c>
      <c r="HC113" s="10">
        <f>HC27+HC37+HC68+HC78</f>
        <v>0</v>
      </c>
      <c r="HD113" s="11">
        <f>HD27+HD37+HD68+HD78</f>
        <v>0</v>
      </c>
      <c r="HE113" s="10">
        <f>HE27+HE37+HE68+HE78</f>
        <v>0</v>
      </c>
      <c r="HF113" s="7">
        <f>HF27+HF37+HF68+HF78+HF81+HF106</f>
        <v>0</v>
      </c>
      <c r="HG113" s="11">
        <f t="shared" ref="HG113:HT113" si="156">HG27+HG37+HG68+HG78</f>
        <v>0</v>
      </c>
      <c r="HH113" s="10">
        <f t="shared" si="156"/>
        <v>0</v>
      </c>
      <c r="HI113" s="11">
        <f t="shared" si="156"/>
        <v>0</v>
      </c>
      <c r="HJ113" s="10">
        <f t="shared" si="156"/>
        <v>0</v>
      </c>
      <c r="HK113" s="11">
        <f t="shared" si="156"/>
        <v>0</v>
      </c>
      <c r="HL113" s="10">
        <f t="shared" si="156"/>
        <v>0</v>
      </c>
      <c r="HM113" s="11">
        <f t="shared" si="156"/>
        <v>0</v>
      </c>
      <c r="HN113" s="10">
        <f t="shared" si="156"/>
        <v>0</v>
      </c>
      <c r="HO113" s="11">
        <f t="shared" si="156"/>
        <v>0</v>
      </c>
      <c r="HP113" s="10">
        <f t="shared" si="156"/>
        <v>0</v>
      </c>
      <c r="HQ113" s="11">
        <f t="shared" si="156"/>
        <v>0</v>
      </c>
      <c r="HR113" s="10">
        <f t="shared" si="156"/>
        <v>0</v>
      </c>
      <c r="HS113" s="11">
        <f t="shared" si="156"/>
        <v>0</v>
      </c>
      <c r="HT113" s="10">
        <f t="shared" si="156"/>
        <v>0</v>
      </c>
      <c r="HU113" s="7">
        <f>HU27+HU37+HU68+HU78+HU81+HU106</f>
        <v>0</v>
      </c>
      <c r="HV113" s="7">
        <f>HV27+HV37+HV68+HV78+HV81+HV106</f>
        <v>0</v>
      </c>
    </row>
    <row r="115" spans="1:230" x14ac:dyDescent="0.25">
      <c r="D115" s="3" t="s">
        <v>22</v>
      </c>
      <c r="E115" s="3" t="s">
        <v>234</v>
      </c>
    </row>
    <row r="116" spans="1:230" x14ac:dyDescent="0.25">
      <c r="D116" s="3" t="s">
        <v>26</v>
      </c>
      <c r="E116" s="3" t="s">
        <v>235</v>
      </c>
    </row>
    <row r="117" spans="1:230" x14ac:dyDescent="0.25">
      <c r="D117" s="12" t="s">
        <v>32</v>
      </c>
      <c r="E117" s="12"/>
    </row>
    <row r="118" spans="1:230" x14ac:dyDescent="0.25">
      <c r="D118" s="3" t="s">
        <v>34</v>
      </c>
      <c r="E118" s="3" t="s">
        <v>236</v>
      </c>
    </row>
    <row r="119" spans="1:230" x14ac:dyDescent="0.25">
      <c r="D119" s="3" t="s">
        <v>35</v>
      </c>
      <c r="E119" s="3" t="s">
        <v>237</v>
      </c>
    </row>
    <row r="120" spans="1:230" x14ac:dyDescent="0.25">
      <c r="D120" s="12" t="s">
        <v>33</v>
      </c>
      <c r="E120" s="12"/>
    </row>
    <row r="121" spans="1:230" x14ac:dyDescent="0.25">
      <c r="D121" s="3" t="s">
        <v>36</v>
      </c>
      <c r="E121" s="3" t="s">
        <v>238</v>
      </c>
      <c r="M121" s="9"/>
      <c r="U121" s="9"/>
      <c r="AC121" s="9"/>
    </row>
    <row r="122" spans="1:230" x14ac:dyDescent="0.25">
      <c r="D122" s="3" t="s">
        <v>37</v>
      </c>
      <c r="E122" s="3" t="s">
        <v>239</v>
      </c>
    </row>
    <row r="123" spans="1:230" x14ac:dyDescent="0.25">
      <c r="D123" s="3" t="s">
        <v>38</v>
      </c>
      <c r="E123" s="3" t="s">
        <v>240</v>
      </c>
    </row>
    <row r="124" spans="1:230" x14ac:dyDescent="0.25">
      <c r="D124" s="3" t="s">
        <v>39</v>
      </c>
      <c r="E124" s="3" t="s">
        <v>241</v>
      </c>
    </row>
    <row r="125" spans="1:230" x14ac:dyDescent="0.25">
      <c r="D125" s="3" t="s">
        <v>40</v>
      </c>
      <c r="E125" s="3" t="s">
        <v>242</v>
      </c>
    </row>
    <row r="126" spans="1:230" x14ac:dyDescent="0.25">
      <c r="D126" s="3" t="s">
        <v>41</v>
      </c>
      <c r="E126" s="3" t="s">
        <v>243</v>
      </c>
    </row>
    <row r="127" spans="1:230" x14ac:dyDescent="0.25">
      <c r="D127" s="3" t="s">
        <v>42</v>
      </c>
      <c r="E127" s="3" t="s">
        <v>244</v>
      </c>
    </row>
  </sheetData>
  <mergeCells count="201">
    <mergeCell ref="A11:HU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U15:FV15"/>
    <mergeCell ref="FW15:FX15"/>
    <mergeCell ref="FY15:FZ15"/>
    <mergeCell ref="GA15:GB15"/>
    <mergeCell ref="GC15:GD15"/>
    <mergeCell ref="GE14:GE15"/>
    <mergeCell ref="GF14:GF15"/>
    <mergeCell ref="GG12:HV12"/>
    <mergeCell ref="GG13:HA13"/>
    <mergeCell ref="GG14:GJ14"/>
    <mergeCell ref="GG15:GH15"/>
    <mergeCell ref="GI15:GJ15"/>
    <mergeCell ref="GK14:GK15"/>
    <mergeCell ref="GL14:GY14"/>
    <mergeCell ref="GL15:GM15"/>
    <mergeCell ref="GN15:GO15"/>
    <mergeCell ref="GP15:GQ15"/>
    <mergeCell ref="GR15:GS15"/>
    <mergeCell ref="GT15:GU15"/>
    <mergeCell ref="GV15:GW15"/>
    <mergeCell ref="GX15:GY15"/>
    <mergeCell ref="GZ14:GZ15"/>
    <mergeCell ref="HA14:HA15"/>
    <mergeCell ref="HB13:HV13"/>
    <mergeCell ref="HB14:HE14"/>
    <mergeCell ref="HB15:HC15"/>
    <mergeCell ref="HD15:HE15"/>
    <mergeCell ref="HF14:HF15"/>
    <mergeCell ref="HG14:HT14"/>
    <mergeCell ref="HG15:HH15"/>
    <mergeCell ref="HI15:HJ15"/>
    <mergeCell ref="HK15:HL15"/>
    <mergeCell ref="HM15:HN15"/>
    <mergeCell ref="HO15:HP15"/>
    <mergeCell ref="HQ15:HR15"/>
    <mergeCell ref="HS15:HT15"/>
    <mergeCell ref="HU14:HU15"/>
    <mergeCell ref="HV14:HV15"/>
    <mergeCell ref="A16:HV16"/>
    <mergeCell ref="A28:HV28"/>
    <mergeCell ref="A38:HV38"/>
    <mergeCell ref="A69:HV69"/>
    <mergeCell ref="A79:HV79"/>
    <mergeCell ref="A82:HV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3"/>
    <mergeCell ref="A91:A93"/>
    <mergeCell ref="B91:B93"/>
    <mergeCell ref="C94:C96"/>
    <mergeCell ref="A94:A96"/>
    <mergeCell ref="B94:B96"/>
    <mergeCell ref="D120:E120"/>
    <mergeCell ref="C97:C102"/>
    <mergeCell ref="A97:A102"/>
    <mergeCell ref="B97:B102"/>
    <mergeCell ref="A104:HV104"/>
    <mergeCell ref="A107:HV107"/>
    <mergeCell ref="D117:E117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30"/>
  <sheetViews>
    <sheetView topLeftCell="AT1" workbookViewId="0">
      <selection activeCell="DB9" sqref="DB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  <col min="189" max="189" width="3.5546875" customWidth="1"/>
    <col min="190" max="190" width="2" customWidth="1"/>
    <col min="191" max="191" width="3.5546875" customWidth="1"/>
    <col min="192" max="192" width="2" customWidth="1"/>
    <col min="193" max="193" width="3.88671875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4" width="3.5546875" customWidth="1"/>
    <col min="205" max="205" width="2" customWidth="1"/>
    <col min="206" max="206" width="3.5546875" customWidth="1"/>
    <col min="207" max="207" width="2" customWidth="1"/>
    <col min="208" max="209" width="3.88671875" customWidth="1"/>
    <col min="210" max="210" width="3.5546875" customWidth="1"/>
    <col min="211" max="211" width="2" customWidth="1"/>
    <col min="212" max="212" width="3.5546875" customWidth="1"/>
    <col min="213" max="213" width="2" customWidth="1"/>
    <col min="214" max="214" width="3.88671875" customWidth="1"/>
    <col min="215" max="215" width="3.5546875" customWidth="1"/>
    <col min="216" max="216" width="2" customWidth="1"/>
    <col min="217" max="217" width="3.5546875" customWidth="1"/>
    <col min="218" max="218" width="2" customWidth="1"/>
    <col min="219" max="219" width="3.5546875" customWidth="1"/>
    <col min="220" max="220" width="2" customWidth="1"/>
    <col min="221" max="221" width="3.5546875" customWidth="1"/>
    <col min="222" max="222" width="2" customWidth="1"/>
    <col min="223" max="223" width="3.5546875" customWidth="1"/>
    <col min="224" max="224" width="2" customWidth="1"/>
    <col min="225" max="225" width="3.5546875" customWidth="1"/>
    <col min="226" max="226" width="2" customWidth="1"/>
    <col min="227" max="227" width="3.5546875" customWidth="1"/>
    <col min="228" max="228" width="2" customWidth="1"/>
    <col min="229" max="230" width="3.88671875" customWidth="1"/>
  </cols>
  <sheetData>
    <row r="1" spans="1:230" ht="15.6" x14ac:dyDescent="0.25">
      <c r="E1" s="2" t="s">
        <v>0</v>
      </c>
    </row>
    <row r="2" spans="1:230" x14ac:dyDescent="0.25">
      <c r="E2" t="s">
        <v>1</v>
      </c>
      <c r="F2" s="1" t="s">
        <v>2</v>
      </c>
    </row>
    <row r="3" spans="1:230" x14ac:dyDescent="0.25">
      <c r="E3" t="s">
        <v>3</v>
      </c>
      <c r="F3" s="1" t="s">
        <v>4</v>
      </c>
    </row>
    <row r="4" spans="1:230" x14ac:dyDescent="0.25">
      <c r="E4" t="s">
        <v>5</v>
      </c>
      <c r="F4" s="1" t="s">
        <v>6</v>
      </c>
    </row>
    <row r="5" spans="1:230" x14ac:dyDescent="0.25">
      <c r="E5" t="s">
        <v>7</v>
      </c>
      <c r="F5" s="1" t="s">
        <v>8</v>
      </c>
    </row>
    <row r="6" spans="1:230" x14ac:dyDescent="0.25">
      <c r="E6" t="s">
        <v>9</v>
      </c>
      <c r="F6" s="1" t="s">
        <v>10</v>
      </c>
    </row>
    <row r="7" spans="1:230" x14ac:dyDescent="0.25">
      <c r="E7" t="s">
        <v>11</v>
      </c>
      <c r="F7" s="1" t="s">
        <v>12</v>
      </c>
      <c r="DB7" t="s">
        <v>13</v>
      </c>
    </row>
    <row r="8" spans="1:230" x14ac:dyDescent="0.25">
      <c r="E8" t="s">
        <v>14</v>
      </c>
      <c r="F8" s="1" t="s">
        <v>157</v>
      </c>
      <c r="DB8" t="s">
        <v>16</v>
      </c>
    </row>
    <row r="9" spans="1:230" x14ac:dyDescent="0.25">
      <c r="E9" t="s">
        <v>17</v>
      </c>
      <c r="F9" s="1" t="s">
        <v>18</v>
      </c>
      <c r="DB9" t="s">
        <v>313</v>
      </c>
    </row>
    <row r="11" spans="1:230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0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 t="s">
        <v>60</v>
      </c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</row>
    <row r="13" spans="1:230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 t="s">
        <v>61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 t="s">
        <v>62</v>
      </c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</row>
    <row r="14" spans="1:230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7" t="s">
        <v>48</v>
      </c>
      <c r="Z14" s="19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7" t="s">
        <v>48</v>
      </c>
      <c r="AU14" s="19" t="s">
        <v>33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7" t="s">
        <v>48</v>
      </c>
      <c r="BP14" s="19" t="s">
        <v>33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7" t="s">
        <v>48</v>
      </c>
      <c r="CK14" s="19" t="s">
        <v>33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7" t="s">
        <v>48</v>
      </c>
      <c r="DF14" s="19" t="s">
        <v>33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48</v>
      </c>
      <c r="DU14" s="17" t="s">
        <v>49</v>
      </c>
      <c r="DV14" s="19" t="s">
        <v>32</v>
      </c>
      <c r="DW14" s="19"/>
      <c r="DX14" s="19"/>
      <c r="DY14" s="19"/>
      <c r="DZ14" s="17" t="s">
        <v>48</v>
      </c>
      <c r="EA14" s="19" t="s">
        <v>33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48</v>
      </c>
      <c r="EP14" s="17" t="s">
        <v>49</v>
      </c>
      <c r="EQ14" s="19" t="s">
        <v>32</v>
      </c>
      <c r="ER14" s="19"/>
      <c r="ES14" s="19"/>
      <c r="ET14" s="19"/>
      <c r="EU14" s="17" t="s">
        <v>48</v>
      </c>
      <c r="EV14" s="19" t="s">
        <v>33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48</v>
      </c>
      <c r="FK14" s="17" t="s">
        <v>49</v>
      </c>
      <c r="FL14" s="19" t="s">
        <v>32</v>
      </c>
      <c r="FM14" s="19"/>
      <c r="FN14" s="19"/>
      <c r="FO14" s="19"/>
      <c r="FP14" s="17" t="s">
        <v>48</v>
      </c>
      <c r="FQ14" s="19" t="s">
        <v>33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48</v>
      </c>
      <c r="GF14" s="17" t="s">
        <v>49</v>
      </c>
      <c r="GG14" s="19" t="s">
        <v>32</v>
      </c>
      <c r="GH14" s="19"/>
      <c r="GI14" s="19"/>
      <c r="GJ14" s="19"/>
      <c r="GK14" s="17" t="s">
        <v>48</v>
      </c>
      <c r="GL14" s="19" t="s">
        <v>33</v>
      </c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7" t="s">
        <v>48</v>
      </c>
      <c r="HA14" s="17" t="s">
        <v>49</v>
      </c>
      <c r="HB14" s="19" t="s">
        <v>32</v>
      </c>
      <c r="HC14" s="19"/>
      <c r="HD14" s="19"/>
      <c r="HE14" s="19"/>
      <c r="HF14" s="17" t="s">
        <v>48</v>
      </c>
      <c r="HG14" s="19" t="s">
        <v>33</v>
      </c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7" t="s">
        <v>48</v>
      </c>
      <c r="HV14" s="17" t="s">
        <v>49</v>
      </c>
    </row>
    <row r="15" spans="1:230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7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7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7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7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7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7"/>
      <c r="EP15" s="17"/>
      <c r="EQ15" s="16" t="s">
        <v>34</v>
      </c>
      <c r="ER15" s="16"/>
      <c r="ES15" s="16" t="s">
        <v>35</v>
      </c>
      <c r="ET15" s="16"/>
      <c r="EU15" s="17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7"/>
      <c r="FK15" s="17"/>
      <c r="FL15" s="16" t="s">
        <v>34</v>
      </c>
      <c r="FM15" s="16"/>
      <c r="FN15" s="16" t="s">
        <v>35</v>
      </c>
      <c r="FO15" s="16"/>
      <c r="FP15" s="17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7"/>
      <c r="GF15" s="17"/>
      <c r="GG15" s="16" t="s">
        <v>34</v>
      </c>
      <c r="GH15" s="16"/>
      <c r="GI15" s="16" t="s">
        <v>35</v>
      </c>
      <c r="GJ15" s="16"/>
      <c r="GK15" s="17"/>
      <c r="GL15" s="16" t="s">
        <v>36</v>
      </c>
      <c r="GM15" s="16"/>
      <c r="GN15" s="16" t="s">
        <v>37</v>
      </c>
      <c r="GO15" s="16"/>
      <c r="GP15" s="16" t="s">
        <v>38</v>
      </c>
      <c r="GQ15" s="16"/>
      <c r="GR15" s="16" t="s">
        <v>39</v>
      </c>
      <c r="GS15" s="16"/>
      <c r="GT15" s="16" t="s">
        <v>40</v>
      </c>
      <c r="GU15" s="16"/>
      <c r="GV15" s="16" t="s">
        <v>41</v>
      </c>
      <c r="GW15" s="16"/>
      <c r="GX15" s="16" t="s">
        <v>42</v>
      </c>
      <c r="GY15" s="16"/>
      <c r="GZ15" s="17"/>
      <c r="HA15" s="17"/>
      <c r="HB15" s="16" t="s">
        <v>34</v>
      </c>
      <c r="HC15" s="16"/>
      <c r="HD15" s="16" t="s">
        <v>35</v>
      </c>
      <c r="HE15" s="16"/>
      <c r="HF15" s="17"/>
      <c r="HG15" s="16" t="s">
        <v>36</v>
      </c>
      <c r="HH15" s="16"/>
      <c r="HI15" s="16" t="s">
        <v>37</v>
      </c>
      <c r="HJ15" s="16"/>
      <c r="HK15" s="16" t="s">
        <v>38</v>
      </c>
      <c r="HL15" s="16"/>
      <c r="HM15" s="16" t="s">
        <v>39</v>
      </c>
      <c r="HN15" s="16"/>
      <c r="HO15" s="16" t="s">
        <v>40</v>
      </c>
      <c r="HP15" s="16"/>
      <c r="HQ15" s="16" t="s">
        <v>41</v>
      </c>
      <c r="HR15" s="16"/>
      <c r="HS15" s="16" t="s">
        <v>42</v>
      </c>
      <c r="HT15" s="16"/>
      <c r="HU15" s="17"/>
      <c r="HV15" s="17"/>
    </row>
    <row r="16" spans="1:230" ht="20.100000000000001" customHeight="1" x14ac:dyDescent="0.25">
      <c r="A16" s="14" t="s">
        <v>63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4"/>
      <c r="HV16" s="15"/>
    </row>
    <row r="17" spans="1:230" x14ac:dyDescent="0.25">
      <c r="A17" s="6"/>
      <c r="B17" s="6"/>
      <c r="C17" s="6"/>
      <c r="D17" s="6" t="s">
        <v>65</v>
      </c>
      <c r="E17" s="3" t="s">
        <v>66</v>
      </c>
      <c r="F17" s="6">
        <f>COUNTIF(U17:HT17,"e")</f>
        <v>0</v>
      </c>
      <c r="G17" s="6">
        <f>COUNTIF(U17:HT17,"z")</f>
        <v>1</v>
      </c>
      <c r="H17" s="6">
        <f t="shared" ref="H17:H26" si="0">SUM(I17:Q17)</f>
        <v>9</v>
      </c>
      <c r="I17" s="6">
        <f t="shared" ref="I17:I26" si="1">U17+AP17+BK17+CF17+DA17+DV17+EQ17+FL17+GG17+HB17</f>
        <v>9</v>
      </c>
      <c r="J17" s="6">
        <f t="shared" ref="J17:J26" si="2">W17+AR17+BM17+CH17+DC17+DX17+ES17+FN17+GI17+HD17</f>
        <v>0</v>
      </c>
      <c r="K17" s="6">
        <f t="shared" ref="K17:K26" si="3">Z17+AU17+BP17+CK17+DF17+EA17+EV17+FQ17+GL17+HG17</f>
        <v>0</v>
      </c>
      <c r="L17" s="6">
        <f t="shared" ref="L17:L26" si="4">AB17+AW17+BR17+CM17+DH17+EC17+EX17+FS17+GN17+HI17</f>
        <v>0</v>
      </c>
      <c r="M17" s="6">
        <f t="shared" ref="M17:M26" si="5">AD17+AY17+BT17+CO17+DJ17+EE17+EZ17+FU17+GP17+HK17</f>
        <v>0</v>
      </c>
      <c r="N17" s="6">
        <f t="shared" ref="N17:N26" si="6">AF17+BA17+BV17+CQ17+DL17+EG17+FB17+FW17+GR17+HM17</f>
        <v>0</v>
      </c>
      <c r="O17" s="6">
        <f t="shared" ref="O17:O26" si="7">AH17+BC17+BX17+CS17+DN17+EI17+FD17+FY17+GT17+HO17</f>
        <v>0</v>
      </c>
      <c r="P17" s="6">
        <f t="shared" ref="P17:P26" si="8">AJ17+BE17+BZ17+CU17+DP17+EK17+FF17+GA17+GV17+HQ17</f>
        <v>0</v>
      </c>
      <c r="Q17" s="6">
        <f t="shared" ref="Q17:Q26" si="9">AL17+BG17+CB17+CW17+DR17+EM17+FH17+GC17+GX17+HS17</f>
        <v>0</v>
      </c>
      <c r="R17" s="7">
        <f t="shared" ref="R17:R26" si="10">AO17+BJ17+CE17+CZ17+DU17+EP17+FK17+GF17+HA17+HV17</f>
        <v>1</v>
      </c>
      <c r="S17" s="7">
        <f t="shared" ref="S17:S26" si="11">AN17+BI17+CD17+CY17+DT17+EO17+FJ17+GE17+GZ17+HU17</f>
        <v>0</v>
      </c>
      <c r="T17" s="7">
        <v>0.4</v>
      </c>
      <c r="U17" s="11">
        <v>9</v>
      </c>
      <c r="V17" s="10" t="s">
        <v>64</v>
      </c>
      <c r="W17" s="11"/>
      <c r="X17" s="10"/>
      <c r="Y17" s="7">
        <v>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1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6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  <c r="GG17" s="11"/>
      <c r="GH17" s="10"/>
      <c r="GI17" s="11"/>
      <c r="GJ17" s="10"/>
      <c r="GK17" s="7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11"/>
      <c r="GW17" s="10"/>
      <c r="GX17" s="11"/>
      <c r="GY17" s="10"/>
      <c r="GZ17" s="7"/>
      <c r="HA17" s="7">
        <f t="shared" ref="HA17:HA26" si="20">GK17+GZ17</f>
        <v>0</v>
      </c>
      <c r="HB17" s="11"/>
      <c r="HC17" s="10"/>
      <c r="HD17" s="11"/>
      <c r="HE17" s="10"/>
      <c r="HF17" s="7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7">
        <f t="shared" ref="HV17:HV26" si="21">HF17+HU17</f>
        <v>0</v>
      </c>
    </row>
    <row r="18" spans="1:230" x14ac:dyDescent="0.25">
      <c r="A18" s="6"/>
      <c r="B18" s="6"/>
      <c r="C18" s="6"/>
      <c r="D18" s="6" t="s">
        <v>67</v>
      </c>
      <c r="E18" s="3" t="s">
        <v>68</v>
      </c>
      <c r="F18" s="6">
        <f>COUNTIF(U18:HT18,"e")</f>
        <v>0</v>
      </c>
      <c r="G18" s="6">
        <f>COUNTIF(U18:HT18,"z")</f>
        <v>2</v>
      </c>
      <c r="H18" s="6">
        <f t="shared" si="0"/>
        <v>27</v>
      </c>
      <c r="I18" s="6">
        <f t="shared" si="1"/>
        <v>9</v>
      </c>
      <c r="J18" s="6">
        <f t="shared" si="2"/>
        <v>0</v>
      </c>
      <c r="K18" s="6">
        <f t="shared" si="3"/>
        <v>18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2</v>
      </c>
      <c r="T18" s="7">
        <v>0.93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>
        <v>9</v>
      </c>
      <c r="AQ18" s="10" t="s">
        <v>64</v>
      </c>
      <c r="AR18" s="11"/>
      <c r="AS18" s="10"/>
      <c r="AT18" s="7">
        <v>1</v>
      </c>
      <c r="AU18" s="11">
        <v>18</v>
      </c>
      <c r="AV18" s="10" t="s">
        <v>64</v>
      </c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>
        <v>2</v>
      </c>
      <c r="BJ18" s="7">
        <f t="shared" si="13"/>
        <v>3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  <c r="GG18" s="11"/>
      <c r="GH18" s="10"/>
      <c r="GI18" s="11"/>
      <c r="GJ18" s="10"/>
      <c r="GK18" s="7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11"/>
      <c r="GW18" s="10"/>
      <c r="GX18" s="11"/>
      <c r="GY18" s="10"/>
      <c r="GZ18" s="7"/>
      <c r="HA18" s="7">
        <f t="shared" si="20"/>
        <v>0</v>
      </c>
      <c r="HB18" s="11"/>
      <c r="HC18" s="10"/>
      <c r="HD18" s="11"/>
      <c r="HE18" s="10"/>
      <c r="HF18" s="7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7">
        <f t="shared" si="21"/>
        <v>0</v>
      </c>
    </row>
    <row r="19" spans="1:230" x14ac:dyDescent="0.25">
      <c r="A19" s="6">
        <v>1</v>
      </c>
      <c r="B19" s="6">
        <v>1</v>
      </c>
      <c r="C19" s="6"/>
      <c r="D19" s="6"/>
      <c r="E19" s="3" t="s">
        <v>69</v>
      </c>
      <c r="F19" s="6">
        <f>$B$19*COUNTIF(U19:HT19,"e")</f>
        <v>0</v>
      </c>
      <c r="G19" s="6">
        <f>$B$19*COUNTIF(U19:HT19,"z")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20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4</v>
      </c>
      <c r="S19" s="7">
        <f t="shared" si="11"/>
        <v>4</v>
      </c>
      <c r="T19" s="7">
        <f>$B$19*0.93</f>
        <v>0.93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>
        <f>$B$19*20</f>
        <v>20</v>
      </c>
      <c r="DI19" s="10" t="s">
        <v>64</v>
      </c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>
        <f>$B$19*4</f>
        <v>4</v>
      </c>
      <c r="DU19" s="7">
        <f t="shared" si="16"/>
        <v>4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  <c r="GG19" s="11"/>
      <c r="GH19" s="10"/>
      <c r="GI19" s="11"/>
      <c r="GJ19" s="10"/>
      <c r="GK19" s="7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11"/>
      <c r="GW19" s="10"/>
      <c r="GX19" s="11"/>
      <c r="GY19" s="10"/>
      <c r="GZ19" s="7"/>
      <c r="HA19" s="7">
        <f t="shared" si="20"/>
        <v>0</v>
      </c>
      <c r="HB19" s="11"/>
      <c r="HC19" s="10"/>
      <c r="HD19" s="11"/>
      <c r="HE19" s="10"/>
      <c r="HF19" s="7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7">
        <f t="shared" si="21"/>
        <v>0</v>
      </c>
    </row>
    <row r="20" spans="1:230" x14ac:dyDescent="0.25">
      <c r="A20" s="6">
        <v>2</v>
      </c>
      <c r="B20" s="6">
        <v>1</v>
      </c>
      <c r="C20" s="6"/>
      <c r="D20" s="6"/>
      <c r="E20" s="3" t="s">
        <v>70</v>
      </c>
      <c r="F20" s="6">
        <f>$B$20*COUNTIF(U20:HT20,"e")</f>
        <v>0</v>
      </c>
      <c r="G20" s="6">
        <f>$B$20*COUNTIF(U20:HT20,"z")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40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$B$20*1.6</f>
        <v>1.6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>
        <f>$B$20*40</f>
        <v>40</v>
      </c>
      <c r="ED20" s="10" t="s">
        <v>64</v>
      </c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>
        <f>$B$20*3</f>
        <v>3</v>
      </c>
      <c r="EP20" s="7">
        <f t="shared" si="17"/>
        <v>3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  <c r="GG20" s="11"/>
      <c r="GH20" s="10"/>
      <c r="GI20" s="11"/>
      <c r="GJ20" s="10"/>
      <c r="GK20" s="7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11"/>
      <c r="GW20" s="10"/>
      <c r="GX20" s="11"/>
      <c r="GY20" s="10"/>
      <c r="GZ20" s="7"/>
      <c r="HA20" s="7">
        <f t="shared" si="20"/>
        <v>0</v>
      </c>
      <c r="HB20" s="11"/>
      <c r="HC20" s="10"/>
      <c r="HD20" s="11"/>
      <c r="HE20" s="10"/>
      <c r="HF20" s="7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7">
        <f t="shared" si="21"/>
        <v>0</v>
      </c>
    </row>
    <row r="21" spans="1:230" x14ac:dyDescent="0.25">
      <c r="A21" s="6">
        <v>3</v>
      </c>
      <c r="B21" s="6">
        <v>1</v>
      </c>
      <c r="C21" s="6"/>
      <c r="D21" s="6"/>
      <c r="E21" s="3" t="s">
        <v>71</v>
      </c>
      <c r="F21" s="6">
        <f>$B$21*COUNTIF(U21:HT21,"e")</f>
        <v>1</v>
      </c>
      <c r="G21" s="6">
        <f>$B$21*COUNTIF(U21:HT21,"z")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40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f>$B$21*1.7</f>
        <v>1.7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>
        <f>$B$21*40</f>
        <v>40</v>
      </c>
      <c r="EY21" s="10" t="s">
        <v>72</v>
      </c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>
        <f>$B$21*3</f>
        <v>3</v>
      </c>
      <c r="FK21" s="7">
        <f t="shared" si="18"/>
        <v>3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  <c r="GG21" s="11"/>
      <c r="GH21" s="10"/>
      <c r="GI21" s="11"/>
      <c r="GJ21" s="10"/>
      <c r="GK21" s="7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11"/>
      <c r="GW21" s="10"/>
      <c r="GX21" s="11"/>
      <c r="GY21" s="10"/>
      <c r="GZ21" s="7"/>
      <c r="HA21" s="7">
        <f t="shared" si="20"/>
        <v>0</v>
      </c>
      <c r="HB21" s="11"/>
      <c r="HC21" s="10"/>
      <c r="HD21" s="11"/>
      <c r="HE21" s="10"/>
      <c r="HF21" s="7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7">
        <f t="shared" si="21"/>
        <v>0</v>
      </c>
    </row>
    <row r="22" spans="1:230" x14ac:dyDescent="0.25">
      <c r="A22" s="6">
        <v>4</v>
      </c>
      <c r="B22" s="6">
        <v>1</v>
      </c>
      <c r="C22" s="6"/>
      <c r="D22" s="6"/>
      <c r="E22" s="3" t="s">
        <v>73</v>
      </c>
      <c r="F22" s="6">
        <f>$B$22*COUNTIF(U22:HT22,"e")</f>
        <v>0</v>
      </c>
      <c r="G22" s="6">
        <f>$B$22*COUNTIF(U22:HT22,"z")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$B$22*0.37</f>
        <v>0.37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  <c r="GG22" s="11">
        <f>$B$22*9</f>
        <v>9</v>
      </c>
      <c r="GH22" s="10" t="s">
        <v>64</v>
      </c>
      <c r="GI22" s="11"/>
      <c r="GJ22" s="10"/>
      <c r="GK22" s="7">
        <f>$B$22*1</f>
        <v>1</v>
      </c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7"/>
      <c r="HA22" s="7">
        <f t="shared" si="20"/>
        <v>1</v>
      </c>
      <c r="HB22" s="11"/>
      <c r="HC22" s="10"/>
      <c r="HD22" s="11"/>
      <c r="HE22" s="10"/>
      <c r="HF22" s="7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7">
        <f t="shared" si="21"/>
        <v>0</v>
      </c>
    </row>
    <row r="23" spans="1:230" x14ac:dyDescent="0.25">
      <c r="A23" s="6">
        <v>5</v>
      </c>
      <c r="B23" s="6">
        <v>1</v>
      </c>
      <c r="C23" s="6"/>
      <c r="D23" s="6"/>
      <c r="E23" s="3" t="s">
        <v>74</v>
      </c>
      <c r="F23" s="6">
        <f>$B$23*COUNTIF(U23:HT23,"e")</f>
        <v>0</v>
      </c>
      <c r="G23" s="6">
        <f>$B$23*COUNTIF(U23:HT23,"z")</f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f>$B$23*0.73</f>
        <v>0.73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  <c r="GG23" s="11">
        <f>$B$23*18</f>
        <v>18</v>
      </c>
      <c r="GH23" s="10" t="s">
        <v>64</v>
      </c>
      <c r="GI23" s="11"/>
      <c r="GJ23" s="10"/>
      <c r="GK23" s="7">
        <f>$B$23*2</f>
        <v>2</v>
      </c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11"/>
      <c r="GW23" s="10"/>
      <c r="GX23" s="11"/>
      <c r="GY23" s="10"/>
      <c r="GZ23" s="7"/>
      <c r="HA23" s="7">
        <f t="shared" si="20"/>
        <v>2</v>
      </c>
      <c r="HB23" s="11"/>
      <c r="HC23" s="10"/>
      <c r="HD23" s="11"/>
      <c r="HE23" s="10"/>
      <c r="HF23" s="7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7">
        <f t="shared" si="21"/>
        <v>0</v>
      </c>
    </row>
    <row r="24" spans="1:230" x14ac:dyDescent="0.25">
      <c r="A24" s="6">
        <v>6</v>
      </c>
      <c r="B24" s="6">
        <v>1</v>
      </c>
      <c r="C24" s="6"/>
      <c r="D24" s="6"/>
      <c r="E24" s="3" t="s">
        <v>75</v>
      </c>
      <c r="F24" s="6">
        <f>$B$24*COUNTIF(U24:HT24,"e")</f>
        <v>0</v>
      </c>
      <c r="G24" s="6">
        <f>$B$24*COUNTIF(U24:HT24,"z")</f>
        <v>1</v>
      </c>
      <c r="H24" s="6">
        <f t="shared" si="0"/>
        <v>9</v>
      </c>
      <c r="I24" s="6">
        <f t="shared" si="1"/>
        <v>9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$B$24*0.4</f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  <c r="GG24" s="11">
        <f>$B$24*9</f>
        <v>9</v>
      </c>
      <c r="GH24" s="10" t="s">
        <v>64</v>
      </c>
      <c r="GI24" s="11"/>
      <c r="GJ24" s="10"/>
      <c r="GK24" s="7">
        <f>$B$24*1</f>
        <v>1</v>
      </c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11"/>
      <c r="GW24" s="10"/>
      <c r="GX24" s="11"/>
      <c r="GY24" s="10"/>
      <c r="GZ24" s="7"/>
      <c r="HA24" s="7">
        <f t="shared" si="20"/>
        <v>1</v>
      </c>
      <c r="HB24" s="11"/>
      <c r="HC24" s="10"/>
      <c r="HD24" s="11"/>
      <c r="HE24" s="10"/>
      <c r="HF24" s="7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7">
        <f t="shared" si="21"/>
        <v>0</v>
      </c>
    </row>
    <row r="25" spans="1:230" x14ac:dyDescent="0.25">
      <c r="A25" s="6"/>
      <c r="B25" s="6"/>
      <c r="C25" s="6"/>
      <c r="D25" s="6" t="s">
        <v>76</v>
      </c>
      <c r="E25" s="3" t="s">
        <v>77</v>
      </c>
      <c r="F25" s="6">
        <f>COUNTIF(U25:HT25,"e")</f>
        <v>0</v>
      </c>
      <c r="G25" s="6">
        <f>COUNTIF(U25:HT25,"z")</f>
        <v>1</v>
      </c>
      <c r="H25" s="6">
        <f t="shared" si="0"/>
        <v>5</v>
      </c>
      <c r="I25" s="6">
        <f t="shared" si="1"/>
        <v>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0</v>
      </c>
      <c r="S25" s="7">
        <f t="shared" si="11"/>
        <v>0</v>
      </c>
      <c r="T25" s="7">
        <v>0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  <c r="GG25" s="11">
        <v>5</v>
      </c>
      <c r="GH25" s="10" t="s">
        <v>64</v>
      </c>
      <c r="GI25" s="11"/>
      <c r="GJ25" s="10"/>
      <c r="GK25" s="7">
        <v>0</v>
      </c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11"/>
      <c r="GW25" s="10"/>
      <c r="GX25" s="11"/>
      <c r="GY25" s="10"/>
      <c r="GZ25" s="7"/>
      <c r="HA25" s="7">
        <f t="shared" si="20"/>
        <v>0</v>
      </c>
      <c r="HB25" s="11"/>
      <c r="HC25" s="10"/>
      <c r="HD25" s="11"/>
      <c r="HE25" s="10"/>
      <c r="HF25" s="7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7">
        <f t="shared" si="21"/>
        <v>0</v>
      </c>
    </row>
    <row r="26" spans="1:230" x14ac:dyDescent="0.25">
      <c r="A26" s="6"/>
      <c r="B26" s="6"/>
      <c r="C26" s="6"/>
      <c r="D26" s="6" t="s">
        <v>78</v>
      </c>
      <c r="E26" s="3" t="s">
        <v>79</v>
      </c>
      <c r="F26" s="6">
        <f>COUNTIF(U26:HT26,"e")</f>
        <v>0</v>
      </c>
      <c r="G26" s="6">
        <f>COUNTIF(U26:HT26,"z")</f>
        <v>1</v>
      </c>
      <c r="H26" s="6">
        <f t="shared" si="0"/>
        <v>18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0.77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>
        <v>18</v>
      </c>
      <c r="FM26" s="10" t="s">
        <v>64</v>
      </c>
      <c r="FN26" s="11"/>
      <c r="FO26" s="10"/>
      <c r="FP26" s="7">
        <v>2</v>
      </c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2</v>
      </c>
      <c r="GG26" s="11"/>
      <c r="GH26" s="10"/>
      <c r="GI26" s="11"/>
      <c r="GJ26" s="10"/>
      <c r="GK26" s="7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11"/>
      <c r="GW26" s="10"/>
      <c r="GX26" s="11"/>
      <c r="GY26" s="10"/>
      <c r="GZ26" s="7"/>
      <c r="HA26" s="7">
        <f t="shared" si="20"/>
        <v>0</v>
      </c>
      <c r="HB26" s="11"/>
      <c r="HC26" s="10"/>
      <c r="HD26" s="11"/>
      <c r="HE26" s="10"/>
      <c r="HF26" s="7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7">
        <f t="shared" si="21"/>
        <v>0</v>
      </c>
    </row>
    <row r="27" spans="1:230" ht="15.9" customHeight="1" x14ac:dyDescent="0.25">
      <c r="A27" s="6"/>
      <c r="B27" s="6"/>
      <c r="C27" s="6"/>
      <c r="D27" s="6"/>
      <c r="E27" s="6" t="s">
        <v>80</v>
      </c>
      <c r="F27" s="6">
        <f t="shared" ref="F27:BQ27" si="22">SUM(F17:F26)</f>
        <v>1</v>
      </c>
      <c r="G27" s="6">
        <f t="shared" si="22"/>
        <v>10</v>
      </c>
      <c r="H27" s="6">
        <f t="shared" si="22"/>
        <v>195</v>
      </c>
      <c r="I27" s="6">
        <f t="shared" si="22"/>
        <v>77</v>
      </c>
      <c r="J27" s="6">
        <f t="shared" si="22"/>
        <v>0</v>
      </c>
      <c r="K27" s="6">
        <f t="shared" si="22"/>
        <v>18</v>
      </c>
      <c r="L27" s="6">
        <f t="shared" si="22"/>
        <v>100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7">
        <f t="shared" si="22"/>
        <v>20</v>
      </c>
      <c r="S27" s="7">
        <f t="shared" si="22"/>
        <v>12</v>
      </c>
      <c r="T27" s="7">
        <f t="shared" si="22"/>
        <v>7.83</v>
      </c>
      <c r="U27" s="11">
        <f t="shared" si="22"/>
        <v>9</v>
      </c>
      <c r="V27" s="10">
        <f t="shared" si="22"/>
        <v>0</v>
      </c>
      <c r="W27" s="11">
        <f t="shared" si="22"/>
        <v>0</v>
      </c>
      <c r="X27" s="10">
        <f t="shared" si="22"/>
        <v>0</v>
      </c>
      <c r="Y27" s="7">
        <f t="shared" si="22"/>
        <v>1</v>
      </c>
      <c r="Z27" s="11">
        <f t="shared" si="22"/>
        <v>0</v>
      </c>
      <c r="AA27" s="10">
        <f t="shared" si="22"/>
        <v>0</v>
      </c>
      <c r="AB27" s="11">
        <f t="shared" si="22"/>
        <v>0</v>
      </c>
      <c r="AC27" s="10">
        <f t="shared" si="22"/>
        <v>0</v>
      </c>
      <c r="AD27" s="11">
        <f t="shared" si="22"/>
        <v>0</v>
      </c>
      <c r="AE27" s="10">
        <f t="shared" si="22"/>
        <v>0</v>
      </c>
      <c r="AF27" s="11">
        <f t="shared" si="22"/>
        <v>0</v>
      </c>
      <c r="AG27" s="10">
        <f t="shared" si="22"/>
        <v>0</v>
      </c>
      <c r="AH27" s="11">
        <f t="shared" si="22"/>
        <v>0</v>
      </c>
      <c r="AI27" s="10">
        <f t="shared" si="22"/>
        <v>0</v>
      </c>
      <c r="AJ27" s="11">
        <f t="shared" si="22"/>
        <v>0</v>
      </c>
      <c r="AK27" s="10">
        <f t="shared" si="22"/>
        <v>0</v>
      </c>
      <c r="AL27" s="11">
        <f t="shared" si="22"/>
        <v>0</v>
      </c>
      <c r="AM27" s="10">
        <f t="shared" si="22"/>
        <v>0</v>
      </c>
      <c r="AN27" s="7">
        <f t="shared" si="22"/>
        <v>0</v>
      </c>
      <c r="AO27" s="7">
        <f t="shared" si="22"/>
        <v>1</v>
      </c>
      <c r="AP27" s="11">
        <f t="shared" si="22"/>
        <v>9</v>
      </c>
      <c r="AQ27" s="10">
        <f t="shared" si="22"/>
        <v>0</v>
      </c>
      <c r="AR27" s="11">
        <f t="shared" si="22"/>
        <v>0</v>
      </c>
      <c r="AS27" s="10">
        <f t="shared" si="22"/>
        <v>0</v>
      </c>
      <c r="AT27" s="7">
        <f t="shared" si="22"/>
        <v>1</v>
      </c>
      <c r="AU27" s="11">
        <f t="shared" si="22"/>
        <v>18</v>
      </c>
      <c r="AV27" s="10">
        <f t="shared" si="22"/>
        <v>0</v>
      </c>
      <c r="AW27" s="11">
        <f t="shared" si="22"/>
        <v>0</v>
      </c>
      <c r="AX27" s="10">
        <f t="shared" si="22"/>
        <v>0</v>
      </c>
      <c r="AY27" s="11">
        <f t="shared" si="22"/>
        <v>0</v>
      </c>
      <c r="AZ27" s="10">
        <f t="shared" si="22"/>
        <v>0</v>
      </c>
      <c r="BA27" s="11">
        <f t="shared" si="22"/>
        <v>0</v>
      </c>
      <c r="BB27" s="10">
        <f t="shared" si="22"/>
        <v>0</v>
      </c>
      <c r="BC27" s="11">
        <f t="shared" si="22"/>
        <v>0</v>
      </c>
      <c r="BD27" s="10">
        <f t="shared" si="22"/>
        <v>0</v>
      </c>
      <c r="BE27" s="11">
        <f t="shared" si="22"/>
        <v>0</v>
      </c>
      <c r="BF27" s="10">
        <f t="shared" si="22"/>
        <v>0</v>
      </c>
      <c r="BG27" s="11">
        <f t="shared" si="22"/>
        <v>0</v>
      </c>
      <c r="BH27" s="10">
        <f t="shared" si="22"/>
        <v>0</v>
      </c>
      <c r="BI27" s="7">
        <f t="shared" si="22"/>
        <v>2</v>
      </c>
      <c r="BJ27" s="7">
        <f t="shared" si="22"/>
        <v>3</v>
      </c>
      <c r="BK27" s="11">
        <f t="shared" si="22"/>
        <v>0</v>
      </c>
      <c r="BL27" s="10">
        <f t="shared" si="22"/>
        <v>0</v>
      </c>
      <c r="BM27" s="11">
        <f t="shared" si="22"/>
        <v>0</v>
      </c>
      <c r="BN27" s="10">
        <f t="shared" si="22"/>
        <v>0</v>
      </c>
      <c r="BO27" s="7">
        <f t="shared" si="22"/>
        <v>0</v>
      </c>
      <c r="BP27" s="11">
        <f t="shared" si="22"/>
        <v>0</v>
      </c>
      <c r="BQ27" s="10">
        <f t="shared" si="22"/>
        <v>0</v>
      </c>
      <c r="BR27" s="11">
        <f t="shared" ref="BR27:EC27" si="23">SUM(BR17:BR26)</f>
        <v>0</v>
      </c>
      <c r="BS27" s="10">
        <f t="shared" si="23"/>
        <v>0</v>
      </c>
      <c r="BT27" s="11">
        <f t="shared" si="23"/>
        <v>0</v>
      </c>
      <c r="BU27" s="10">
        <f t="shared" si="23"/>
        <v>0</v>
      </c>
      <c r="BV27" s="11">
        <f t="shared" si="23"/>
        <v>0</v>
      </c>
      <c r="BW27" s="10">
        <f t="shared" si="23"/>
        <v>0</v>
      </c>
      <c r="BX27" s="11">
        <f t="shared" si="23"/>
        <v>0</v>
      </c>
      <c r="BY27" s="10">
        <f t="shared" si="23"/>
        <v>0</v>
      </c>
      <c r="BZ27" s="11">
        <f t="shared" si="23"/>
        <v>0</v>
      </c>
      <c r="CA27" s="10">
        <f t="shared" si="23"/>
        <v>0</v>
      </c>
      <c r="CB27" s="11">
        <f t="shared" si="23"/>
        <v>0</v>
      </c>
      <c r="CC27" s="10">
        <f t="shared" si="23"/>
        <v>0</v>
      </c>
      <c r="CD27" s="7">
        <f t="shared" si="23"/>
        <v>0</v>
      </c>
      <c r="CE27" s="7">
        <f t="shared" si="23"/>
        <v>0</v>
      </c>
      <c r="CF27" s="11">
        <f t="shared" si="23"/>
        <v>0</v>
      </c>
      <c r="CG27" s="10">
        <f t="shared" si="23"/>
        <v>0</v>
      </c>
      <c r="CH27" s="11">
        <f t="shared" si="23"/>
        <v>0</v>
      </c>
      <c r="CI27" s="10">
        <f t="shared" si="23"/>
        <v>0</v>
      </c>
      <c r="CJ27" s="7">
        <f t="shared" si="23"/>
        <v>0</v>
      </c>
      <c r="CK27" s="11">
        <f t="shared" si="23"/>
        <v>0</v>
      </c>
      <c r="CL27" s="10">
        <f t="shared" si="23"/>
        <v>0</v>
      </c>
      <c r="CM27" s="11">
        <f t="shared" si="23"/>
        <v>0</v>
      </c>
      <c r="CN27" s="10">
        <f t="shared" si="23"/>
        <v>0</v>
      </c>
      <c r="CO27" s="11">
        <f t="shared" si="23"/>
        <v>0</v>
      </c>
      <c r="CP27" s="10">
        <f t="shared" si="23"/>
        <v>0</v>
      </c>
      <c r="CQ27" s="11">
        <f t="shared" si="23"/>
        <v>0</v>
      </c>
      <c r="CR27" s="10">
        <f t="shared" si="23"/>
        <v>0</v>
      </c>
      <c r="CS27" s="11">
        <f t="shared" si="23"/>
        <v>0</v>
      </c>
      <c r="CT27" s="10">
        <f t="shared" si="23"/>
        <v>0</v>
      </c>
      <c r="CU27" s="11">
        <f t="shared" si="23"/>
        <v>0</v>
      </c>
      <c r="CV27" s="10">
        <f t="shared" si="23"/>
        <v>0</v>
      </c>
      <c r="CW27" s="11">
        <f t="shared" si="23"/>
        <v>0</v>
      </c>
      <c r="CX27" s="10">
        <f t="shared" si="23"/>
        <v>0</v>
      </c>
      <c r="CY27" s="7">
        <f t="shared" si="23"/>
        <v>0</v>
      </c>
      <c r="CZ27" s="7">
        <f t="shared" si="23"/>
        <v>0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0</v>
      </c>
      <c r="DF27" s="11">
        <f t="shared" si="23"/>
        <v>0</v>
      </c>
      <c r="DG27" s="10">
        <f t="shared" si="23"/>
        <v>0</v>
      </c>
      <c r="DH27" s="11">
        <f t="shared" si="23"/>
        <v>20</v>
      </c>
      <c r="DI27" s="10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4</v>
      </c>
      <c r="DU27" s="7">
        <f t="shared" si="23"/>
        <v>4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0</v>
      </c>
      <c r="EA27" s="11">
        <f t="shared" si="23"/>
        <v>0</v>
      </c>
      <c r="EB27" s="10">
        <f t="shared" si="23"/>
        <v>0</v>
      </c>
      <c r="EC27" s="11">
        <f t="shared" si="23"/>
        <v>40</v>
      </c>
      <c r="ED27" s="10">
        <f t="shared" ref="ED27:GO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3</v>
      </c>
      <c r="EP27" s="7">
        <f t="shared" si="24"/>
        <v>3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0</v>
      </c>
      <c r="EV27" s="11">
        <f t="shared" si="24"/>
        <v>0</v>
      </c>
      <c r="EW27" s="10">
        <f t="shared" si="24"/>
        <v>0</v>
      </c>
      <c r="EX27" s="11">
        <f t="shared" si="24"/>
        <v>40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si="24"/>
        <v>3</v>
      </c>
      <c r="FK27" s="7">
        <f t="shared" si="24"/>
        <v>3</v>
      </c>
      <c r="FL27" s="11">
        <f t="shared" si="24"/>
        <v>18</v>
      </c>
      <c r="FM27" s="10">
        <f t="shared" si="24"/>
        <v>0</v>
      </c>
      <c r="FN27" s="11">
        <f t="shared" si="24"/>
        <v>0</v>
      </c>
      <c r="FO27" s="10">
        <f t="shared" si="24"/>
        <v>0</v>
      </c>
      <c r="FP27" s="7">
        <f t="shared" si="24"/>
        <v>2</v>
      </c>
      <c r="FQ27" s="11">
        <f t="shared" si="24"/>
        <v>0</v>
      </c>
      <c r="FR27" s="10">
        <f t="shared" si="24"/>
        <v>0</v>
      </c>
      <c r="FS27" s="11">
        <f t="shared" si="24"/>
        <v>0</v>
      </c>
      <c r="FT27" s="10">
        <f t="shared" si="24"/>
        <v>0</v>
      </c>
      <c r="FU27" s="11">
        <f t="shared" si="24"/>
        <v>0</v>
      </c>
      <c r="FV27" s="10">
        <f t="shared" si="24"/>
        <v>0</v>
      </c>
      <c r="FW27" s="11">
        <f t="shared" si="24"/>
        <v>0</v>
      </c>
      <c r="FX27" s="10">
        <f t="shared" si="24"/>
        <v>0</v>
      </c>
      <c r="FY27" s="11">
        <f t="shared" si="24"/>
        <v>0</v>
      </c>
      <c r="FZ27" s="10">
        <f t="shared" si="24"/>
        <v>0</v>
      </c>
      <c r="GA27" s="11">
        <f t="shared" si="24"/>
        <v>0</v>
      </c>
      <c r="GB27" s="10">
        <f t="shared" si="24"/>
        <v>0</v>
      </c>
      <c r="GC27" s="11">
        <f t="shared" si="24"/>
        <v>0</v>
      </c>
      <c r="GD27" s="10">
        <f t="shared" si="24"/>
        <v>0</v>
      </c>
      <c r="GE27" s="7">
        <f t="shared" si="24"/>
        <v>0</v>
      </c>
      <c r="GF27" s="7">
        <f t="shared" si="24"/>
        <v>2</v>
      </c>
      <c r="GG27" s="11">
        <f t="shared" si="24"/>
        <v>41</v>
      </c>
      <c r="GH27" s="10">
        <f t="shared" si="24"/>
        <v>0</v>
      </c>
      <c r="GI27" s="11">
        <f t="shared" si="24"/>
        <v>0</v>
      </c>
      <c r="GJ27" s="10">
        <f t="shared" si="24"/>
        <v>0</v>
      </c>
      <c r="GK27" s="7">
        <f t="shared" si="24"/>
        <v>4</v>
      </c>
      <c r="GL27" s="11">
        <f t="shared" si="24"/>
        <v>0</v>
      </c>
      <c r="GM27" s="10">
        <f t="shared" si="24"/>
        <v>0</v>
      </c>
      <c r="GN27" s="11">
        <f t="shared" si="24"/>
        <v>0</v>
      </c>
      <c r="GO27" s="10">
        <f t="shared" si="24"/>
        <v>0</v>
      </c>
      <c r="GP27" s="11">
        <f t="shared" ref="GP27:HV27" si="25">SUM(GP17:GP26)</f>
        <v>0</v>
      </c>
      <c r="GQ27" s="10">
        <f t="shared" si="25"/>
        <v>0</v>
      </c>
      <c r="GR27" s="11">
        <f t="shared" si="25"/>
        <v>0</v>
      </c>
      <c r="GS27" s="10">
        <f t="shared" si="25"/>
        <v>0</v>
      </c>
      <c r="GT27" s="11">
        <f t="shared" si="25"/>
        <v>0</v>
      </c>
      <c r="GU27" s="10">
        <f t="shared" si="25"/>
        <v>0</v>
      </c>
      <c r="GV27" s="11">
        <f t="shared" si="25"/>
        <v>0</v>
      </c>
      <c r="GW27" s="10">
        <f t="shared" si="25"/>
        <v>0</v>
      </c>
      <c r="GX27" s="11">
        <f t="shared" si="25"/>
        <v>0</v>
      </c>
      <c r="GY27" s="10">
        <f t="shared" si="25"/>
        <v>0</v>
      </c>
      <c r="GZ27" s="7">
        <f t="shared" si="25"/>
        <v>0</v>
      </c>
      <c r="HA27" s="7">
        <f t="shared" si="25"/>
        <v>4</v>
      </c>
      <c r="HB27" s="11">
        <f t="shared" si="25"/>
        <v>0</v>
      </c>
      <c r="HC27" s="10">
        <f t="shared" si="25"/>
        <v>0</v>
      </c>
      <c r="HD27" s="11">
        <f t="shared" si="25"/>
        <v>0</v>
      </c>
      <c r="HE27" s="10">
        <f t="shared" si="25"/>
        <v>0</v>
      </c>
      <c r="HF27" s="7">
        <f t="shared" si="25"/>
        <v>0</v>
      </c>
      <c r="HG27" s="11">
        <f t="shared" si="25"/>
        <v>0</v>
      </c>
      <c r="HH27" s="10">
        <f t="shared" si="25"/>
        <v>0</v>
      </c>
      <c r="HI27" s="11">
        <f t="shared" si="25"/>
        <v>0</v>
      </c>
      <c r="HJ27" s="10">
        <f t="shared" si="25"/>
        <v>0</v>
      </c>
      <c r="HK27" s="11">
        <f t="shared" si="25"/>
        <v>0</v>
      </c>
      <c r="HL27" s="10">
        <f t="shared" si="25"/>
        <v>0</v>
      </c>
      <c r="HM27" s="11">
        <f t="shared" si="25"/>
        <v>0</v>
      </c>
      <c r="HN27" s="10">
        <f t="shared" si="25"/>
        <v>0</v>
      </c>
      <c r="HO27" s="11">
        <f t="shared" si="25"/>
        <v>0</v>
      </c>
      <c r="HP27" s="10">
        <f t="shared" si="25"/>
        <v>0</v>
      </c>
      <c r="HQ27" s="11">
        <f t="shared" si="25"/>
        <v>0</v>
      </c>
      <c r="HR27" s="10">
        <f t="shared" si="25"/>
        <v>0</v>
      </c>
      <c r="HS27" s="11">
        <f t="shared" si="25"/>
        <v>0</v>
      </c>
      <c r="HT27" s="10">
        <f t="shared" si="25"/>
        <v>0</v>
      </c>
      <c r="HU27" s="7">
        <f t="shared" si="25"/>
        <v>0</v>
      </c>
      <c r="HV27" s="7">
        <f t="shared" si="25"/>
        <v>0</v>
      </c>
    </row>
    <row r="28" spans="1:230" ht="20.100000000000001" customHeight="1" x14ac:dyDescent="0.25">
      <c r="A28" s="14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4"/>
      <c r="HV28" s="15"/>
    </row>
    <row r="29" spans="1:230" x14ac:dyDescent="0.25">
      <c r="A29" s="6"/>
      <c r="B29" s="6"/>
      <c r="C29" s="6"/>
      <c r="D29" s="6" t="s">
        <v>82</v>
      </c>
      <c r="E29" s="3" t="s">
        <v>83</v>
      </c>
      <c r="F29" s="6">
        <f t="shared" ref="F29:F36" si="26">COUNTIF(U29:HT29,"e")</f>
        <v>1</v>
      </c>
      <c r="G29" s="6">
        <f t="shared" ref="G29:G36" si="27">COUNTIF(U29:HT29,"z")</f>
        <v>1</v>
      </c>
      <c r="H29" s="6">
        <f t="shared" ref="H29:H36" si="28">SUM(I29:Q29)</f>
        <v>36</v>
      </c>
      <c r="I29" s="6">
        <f t="shared" ref="I29:I36" si="29">U29+AP29+BK29+CF29+DA29+DV29+EQ29+FL29+GG29+HB29</f>
        <v>18</v>
      </c>
      <c r="J29" s="6">
        <f t="shared" ref="J29:J36" si="30">W29+AR29+BM29+CH29+DC29+DX29+ES29+FN29+GI29+HD29</f>
        <v>0</v>
      </c>
      <c r="K29" s="6">
        <f t="shared" ref="K29:K36" si="31">Z29+AU29+BP29+CK29+DF29+EA29+EV29+FQ29+GL29+HG29</f>
        <v>18</v>
      </c>
      <c r="L29" s="6">
        <f t="shared" ref="L29:L36" si="32">AB29+AW29+BR29+CM29+DH29+EC29+EX29+FS29+GN29+HI29</f>
        <v>0</v>
      </c>
      <c r="M29" s="6">
        <f t="shared" ref="M29:M36" si="33">AD29+AY29+BT29+CO29+DJ29+EE29+EZ29+FU29+GP29+HK29</f>
        <v>0</v>
      </c>
      <c r="N29" s="6">
        <f t="shared" ref="N29:N36" si="34">AF29+BA29+BV29+CQ29+DL29+EG29+FB29+FW29+GR29+HM29</f>
        <v>0</v>
      </c>
      <c r="O29" s="6">
        <f t="shared" ref="O29:O36" si="35">AH29+BC29+BX29+CS29+DN29+EI29+FD29+FY29+GT29+HO29</f>
        <v>0</v>
      </c>
      <c r="P29" s="6">
        <f t="shared" ref="P29:P36" si="36">AJ29+BE29+BZ29+CU29+DP29+EK29+FF29+GA29+GV29+HQ29</f>
        <v>0</v>
      </c>
      <c r="Q29" s="6">
        <f t="shared" ref="Q29:Q36" si="37">AL29+BG29+CB29+CW29+DR29+EM29+FH29+GC29+GX29+HS29</f>
        <v>0</v>
      </c>
      <c r="R29" s="7">
        <f t="shared" ref="R29:R36" si="38">AO29+BJ29+CE29+CZ29+DU29+EP29+FK29+GF29+HA29+HV29</f>
        <v>4</v>
      </c>
      <c r="S29" s="7">
        <f t="shared" ref="S29:S36" si="39">AN29+BI29+CD29+CY29+DT29+EO29+FJ29+GE29+GZ29+HU29</f>
        <v>2</v>
      </c>
      <c r="T29" s="7">
        <v>1.63</v>
      </c>
      <c r="U29" s="11">
        <v>18</v>
      </c>
      <c r="V29" s="10" t="s">
        <v>72</v>
      </c>
      <c r="W29" s="11"/>
      <c r="X29" s="10"/>
      <c r="Y29" s="7">
        <v>2</v>
      </c>
      <c r="Z29" s="11">
        <v>18</v>
      </c>
      <c r="AA29" s="10" t="s">
        <v>64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2</v>
      </c>
      <c r="AO29" s="7">
        <f t="shared" ref="AO29:AO36" si="40">Y29+AN29</f>
        <v>4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6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6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6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6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6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6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6" si="47">FP29+GE29</f>
        <v>0</v>
      </c>
      <c r="GG29" s="11"/>
      <c r="GH29" s="10"/>
      <c r="GI29" s="11"/>
      <c r="GJ29" s="10"/>
      <c r="GK29" s="7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11"/>
      <c r="GW29" s="10"/>
      <c r="GX29" s="11"/>
      <c r="GY29" s="10"/>
      <c r="GZ29" s="7"/>
      <c r="HA29" s="7">
        <f t="shared" ref="HA29:HA36" si="48">GK29+GZ29</f>
        <v>0</v>
      </c>
      <c r="HB29" s="11"/>
      <c r="HC29" s="10"/>
      <c r="HD29" s="11"/>
      <c r="HE29" s="10"/>
      <c r="HF29" s="7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7">
        <f t="shared" ref="HV29:HV36" si="49">HF29+HU29</f>
        <v>0</v>
      </c>
    </row>
    <row r="30" spans="1:230" x14ac:dyDescent="0.25">
      <c r="A30" s="6"/>
      <c r="B30" s="6"/>
      <c r="C30" s="6"/>
      <c r="D30" s="6" t="s">
        <v>84</v>
      </c>
      <c r="E30" s="3" t="s">
        <v>85</v>
      </c>
      <c r="F30" s="6">
        <f t="shared" si="26"/>
        <v>0</v>
      </c>
      <c r="G30" s="6">
        <f t="shared" si="27"/>
        <v>2</v>
      </c>
      <c r="H30" s="6">
        <f t="shared" si="28"/>
        <v>27</v>
      </c>
      <c r="I30" s="6">
        <f t="shared" si="29"/>
        <v>18</v>
      </c>
      <c r="J30" s="6">
        <f t="shared" si="30"/>
        <v>9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0</v>
      </c>
      <c r="T30" s="7">
        <v>1.17</v>
      </c>
      <c r="U30" s="11">
        <v>18</v>
      </c>
      <c r="V30" s="10" t="s">
        <v>64</v>
      </c>
      <c r="W30" s="11">
        <v>9</v>
      </c>
      <c r="X30" s="10" t="s">
        <v>64</v>
      </c>
      <c r="Y30" s="7">
        <v>3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3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  <c r="GG30" s="11"/>
      <c r="GH30" s="10"/>
      <c r="GI30" s="11"/>
      <c r="GJ30" s="10"/>
      <c r="GK30" s="7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11"/>
      <c r="GW30" s="10"/>
      <c r="GX30" s="11"/>
      <c r="GY30" s="10"/>
      <c r="GZ30" s="7"/>
      <c r="HA30" s="7">
        <f t="shared" si="48"/>
        <v>0</v>
      </c>
      <c r="HB30" s="11"/>
      <c r="HC30" s="10"/>
      <c r="HD30" s="11"/>
      <c r="HE30" s="10"/>
      <c r="HF30" s="7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11"/>
      <c r="HR30" s="10"/>
      <c r="HS30" s="11"/>
      <c r="HT30" s="10"/>
      <c r="HU30" s="7"/>
      <c r="HV30" s="7">
        <f t="shared" si="49"/>
        <v>0</v>
      </c>
    </row>
    <row r="31" spans="1:230" x14ac:dyDescent="0.25">
      <c r="A31" s="6"/>
      <c r="B31" s="6"/>
      <c r="C31" s="6"/>
      <c r="D31" s="6" t="s">
        <v>86</v>
      </c>
      <c r="E31" s="3" t="s">
        <v>87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27</v>
      </c>
      <c r="J31" s="6">
        <f t="shared" si="30"/>
        <v>18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2.0699999999999998</v>
      </c>
      <c r="U31" s="11">
        <v>27</v>
      </c>
      <c r="V31" s="10" t="s">
        <v>72</v>
      </c>
      <c r="W31" s="11">
        <v>18</v>
      </c>
      <c r="X31" s="10" t="s">
        <v>64</v>
      </c>
      <c r="Y31" s="7">
        <v>5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5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  <c r="GG31" s="11"/>
      <c r="GH31" s="10"/>
      <c r="GI31" s="11"/>
      <c r="GJ31" s="10"/>
      <c r="GK31" s="7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11"/>
      <c r="GW31" s="10"/>
      <c r="GX31" s="11"/>
      <c r="GY31" s="10"/>
      <c r="GZ31" s="7"/>
      <c r="HA31" s="7">
        <f t="shared" si="48"/>
        <v>0</v>
      </c>
      <c r="HB31" s="11"/>
      <c r="HC31" s="10"/>
      <c r="HD31" s="11"/>
      <c r="HE31" s="10"/>
      <c r="HF31" s="7"/>
      <c r="HG31" s="11"/>
      <c r="HH31" s="10"/>
      <c r="HI31" s="11"/>
      <c r="HJ31" s="10"/>
      <c r="HK31" s="11"/>
      <c r="HL31" s="10"/>
      <c r="HM31" s="11"/>
      <c r="HN31" s="10"/>
      <c r="HO31" s="11"/>
      <c r="HP31" s="10"/>
      <c r="HQ31" s="11"/>
      <c r="HR31" s="10"/>
      <c r="HS31" s="11"/>
      <c r="HT31" s="10"/>
      <c r="HU31" s="7"/>
      <c r="HV31" s="7">
        <f t="shared" si="49"/>
        <v>0</v>
      </c>
    </row>
    <row r="32" spans="1:230" x14ac:dyDescent="0.25">
      <c r="A32" s="6"/>
      <c r="B32" s="6"/>
      <c r="C32" s="6"/>
      <c r="D32" s="6" t="s">
        <v>88</v>
      </c>
      <c r="E32" s="3" t="s">
        <v>89</v>
      </c>
      <c r="F32" s="6">
        <f t="shared" si="26"/>
        <v>1</v>
      </c>
      <c r="G32" s="6">
        <f t="shared" si="27"/>
        <v>1</v>
      </c>
      <c r="H32" s="6">
        <f t="shared" si="28"/>
        <v>36</v>
      </c>
      <c r="I32" s="6">
        <f t="shared" si="29"/>
        <v>18</v>
      </c>
      <c r="J32" s="6">
        <f t="shared" si="30"/>
        <v>18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0</v>
      </c>
      <c r="T32" s="7">
        <v>2.0699999999999998</v>
      </c>
      <c r="U32" s="11">
        <v>18</v>
      </c>
      <c r="V32" s="10" t="s">
        <v>72</v>
      </c>
      <c r="W32" s="11">
        <v>18</v>
      </c>
      <c r="X32" s="10" t="s">
        <v>64</v>
      </c>
      <c r="Y32" s="7">
        <v>4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4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  <c r="GG32" s="11"/>
      <c r="GH32" s="10"/>
      <c r="GI32" s="11"/>
      <c r="GJ32" s="10"/>
      <c r="GK32" s="7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11"/>
      <c r="GW32" s="10"/>
      <c r="GX32" s="11"/>
      <c r="GY32" s="10"/>
      <c r="GZ32" s="7"/>
      <c r="HA32" s="7">
        <f t="shared" si="48"/>
        <v>0</v>
      </c>
      <c r="HB32" s="11"/>
      <c r="HC32" s="10"/>
      <c r="HD32" s="11"/>
      <c r="HE32" s="10"/>
      <c r="HF32" s="7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7">
        <f t="shared" si="49"/>
        <v>0</v>
      </c>
    </row>
    <row r="33" spans="1:230" x14ac:dyDescent="0.25">
      <c r="A33" s="6"/>
      <c r="B33" s="6"/>
      <c r="C33" s="6"/>
      <c r="D33" s="6" t="s">
        <v>90</v>
      </c>
      <c r="E33" s="3" t="s">
        <v>91</v>
      </c>
      <c r="F33" s="6">
        <f t="shared" si="26"/>
        <v>1</v>
      </c>
      <c r="G33" s="6">
        <f t="shared" si="27"/>
        <v>1</v>
      </c>
      <c r="H33" s="6">
        <f t="shared" si="28"/>
        <v>54</v>
      </c>
      <c r="I33" s="6">
        <f t="shared" si="29"/>
        <v>27</v>
      </c>
      <c r="J33" s="6">
        <f t="shared" si="30"/>
        <v>27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6</v>
      </c>
      <c r="S33" s="7">
        <f t="shared" si="39"/>
        <v>0</v>
      </c>
      <c r="T33" s="7">
        <v>3.1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27</v>
      </c>
      <c r="AQ33" s="10" t="s">
        <v>72</v>
      </c>
      <c r="AR33" s="11">
        <v>27</v>
      </c>
      <c r="AS33" s="10" t="s">
        <v>64</v>
      </c>
      <c r="AT33" s="7">
        <v>6</v>
      </c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6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  <c r="GG33" s="11"/>
      <c r="GH33" s="10"/>
      <c r="GI33" s="11"/>
      <c r="GJ33" s="10"/>
      <c r="GK33" s="7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11"/>
      <c r="GW33" s="10"/>
      <c r="GX33" s="11"/>
      <c r="GY33" s="10"/>
      <c r="GZ33" s="7"/>
      <c r="HA33" s="7">
        <f t="shared" si="48"/>
        <v>0</v>
      </c>
      <c r="HB33" s="11"/>
      <c r="HC33" s="10"/>
      <c r="HD33" s="11"/>
      <c r="HE33" s="10"/>
      <c r="HF33" s="7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7">
        <f t="shared" si="49"/>
        <v>0</v>
      </c>
    </row>
    <row r="34" spans="1:230" x14ac:dyDescent="0.25">
      <c r="A34" s="6"/>
      <c r="B34" s="6"/>
      <c r="C34" s="6"/>
      <c r="D34" s="6" t="s">
        <v>92</v>
      </c>
      <c r="E34" s="3" t="s">
        <v>93</v>
      </c>
      <c r="F34" s="6">
        <f t="shared" si="26"/>
        <v>0</v>
      </c>
      <c r="G34" s="6">
        <f t="shared" si="27"/>
        <v>2</v>
      </c>
      <c r="H34" s="6">
        <f t="shared" si="28"/>
        <v>27</v>
      </c>
      <c r="I34" s="6">
        <f t="shared" si="29"/>
        <v>18</v>
      </c>
      <c r="J34" s="6">
        <f t="shared" si="30"/>
        <v>9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0</v>
      </c>
      <c r="T34" s="7">
        <v>1.57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>
        <v>18</v>
      </c>
      <c r="BL34" s="10" t="s">
        <v>64</v>
      </c>
      <c r="BM34" s="11">
        <v>9</v>
      </c>
      <c r="BN34" s="10" t="s">
        <v>64</v>
      </c>
      <c r="BO34" s="7">
        <v>3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3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  <c r="GG34" s="11"/>
      <c r="GH34" s="10"/>
      <c r="GI34" s="11"/>
      <c r="GJ34" s="10"/>
      <c r="GK34" s="7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11"/>
      <c r="GW34" s="10"/>
      <c r="GX34" s="11"/>
      <c r="GY34" s="10"/>
      <c r="GZ34" s="7"/>
      <c r="HA34" s="7">
        <f t="shared" si="48"/>
        <v>0</v>
      </c>
      <c r="HB34" s="11"/>
      <c r="HC34" s="10"/>
      <c r="HD34" s="11"/>
      <c r="HE34" s="10"/>
      <c r="HF34" s="7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7">
        <f t="shared" si="49"/>
        <v>0</v>
      </c>
    </row>
    <row r="35" spans="1:230" x14ac:dyDescent="0.25">
      <c r="A35" s="6"/>
      <c r="B35" s="6"/>
      <c r="C35" s="6"/>
      <c r="D35" s="6" t="s">
        <v>94</v>
      </c>
      <c r="E35" s="3" t="s">
        <v>95</v>
      </c>
      <c r="F35" s="6">
        <f t="shared" si="26"/>
        <v>0</v>
      </c>
      <c r="G35" s="6">
        <f t="shared" si="27"/>
        <v>2</v>
      </c>
      <c r="H35" s="6">
        <f t="shared" si="28"/>
        <v>27</v>
      </c>
      <c r="I35" s="6">
        <f t="shared" si="29"/>
        <v>18</v>
      </c>
      <c r="J35" s="6">
        <f t="shared" si="30"/>
        <v>0</v>
      </c>
      <c r="K35" s="6">
        <f t="shared" si="31"/>
        <v>9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1</v>
      </c>
      <c r="T35" s="7">
        <v>1.26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>
        <v>18</v>
      </c>
      <c r="BL35" s="10" t="s">
        <v>64</v>
      </c>
      <c r="BM35" s="11"/>
      <c r="BN35" s="10"/>
      <c r="BO35" s="7">
        <v>2</v>
      </c>
      <c r="BP35" s="11">
        <v>9</v>
      </c>
      <c r="BQ35" s="10" t="s">
        <v>64</v>
      </c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>
        <v>1</v>
      </c>
      <c r="CE35" s="7">
        <f t="shared" si="42"/>
        <v>3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  <c r="GG35" s="11"/>
      <c r="GH35" s="10"/>
      <c r="GI35" s="11"/>
      <c r="GJ35" s="10"/>
      <c r="GK35" s="7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11"/>
      <c r="GW35" s="10"/>
      <c r="GX35" s="11"/>
      <c r="GY35" s="10"/>
      <c r="GZ35" s="7"/>
      <c r="HA35" s="7">
        <f t="shared" si="48"/>
        <v>0</v>
      </c>
      <c r="HB35" s="11"/>
      <c r="HC35" s="10"/>
      <c r="HD35" s="11"/>
      <c r="HE35" s="10"/>
      <c r="HF35" s="7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7">
        <f t="shared" si="49"/>
        <v>0</v>
      </c>
    </row>
    <row r="36" spans="1:230" x14ac:dyDescent="0.25">
      <c r="A36" s="6"/>
      <c r="B36" s="6"/>
      <c r="C36" s="6"/>
      <c r="D36" s="6" t="s">
        <v>96</v>
      </c>
      <c r="E36" s="3" t="s">
        <v>97</v>
      </c>
      <c r="F36" s="6">
        <f t="shared" si="26"/>
        <v>0</v>
      </c>
      <c r="G36" s="6">
        <f t="shared" si="27"/>
        <v>2</v>
      </c>
      <c r="H36" s="6">
        <f t="shared" si="28"/>
        <v>27</v>
      </c>
      <c r="I36" s="6">
        <f t="shared" si="29"/>
        <v>9</v>
      </c>
      <c r="J36" s="6">
        <f t="shared" si="30"/>
        <v>0</v>
      </c>
      <c r="K36" s="6">
        <f t="shared" si="31"/>
        <v>18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2</v>
      </c>
      <c r="S36" s="7">
        <f t="shared" si="39"/>
        <v>1</v>
      </c>
      <c r="T36" s="7">
        <v>1.4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>
        <v>9</v>
      </c>
      <c r="CG36" s="10" t="s">
        <v>64</v>
      </c>
      <c r="CH36" s="11"/>
      <c r="CI36" s="10"/>
      <c r="CJ36" s="7">
        <v>1</v>
      </c>
      <c r="CK36" s="11">
        <v>18</v>
      </c>
      <c r="CL36" s="10" t="s">
        <v>64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3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  <c r="GG36" s="11"/>
      <c r="GH36" s="10"/>
      <c r="GI36" s="11"/>
      <c r="GJ36" s="10"/>
      <c r="GK36" s="7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11"/>
      <c r="GW36" s="10"/>
      <c r="GX36" s="11"/>
      <c r="GY36" s="10"/>
      <c r="GZ36" s="7"/>
      <c r="HA36" s="7">
        <f t="shared" si="48"/>
        <v>0</v>
      </c>
      <c r="HB36" s="11"/>
      <c r="HC36" s="10"/>
      <c r="HD36" s="11"/>
      <c r="HE36" s="10"/>
      <c r="HF36" s="7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7">
        <f t="shared" si="49"/>
        <v>0</v>
      </c>
    </row>
    <row r="37" spans="1:230" ht="15.9" customHeight="1" x14ac:dyDescent="0.25">
      <c r="A37" s="6"/>
      <c r="B37" s="6"/>
      <c r="C37" s="6"/>
      <c r="D37" s="6"/>
      <c r="E37" s="6" t="s">
        <v>80</v>
      </c>
      <c r="F37" s="6">
        <f t="shared" ref="F37:BQ37" si="50">SUM(F29:F36)</f>
        <v>4</v>
      </c>
      <c r="G37" s="6">
        <f t="shared" si="50"/>
        <v>12</v>
      </c>
      <c r="H37" s="6">
        <f t="shared" si="50"/>
        <v>279</v>
      </c>
      <c r="I37" s="6">
        <f t="shared" si="50"/>
        <v>153</v>
      </c>
      <c r="J37" s="6">
        <f t="shared" si="50"/>
        <v>81</v>
      </c>
      <c r="K37" s="6">
        <f t="shared" si="50"/>
        <v>45</v>
      </c>
      <c r="L37" s="6">
        <f t="shared" si="50"/>
        <v>0</v>
      </c>
      <c r="M37" s="6">
        <f t="shared" si="50"/>
        <v>0</v>
      </c>
      <c r="N37" s="6">
        <f t="shared" si="50"/>
        <v>0</v>
      </c>
      <c r="O37" s="6">
        <f t="shared" si="50"/>
        <v>0</v>
      </c>
      <c r="P37" s="6">
        <f t="shared" si="50"/>
        <v>0</v>
      </c>
      <c r="Q37" s="6">
        <f t="shared" si="50"/>
        <v>0</v>
      </c>
      <c r="R37" s="7">
        <f t="shared" si="50"/>
        <v>30</v>
      </c>
      <c r="S37" s="7">
        <f t="shared" si="50"/>
        <v>4</v>
      </c>
      <c r="T37" s="7">
        <f t="shared" si="50"/>
        <v>14.27</v>
      </c>
      <c r="U37" s="11">
        <f t="shared" si="50"/>
        <v>81</v>
      </c>
      <c r="V37" s="10">
        <f t="shared" si="50"/>
        <v>0</v>
      </c>
      <c r="W37" s="11">
        <f t="shared" si="50"/>
        <v>45</v>
      </c>
      <c r="X37" s="10">
        <f t="shared" si="50"/>
        <v>0</v>
      </c>
      <c r="Y37" s="7">
        <f t="shared" si="50"/>
        <v>14</v>
      </c>
      <c r="Z37" s="11">
        <f t="shared" si="50"/>
        <v>18</v>
      </c>
      <c r="AA37" s="10">
        <f t="shared" si="50"/>
        <v>0</v>
      </c>
      <c r="AB37" s="11">
        <f t="shared" si="50"/>
        <v>0</v>
      </c>
      <c r="AC37" s="10">
        <f t="shared" si="50"/>
        <v>0</v>
      </c>
      <c r="AD37" s="11">
        <f t="shared" si="50"/>
        <v>0</v>
      </c>
      <c r="AE37" s="10">
        <f t="shared" si="50"/>
        <v>0</v>
      </c>
      <c r="AF37" s="11">
        <f t="shared" si="50"/>
        <v>0</v>
      </c>
      <c r="AG37" s="10">
        <f t="shared" si="50"/>
        <v>0</v>
      </c>
      <c r="AH37" s="11">
        <f t="shared" si="50"/>
        <v>0</v>
      </c>
      <c r="AI37" s="10">
        <f t="shared" si="50"/>
        <v>0</v>
      </c>
      <c r="AJ37" s="11">
        <f t="shared" si="50"/>
        <v>0</v>
      </c>
      <c r="AK37" s="10">
        <f t="shared" si="50"/>
        <v>0</v>
      </c>
      <c r="AL37" s="11">
        <f t="shared" si="50"/>
        <v>0</v>
      </c>
      <c r="AM37" s="10">
        <f t="shared" si="50"/>
        <v>0</v>
      </c>
      <c r="AN37" s="7">
        <f t="shared" si="50"/>
        <v>2</v>
      </c>
      <c r="AO37" s="7">
        <f t="shared" si="50"/>
        <v>16</v>
      </c>
      <c r="AP37" s="11">
        <f t="shared" si="50"/>
        <v>27</v>
      </c>
      <c r="AQ37" s="10">
        <f t="shared" si="50"/>
        <v>0</v>
      </c>
      <c r="AR37" s="11">
        <f t="shared" si="50"/>
        <v>27</v>
      </c>
      <c r="AS37" s="10">
        <f t="shared" si="50"/>
        <v>0</v>
      </c>
      <c r="AT37" s="7">
        <f t="shared" si="50"/>
        <v>6</v>
      </c>
      <c r="AU37" s="11">
        <f t="shared" si="50"/>
        <v>0</v>
      </c>
      <c r="AV37" s="10">
        <f t="shared" si="50"/>
        <v>0</v>
      </c>
      <c r="AW37" s="11">
        <f t="shared" si="50"/>
        <v>0</v>
      </c>
      <c r="AX37" s="10">
        <f t="shared" si="50"/>
        <v>0</v>
      </c>
      <c r="AY37" s="11">
        <f t="shared" si="50"/>
        <v>0</v>
      </c>
      <c r="AZ37" s="10">
        <f t="shared" si="50"/>
        <v>0</v>
      </c>
      <c r="BA37" s="11">
        <f t="shared" si="50"/>
        <v>0</v>
      </c>
      <c r="BB37" s="10">
        <f t="shared" si="50"/>
        <v>0</v>
      </c>
      <c r="BC37" s="11">
        <f t="shared" si="50"/>
        <v>0</v>
      </c>
      <c r="BD37" s="10">
        <f t="shared" si="50"/>
        <v>0</v>
      </c>
      <c r="BE37" s="11">
        <f t="shared" si="50"/>
        <v>0</v>
      </c>
      <c r="BF37" s="10">
        <f t="shared" si="50"/>
        <v>0</v>
      </c>
      <c r="BG37" s="11">
        <f t="shared" si="50"/>
        <v>0</v>
      </c>
      <c r="BH37" s="10">
        <f t="shared" si="50"/>
        <v>0</v>
      </c>
      <c r="BI37" s="7">
        <f t="shared" si="50"/>
        <v>0</v>
      </c>
      <c r="BJ37" s="7">
        <f t="shared" si="50"/>
        <v>6</v>
      </c>
      <c r="BK37" s="11">
        <f t="shared" si="50"/>
        <v>36</v>
      </c>
      <c r="BL37" s="10">
        <f t="shared" si="50"/>
        <v>0</v>
      </c>
      <c r="BM37" s="11">
        <f t="shared" si="50"/>
        <v>9</v>
      </c>
      <c r="BN37" s="10">
        <f t="shared" si="50"/>
        <v>0</v>
      </c>
      <c r="BO37" s="7">
        <f t="shared" si="50"/>
        <v>5</v>
      </c>
      <c r="BP37" s="11">
        <f t="shared" si="50"/>
        <v>9</v>
      </c>
      <c r="BQ37" s="10">
        <f t="shared" si="50"/>
        <v>0</v>
      </c>
      <c r="BR37" s="11">
        <f t="shared" ref="BR37:EC37" si="51">SUM(BR29:BR36)</f>
        <v>0</v>
      </c>
      <c r="BS37" s="10">
        <f t="shared" si="51"/>
        <v>0</v>
      </c>
      <c r="BT37" s="11">
        <f t="shared" si="51"/>
        <v>0</v>
      </c>
      <c r="BU37" s="10">
        <f t="shared" si="51"/>
        <v>0</v>
      </c>
      <c r="BV37" s="11">
        <f t="shared" si="51"/>
        <v>0</v>
      </c>
      <c r="BW37" s="10">
        <f t="shared" si="51"/>
        <v>0</v>
      </c>
      <c r="BX37" s="11">
        <f t="shared" si="51"/>
        <v>0</v>
      </c>
      <c r="BY37" s="10">
        <f t="shared" si="51"/>
        <v>0</v>
      </c>
      <c r="BZ37" s="11">
        <f t="shared" si="51"/>
        <v>0</v>
      </c>
      <c r="CA37" s="10">
        <f t="shared" si="51"/>
        <v>0</v>
      </c>
      <c r="CB37" s="11">
        <f t="shared" si="51"/>
        <v>0</v>
      </c>
      <c r="CC37" s="10">
        <f t="shared" si="51"/>
        <v>0</v>
      </c>
      <c r="CD37" s="7">
        <f t="shared" si="51"/>
        <v>1</v>
      </c>
      <c r="CE37" s="7">
        <f t="shared" si="51"/>
        <v>6</v>
      </c>
      <c r="CF37" s="11">
        <f t="shared" si="51"/>
        <v>9</v>
      </c>
      <c r="CG37" s="10">
        <f t="shared" si="51"/>
        <v>0</v>
      </c>
      <c r="CH37" s="11">
        <f t="shared" si="51"/>
        <v>0</v>
      </c>
      <c r="CI37" s="10">
        <f t="shared" si="51"/>
        <v>0</v>
      </c>
      <c r="CJ37" s="7">
        <f t="shared" si="51"/>
        <v>1</v>
      </c>
      <c r="CK37" s="11">
        <f t="shared" si="51"/>
        <v>18</v>
      </c>
      <c r="CL37" s="10">
        <f t="shared" si="51"/>
        <v>0</v>
      </c>
      <c r="CM37" s="11">
        <f t="shared" si="51"/>
        <v>0</v>
      </c>
      <c r="CN37" s="10">
        <f t="shared" si="51"/>
        <v>0</v>
      </c>
      <c r="CO37" s="11">
        <f t="shared" si="51"/>
        <v>0</v>
      </c>
      <c r="CP37" s="10">
        <f t="shared" si="51"/>
        <v>0</v>
      </c>
      <c r="CQ37" s="11">
        <f t="shared" si="51"/>
        <v>0</v>
      </c>
      <c r="CR37" s="10">
        <f t="shared" si="51"/>
        <v>0</v>
      </c>
      <c r="CS37" s="11">
        <f t="shared" si="51"/>
        <v>0</v>
      </c>
      <c r="CT37" s="10">
        <f t="shared" si="51"/>
        <v>0</v>
      </c>
      <c r="CU37" s="11">
        <f t="shared" si="51"/>
        <v>0</v>
      </c>
      <c r="CV37" s="10">
        <f t="shared" si="51"/>
        <v>0</v>
      </c>
      <c r="CW37" s="11">
        <f t="shared" si="51"/>
        <v>0</v>
      </c>
      <c r="CX37" s="10">
        <f t="shared" si="51"/>
        <v>0</v>
      </c>
      <c r="CY37" s="7">
        <f t="shared" si="51"/>
        <v>1</v>
      </c>
      <c r="CZ37" s="7">
        <f t="shared" si="51"/>
        <v>2</v>
      </c>
      <c r="DA37" s="11">
        <f t="shared" si="51"/>
        <v>0</v>
      </c>
      <c r="DB37" s="10">
        <f t="shared" si="51"/>
        <v>0</v>
      </c>
      <c r="DC37" s="11">
        <f t="shared" si="51"/>
        <v>0</v>
      </c>
      <c r="DD37" s="10">
        <f t="shared" si="51"/>
        <v>0</v>
      </c>
      <c r="DE37" s="7">
        <f t="shared" si="51"/>
        <v>0</v>
      </c>
      <c r="DF37" s="11">
        <f t="shared" si="51"/>
        <v>0</v>
      </c>
      <c r="DG37" s="10">
        <f t="shared" si="51"/>
        <v>0</v>
      </c>
      <c r="DH37" s="11">
        <f t="shared" si="51"/>
        <v>0</v>
      </c>
      <c r="DI37" s="10">
        <f t="shared" si="51"/>
        <v>0</v>
      </c>
      <c r="DJ37" s="11">
        <f t="shared" si="51"/>
        <v>0</v>
      </c>
      <c r="DK37" s="10">
        <f t="shared" si="51"/>
        <v>0</v>
      </c>
      <c r="DL37" s="11">
        <f t="shared" si="51"/>
        <v>0</v>
      </c>
      <c r="DM37" s="10">
        <f t="shared" si="51"/>
        <v>0</v>
      </c>
      <c r="DN37" s="11">
        <f t="shared" si="51"/>
        <v>0</v>
      </c>
      <c r="DO37" s="10">
        <f t="shared" si="51"/>
        <v>0</v>
      </c>
      <c r="DP37" s="11">
        <f t="shared" si="51"/>
        <v>0</v>
      </c>
      <c r="DQ37" s="10">
        <f t="shared" si="51"/>
        <v>0</v>
      </c>
      <c r="DR37" s="11">
        <f t="shared" si="51"/>
        <v>0</v>
      </c>
      <c r="DS37" s="10">
        <f t="shared" si="51"/>
        <v>0</v>
      </c>
      <c r="DT37" s="7">
        <f t="shared" si="51"/>
        <v>0</v>
      </c>
      <c r="DU37" s="7">
        <f t="shared" si="51"/>
        <v>0</v>
      </c>
      <c r="DV37" s="11">
        <f t="shared" si="51"/>
        <v>0</v>
      </c>
      <c r="DW37" s="10">
        <f t="shared" si="51"/>
        <v>0</v>
      </c>
      <c r="DX37" s="11">
        <f t="shared" si="51"/>
        <v>0</v>
      </c>
      <c r="DY37" s="10">
        <f t="shared" si="51"/>
        <v>0</v>
      </c>
      <c r="DZ37" s="7">
        <f t="shared" si="51"/>
        <v>0</v>
      </c>
      <c r="EA37" s="11">
        <f t="shared" si="51"/>
        <v>0</v>
      </c>
      <c r="EB37" s="10">
        <f t="shared" si="51"/>
        <v>0</v>
      </c>
      <c r="EC37" s="11">
        <f t="shared" si="51"/>
        <v>0</v>
      </c>
      <c r="ED37" s="10">
        <f t="shared" ref="ED37:GO37" si="52">SUM(ED29:ED36)</f>
        <v>0</v>
      </c>
      <c r="EE37" s="11">
        <f t="shared" si="52"/>
        <v>0</v>
      </c>
      <c r="EF37" s="10">
        <f t="shared" si="52"/>
        <v>0</v>
      </c>
      <c r="EG37" s="11">
        <f t="shared" si="52"/>
        <v>0</v>
      </c>
      <c r="EH37" s="10">
        <f t="shared" si="52"/>
        <v>0</v>
      </c>
      <c r="EI37" s="11">
        <f t="shared" si="52"/>
        <v>0</v>
      </c>
      <c r="EJ37" s="10">
        <f t="shared" si="52"/>
        <v>0</v>
      </c>
      <c r="EK37" s="11">
        <f t="shared" si="52"/>
        <v>0</v>
      </c>
      <c r="EL37" s="10">
        <f t="shared" si="52"/>
        <v>0</v>
      </c>
      <c r="EM37" s="11">
        <f t="shared" si="52"/>
        <v>0</v>
      </c>
      <c r="EN37" s="10">
        <f t="shared" si="52"/>
        <v>0</v>
      </c>
      <c r="EO37" s="7">
        <f t="shared" si="52"/>
        <v>0</v>
      </c>
      <c r="EP37" s="7">
        <f t="shared" si="52"/>
        <v>0</v>
      </c>
      <c r="EQ37" s="11">
        <f t="shared" si="52"/>
        <v>0</v>
      </c>
      <c r="ER37" s="10">
        <f t="shared" si="52"/>
        <v>0</v>
      </c>
      <c r="ES37" s="11">
        <f t="shared" si="52"/>
        <v>0</v>
      </c>
      <c r="ET37" s="10">
        <f t="shared" si="52"/>
        <v>0</v>
      </c>
      <c r="EU37" s="7">
        <f t="shared" si="52"/>
        <v>0</v>
      </c>
      <c r="EV37" s="11">
        <f t="shared" si="52"/>
        <v>0</v>
      </c>
      <c r="EW37" s="10">
        <f t="shared" si="52"/>
        <v>0</v>
      </c>
      <c r="EX37" s="11">
        <f t="shared" si="52"/>
        <v>0</v>
      </c>
      <c r="EY37" s="10">
        <f t="shared" si="52"/>
        <v>0</v>
      </c>
      <c r="EZ37" s="11">
        <f t="shared" si="52"/>
        <v>0</v>
      </c>
      <c r="FA37" s="10">
        <f t="shared" si="52"/>
        <v>0</v>
      </c>
      <c r="FB37" s="11">
        <f t="shared" si="52"/>
        <v>0</v>
      </c>
      <c r="FC37" s="10">
        <f t="shared" si="52"/>
        <v>0</v>
      </c>
      <c r="FD37" s="11">
        <f t="shared" si="52"/>
        <v>0</v>
      </c>
      <c r="FE37" s="10">
        <f t="shared" si="52"/>
        <v>0</v>
      </c>
      <c r="FF37" s="11">
        <f t="shared" si="52"/>
        <v>0</v>
      </c>
      <c r="FG37" s="10">
        <f t="shared" si="52"/>
        <v>0</v>
      </c>
      <c r="FH37" s="11">
        <f t="shared" si="52"/>
        <v>0</v>
      </c>
      <c r="FI37" s="10">
        <f t="shared" si="52"/>
        <v>0</v>
      </c>
      <c r="FJ37" s="7">
        <f t="shared" si="52"/>
        <v>0</v>
      </c>
      <c r="FK37" s="7">
        <f t="shared" si="52"/>
        <v>0</v>
      </c>
      <c r="FL37" s="11">
        <f t="shared" si="52"/>
        <v>0</v>
      </c>
      <c r="FM37" s="10">
        <f t="shared" si="52"/>
        <v>0</v>
      </c>
      <c r="FN37" s="11">
        <f t="shared" si="52"/>
        <v>0</v>
      </c>
      <c r="FO37" s="10">
        <f t="shared" si="52"/>
        <v>0</v>
      </c>
      <c r="FP37" s="7">
        <f t="shared" si="52"/>
        <v>0</v>
      </c>
      <c r="FQ37" s="11">
        <f t="shared" si="52"/>
        <v>0</v>
      </c>
      <c r="FR37" s="10">
        <f t="shared" si="52"/>
        <v>0</v>
      </c>
      <c r="FS37" s="11">
        <f t="shared" si="52"/>
        <v>0</v>
      </c>
      <c r="FT37" s="10">
        <f t="shared" si="52"/>
        <v>0</v>
      </c>
      <c r="FU37" s="11">
        <f t="shared" si="52"/>
        <v>0</v>
      </c>
      <c r="FV37" s="10">
        <f t="shared" si="52"/>
        <v>0</v>
      </c>
      <c r="FW37" s="11">
        <f t="shared" si="52"/>
        <v>0</v>
      </c>
      <c r="FX37" s="10">
        <f t="shared" si="52"/>
        <v>0</v>
      </c>
      <c r="FY37" s="11">
        <f t="shared" si="52"/>
        <v>0</v>
      </c>
      <c r="FZ37" s="10">
        <f t="shared" si="52"/>
        <v>0</v>
      </c>
      <c r="GA37" s="11">
        <f t="shared" si="52"/>
        <v>0</v>
      </c>
      <c r="GB37" s="10">
        <f t="shared" si="52"/>
        <v>0</v>
      </c>
      <c r="GC37" s="11">
        <f t="shared" si="52"/>
        <v>0</v>
      </c>
      <c r="GD37" s="10">
        <f t="shared" si="52"/>
        <v>0</v>
      </c>
      <c r="GE37" s="7">
        <f t="shared" si="52"/>
        <v>0</v>
      </c>
      <c r="GF37" s="7">
        <f t="shared" si="52"/>
        <v>0</v>
      </c>
      <c r="GG37" s="11">
        <f t="shared" si="52"/>
        <v>0</v>
      </c>
      <c r="GH37" s="10">
        <f t="shared" si="52"/>
        <v>0</v>
      </c>
      <c r="GI37" s="11">
        <f t="shared" si="52"/>
        <v>0</v>
      </c>
      <c r="GJ37" s="10">
        <f t="shared" si="52"/>
        <v>0</v>
      </c>
      <c r="GK37" s="7">
        <f t="shared" si="52"/>
        <v>0</v>
      </c>
      <c r="GL37" s="11">
        <f t="shared" si="52"/>
        <v>0</v>
      </c>
      <c r="GM37" s="10">
        <f t="shared" si="52"/>
        <v>0</v>
      </c>
      <c r="GN37" s="11">
        <f t="shared" si="52"/>
        <v>0</v>
      </c>
      <c r="GO37" s="10">
        <f t="shared" si="52"/>
        <v>0</v>
      </c>
      <c r="GP37" s="11">
        <f t="shared" ref="GP37:HV37" si="53">SUM(GP29:GP36)</f>
        <v>0</v>
      </c>
      <c r="GQ37" s="10">
        <f t="shared" si="53"/>
        <v>0</v>
      </c>
      <c r="GR37" s="11">
        <f t="shared" si="53"/>
        <v>0</v>
      </c>
      <c r="GS37" s="10">
        <f t="shared" si="53"/>
        <v>0</v>
      </c>
      <c r="GT37" s="11">
        <f t="shared" si="53"/>
        <v>0</v>
      </c>
      <c r="GU37" s="10">
        <f t="shared" si="53"/>
        <v>0</v>
      </c>
      <c r="GV37" s="11">
        <f t="shared" si="53"/>
        <v>0</v>
      </c>
      <c r="GW37" s="10">
        <f t="shared" si="53"/>
        <v>0</v>
      </c>
      <c r="GX37" s="11">
        <f t="shared" si="53"/>
        <v>0</v>
      </c>
      <c r="GY37" s="10">
        <f t="shared" si="53"/>
        <v>0</v>
      </c>
      <c r="GZ37" s="7">
        <f t="shared" si="53"/>
        <v>0</v>
      </c>
      <c r="HA37" s="7">
        <f t="shared" si="53"/>
        <v>0</v>
      </c>
      <c r="HB37" s="11">
        <f t="shared" si="53"/>
        <v>0</v>
      </c>
      <c r="HC37" s="10">
        <f t="shared" si="53"/>
        <v>0</v>
      </c>
      <c r="HD37" s="11">
        <f t="shared" si="53"/>
        <v>0</v>
      </c>
      <c r="HE37" s="10">
        <f t="shared" si="53"/>
        <v>0</v>
      </c>
      <c r="HF37" s="7">
        <f t="shared" si="53"/>
        <v>0</v>
      </c>
      <c r="HG37" s="11">
        <f t="shared" si="53"/>
        <v>0</v>
      </c>
      <c r="HH37" s="10">
        <f t="shared" si="53"/>
        <v>0</v>
      </c>
      <c r="HI37" s="11">
        <f t="shared" si="53"/>
        <v>0</v>
      </c>
      <c r="HJ37" s="10">
        <f t="shared" si="53"/>
        <v>0</v>
      </c>
      <c r="HK37" s="11">
        <f t="shared" si="53"/>
        <v>0</v>
      </c>
      <c r="HL37" s="10">
        <f t="shared" si="53"/>
        <v>0</v>
      </c>
      <c r="HM37" s="11">
        <f t="shared" si="53"/>
        <v>0</v>
      </c>
      <c r="HN37" s="10">
        <f t="shared" si="53"/>
        <v>0</v>
      </c>
      <c r="HO37" s="11">
        <f t="shared" si="53"/>
        <v>0</v>
      </c>
      <c r="HP37" s="10">
        <f t="shared" si="53"/>
        <v>0</v>
      </c>
      <c r="HQ37" s="11">
        <f t="shared" si="53"/>
        <v>0</v>
      </c>
      <c r="HR37" s="10">
        <f t="shared" si="53"/>
        <v>0</v>
      </c>
      <c r="HS37" s="11">
        <f t="shared" si="53"/>
        <v>0</v>
      </c>
      <c r="HT37" s="10">
        <f t="shared" si="53"/>
        <v>0</v>
      </c>
      <c r="HU37" s="7">
        <f t="shared" si="53"/>
        <v>0</v>
      </c>
      <c r="HV37" s="7">
        <f t="shared" si="53"/>
        <v>0</v>
      </c>
    </row>
    <row r="38" spans="1:230" ht="20.100000000000001" customHeight="1" x14ac:dyDescent="0.25">
      <c r="A38" s="14" t="s">
        <v>98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4"/>
      <c r="HV38" s="15"/>
    </row>
    <row r="39" spans="1:230" x14ac:dyDescent="0.25">
      <c r="A39" s="6"/>
      <c r="B39" s="6"/>
      <c r="C39" s="6"/>
      <c r="D39" s="6" t="s">
        <v>99</v>
      </c>
      <c r="E39" s="3" t="s">
        <v>100</v>
      </c>
      <c r="F39" s="6">
        <f t="shared" ref="F39:F66" si="54">COUNTIF(U39:HT39,"e")</f>
        <v>0</v>
      </c>
      <c r="G39" s="6">
        <f t="shared" ref="G39:G66" si="55">COUNTIF(U39:HT39,"z")</f>
        <v>2</v>
      </c>
      <c r="H39" s="6">
        <f t="shared" ref="H39:H67" si="56">SUM(I39:Q39)</f>
        <v>18</v>
      </c>
      <c r="I39" s="6">
        <f t="shared" ref="I39:I67" si="57">U39+AP39+BK39+CF39+DA39+DV39+EQ39+FL39+GG39+HB39</f>
        <v>9</v>
      </c>
      <c r="J39" s="6">
        <f t="shared" ref="J39:J67" si="58">W39+AR39+BM39+CH39+DC39+DX39+ES39+FN39+GI39+HD39</f>
        <v>9</v>
      </c>
      <c r="K39" s="6">
        <f t="shared" ref="K39:K67" si="59">Z39+AU39+BP39+CK39+DF39+EA39+EV39+FQ39+GL39+HG39</f>
        <v>0</v>
      </c>
      <c r="L39" s="6">
        <f t="shared" ref="L39:L67" si="60">AB39+AW39+BR39+CM39+DH39+EC39+EX39+FS39+GN39+HI39</f>
        <v>0</v>
      </c>
      <c r="M39" s="6">
        <f t="shared" ref="M39:M67" si="61">AD39+AY39+BT39+CO39+DJ39+EE39+EZ39+FU39+GP39+HK39</f>
        <v>0</v>
      </c>
      <c r="N39" s="6">
        <f t="shared" ref="N39:N67" si="62">AF39+BA39+BV39+CQ39+DL39+EG39+FB39+FW39+GR39+HM39</f>
        <v>0</v>
      </c>
      <c r="O39" s="6">
        <f t="shared" ref="O39:O67" si="63">AH39+BC39+BX39+CS39+DN39+EI39+FD39+FY39+GT39+HO39</f>
        <v>0</v>
      </c>
      <c r="P39" s="6">
        <f t="shared" ref="P39:P67" si="64">AJ39+BE39+BZ39+CU39+DP39+EK39+FF39+GA39+GV39+HQ39</f>
        <v>0</v>
      </c>
      <c r="Q39" s="6">
        <f t="shared" ref="Q39:Q67" si="65">AL39+BG39+CB39+CW39+DR39+EM39+FH39+GC39+GX39+HS39</f>
        <v>0</v>
      </c>
      <c r="R39" s="7">
        <f t="shared" ref="R39:R67" si="66">AO39+BJ39+CE39+CZ39+DU39+EP39+FK39+GF39+HA39+HV39</f>
        <v>3</v>
      </c>
      <c r="S39" s="7">
        <f t="shared" ref="S39:S67" si="67">AN39+BI39+CD39+CY39+DT39+EO39+FJ39+GE39+GZ39+HU39</f>
        <v>0</v>
      </c>
      <c r="T39" s="7">
        <v>1.23</v>
      </c>
      <c r="U39" s="11">
        <v>9</v>
      </c>
      <c r="V39" s="10" t="s">
        <v>64</v>
      </c>
      <c r="W39" s="11">
        <v>9</v>
      </c>
      <c r="X39" s="10" t="s">
        <v>64</v>
      </c>
      <c r="Y39" s="7">
        <v>3</v>
      </c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ref="AO39:AO67" si="68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67" si="69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67" si="70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67" si="71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67" si="72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67" si="73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67" si="74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67" si="75">FP39+GE39</f>
        <v>0</v>
      </c>
      <c r="GG39" s="11"/>
      <c r="GH39" s="10"/>
      <c r="GI39" s="11"/>
      <c r="GJ39" s="10"/>
      <c r="GK39" s="7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11"/>
      <c r="GW39" s="10"/>
      <c r="GX39" s="11"/>
      <c r="GY39" s="10"/>
      <c r="GZ39" s="7"/>
      <c r="HA39" s="7">
        <f t="shared" ref="HA39:HA67" si="76">GK39+GZ39</f>
        <v>0</v>
      </c>
      <c r="HB39" s="11"/>
      <c r="HC39" s="10"/>
      <c r="HD39" s="11"/>
      <c r="HE39" s="10"/>
      <c r="HF39" s="7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7">
        <f t="shared" ref="HV39:HV67" si="77">HF39+HU39</f>
        <v>0</v>
      </c>
    </row>
    <row r="40" spans="1:230" x14ac:dyDescent="0.25">
      <c r="A40" s="6"/>
      <c r="B40" s="6"/>
      <c r="C40" s="6"/>
      <c r="D40" s="6" t="s">
        <v>101</v>
      </c>
      <c r="E40" s="3" t="s">
        <v>102</v>
      </c>
      <c r="F40" s="6">
        <f t="shared" si="54"/>
        <v>0</v>
      </c>
      <c r="G40" s="6">
        <f t="shared" si="55"/>
        <v>3</v>
      </c>
      <c r="H40" s="6">
        <f t="shared" si="56"/>
        <v>27</v>
      </c>
      <c r="I40" s="6">
        <f t="shared" si="57"/>
        <v>9</v>
      </c>
      <c r="J40" s="6">
        <f t="shared" si="58"/>
        <v>9</v>
      </c>
      <c r="K40" s="6">
        <f t="shared" si="59"/>
        <v>9</v>
      </c>
      <c r="L40" s="6">
        <f t="shared" si="60"/>
        <v>0</v>
      </c>
      <c r="M40" s="6">
        <f t="shared" si="61"/>
        <v>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5</v>
      </c>
      <c r="S40" s="7">
        <f t="shared" si="67"/>
        <v>2</v>
      </c>
      <c r="T40" s="7">
        <v>2.19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>
        <v>9</v>
      </c>
      <c r="AQ40" s="10" t="s">
        <v>64</v>
      </c>
      <c r="AR40" s="11">
        <v>9</v>
      </c>
      <c r="AS40" s="10" t="s">
        <v>64</v>
      </c>
      <c r="AT40" s="7">
        <v>3</v>
      </c>
      <c r="AU40" s="11">
        <v>9</v>
      </c>
      <c r="AV40" s="10" t="s">
        <v>64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69"/>
        <v>5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  <c r="GG40" s="11"/>
      <c r="GH40" s="10"/>
      <c r="GI40" s="11"/>
      <c r="GJ40" s="10"/>
      <c r="GK40" s="7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11"/>
      <c r="GW40" s="10"/>
      <c r="GX40" s="11"/>
      <c r="GY40" s="10"/>
      <c r="GZ40" s="7"/>
      <c r="HA40" s="7">
        <f t="shared" si="76"/>
        <v>0</v>
      </c>
      <c r="HB40" s="11"/>
      <c r="HC40" s="10"/>
      <c r="HD40" s="11"/>
      <c r="HE40" s="10"/>
      <c r="HF40" s="7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7">
        <f t="shared" si="77"/>
        <v>0</v>
      </c>
    </row>
    <row r="41" spans="1:230" x14ac:dyDescent="0.25">
      <c r="A41" s="6"/>
      <c r="B41" s="6"/>
      <c r="C41" s="6"/>
      <c r="D41" s="6" t="s">
        <v>103</v>
      </c>
      <c r="E41" s="3" t="s">
        <v>104</v>
      </c>
      <c r="F41" s="6">
        <f t="shared" si="54"/>
        <v>0</v>
      </c>
      <c r="G41" s="6">
        <f t="shared" si="55"/>
        <v>2</v>
      </c>
      <c r="H41" s="6">
        <f t="shared" si="56"/>
        <v>36</v>
      </c>
      <c r="I41" s="6">
        <f t="shared" si="57"/>
        <v>18</v>
      </c>
      <c r="J41" s="6">
        <f t="shared" si="58"/>
        <v>0</v>
      </c>
      <c r="K41" s="6">
        <f t="shared" si="59"/>
        <v>18</v>
      </c>
      <c r="L41" s="6">
        <f t="shared" si="60"/>
        <v>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2</v>
      </c>
      <c r="T41" s="7">
        <v>1.46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>
        <v>18</v>
      </c>
      <c r="AQ41" s="10" t="s">
        <v>64</v>
      </c>
      <c r="AR41" s="11"/>
      <c r="AS41" s="10"/>
      <c r="AT41" s="7">
        <v>2</v>
      </c>
      <c r="AU41" s="11">
        <v>18</v>
      </c>
      <c r="AV41" s="10" t="s">
        <v>64</v>
      </c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69"/>
        <v>4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  <c r="GG41" s="11"/>
      <c r="GH41" s="10"/>
      <c r="GI41" s="11"/>
      <c r="GJ41" s="10"/>
      <c r="GK41" s="7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11"/>
      <c r="GW41" s="10"/>
      <c r="GX41" s="11"/>
      <c r="GY41" s="10"/>
      <c r="GZ41" s="7"/>
      <c r="HA41" s="7">
        <f t="shared" si="76"/>
        <v>0</v>
      </c>
      <c r="HB41" s="11"/>
      <c r="HC41" s="10"/>
      <c r="HD41" s="11"/>
      <c r="HE41" s="10"/>
      <c r="HF41" s="7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7">
        <f t="shared" si="77"/>
        <v>0</v>
      </c>
    </row>
    <row r="42" spans="1:230" x14ac:dyDescent="0.25">
      <c r="A42" s="6"/>
      <c r="B42" s="6"/>
      <c r="C42" s="6"/>
      <c r="D42" s="6" t="s">
        <v>105</v>
      </c>
      <c r="E42" s="3" t="s">
        <v>106</v>
      </c>
      <c r="F42" s="6">
        <f t="shared" si="54"/>
        <v>0</v>
      </c>
      <c r="G42" s="6">
        <f t="shared" si="55"/>
        <v>2</v>
      </c>
      <c r="H42" s="6">
        <f t="shared" si="56"/>
        <v>27</v>
      </c>
      <c r="I42" s="6">
        <f t="shared" si="57"/>
        <v>18</v>
      </c>
      <c r="J42" s="6">
        <f t="shared" si="58"/>
        <v>0</v>
      </c>
      <c r="K42" s="6">
        <f t="shared" si="59"/>
        <v>9</v>
      </c>
      <c r="L42" s="6">
        <f t="shared" si="60"/>
        <v>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4</v>
      </c>
      <c r="S42" s="7">
        <f t="shared" si="67"/>
        <v>1.5</v>
      </c>
      <c r="T42" s="7">
        <v>1.1000000000000001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>
        <v>18</v>
      </c>
      <c r="AQ42" s="10" t="s">
        <v>64</v>
      </c>
      <c r="AR42" s="11"/>
      <c r="AS42" s="10"/>
      <c r="AT42" s="7">
        <v>2.5</v>
      </c>
      <c r="AU42" s="11">
        <v>9</v>
      </c>
      <c r="AV42" s="10" t="s">
        <v>64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1.5</v>
      </c>
      <c r="BJ42" s="7">
        <f t="shared" si="69"/>
        <v>4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  <c r="GG42" s="11"/>
      <c r="GH42" s="10"/>
      <c r="GI42" s="11"/>
      <c r="GJ42" s="10"/>
      <c r="GK42" s="7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11"/>
      <c r="GW42" s="10"/>
      <c r="GX42" s="11"/>
      <c r="GY42" s="10"/>
      <c r="GZ42" s="7"/>
      <c r="HA42" s="7">
        <f t="shared" si="76"/>
        <v>0</v>
      </c>
      <c r="HB42" s="11"/>
      <c r="HC42" s="10"/>
      <c r="HD42" s="11"/>
      <c r="HE42" s="10"/>
      <c r="HF42" s="7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11"/>
      <c r="HR42" s="10"/>
      <c r="HS42" s="11"/>
      <c r="HT42" s="10"/>
      <c r="HU42" s="7"/>
      <c r="HV42" s="7">
        <f t="shared" si="77"/>
        <v>0</v>
      </c>
    </row>
    <row r="43" spans="1:230" x14ac:dyDescent="0.25">
      <c r="A43" s="6"/>
      <c r="B43" s="6"/>
      <c r="C43" s="6"/>
      <c r="D43" s="6" t="s">
        <v>107</v>
      </c>
      <c r="E43" s="3" t="s">
        <v>108</v>
      </c>
      <c r="F43" s="6">
        <f t="shared" si="54"/>
        <v>1</v>
      </c>
      <c r="G43" s="6">
        <f t="shared" si="55"/>
        <v>1</v>
      </c>
      <c r="H43" s="6">
        <f t="shared" si="56"/>
        <v>36</v>
      </c>
      <c r="I43" s="6">
        <f t="shared" si="57"/>
        <v>18</v>
      </c>
      <c r="J43" s="6">
        <f t="shared" si="58"/>
        <v>18</v>
      </c>
      <c r="K43" s="6">
        <f t="shared" si="59"/>
        <v>0</v>
      </c>
      <c r="L43" s="6">
        <f t="shared" si="60"/>
        <v>0</v>
      </c>
      <c r="M43" s="6">
        <f t="shared" si="61"/>
        <v>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3</v>
      </c>
      <c r="S43" s="7">
        <f t="shared" si="67"/>
        <v>0</v>
      </c>
      <c r="T43" s="7">
        <v>1.54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18</v>
      </c>
      <c r="AQ43" s="10" t="s">
        <v>72</v>
      </c>
      <c r="AR43" s="11">
        <v>18</v>
      </c>
      <c r="AS43" s="10" t="s">
        <v>64</v>
      </c>
      <c r="AT43" s="7">
        <v>3</v>
      </c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  <c r="GG43" s="11"/>
      <c r="GH43" s="10"/>
      <c r="GI43" s="11"/>
      <c r="GJ43" s="10"/>
      <c r="GK43" s="7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11"/>
      <c r="GW43" s="10"/>
      <c r="GX43" s="11"/>
      <c r="GY43" s="10"/>
      <c r="GZ43" s="7"/>
      <c r="HA43" s="7">
        <f t="shared" si="76"/>
        <v>0</v>
      </c>
      <c r="HB43" s="11"/>
      <c r="HC43" s="10"/>
      <c r="HD43" s="11"/>
      <c r="HE43" s="10"/>
      <c r="HF43" s="7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11"/>
      <c r="HR43" s="10"/>
      <c r="HS43" s="11"/>
      <c r="HT43" s="10"/>
      <c r="HU43" s="7"/>
      <c r="HV43" s="7">
        <f t="shared" si="77"/>
        <v>0</v>
      </c>
    </row>
    <row r="44" spans="1:230" x14ac:dyDescent="0.25">
      <c r="A44" s="6"/>
      <c r="B44" s="6"/>
      <c r="C44" s="6"/>
      <c r="D44" s="6" t="s">
        <v>109</v>
      </c>
      <c r="E44" s="3" t="s">
        <v>110</v>
      </c>
      <c r="F44" s="6">
        <f t="shared" si="54"/>
        <v>1</v>
      </c>
      <c r="G44" s="6">
        <f t="shared" si="55"/>
        <v>2</v>
      </c>
      <c r="H44" s="6">
        <f t="shared" si="56"/>
        <v>54</v>
      </c>
      <c r="I44" s="6">
        <f t="shared" si="57"/>
        <v>18</v>
      </c>
      <c r="J44" s="6">
        <f t="shared" si="58"/>
        <v>27</v>
      </c>
      <c r="K44" s="6">
        <f t="shared" si="59"/>
        <v>9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6</v>
      </c>
      <c r="S44" s="7">
        <f t="shared" si="67"/>
        <v>0.8</v>
      </c>
      <c r="T44" s="7">
        <v>2.17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>
        <v>18</v>
      </c>
      <c r="BL44" s="10" t="s">
        <v>72</v>
      </c>
      <c r="BM44" s="11">
        <v>27</v>
      </c>
      <c r="BN44" s="10" t="s">
        <v>64</v>
      </c>
      <c r="BO44" s="7">
        <v>5.2</v>
      </c>
      <c r="BP44" s="11">
        <v>9</v>
      </c>
      <c r="BQ44" s="10" t="s">
        <v>64</v>
      </c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0.8</v>
      </c>
      <c r="CE44" s="7">
        <f t="shared" si="70"/>
        <v>6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  <c r="GG44" s="11"/>
      <c r="GH44" s="10"/>
      <c r="GI44" s="11"/>
      <c r="GJ44" s="10"/>
      <c r="GK44" s="7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11"/>
      <c r="GW44" s="10"/>
      <c r="GX44" s="11"/>
      <c r="GY44" s="10"/>
      <c r="GZ44" s="7"/>
      <c r="HA44" s="7">
        <f t="shared" si="76"/>
        <v>0</v>
      </c>
      <c r="HB44" s="11"/>
      <c r="HC44" s="10"/>
      <c r="HD44" s="11"/>
      <c r="HE44" s="10"/>
      <c r="HF44" s="7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7">
        <f t="shared" si="77"/>
        <v>0</v>
      </c>
    </row>
    <row r="45" spans="1:230" x14ac:dyDescent="0.25">
      <c r="A45" s="6"/>
      <c r="B45" s="6"/>
      <c r="C45" s="6"/>
      <c r="D45" s="6" t="s">
        <v>111</v>
      </c>
      <c r="E45" s="3" t="s">
        <v>112</v>
      </c>
      <c r="F45" s="6">
        <f t="shared" si="54"/>
        <v>0</v>
      </c>
      <c r="G45" s="6">
        <f t="shared" si="55"/>
        <v>2</v>
      </c>
      <c r="H45" s="6">
        <f t="shared" si="56"/>
        <v>27</v>
      </c>
      <c r="I45" s="6">
        <f t="shared" si="57"/>
        <v>18</v>
      </c>
      <c r="J45" s="6">
        <f t="shared" si="58"/>
        <v>0</v>
      </c>
      <c r="K45" s="6">
        <f t="shared" si="59"/>
        <v>9</v>
      </c>
      <c r="L45" s="6">
        <f t="shared" si="60"/>
        <v>0</v>
      </c>
      <c r="M45" s="6">
        <f t="shared" si="61"/>
        <v>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3</v>
      </c>
      <c r="S45" s="7">
        <f t="shared" si="67"/>
        <v>1</v>
      </c>
      <c r="T45" s="7">
        <v>1.1299999999999999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>
        <v>18</v>
      </c>
      <c r="BL45" s="10" t="s">
        <v>64</v>
      </c>
      <c r="BM45" s="11"/>
      <c r="BN45" s="10"/>
      <c r="BO45" s="7">
        <v>2</v>
      </c>
      <c r="BP45" s="11">
        <v>9</v>
      </c>
      <c r="BQ45" s="10" t="s">
        <v>64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1</v>
      </c>
      <c r="CE45" s="7">
        <f t="shared" si="70"/>
        <v>3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  <c r="GG45" s="11"/>
      <c r="GH45" s="10"/>
      <c r="GI45" s="11"/>
      <c r="GJ45" s="10"/>
      <c r="GK45" s="7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11"/>
      <c r="GW45" s="10"/>
      <c r="GX45" s="11"/>
      <c r="GY45" s="10"/>
      <c r="GZ45" s="7"/>
      <c r="HA45" s="7">
        <f t="shared" si="76"/>
        <v>0</v>
      </c>
      <c r="HB45" s="11"/>
      <c r="HC45" s="10"/>
      <c r="HD45" s="11"/>
      <c r="HE45" s="10"/>
      <c r="HF45" s="7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7">
        <f t="shared" si="77"/>
        <v>0</v>
      </c>
    </row>
    <row r="46" spans="1:230" x14ac:dyDescent="0.25">
      <c r="A46" s="6"/>
      <c r="B46" s="6"/>
      <c r="C46" s="6"/>
      <c r="D46" s="6" t="s">
        <v>113</v>
      </c>
      <c r="E46" s="3" t="s">
        <v>114</v>
      </c>
      <c r="F46" s="6">
        <f t="shared" si="54"/>
        <v>1</v>
      </c>
      <c r="G46" s="6">
        <f t="shared" si="55"/>
        <v>1</v>
      </c>
      <c r="H46" s="6">
        <f t="shared" si="56"/>
        <v>36</v>
      </c>
      <c r="I46" s="6">
        <f t="shared" si="57"/>
        <v>18</v>
      </c>
      <c r="J46" s="6">
        <f t="shared" si="58"/>
        <v>18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0</v>
      </c>
      <c r="T46" s="7">
        <v>1.6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>
        <v>18</v>
      </c>
      <c r="BL46" s="10" t="s">
        <v>72</v>
      </c>
      <c r="BM46" s="11">
        <v>18</v>
      </c>
      <c r="BN46" s="10" t="s">
        <v>64</v>
      </c>
      <c r="BO46" s="7">
        <v>4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4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  <c r="GG46" s="11"/>
      <c r="GH46" s="10"/>
      <c r="GI46" s="11"/>
      <c r="GJ46" s="10"/>
      <c r="GK46" s="7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11"/>
      <c r="GW46" s="10"/>
      <c r="GX46" s="11"/>
      <c r="GY46" s="10"/>
      <c r="GZ46" s="7"/>
      <c r="HA46" s="7">
        <f t="shared" si="76"/>
        <v>0</v>
      </c>
      <c r="HB46" s="11"/>
      <c r="HC46" s="10"/>
      <c r="HD46" s="11"/>
      <c r="HE46" s="10"/>
      <c r="HF46" s="7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7">
        <f t="shared" si="77"/>
        <v>0</v>
      </c>
    </row>
    <row r="47" spans="1:230" x14ac:dyDescent="0.25">
      <c r="A47" s="6"/>
      <c r="B47" s="6"/>
      <c r="C47" s="6"/>
      <c r="D47" s="6" t="s">
        <v>115</v>
      </c>
      <c r="E47" s="3" t="s">
        <v>116</v>
      </c>
      <c r="F47" s="6">
        <f t="shared" si="54"/>
        <v>1</v>
      </c>
      <c r="G47" s="6">
        <f t="shared" si="55"/>
        <v>2</v>
      </c>
      <c r="H47" s="6">
        <f t="shared" si="56"/>
        <v>45</v>
      </c>
      <c r="I47" s="6">
        <f t="shared" si="57"/>
        <v>18</v>
      </c>
      <c r="J47" s="6">
        <f t="shared" si="58"/>
        <v>18</v>
      </c>
      <c r="K47" s="6">
        <f t="shared" si="59"/>
        <v>9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5</v>
      </c>
      <c r="S47" s="7">
        <f t="shared" si="67"/>
        <v>1</v>
      </c>
      <c r="T47" s="7">
        <v>1.9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>
        <v>18</v>
      </c>
      <c r="CG47" s="10" t="s">
        <v>72</v>
      </c>
      <c r="CH47" s="11">
        <v>18</v>
      </c>
      <c r="CI47" s="10" t="s">
        <v>64</v>
      </c>
      <c r="CJ47" s="7">
        <v>4</v>
      </c>
      <c r="CK47" s="11">
        <v>9</v>
      </c>
      <c r="CL47" s="10" t="s">
        <v>64</v>
      </c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>
        <v>1</v>
      </c>
      <c r="CZ47" s="7">
        <f t="shared" si="71"/>
        <v>5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  <c r="GG47" s="11"/>
      <c r="GH47" s="10"/>
      <c r="GI47" s="11"/>
      <c r="GJ47" s="10"/>
      <c r="GK47" s="7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11"/>
      <c r="GW47" s="10"/>
      <c r="GX47" s="11"/>
      <c r="GY47" s="10"/>
      <c r="GZ47" s="7"/>
      <c r="HA47" s="7">
        <f t="shared" si="76"/>
        <v>0</v>
      </c>
      <c r="HB47" s="11"/>
      <c r="HC47" s="10"/>
      <c r="HD47" s="11"/>
      <c r="HE47" s="10"/>
      <c r="HF47" s="7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7">
        <f t="shared" si="77"/>
        <v>0</v>
      </c>
    </row>
    <row r="48" spans="1:230" x14ac:dyDescent="0.25">
      <c r="A48" s="6"/>
      <c r="B48" s="6"/>
      <c r="C48" s="6"/>
      <c r="D48" s="6" t="s">
        <v>117</v>
      </c>
      <c r="E48" s="3" t="s">
        <v>118</v>
      </c>
      <c r="F48" s="6">
        <f t="shared" si="54"/>
        <v>0</v>
      </c>
      <c r="G48" s="6">
        <f t="shared" si="55"/>
        <v>2</v>
      </c>
      <c r="H48" s="6">
        <f t="shared" si="56"/>
        <v>36</v>
      </c>
      <c r="I48" s="6">
        <f t="shared" si="57"/>
        <v>18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18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1.46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18</v>
      </c>
      <c r="BL48" s="10" t="s">
        <v>64</v>
      </c>
      <c r="BM48" s="11"/>
      <c r="BN48" s="10"/>
      <c r="BO48" s="7">
        <v>1.5</v>
      </c>
      <c r="BP48" s="11"/>
      <c r="BQ48" s="10"/>
      <c r="BR48" s="11"/>
      <c r="BS48" s="10"/>
      <c r="BT48" s="11">
        <v>18</v>
      </c>
      <c r="BU48" s="10" t="s">
        <v>64</v>
      </c>
      <c r="BV48" s="11"/>
      <c r="BW48" s="10"/>
      <c r="BX48" s="11"/>
      <c r="BY48" s="10"/>
      <c r="BZ48" s="11"/>
      <c r="CA48" s="10"/>
      <c r="CB48" s="11"/>
      <c r="CC48" s="10"/>
      <c r="CD48" s="7">
        <v>2.5</v>
      </c>
      <c r="CE48" s="7">
        <f t="shared" si="70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  <c r="GG48" s="11"/>
      <c r="GH48" s="10"/>
      <c r="GI48" s="11"/>
      <c r="GJ48" s="10"/>
      <c r="GK48" s="7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11"/>
      <c r="GW48" s="10"/>
      <c r="GX48" s="11"/>
      <c r="GY48" s="10"/>
      <c r="GZ48" s="7"/>
      <c r="HA48" s="7">
        <f t="shared" si="76"/>
        <v>0</v>
      </c>
      <c r="HB48" s="11"/>
      <c r="HC48" s="10"/>
      <c r="HD48" s="11"/>
      <c r="HE48" s="10"/>
      <c r="HF48" s="7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7">
        <f t="shared" si="77"/>
        <v>0</v>
      </c>
    </row>
    <row r="49" spans="1:230" x14ac:dyDescent="0.25">
      <c r="A49" s="6"/>
      <c r="B49" s="6"/>
      <c r="C49" s="6"/>
      <c r="D49" s="6" t="s">
        <v>119</v>
      </c>
      <c r="E49" s="3" t="s">
        <v>120</v>
      </c>
      <c r="F49" s="6">
        <f t="shared" si="54"/>
        <v>1</v>
      </c>
      <c r="G49" s="6">
        <f t="shared" si="55"/>
        <v>1</v>
      </c>
      <c r="H49" s="6">
        <f t="shared" si="56"/>
        <v>36</v>
      </c>
      <c r="I49" s="6">
        <f t="shared" si="57"/>
        <v>18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18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5</v>
      </c>
      <c r="S49" s="7">
        <f t="shared" si="67"/>
        <v>2.5</v>
      </c>
      <c r="T49" s="7">
        <v>1.5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>
        <v>18</v>
      </c>
      <c r="CG49" s="10" t="s">
        <v>72</v>
      </c>
      <c r="CH49" s="11"/>
      <c r="CI49" s="10"/>
      <c r="CJ49" s="7">
        <v>2.5</v>
      </c>
      <c r="CK49" s="11"/>
      <c r="CL49" s="10"/>
      <c r="CM49" s="11"/>
      <c r="CN49" s="10"/>
      <c r="CO49" s="11">
        <v>18</v>
      </c>
      <c r="CP49" s="10" t="s">
        <v>64</v>
      </c>
      <c r="CQ49" s="11"/>
      <c r="CR49" s="10"/>
      <c r="CS49" s="11"/>
      <c r="CT49" s="10"/>
      <c r="CU49" s="11"/>
      <c r="CV49" s="10"/>
      <c r="CW49" s="11"/>
      <c r="CX49" s="10"/>
      <c r="CY49" s="7">
        <v>2.5</v>
      </c>
      <c r="CZ49" s="7">
        <f t="shared" si="71"/>
        <v>5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  <c r="GG49" s="11"/>
      <c r="GH49" s="10"/>
      <c r="GI49" s="11"/>
      <c r="GJ49" s="10"/>
      <c r="GK49" s="7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11"/>
      <c r="GW49" s="10"/>
      <c r="GX49" s="11"/>
      <c r="GY49" s="10"/>
      <c r="GZ49" s="7"/>
      <c r="HA49" s="7">
        <f t="shared" si="76"/>
        <v>0</v>
      </c>
      <c r="HB49" s="11"/>
      <c r="HC49" s="10"/>
      <c r="HD49" s="11"/>
      <c r="HE49" s="10"/>
      <c r="HF49" s="7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7">
        <f t="shared" si="77"/>
        <v>0</v>
      </c>
    </row>
    <row r="50" spans="1:230" x14ac:dyDescent="0.25">
      <c r="A50" s="6"/>
      <c r="B50" s="6"/>
      <c r="C50" s="6"/>
      <c r="D50" s="6" t="s">
        <v>121</v>
      </c>
      <c r="E50" s="3" t="s">
        <v>122</v>
      </c>
      <c r="F50" s="6">
        <f t="shared" si="54"/>
        <v>0</v>
      </c>
      <c r="G50" s="6">
        <f t="shared" si="55"/>
        <v>2</v>
      </c>
      <c r="H50" s="6">
        <f t="shared" si="56"/>
        <v>36</v>
      </c>
      <c r="I50" s="6">
        <f t="shared" si="57"/>
        <v>18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18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2.2000000000000002</v>
      </c>
      <c r="T50" s="7">
        <v>1.5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>
        <v>18</v>
      </c>
      <c r="CG50" s="10" t="s">
        <v>64</v>
      </c>
      <c r="CH50" s="11"/>
      <c r="CI50" s="10"/>
      <c r="CJ50" s="7">
        <v>0.8</v>
      </c>
      <c r="CK50" s="11"/>
      <c r="CL50" s="10"/>
      <c r="CM50" s="11"/>
      <c r="CN50" s="10"/>
      <c r="CO50" s="11">
        <v>18</v>
      </c>
      <c r="CP50" s="10" t="s">
        <v>64</v>
      </c>
      <c r="CQ50" s="11"/>
      <c r="CR50" s="10"/>
      <c r="CS50" s="11"/>
      <c r="CT50" s="10"/>
      <c r="CU50" s="11"/>
      <c r="CV50" s="10"/>
      <c r="CW50" s="11"/>
      <c r="CX50" s="10"/>
      <c r="CY50" s="7">
        <v>2.2000000000000002</v>
      </c>
      <c r="CZ50" s="7">
        <f t="shared" si="71"/>
        <v>3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  <c r="GG50" s="11"/>
      <c r="GH50" s="10"/>
      <c r="GI50" s="11"/>
      <c r="GJ50" s="10"/>
      <c r="GK50" s="7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11"/>
      <c r="GW50" s="10"/>
      <c r="GX50" s="11"/>
      <c r="GY50" s="10"/>
      <c r="GZ50" s="7"/>
      <c r="HA50" s="7">
        <f t="shared" si="76"/>
        <v>0</v>
      </c>
      <c r="HB50" s="11"/>
      <c r="HC50" s="10"/>
      <c r="HD50" s="11"/>
      <c r="HE50" s="10"/>
      <c r="HF50" s="7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7">
        <f t="shared" si="77"/>
        <v>0</v>
      </c>
    </row>
    <row r="51" spans="1:230" x14ac:dyDescent="0.25">
      <c r="A51" s="6"/>
      <c r="B51" s="6"/>
      <c r="C51" s="6"/>
      <c r="D51" s="6" t="s">
        <v>123</v>
      </c>
      <c r="E51" s="3" t="s">
        <v>124</v>
      </c>
      <c r="F51" s="6">
        <f t="shared" si="54"/>
        <v>1</v>
      </c>
      <c r="G51" s="6">
        <f t="shared" si="55"/>
        <v>1</v>
      </c>
      <c r="H51" s="6">
        <f t="shared" si="56"/>
        <v>27</v>
      </c>
      <c r="I51" s="6">
        <f t="shared" si="57"/>
        <v>9</v>
      </c>
      <c r="J51" s="6">
        <f t="shared" si="58"/>
        <v>0</v>
      </c>
      <c r="K51" s="6">
        <f t="shared" si="59"/>
        <v>18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4</v>
      </c>
      <c r="S51" s="7">
        <f t="shared" si="67"/>
        <v>2</v>
      </c>
      <c r="T51" s="7">
        <v>1.26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>
        <v>9</v>
      </c>
      <c r="CG51" s="10" t="s">
        <v>72</v>
      </c>
      <c r="CH51" s="11"/>
      <c r="CI51" s="10"/>
      <c r="CJ51" s="7">
        <v>2</v>
      </c>
      <c r="CK51" s="11">
        <v>18</v>
      </c>
      <c r="CL51" s="10" t="s">
        <v>64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71"/>
        <v>4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  <c r="GG51" s="11"/>
      <c r="GH51" s="10"/>
      <c r="GI51" s="11"/>
      <c r="GJ51" s="10"/>
      <c r="GK51" s="7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11"/>
      <c r="GW51" s="10"/>
      <c r="GX51" s="11"/>
      <c r="GY51" s="10"/>
      <c r="GZ51" s="7"/>
      <c r="HA51" s="7">
        <f t="shared" si="76"/>
        <v>0</v>
      </c>
      <c r="HB51" s="11"/>
      <c r="HC51" s="10"/>
      <c r="HD51" s="11"/>
      <c r="HE51" s="10"/>
      <c r="HF51" s="7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7">
        <f t="shared" si="77"/>
        <v>0</v>
      </c>
    </row>
    <row r="52" spans="1:230" x14ac:dyDescent="0.25">
      <c r="A52" s="6"/>
      <c r="B52" s="6"/>
      <c r="C52" s="6"/>
      <c r="D52" s="6" t="s">
        <v>125</v>
      </c>
      <c r="E52" s="3" t="s">
        <v>126</v>
      </c>
      <c r="F52" s="6">
        <f t="shared" si="54"/>
        <v>0</v>
      </c>
      <c r="G52" s="6">
        <f t="shared" si="55"/>
        <v>3</v>
      </c>
      <c r="H52" s="6">
        <f t="shared" si="56"/>
        <v>36</v>
      </c>
      <c r="I52" s="6">
        <f t="shared" si="57"/>
        <v>18</v>
      </c>
      <c r="J52" s="6">
        <f t="shared" si="58"/>
        <v>9</v>
      </c>
      <c r="K52" s="6">
        <f t="shared" si="59"/>
        <v>9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1</v>
      </c>
      <c r="T52" s="7">
        <v>1.67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>
        <v>18</v>
      </c>
      <c r="CG52" s="10" t="s">
        <v>64</v>
      </c>
      <c r="CH52" s="11">
        <v>9</v>
      </c>
      <c r="CI52" s="10" t="s">
        <v>64</v>
      </c>
      <c r="CJ52" s="7">
        <v>3</v>
      </c>
      <c r="CK52" s="11">
        <v>9</v>
      </c>
      <c r="CL52" s="10" t="s">
        <v>64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1</v>
      </c>
      <c r="CZ52" s="7">
        <f t="shared" si="71"/>
        <v>4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  <c r="GG52" s="11"/>
      <c r="GH52" s="10"/>
      <c r="GI52" s="11"/>
      <c r="GJ52" s="10"/>
      <c r="GK52" s="7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11"/>
      <c r="GW52" s="10"/>
      <c r="GX52" s="11"/>
      <c r="GY52" s="10"/>
      <c r="GZ52" s="7"/>
      <c r="HA52" s="7">
        <f t="shared" si="76"/>
        <v>0</v>
      </c>
      <c r="HB52" s="11"/>
      <c r="HC52" s="10"/>
      <c r="HD52" s="11"/>
      <c r="HE52" s="10"/>
      <c r="HF52" s="7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7">
        <f t="shared" si="77"/>
        <v>0</v>
      </c>
    </row>
    <row r="53" spans="1:230" x14ac:dyDescent="0.25">
      <c r="A53" s="6"/>
      <c r="B53" s="6"/>
      <c r="C53" s="6"/>
      <c r="D53" s="6" t="s">
        <v>127</v>
      </c>
      <c r="E53" s="3" t="s">
        <v>128</v>
      </c>
      <c r="F53" s="6">
        <f t="shared" si="54"/>
        <v>1</v>
      </c>
      <c r="G53" s="6">
        <f t="shared" si="55"/>
        <v>1</v>
      </c>
      <c r="H53" s="6">
        <f t="shared" si="56"/>
        <v>27</v>
      </c>
      <c r="I53" s="6">
        <f t="shared" si="57"/>
        <v>18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9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3</v>
      </c>
      <c r="S53" s="7">
        <f t="shared" si="67"/>
        <v>1</v>
      </c>
      <c r="T53" s="7">
        <v>1.17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>
        <v>18</v>
      </c>
      <c r="DB53" s="10" t="s">
        <v>72</v>
      </c>
      <c r="DC53" s="11"/>
      <c r="DD53" s="10"/>
      <c r="DE53" s="7">
        <v>2</v>
      </c>
      <c r="DF53" s="11"/>
      <c r="DG53" s="10"/>
      <c r="DH53" s="11"/>
      <c r="DI53" s="10"/>
      <c r="DJ53" s="11">
        <v>9</v>
      </c>
      <c r="DK53" s="10" t="s">
        <v>64</v>
      </c>
      <c r="DL53" s="11"/>
      <c r="DM53" s="10"/>
      <c r="DN53" s="11"/>
      <c r="DO53" s="10"/>
      <c r="DP53" s="11"/>
      <c r="DQ53" s="10"/>
      <c r="DR53" s="11"/>
      <c r="DS53" s="10"/>
      <c r="DT53" s="7">
        <v>1</v>
      </c>
      <c r="DU53" s="7">
        <f t="shared" si="72"/>
        <v>3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  <c r="GG53" s="11"/>
      <c r="GH53" s="10"/>
      <c r="GI53" s="11"/>
      <c r="GJ53" s="10"/>
      <c r="GK53" s="7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11"/>
      <c r="GW53" s="10"/>
      <c r="GX53" s="11"/>
      <c r="GY53" s="10"/>
      <c r="GZ53" s="7"/>
      <c r="HA53" s="7">
        <f t="shared" si="76"/>
        <v>0</v>
      </c>
      <c r="HB53" s="11"/>
      <c r="HC53" s="10"/>
      <c r="HD53" s="11"/>
      <c r="HE53" s="10"/>
      <c r="HF53" s="7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7">
        <f t="shared" si="77"/>
        <v>0</v>
      </c>
    </row>
    <row r="54" spans="1:230" x14ac:dyDescent="0.25">
      <c r="A54" s="6"/>
      <c r="B54" s="6"/>
      <c r="C54" s="6"/>
      <c r="D54" s="6" t="s">
        <v>129</v>
      </c>
      <c r="E54" s="3" t="s">
        <v>130</v>
      </c>
      <c r="F54" s="6">
        <f t="shared" si="54"/>
        <v>1</v>
      </c>
      <c r="G54" s="6">
        <f t="shared" si="55"/>
        <v>1</v>
      </c>
      <c r="H54" s="6">
        <f t="shared" si="56"/>
        <v>27</v>
      </c>
      <c r="I54" s="6">
        <f t="shared" si="57"/>
        <v>9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18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3</v>
      </c>
      <c r="T54" s="7">
        <v>1.1599999999999999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>
        <v>9</v>
      </c>
      <c r="DB54" s="10" t="s">
        <v>72</v>
      </c>
      <c r="DC54" s="11"/>
      <c r="DD54" s="10"/>
      <c r="DE54" s="7">
        <v>1</v>
      </c>
      <c r="DF54" s="11"/>
      <c r="DG54" s="10"/>
      <c r="DH54" s="11"/>
      <c r="DI54" s="10"/>
      <c r="DJ54" s="11">
        <v>18</v>
      </c>
      <c r="DK54" s="10" t="s">
        <v>64</v>
      </c>
      <c r="DL54" s="11"/>
      <c r="DM54" s="10"/>
      <c r="DN54" s="11"/>
      <c r="DO54" s="10"/>
      <c r="DP54" s="11"/>
      <c r="DQ54" s="10"/>
      <c r="DR54" s="11"/>
      <c r="DS54" s="10"/>
      <c r="DT54" s="7">
        <v>3</v>
      </c>
      <c r="DU54" s="7">
        <f t="shared" si="72"/>
        <v>4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  <c r="GG54" s="11"/>
      <c r="GH54" s="10"/>
      <c r="GI54" s="11"/>
      <c r="GJ54" s="10"/>
      <c r="GK54" s="7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11"/>
      <c r="GW54" s="10"/>
      <c r="GX54" s="11"/>
      <c r="GY54" s="10"/>
      <c r="GZ54" s="7"/>
      <c r="HA54" s="7">
        <f t="shared" si="76"/>
        <v>0</v>
      </c>
      <c r="HB54" s="11"/>
      <c r="HC54" s="10"/>
      <c r="HD54" s="11"/>
      <c r="HE54" s="10"/>
      <c r="HF54" s="7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7">
        <f t="shared" si="77"/>
        <v>0</v>
      </c>
    </row>
    <row r="55" spans="1:230" x14ac:dyDescent="0.25">
      <c r="A55" s="6"/>
      <c r="B55" s="6"/>
      <c r="C55" s="6"/>
      <c r="D55" s="6" t="s">
        <v>131</v>
      </c>
      <c r="E55" s="3" t="s">
        <v>132</v>
      </c>
      <c r="F55" s="6">
        <f t="shared" si="54"/>
        <v>0</v>
      </c>
      <c r="G55" s="6">
        <f t="shared" si="55"/>
        <v>2</v>
      </c>
      <c r="H55" s="6">
        <f t="shared" si="56"/>
        <v>18</v>
      </c>
      <c r="I55" s="6">
        <f t="shared" si="57"/>
        <v>9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9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1.2</v>
      </c>
      <c r="T55" s="7">
        <v>0.97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>
        <v>9</v>
      </c>
      <c r="DB55" s="10" t="s">
        <v>64</v>
      </c>
      <c r="DC55" s="11"/>
      <c r="DD55" s="10"/>
      <c r="DE55" s="7">
        <v>0.8</v>
      </c>
      <c r="DF55" s="11"/>
      <c r="DG55" s="10"/>
      <c r="DH55" s="11"/>
      <c r="DI55" s="10"/>
      <c r="DJ55" s="11">
        <v>9</v>
      </c>
      <c r="DK55" s="10" t="s">
        <v>64</v>
      </c>
      <c r="DL55" s="11"/>
      <c r="DM55" s="10"/>
      <c r="DN55" s="11"/>
      <c r="DO55" s="10"/>
      <c r="DP55" s="11"/>
      <c r="DQ55" s="10"/>
      <c r="DR55" s="11"/>
      <c r="DS55" s="10"/>
      <c r="DT55" s="7">
        <v>1.2</v>
      </c>
      <c r="DU55" s="7">
        <f t="shared" si="72"/>
        <v>2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  <c r="GG55" s="11"/>
      <c r="GH55" s="10"/>
      <c r="GI55" s="11"/>
      <c r="GJ55" s="10"/>
      <c r="GK55" s="7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11"/>
      <c r="GW55" s="10"/>
      <c r="GX55" s="11"/>
      <c r="GY55" s="10"/>
      <c r="GZ55" s="7"/>
      <c r="HA55" s="7">
        <f t="shared" si="76"/>
        <v>0</v>
      </c>
      <c r="HB55" s="11"/>
      <c r="HC55" s="10"/>
      <c r="HD55" s="11"/>
      <c r="HE55" s="10"/>
      <c r="HF55" s="7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7">
        <f t="shared" si="77"/>
        <v>0</v>
      </c>
    </row>
    <row r="56" spans="1:230" x14ac:dyDescent="0.25">
      <c r="A56" s="6"/>
      <c r="B56" s="6"/>
      <c r="C56" s="6"/>
      <c r="D56" s="6" t="s">
        <v>133</v>
      </c>
      <c r="E56" s="3" t="s">
        <v>134</v>
      </c>
      <c r="F56" s="6">
        <f t="shared" si="54"/>
        <v>1</v>
      </c>
      <c r="G56" s="6">
        <f t="shared" si="55"/>
        <v>1</v>
      </c>
      <c r="H56" s="6">
        <f t="shared" si="56"/>
        <v>45</v>
      </c>
      <c r="I56" s="6">
        <f t="shared" si="57"/>
        <v>27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18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2.9</v>
      </c>
      <c r="T56" s="7">
        <v>1.9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27</v>
      </c>
      <c r="DB56" s="10" t="s">
        <v>72</v>
      </c>
      <c r="DC56" s="11"/>
      <c r="DD56" s="10"/>
      <c r="DE56" s="7">
        <v>2.1</v>
      </c>
      <c r="DF56" s="11"/>
      <c r="DG56" s="10"/>
      <c r="DH56" s="11"/>
      <c r="DI56" s="10"/>
      <c r="DJ56" s="11">
        <v>18</v>
      </c>
      <c r="DK56" s="10" t="s">
        <v>64</v>
      </c>
      <c r="DL56" s="11"/>
      <c r="DM56" s="10"/>
      <c r="DN56" s="11"/>
      <c r="DO56" s="10"/>
      <c r="DP56" s="11"/>
      <c r="DQ56" s="10"/>
      <c r="DR56" s="11"/>
      <c r="DS56" s="10"/>
      <c r="DT56" s="7">
        <v>2.9</v>
      </c>
      <c r="DU56" s="7">
        <f t="shared" si="72"/>
        <v>5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  <c r="GG56" s="11"/>
      <c r="GH56" s="10"/>
      <c r="GI56" s="11"/>
      <c r="GJ56" s="10"/>
      <c r="GK56" s="7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11"/>
      <c r="GW56" s="10"/>
      <c r="GX56" s="11"/>
      <c r="GY56" s="10"/>
      <c r="GZ56" s="7"/>
      <c r="HA56" s="7">
        <f t="shared" si="76"/>
        <v>0</v>
      </c>
      <c r="HB56" s="11"/>
      <c r="HC56" s="10"/>
      <c r="HD56" s="11"/>
      <c r="HE56" s="10"/>
      <c r="HF56" s="7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7">
        <f t="shared" si="77"/>
        <v>0</v>
      </c>
    </row>
    <row r="57" spans="1:230" x14ac:dyDescent="0.25">
      <c r="A57" s="6"/>
      <c r="B57" s="6"/>
      <c r="C57" s="6"/>
      <c r="D57" s="6" t="s">
        <v>135</v>
      </c>
      <c r="E57" s="3" t="s">
        <v>136</v>
      </c>
      <c r="F57" s="6">
        <f t="shared" si="54"/>
        <v>0</v>
      </c>
      <c r="G57" s="6">
        <f t="shared" si="55"/>
        <v>2</v>
      </c>
      <c r="H57" s="6">
        <f t="shared" si="56"/>
        <v>27</v>
      </c>
      <c r="I57" s="6">
        <f t="shared" si="57"/>
        <v>18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9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2</v>
      </c>
      <c r="S57" s="7">
        <f t="shared" si="67"/>
        <v>1</v>
      </c>
      <c r="T57" s="7">
        <v>1.1299999999999999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18</v>
      </c>
      <c r="DB57" s="10" t="s">
        <v>64</v>
      </c>
      <c r="DC57" s="11"/>
      <c r="DD57" s="10"/>
      <c r="DE57" s="7">
        <v>1</v>
      </c>
      <c r="DF57" s="11"/>
      <c r="DG57" s="10"/>
      <c r="DH57" s="11"/>
      <c r="DI57" s="10"/>
      <c r="DJ57" s="11">
        <v>9</v>
      </c>
      <c r="DK57" s="10" t="s">
        <v>64</v>
      </c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2"/>
        <v>2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  <c r="GG57" s="11"/>
      <c r="GH57" s="10"/>
      <c r="GI57" s="11"/>
      <c r="GJ57" s="10"/>
      <c r="GK57" s="7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11"/>
      <c r="GW57" s="10"/>
      <c r="GX57" s="11"/>
      <c r="GY57" s="10"/>
      <c r="GZ57" s="7"/>
      <c r="HA57" s="7">
        <f t="shared" si="76"/>
        <v>0</v>
      </c>
      <c r="HB57" s="11"/>
      <c r="HC57" s="10"/>
      <c r="HD57" s="11"/>
      <c r="HE57" s="10"/>
      <c r="HF57" s="7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7">
        <f t="shared" si="77"/>
        <v>0</v>
      </c>
    </row>
    <row r="58" spans="1:230" x14ac:dyDescent="0.25">
      <c r="A58" s="6"/>
      <c r="B58" s="6"/>
      <c r="C58" s="6"/>
      <c r="D58" s="6" t="s">
        <v>137</v>
      </c>
      <c r="E58" s="3" t="s">
        <v>138</v>
      </c>
      <c r="F58" s="6">
        <f t="shared" si="54"/>
        <v>0</v>
      </c>
      <c r="G58" s="6">
        <f t="shared" si="55"/>
        <v>2</v>
      </c>
      <c r="H58" s="6">
        <f t="shared" si="56"/>
        <v>27</v>
      </c>
      <c r="I58" s="6">
        <f t="shared" si="57"/>
        <v>9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18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1</v>
      </c>
      <c r="T58" s="7">
        <v>1.1299999999999999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>
        <v>9</v>
      </c>
      <c r="DB58" s="10" t="s">
        <v>64</v>
      </c>
      <c r="DC58" s="11"/>
      <c r="DD58" s="10"/>
      <c r="DE58" s="7">
        <v>1</v>
      </c>
      <c r="DF58" s="11"/>
      <c r="DG58" s="10"/>
      <c r="DH58" s="11"/>
      <c r="DI58" s="10"/>
      <c r="DJ58" s="11">
        <v>18</v>
      </c>
      <c r="DK58" s="10" t="s">
        <v>64</v>
      </c>
      <c r="DL58" s="11"/>
      <c r="DM58" s="10"/>
      <c r="DN58" s="11"/>
      <c r="DO58" s="10"/>
      <c r="DP58" s="11"/>
      <c r="DQ58" s="10"/>
      <c r="DR58" s="11"/>
      <c r="DS58" s="10"/>
      <c r="DT58" s="7">
        <v>1</v>
      </c>
      <c r="DU58" s="7">
        <f t="shared" si="72"/>
        <v>2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  <c r="GG58" s="11"/>
      <c r="GH58" s="10"/>
      <c r="GI58" s="11"/>
      <c r="GJ58" s="10"/>
      <c r="GK58" s="7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11"/>
      <c r="GW58" s="10"/>
      <c r="GX58" s="11"/>
      <c r="GY58" s="10"/>
      <c r="GZ58" s="7"/>
      <c r="HA58" s="7">
        <f t="shared" si="76"/>
        <v>0</v>
      </c>
      <c r="HB58" s="11"/>
      <c r="HC58" s="10"/>
      <c r="HD58" s="11"/>
      <c r="HE58" s="10"/>
      <c r="HF58" s="7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7">
        <f t="shared" si="77"/>
        <v>0</v>
      </c>
    </row>
    <row r="59" spans="1:230" x14ac:dyDescent="0.25">
      <c r="A59" s="6"/>
      <c r="B59" s="6"/>
      <c r="C59" s="6"/>
      <c r="D59" s="6" t="s">
        <v>139</v>
      </c>
      <c r="E59" s="3" t="s">
        <v>140</v>
      </c>
      <c r="F59" s="6">
        <f t="shared" si="54"/>
        <v>0</v>
      </c>
      <c r="G59" s="6">
        <f t="shared" si="55"/>
        <v>2</v>
      </c>
      <c r="H59" s="6">
        <f t="shared" si="56"/>
        <v>18</v>
      </c>
      <c r="I59" s="6">
        <f t="shared" si="57"/>
        <v>9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9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1</v>
      </c>
      <c r="S59" s="7">
        <f t="shared" si="67"/>
        <v>0.5</v>
      </c>
      <c r="T59" s="7">
        <v>0.74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>
        <v>9</v>
      </c>
      <c r="DB59" s="10" t="s">
        <v>64</v>
      </c>
      <c r="DC59" s="11"/>
      <c r="DD59" s="10"/>
      <c r="DE59" s="7">
        <v>0.5</v>
      </c>
      <c r="DF59" s="11"/>
      <c r="DG59" s="10"/>
      <c r="DH59" s="11"/>
      <c r="DI59" s="10"/>
      <c r="DJ59" s="11">
        <v>9</v>
      </c>
      <c r="DK59" s="10" t="s">
        <v>64</v>
      </c>
      <c r="DL59" s="11"/>
      <c r="DM59" s="10"/>
      <c r="DN59" s="11"/>
      <c r="DO59" s="10"/>
      <c r="DP59" s="11"/>
      <c r="DQ59" s="10"/>
      <c r="DR59" s="11"/>
      <c r="DS59" s="10"/>
      <c r="DT59" s="7">
        <v>0.5</v>
      </c>
      <c r="DU59" s="7">
        <f t="shared" si="72"/>
        <v>1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  <c r="GG59" s="11"/>
      <c r="GH59" s="10"/>
      <c r="GI59" s="11"/>
      <c r="GJ59" s="10"/>
      <c r="GK59" s="7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11"/>
      <c r="GW59" s="10"/>
      <c r="GX59" s="11"/>
      <c r="GY59" s="10"/>
      <c r="GZ59" s="7"/>
      <c r="HA59" s="7">
        <f t="shared" si="76"/>
        <v>0</v>
      </c>
      <c r="HB59" s="11"/>
      <c r="HC59" s="10"/>
      <c r="HD59" s="11"/>
      <c r="HE59" s="10"/>
      <c r="HF59" s="7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7">
        <f t="shared" si="77"/>
        <v>0</v>
      </c>
    </row>
    <row r="60" spans="1:230" x14ac:dyDescent="0.25">
      <c r="A60" s="6"/>
      <c r="B60" s="6"/>
      <c r="C60" s="6"/>
      <c r="D60" s="6" t="s">
        <v>141</v>
      </c>
      <c r="E60" s="3" t="s">
        <v>142</v>
      </c>
      <c r="F60" s="6">
        <f t="shared" si="54"/>
        <v>1</v>
      </c>
      <c r="G60" s="6">
        <f t="shared" si="55"/>
        <v>1</v>
      </c>
      <c r="H60" s="6">
        <f t="shared" si="56"/>
        <v>27</v>
      </c>
      <c r="I60" s="6">
        <f t="shared" si="57"/>
        <v>18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9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4</v>
      </c>
      <c r="S60" s="7">
        <f t="shared" si="67"/>
        <v>1</v>
      </c>
      <c r="T60" s="7">
        <v>1.1399999999999999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>
        <v>18</v>
      </c>
      <c r="DW60" s="10" t="s">
        <v>72</v>
      </c>
      <c r="DX60" s="11"/>
      <c r="DY60" s="10"/>
      <c r="DZ60" s="7">
        <v>3</v>
      </c>
      <c r="EA60" s="11"/>
      <c r="EB60" s="10"/>
      <c r="EC60" s="11"/>
      <c r="ED60" s="10"/>
      <c r="EE60" s="11">
        <v>9</v>
      </c>
      <c r="EF60" s="10" t="s">
        <v>64</v>
      </c>
      <c r="EG60" s="11"/>
      <c r="EH60" s="10"/>
      <c r="EI60" s="11"/>
      <c r="EJ60" s="10"/>
      <c r="EK60" s="11"/>
      <c r="EL60" s="10"/>
      <c r="EM60" s="11"/>
      <c r="EN60" s="10"/>
      <c r="EO60" s="7">
        <v>1</v>
      </c>
      <c r="EP60" s="7">
        <f t="shared" si="73"/>
        <v>4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  <c r="GG60" s="11"/>
      <c r="GH60" s="10"/>
      <c r="GI60" s="11"/>
      <c r="GJ60" s="10"/>
      <c r="GK60" s="7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11"/>
      <c r="GW60" s="10"/>
      <c r="GX60" s="11"/>
      <c r="GY60" s="10"/>
      <c r="GZ60" s="7"/>
      <c r="HA60" s="7">
        <f t="shared" si="76"/>
        <v>0</v>
      </c>
      <c r="HB60" s="11"/>
      <c r="HC60" s="10"/>
      <c r="HD60" s="11"/>
      <c r="HE60" s="10"/>
      <c r="HF60" s="7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7">
        <f t="shared" si="77"/>
        <v>0</v>
      </c>
    </row>
    <row r="61" spans="1:230" x14ac:dyDescent="0.25">
      <c r="A61" s="6"/>
      <c r="B61" s="6"/>
      <c r="C61" s="6"/>
      <c r="D61" s="6" t="s">
        <v>143</v>
      </c>
      <c r="E61" s="3" t="s">
        <v>144</v>
      </c>
      <c r="F61" s="6">
        <f t="shared" si="54"/>
        <v>1</v>
      </c>
      <c r="G61" s="6">
        <f t="shared" si="55"/>
        <v>2</v>
      </c>
      <c r="H61" s="6">
        <f t="shared" si="56"/>
        <v>81</v>
      </c>
      <c r="I61" s="6">
        <f t="shared" si="57"/>
        <v>45</v>
      </c>
      <c r="J61" s="6">
        <f t="shared" si="58"/>
        <v>0</v>
      </c>
      <c r="K61" s="6">
        <f t="shared" si="59"/>
        <v>9</v>
      </c>
      <c r="L61" s="6">
        <f t="shared" si="60"/>
        <v>0</v>
      </c>
      <c r="M61" s="6">
        <f t="shared" si="61"/>
        <v>27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9</v>
      </c>
      <c r="S61" s="7">
        <f t="shared" si="67"/>
        <v>5</v>
      </c>
      <c r="T61" s="7">
        <v>3.03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>
        <v>45</v>
      </c>
      <c r="DW61" s="10" t="s">
        <v>72</v>
      </c>
      <c r="DX61" s="11"/>
      <c r="DY61" s="10"/>
      <c r="DZ61" s="7">
        <v>4</v>
      </c>
      <c r="EA61" s="11">
        <v>9</v>
      </c>
      <c r="EB61" s="10" t="s">
        <v>64</v>
      </c>
      <c r="EC61" s="11"/>
      <c r="ED61" s="10"/>
      <c r="EE61" s="11">
        <v>27</v>
      </c>
      <c r="EF61" s="10" t="s">
        <v>64</v>
      </c>
      <c r="EG61" s="11"/>
      <c r="EH61" s="10"/>
      <c r="EI61" s="11"/>
      <c r="EJ61" s="10"/>
      <c r="EK61" s="11"/>
      <c r="EL61" s="10"/>
      <c r="EM61" s="11"/>
      <c r="EN61" s="10"/>
      <c r="EO61" s="7">
        <v>5</v>
      </c>
      <c r="EP61" s="7">
        <f t="shared" si="73"/>
        <v>9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  <c r="GG61" s="11"/>
      <c r="GH61" s="10"/>
      <c r="GI61" s="11"/>
      <c r="GJ61" s="10"/>
      <c r="GK61" s="7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11"/>
      <c r="GW61" s="10"/>
      <c r="GX61" s="11"/>
      <c r="GY61" s="10"/>
      <c r="GZ61" s="7"/>
      <c r="HA61" s="7">
        <f t="shared" si="76"/>
        <v>0</v>
      </c>
      <c r="HB61" s="11"/>
      <c r="HC61" s="10"/>
      <c r="HD61" s="11"/>
      <c r="HE61" s="10"/>
      <c r="HF61" s="7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7">
        <f t="shared" si="77"/>
        <v>0</v>
      </c>
    </row>
    <row r="62" spans="1:230" x14ac:dyDescent="0.25">
      <c r="A62" s="6"/>
      <c r="B62" s="6"/>
      <c r="C62" s="6"/>
      <c r="D62" s="6" t="s">
        <v>145</v>
      </c>
      <c r="E62" s="3" t="s">
        <v>146</v>
      </c>
      <c r="F62" s="6">
        <f t="shared" si="54"/>
        <v>1</v>
      </c>
      <c r="G62" s="6">
        <f t="shared" si="55"/>
        <v>2</v>
      </c>
      <c r="H62" s="6">
        <f t="shared" si="56"/>
        <v>63</v>
      </c>
      <c r="I62" s="6">
        <f t="shared" si="57"/>
        <v>27</v>
      </c>
      <c r="J62" s="6">
        <f t="shared" si="58"/>
        <v>0</v>
      </c>
      <c r="K62" s="6">
        <f t="shared" si="59"/>
        <v>9</v>
      </c>
      <c r="L62" s="6">
        <f t="shared" si="60"/>
        <v>0</v>
      </c>
      <c r="M62" s="6">
        <f t="shared" si="61"/>
        <v>27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7</v>
      </c>
      <c r="S62" s="7">
        <f t="shared" si="67"/>
        <v>3.5</v>
      </c>
      <c r="T62" s="7">
        <v>2.5299999999999998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>
        <v>27</v>
      </c>
      <c r="DW62" s="10" t="s">
        <v>72</v>
      </c>
      <c r="DX62" s="11"/>
      <c r="DY62" s="10"/>
      <c r="DZ62" s="7">
        <v>3.5</v>
      </c>
      <c r="EA62" s="11">
        <v>9</v>
      </c>
      <c r="EB62" s="10" t="s">
        <v>64</v>
      </c>
      <c r="EC62" s="11"/>
      <c r="ED62" s="10"/>
      <c r="EE62" s="11">
        <v>27</v>
      </c>
      <c r="EF62" s="10" t="s">
        <v>64</v>
      </c>
      <c r="EG62" s="11"/>
      <c r="EH62" s="10"/>
      <c r="EI62" s="11"/>
      <c r="EJ62" s="10"/>
      <c r="EK62" s="11"/>
      <c r="EL62" s="10"/>
      <c r="EM62" s="11"/>
      <c r="EN62" s="10"/>
      <c r="EO62" s="7">
        <v>3.5</v>
      </c>
      <c r="EP62" s="7">
        <f t="shared" si="73"/>
        <v>7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  <c r="GG62" s="11"/>
      <c r="GH62" s="10"/>
      <c r="GI62" s="11"/>
      <c r="GJ62" s="10"/>
      <c r="GK62" s="7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11"/>
      <c r="GW62" s="10"/>
      <c r="GX62" s="11"/>
      <c r="GY62" s="10"/>
      <c r="GZ62" s="7"/>
      <c r="HA62" s="7">
        <f t="shared" si="76"/>
        <v>0</v>
      </c>
      <c r="HB62" s="11"/>
      <c r="HC62" s="10"/>
      <c r="HD62" s="11"/>
      <c r="HE62" s="10"/>
      <c r="HF62" s="7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7">
        <f t="shared" si="77"/>
        <v>0</v>
      </c>
    </row>
    <row r="63" spans="1:230" x14ac:dyDescent="0.25">
      <c r="A63" s="6"/>
      <c r="B63" s="6"/>
      <c r="C63" s="6"/>
      <c r="D63" s="6" t="s">
        <v>147</v>
      </c>
      <c r="E63" s="3" t="s">
        <v>148</v>
      </c>
      <c r="F63" s="6">
        <f t="shared" si="54"/>
        <v>0</v>
      </c>
      <c r="G63" s="6">
        <f t="shared" si="55"/>
        <v>2</v>
      </c>
      <c r="H63" s="6">
        <f t="shared" si="56"/>
        <v>27</v>
      </c>
      <c r="I63" s="6">
        <f t="shared" si="57"/>
        <v>18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9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1.17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18</v>
      </c>
      <c r="DW63" s="10" t="s">
        <v>64</v>
      </c>
      <c r="DX63" s="11"/>
      <c r="DY63" s="10"/>
      <c r="DZ63" s="7">
        <v>1</v>
      </c>
      <c r="EA63" s="11"/>
      <c r="EB63" s="10"/>
      <c r="EC63" s="11"/>
      <c r="ED63" s="10"/>
      <c r="EE63" s="11">
        <v>9</v>
      </c>
      <c r="EF63" s="10" t="s">
        <v>64</v>
      </c>
      <c r="EG63" s="11"/>
      <c r="EH63" s="10"/>
      <c r="EI63" s="11"/>
      <c r="EJ63" s="10"/>
      <c r="EK63" s="11"/>
      <c r="EL63" s="10"/>
      <c r="EM63" s="11"/>
      <c r="EN63" s="10"/>
      <c r="EO63" s="7">
        <v>2</v>
      </c>
      <c r="EP63" s="7">
        <f t="shared" si="73"/>
        <v>3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  <c r="GG63" s="11"/>
      <c r="GH63" s="10"/>
      <c r="GI63" s="11"/>
      <c r="GJ63" s="10"/>
      <c r="GK63" s="7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11"/>
      <c r="GW63" s="10"/>
      <c r="GX63" s="11"/>
      <c r="GY63" s="10"/>
      <c r="GZ63" s="7"/>
      <c r="HA63" s="7">
        <f t="shared" si="76"/>
        <v>0</v>
      </c>
      <c r="HB63" s="11"/>
      <c r="HC63" s="10"/>
      <c r="HD63" s="11"/>
      <c r="HE63" s="10"/>
      <c r="HF63" s="7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7">
        <f t="shared" si="77"/>
        <v>0</v>
      </c>
    </row>
    <row r="64" spans="1:230" x14ac:dyDescent="0.25">
      <c r="A64" s="6"/>
      <c r="B64" s="6"/>
      <c r="C64" s="6"/>
      <c r="D64" s="6" t="s">
        <v>149</v>
      </c>
      <c r="E64" s="3" t="s">
        <v>150</v>
      </c>
      <c r="F64" s="6">
        <f t="shared" si="54"/>
        <v>0</v>
      </c>
      <c r="G64" s="6">
        <f t="shared" si="55"/>
        <v>1</v>
      </c>
      <c r="H64" s="6">
        <f t="shared" si="56"/>
        <v>9</v>
      </c>
      <c r="I64" s="6">
        <f t="shared" si="57"/>
        <v>9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>
        <v>9</v>
      </c>
      <c r="ER64" s="10" t="s">
        <v>64</v>
      </c>
      <c r="ES64" s="11"/>
      <c r="ET64" s="10"/>
      <c r="EU64" s="7">
        <v>1</v>
      </c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1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  <c r="GG64" s="11"/>
      <c r="GH64" s="10"/>
      <c r="GI64" s="11"/>
      <c r="GJ64" s="10"/>
      <c r="GK64" s="7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11"/>
      <c r="GW64" s="10"/>
      <c r="GX64" s="11"/>
      <c r="GY64" s="10"/>
      <c r="GZ64" s="7"/>
      <c r="HA64" s="7">
        <f t="shared" si="76"/>
        <v>0</v>
      </c>
      <c r="HB64" s="11"/>
      <c r="HC64" s="10"/>
      <c r="HD64" s="11"/>
      <c r="HE64" s="10"/>
      <c r="HF64" s="7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7">
        <f t="shared" si="77"/>
        <v>0</v>
      </c>
    </row>
    <row r="65" spans="1:230" x14ac:dyDescent="0.25">
      <c r="A65" s="6"/>
      <c r="B65" s="6"/>
      <c r="C65" s="6"/>
      <c r="D65" s="6" t="s">
        <v>151</v>
      </c>
      <c r="E65" s="3" t="s">
        <v>152</v>
      </c>
      <c r="F65" s="6">
        <f t="shared" si="54"/>
        <v>0</v>
      </c>
      <c r="G65" s="6">
        <f t="shared" si="55"/>
        <v>2</v>
      </c>
      <c r="H65" s="6">
        <f t="shared" si="56"/>
        <v>18</v>
      </c>
      <c r="I65" s="6">
        <f t="shared" si="57"/>
        <v>9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9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0.8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>
        <v>9</v>
      </c>
      <c r="ER65" s="10" t="s">
        <v>64</v>
      </c>
      <c r="ES65" s="11"/>
      <c r="ET65" s="10"/>
      <c r="EU65" s="7">
        <v>1</v>
      </c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>
        <v>9</v>
      </c>
      <c r="FG65" s="10" t="s">
        <v>64</v>
      </c>
      <c r="FH65" s="11"/>
      <c r="FI65" s="10"/>
      <c r="FJ65" s="7">
        <v>1</v>
      </c>
      <c r="FK65" s="7">
        <f t="shared" si="74"/>
        <v>2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  <c r="GG65" s="11"/>
      <c r="GH65" s="10"/>
      <c r="GI65" s="11"/>
      <c r="GJ65" s="10"/>
      <c r="GK65" s="7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11"/>
      <c r="GW65" s="10"/>
      <c r="GX65" s="11"/>
      <c r="GY65" s="10"/>
      <c r="GZ65" s="7"/>
      <c r="HA65" s="7">
        <f t="shared" si="76"/>
        <v>0</v>
      </c>
      <c r="HB65" s="11"/>
      <c r="HC65" s="10"/>
      <c r="HD65" s="11"/>
      <c r="HE65" s="10"/>
      <c r="HF65" s="7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7">
        <f t="shared" si="77"/>
        <v>0</v>
      </c>
    </row>
    <row r="66" spans="1:230" x14ac:dyDescent="0.25">
      <c r="A66" s="6"/>
      <c r="B66" s="6"/>
      <c r="C66" s="6"/>
      <c r="D66" s="6" t="s">
        <v>153</v>
      </c>
      <c r="E66" s="3" t="s">
        <v>154</v>
      </c>
      <c r="F66" s="6">
        <f t="shared" si="54"/>
        <v>0</v>
      </c>
      <c r="G66" s="6">
        <f t="shared" si="55"/>
        <v>2</v>
      </c>
      <c r="H66" s="6">
        <f t="shared" si="56"/>
        <v>18</v>
      </c>
      <c r="I66" s="6">
        <f t="shared" si="57"/>
        <v>9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9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1</v>
      </c>
      <c r="S66" s="7">
        <f t="shared" si="67"/>
        <v>0.5</v>
      </c>
      <c r="T66" s="7">
        <v>0.74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  <c r="GG66" s="11">
        <v>9</v>
      </c>
      <c r="GH66" s="10" t="s">
        <v>64</v>
      </c>
      <c r="GI66" s="11"/>
      <c r="GJ66" s="10"/>
      <c r="GK66" s="7">
        <v>0.5</v>
      </c>
      <c r="GL66" s="11"/>
      <c r="GM66" s="10"/>
      <c r="GN66" s="11"/>
      <c r="GO66" s="10"/>
      <c r="GP66" s="11">
        <v>9</v>
      </c>
      <c r="GQ66" s="10" t="s">
        <v>64</v>
      </c>
      <c r="GR66" s="11"/>
      <c r="GS66" s="10"/>
      <c r="GT66" s="11"/>
      <c r="GU66" s="10"/>
      <c r="GV66" s="11"/>
      <c r="GW66" s="10"/>
      <c r="GX66" s="11"/>
      <c r="GY66" s="10"/>
      <c r="GZ66" s="7">
        <v>0.5</v>
      </c>
      <c r="HA66" s="7">
        <f t="shared" si="76"/>
        <v>1</v>
      </c>
      <c r="HB66" s="11"/>
      <c r="HC66" s="10"/>
      <c r="HD66" s="11"/>
      <c r="HE66" s="10"/>
      <c r="HF66" s="7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11"/>
      <c r="HR66" s="10"/>
      <c r="HS66" s="11"/>
      <c r="HT66" s="10"/>
      <c r="HU66" s="7"/>
      <c r="HV66" s="7">
        <f t="shared" si="77"/>
        <v>0</v>
      </c>
    </row>
    <row r="67" spans="1:230" x14ac:dyDescent="0.25">
      <c r="A67" s="6">
        <v>7</v>
      </c>
      <c r="B67" s="6">
        <v>1</v>
      </c>
      <c r="C67" s="6"/>
      <c r="D67" s="6"/>
      <c r="E67" s="3" t="s">
        <v>155</v>
      </c>
      <c r="F67" s="6">
        <f>$B$67*COUNTIF(U67:HT67,"e")</f>
        <v>0</v>
      </c>
      <c r="G67" s="6">
        <f>$B$67*COUNTIF(U67:HT67,"z")</f>
        <v>1</v>
      </c>
      <c r="H67" s="6">
        <f t="shared" si="56"/>
        <v>27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27</v>
      </c>
      <c r="R67" s="7">
        <f t="shared" si="66"/>
        <v>5</v>
      </c>
      <c r="S67" s="7">
        <f t="shared" si="67"/>
        <v>5</v>
      </c>
      <c r="T67" s="7">
        <f>$B$67*1.2</f>
        <v>1.2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  <c r="GG67" s="11"/>
      <c r="GH67" s="10"/>
      <c r="GI67" s="11"/>
      <c r="GJ67" s="10"/>
      <c r="GK67" s="7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11"/>
      <c r="GW67" s="10"/>
      <c r="GX67" s="11">
        <f>$B$67*27</f>
        <v>27</v>
      </c>
      <c r="GY67" s="10" t="s">
        <v>64</v>
      </c>
      <c r="GZ67" s="7">
        <f>$B$67*5</f>
        <v>5</v>
      </c>
      <c r="HA67" s="7">
        <f t="shared" si="76"/>
        <v>5</v>
      </c>
      <c r="HB67" s="11"/>
      <c r="HC67" s="10"/>
      <c r="HD67" s="11"/>
      <c r="HE67" s="10"/>
      <c r="HF67" s="7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11"/>
      <c r="HR67" s="10"/>
      <c r="HS67" s="11"/>
      <c r="HT67" s="10"/>
      <c r="HU67" s="7"/>
      <c r="HV67" s="7">
        <f t="shared" si="77"/>
        <v>0</v>
      </c>
    </row>
    <row r="68" spans="1:230" ht="15.9" customHeight="1" x14ac:dyDescent="0.25">
      <c r="A68" s="6"/>
      <c r="B68" s="6"/>
      <c r="C68" s="6"/>
      <c r="D68" s="6"/>
      <c r="E68" s="6" t="s">
        <v>80</v>
      </c>
      <c r="F68" s="6">
        <f t="shared" ref="F68:BQ68" si="78">SUM(F39:F67)</f>
        <v>12</v>
      </c>
      <c r="G68" s="6">
        <f t="shared" si="78"/>
        <v>50</v>
      </c>
      <c r="H68" s="6">
        <f t="shared" si="78"/>
        <v>936</v>
      </c>
      <c r="I68" s="6">
        <f t="shared" si="78"/>
        <v>459</v>
      </c>
      <c r="J68" s="6">
        <f t="shared" si="78"/>
        <v>108</v>
      </c>
      <c r="K68" s="6">
        <f t="shared" si="78"/>
        <v>108</v>
      </c>
      <c r="L68" s="6">
        <f t="shared" si="78"/>
        <v>0</v>
      </c>
      <c r="M68" s="6">
        <f t="shared" si="78"/>
        <v>225</v>
      </c>
      <c r="N68" s="6">
        <f t="shared" si="78"/>
        <v>0</v>
      </c>
      <c r="O68" s="6">
        <f t="shared" si="78"/>
        <v>0</v>
      </c>
      <c r="P68" s="6">
        <f t="shared" si="78"/>
        <v>9</v>
      </c>
      <c r="Q68" s="6">
        <f t="shared" si="78"/>
        <v>27</v>
      </c>
      <c r="R68" s="7">
        <f t="shared" si="78"/>
        <v>108</v>
      </c>
      <c r="S68" s="7">
        <f t="shared" si="78"/>
        <v>47.099999999999994</v>
      </c>
      <c r="T68" s="7">
        <f t="shared" si="78"/>
        <v>40.92</v>
      </c>
      <c r="U68" s="11">
        <f t="shared" si="78"/>
        <v>9</v>
      </c>
      <c r="V68" s="10">
        <f t="shared" si="78"/>
        <v>0</v>
      </c>
      <c r="W68" s="11">
        <f t="shared" si="78"/>
        <v>9</v>
      </c>
      <c r="X68" s="10">
        <f t="shared" si="78"/>
        <v>0</v>
      </c>
      <c r="Y68" s="7">
        <f t="shared" si="78"/>
        <v>3</v>
      </c>
      <c r="Z68" s="11">
        <f t="shared" si="78"/>
        <v>0</v>
      </c>
      <c r="AA68" s="10">
        <f t="shared" si="78"/>
        <v>0</v>
      </c>
      <c r="AB68" s="11">
        <f t="shared" si="78"/>
        <v>0</v>
      </c>
      <c r="AC68" s="10">
        <f t="shared" si="78"/>
        <v>0</v>
      </c>
      <c r="AD68" s="11">
        <f t="shared" si="78"/>
        <v>0</v>
      </c>
      <c r="AE68" s="10">
        <f t="shared" si="78"/>
        <v>0</v>
      </c>
      <c r="AF68" s="11">
        <f t="shared" si="78"/>
        <v>0</v>
      </c>
      <c r="AG68" s="10">
        <f t="shared" si="78"/>
        <v>0</v>
      </c>
      <c r="AH68" s="11">
        <f t="shared" si="78"/>
        <v>0</v>
      </c>
      <c r="AI68" s="10">
        <f t="shared" si="78"/>
        <v>0</v>
      </c>
      <c r="AJ68" s="11">
        <f t="shared" si="78"/>
        <v>0</v>
      </c>
      <c r="AK68" s="10">
        <f t="shared" si="78"/>
        <v>0</v>
      </c>
      <c r="AL68" s="11">
        <f t="shared" si="78"/>
        <v>0</v>
      </c>
      <c r="AM68" s="10">
        <f t="shared" si="78"/>
        <v>0</v>
      </c>
      <c r="AN68" s="7">
        <f t="shared" si="78"/>
        <v>0</v>
      </c>
      <c r="AO68" s="7">
        <f t="shared" si="78"/>
        <v>3</v>
      </c>
      <c r="AP68" s="11">
        <f t="shared" si="78"/>
        <v>63</v>
      </c>
      <c r="AQ68" s="10">
        <f t="shared" si="78"/>
        <v>0</v>
      </c>
      <c r="AR68" s="11">
        <f t="shared" si="78"/>
        <v>27</v>
      </c>
      <c r="AS68" s="10">
        <f t="shared" si="78"/>
        <v>0</v>
      </c>
      <c r="AT68" s="7">
        <f t="shared" si="78"/>
        <v>10.5</v>
      </c>
      <c r="AU68" s="11">
        <f t="shared" si="78"/>
        <v>36</v>
      </c>
      <c r="AV68" s="10">
        <f t="shared" si="78"/>
        <v>0</v>
      </c>
      <c r="AW68" s="11">
        <f t="shared" si="78"/>
        <v>0</v>
      </c>
      <c r="AX68" s="10">
        <f t="shared" si="78"/>
        <v>0</v>
      </c>
      <c r="AY68" s="11">
        <f t="shared" si="78"/>
        <v>0</v>
      </c>
      <c r="AZ68" s="10">
        <f t="shared" si="78"/>
        <v>0</v>
      </c>
      <c r="BA68" s="11">
        <f t="shared" si="78"/>
        <v>0</v>
      </c>
      <c r="BB68" s="10">
        <f t="shared" si="78"/>
        <v>0</v>
      </c>
      <c r="BC68" s="11">
        <f t="shared" si="78"/>
        <v>0</v>
      </c>
      <c r="BD68" s="10">
        <f t="shared" si="78"/>
        <v>0</v>
      </c>
      <c r="BE68" s="11">
        <f t="shared" si="78"/>
        <v>0</v>
      </c>
      <c r="BF68" s="10">
        <f t="shared" si="78"/>
        <v>0</v>
      </c>
      <c r="BG68" s="11">
        <f t="shared" si="78"/>
        <v>0</v>
      </c>
      <c r="BH68" s="10">
        <f t="shared" si="78"/>
        <v>0</v>
      </c>
      <c r="BI68" s="7">
        <f t="shared" si="78"/>
        <v>5.5</v>
      </c>
      <c r="BJ68" s="7">
        <f t="shared" si="78"/>
        <v>16</v>
      </c>
      <c r="BK68" s="11">
        <f t="shared" si="78"/>
        <v>72</v>
      </c>
      <c r="BL68" s="10">
        <f t="shared" si="78"/>
        <v>0</v>
      </c>
      <c r="BM68" s="11">
        <f t="shared" si="78"/>
        <v>45</v>
      </c>
      <c r="BN68" s="10">
        <f t="shared" si="78"/>
        <v>0</v>
      </c>
      <c r="BO68" s="7">
        <f t="shared" si="78"/>
        <v>12.7</v>
      </c>
      <c r="BP68" s="11">
        <f t="shared" si="78"/>
        <v>18</v>
      </c>
      <c r="BQ68" s="10">
        <f t="shared" si="78"/>
        <v>0</v>
      </c>
      <c r="BR68" s="11">
        <f t="shared" ref="BR68:EC68" si="79">SUM(BR39:BR67)</f>
        <v>0</v>
      </c>
      <c r="BS68" s="10">
        <f t="shared" si="79"/>
        <v>0</v>
      </c>
      <c r="BT68" s="11">
        <f t="shared" si="79"/>
        <v>18</v>
      </c>
      <c r="BU68" s="10">
        <f t="shared" si="79"/>
        <v>0</v>
      </c>
      <c r="BV68" s="11">
        <f t="shared" si="79"/>
        <v>0</v>
      </c>
      <c r="BW68" s="10">
        <f t="shared" si="79"/>
        <v>0</v>
      </c>
      <c r="BX68" s="11">
        <f t="shared" si="79"/>
        <v>0</v>
      </c>
      <c r="BY68" s="10">
        <f t="shared" si="79"/>
        <v>0</v>
      </c>
      <c r="BZ68" s="11">
        <f t="shared" si="79"/>
        <v>0</v>
      </c>
      <c r="CA68" s="10">
        <f t="shared" si="79"/>
        <v>0</v>
      </c>
      <c r="CB68" s="11">
        <f t="shared" si="79"/>
        <v>0</v>
      </c>
      <c r="CC68" s="10">
        <f t="shared" si="79"/>
        <v>0</v>
      </c>
      <c r="CD68" s="7">
        <f t="shared" si="79"/>
        <v>4.3</v>
      </c>
      <c r="CE68" s="7">
        <f t="shared" si="79"/>
        <v>17</v>
      </c>
      <c r="CF68" s="11">
        <f t="shared" si="79"/>
        <v>81</v>
      </c>
      <c r="CG68" s="10">
        <f t="shared" si="79"/>
        <v>0</v>
      </c>
      <c r="CH68" s="11">
        <f t="shared" si="79"/>
        <v>27</v>
      </c>
      <c r="CI68" s="10">
        <f t="shared" si="79"/>
        <v>0</v>
      </c>
      <c r="CJ68" s="7">
        <f t="shared" si="79"/>
        <v>12.3</v>
      </c>
      <c r="CK68" s="11">
        <f t="shared" si="79"/>
        <v>36</v>
      </c>
      <c r="CL68" s="10">
        <f t="shared" si="79"/>
        <v>0</v>
      </c>
      <c r="CM68" s="11">
        <f t="shared" si="79"/>
        <v>0</v>
      </c>
      <c r="CN68" s="10">
        <f t="shared" si="79"/>
        <v>0</v>
      </c>
      <c r="CO68" s="11">
        <f t="shared" si="79"/>
        <v>36</v>
      </c>
      <c r="CP68" s="10">
        <f t="shared" si="79"/>
        <v>0</v>
      </c>
      <c r="CQ68" s="11">
        <f t="shared" si="79"/>
        <v>0</v>
      </c>
      <c r="CR68" s="10">
        <f t="shared" si="79"/>
        <v>0</v>
      </c>
      <c r="CS68" s="11">
        <f t="shared" si="79"/>
        <v>0</v>
      </c>
      <c r="CT68" s="10">
        <f t="shared" si="79"/>
        <v>0</v>
      </c>
      <c r="CU68" s="11">
        <f t="shared" si="79"/>
        <v>0</v>
      </c>
      <c r="CV68" s="10">
        <f t="shared" si="79"/>
        <v>0</v>
      </c>
      <c r="CW68" s="11">
        <f t="shared" si="79"/>
        <v>0</v>
      </c>
      <c r="CX68" s="10">
        <f t="shared" si="79"/>
        <v>0</v>
      </c>
      <c r="CY68" s="7">
        <f t="shared" si="79"/>
        <v>8.6999999999999993</v>
      </c>
      <c r="CZ68" s="7">
        <f t="shared" si="79"/>
        <v>21</v>
      </c>
      <c r="DA68" s="11">
        <f t="shared" si="79"/>
        <v>99</v>
      </c>
      <c r="DB68" s="10">
        <f t="shared" si="79"/>
        <v>0</v>
      </c>
      <c r="DC68" s="11">
        <f t="shared" si="79"/>
        <v>0</v>
      </c>
      <c r="DD68" s="10">
        <f t="shared" si="79"/>
        <v>0</v>
      </c>
      <c r="DE68" s="7">
        <f t="shared" si="79"/>
        <v>8.4</v>
      </c>
      <c r="DF68" s="11">
        <f t="shared" si="79"/>
        <v>0</v>
      </c>
      <c r="DG68" s="10">
        <f t="shared" si="79"/>
        <v>0</v>
      </c>
      <c r="DH68" s="11">
        <f t="shared" si="79"/>
        <v>0</v>
      </c>
      <c r="DI68" s="10">
        <f t="shared" si="79"/>
        <v>0</v>
      </c>
      <c r="DJ68" s="11">
        <f t="shared" si="79"/>
        <v>90</v>
      </c>
      <c r="DK68" s="10">
        <f t="shared" si="79"/>
        <v>0</v>
      </c>
      <c r="DL68" s="11">
        <f t="shared" si="79"/>
        <v>0</v>
      </c>
      <c r="DM68" s="10">
        <f t="shared" si="79"/>
        <v>0</v>
      </c>
      <c r="DN68" s="11">
        <f t="shared" si="79"/>
        <v>0</v>
      </c>
      <c r="DO68" s="10">
        <f t="shared" si="79"/>
        <v>0</v>
      </c>
      <c r="DP68" s="11">
        <f t="shared" si="79"/>
        <v>0</v>
      </c>
      <c r="DQ68" s="10">
        <f t="shared" si="79"/>
        <v>0</v>
      </c>
      <c r="DR68" s="11">
        <f t="shared" si="79"/>
        <v>0</v>
      </c>
      <c r="DS68" s="10">
        <f t="shared" si="79"/>
        <v>0</v>
      </c>
      <c r="DT68" s="7">
        <f t="shared" si="79"/>
        <v>10.6</v>
      </c>
      <c r="DU68" s="7">
        <f t="shared" si="79"/>
        <v>19</v>
      </c>
      <c r="DV68" s="11">
        <f t="shared" si="79"/>
        <v>108</v>
      </c>
      <c r="DW68" s="10">
        <f t="shared" si="79"/>
        <v>0</v>
      </c>
      <c r="DX68" s="11">
        <f t="shared" si="79"/>
        <v>0</v>
      </c>
      <c r="DY68" s="10">
        <f t="shared" si="79"/>
        <v>0</v>
      </c>
      <c r="DZ68" s="7">
        <f t="shared" si="79"/>
        <v>11.5</v>
      </c>
      <c r="EA68" s="11">
        <f t="shared" si="79"/>
        <v>18</v>
      </c>
      <c r="EB68" s="10">
        <f t="shared" si="79"/>
        <v>0</v>
      </c>
      <c r="EC68" s="11">
        <f t="shared" si="79"/>
        <v>0</v>
      </c>
      <c r="ED68" s="10">
        <f t="shared" ref="ED68:GO68" si="80">SUM(ED39:ED67)</f>
        <v>0</v>
      </c>
      <c r="EE68" s="11">
        <f t="shared" si="80"/>
        <v>72</v>
      </c>
      <c r="EF68" s="10">
        <f t="shared" si="80"/>
        <v>0</v>
      </c>
      <c r="EG68" s="11">
        <f t="shared" si="80"/>
        <v>0</v>
      </c>
      <c r="EH68" s="10">
        <f t="shared" si="80"/>
        <v>0</v>
      </c>
      <c r="EI68" s="11">
        <f t="shared" si="80"/>
        <v>0</v>
      </c>
      <c r="EJ68" s="10">
        <f t="shared" si="80"/>
        <v>0</v>
      </c>
      <c r="EK68" s="11">
        <f t="shared" si="80"/>
        <v>0</v>
      </c>
      <c r="EL68" s="10">
        <f t="shared" si="80"/>
        <v>0</v>
      </c>
      <c r="EM68" s="11">
        <f t="shared" si="80"/>
        <v>0</v>
      </c>
      <c r="EN68" s="10">
        <f t="shared" si="80"/>
        <v>0</v>
      </c>
      <c r="EO68" s="7">
        <f t="shared" si="80"/>
        <v>11.5</v>
      </c>
      <c r="EP68" s="7">
        <f t="shared" si="80"/>
        <v>23</v>
      </c>
      <c r="EQ68" s="11">
        <f t="shared" si="80"/>
        <v>18</v>
      </c>
      <c r="ER68" s="10">
        <f t="shared" si="80"/>
        <v>0</v>
      </c>
      <c r="ES68" s="11">
        <f t="shared" si="80"/>
        <v>0</v>
      </c>
      <c r="ET68" s="10">
        <f t="shared" si="80"/>
        <v>0</v>
      </c>
      <c r="EU68" s="7">
        <f t="shared" si="80"/>
        <v>2</v>
      </c>
      <c r="EV68" s="11">
        <f t="shared" si="80"/>
        <v>0</v>
      </c>
      <c r="EW68" s="10">
        <f t="shared" si="80"/>
        <v>0</v>
      </c>
      <c r="EX68" s="11">
        <f t="shared" si="80"/>
        <v>0</v>
      </c>
      <c r="EY68" s="10">
        <f t="shared" si="80"/>
        <v>0</v>
      </c>
      <c r="EZ68" s="11">
        <f t="shared" si="80"/>
        <v>0</v>
      </c>
      <c r="FA68" s="10">
        <f t="shared" si="80"/>
        <v>0</v>
      </c>
      <c r="FB68" s="11">
        <f t="shared" si="80"/>
        <v>0</v>
      </c>
      <c r="FC68" s="10">
        <f t="shared" si="80"/>
        <v>0</v>
      </c>
      <c r="FD68" s="11">
        <f t="shared" si="80"/>
        <v>0</v>
      </c>
      <c r="FE68" s="10">
        <f t="shared" si="80"/>
        <v>0</v>
      </c>
      <c r="FF68" s="11">
        <f t="shared" si="80"/>
        <v>9</v>
      </c>
      <c r="FG68" s="10">
        <f t="shared" si="80"/>
        <v>0</v>
      </c>
      <c r="FH68" s="11">
        <f t="shared" si="80"/>
        <v>0</v>
      </c>
      <c r="FI68" s="10">
        <f t="shared" si="80"/>
        <v>0</v>
      </c>
      <c r="FJ68" s="7">
        <f t="shared" si="80"/>
        <v>1</v>
      </c>
      <c r="FK68" s="7">
        <f t="shared" si="80"/>
        <v>3</v>
      </c>
      <c r="FL68" s="11">
        <f t="shared" si="80"/>
        <v>0</v>
      </c>
      <c r="FM68" s="10">
        <f t="shared" si="80"/>
        <v>0</v>
      </c>
      <c r="FN68" s="11">
        <f t="shared" si="80"/>
        <v>0</v>
      </c>
      <c r="FO68" s="10">
        <f t="shared" si="80"/>
        <v>0</v>
      </c>
      <c r="FP68" s="7">
        <f t="shared" si="80"/>
        <v>0</v>
      </c>
      <c r="FQ68" s="11">
        <f t="shared" si="80"/>
        <v>0</v>
      </c>
      <c r="FR68" s="10">
        <f t="shared" si="80"/>
        <v>0</v>
      </c>
      <c r="FS68" s="11">
        <f t="shared" si="80"/>
        <v>0</v>
      </c>
      <c r="FT68" s="10">
        <f t="shared" si="80"/>
        <v>0</v>
      </c>
      <c r="FU68" s="11">
        <f t="shared" si="80"/>
        <v>0</v>
      </c>
      <c r="FV68" s="10">
        <f t="shared" si="80"/>
        <v>0</v>
      </c>
      <c r="FW68" s="11">
        <f t="shared" si="80"/>
        <v>0</v>
      </c>
      <c r="FX68" s="10">
        <f t="shared" si="80"/>
        <v>0</v>
      </c>
      <c r="FY68" s="11">
        <f t="shared" si="80"/>
        <v>0</v>
      </c>
      <c r="FZ68" s="10">
        <f t="shared" si="80"/>
        <v>0</v>
      </c>
      <c r="GA68" s="11">
        <f t="shared" si="80"/>
        <v>0</v>
      </c>
      <c r="GB68" s="10">
        <f t="shared" si="80"/>
        <v>0</v>
      </c>
      <c r="GC68" s="11">
        <f t="shared" si="80"/>
        <v>0</v>
      </c>
      <c r="GD68" s="10">
        <f t="shared" si="80"/>
        <v>0</v>
      </c>
      <c r="GE68" s="7">
        <f t="shared" si="80"/>
        <v>0</v>
      </c>
      <c r="GF68" s="7">
        <f t="shared" si="80"/>
        <v>0</v>
      </c>
      <c r="GG68" s="11">
        <f t="shared" si="80"/>
        <v>9</v>
      </c>
      <c r="GH68" s="10">
        <f t="shared" si="80"/>
        <v>0</v>
      </c>
      <c r="GI68" s="11">
        <f t="shared" si="80"/>
        <v>0</v>
      </c>
      <c r="GJ68" s="10">
        <f t="shared" si="80"/>
        <v>0</v>
      </c>
      <c r="GK68" s="7">
        <f t="shared" si="80"/>
        <v>0.5</v>
      </c>
      <c r="GL68" s="11">
        <f t="shared" si="80"/>
        <v>0</v>
      </c>
      <c r="GM68" s="10">
        <f t="shared" si="80"/>
        <v>0</v>
      </c>
      <c r="GN68" s="11">
        <f t="shared" si="80"/>
        <v>0</v>
      </c>
      <c r="GO68" s="10">
        <f t="shared" si="80"/>
        <v>0</v>
      </c>
      <c r="GP68" s="11">
        <f t="shared" ref="GP68:HV68" si="81">SUM(GP39:GP67)</f>
        <v>9</v>
      </c>
      <c r="GQ68" s="10">
        <f t="shared" si="81"/>
        <v>0</v>
      </c>
      <c r="GR68" s="11">
        <f t="shared" si="81"/>
        <v>0</v>
      </c>
      <c r="GS68" s="10">
        <f t="shared" si="81"/>
        <v>0</v>
      </c>
      <c r="GT68" s="11">
        <f t="shared" si="81"/>
        <v>0</v>
      </c>
      <c r="GU68" s="10">
        <f t="shared" si="81"/>
        <v>0</v>
      </c>
      <c r="GV68" s="11">
        <f t="shared" si="81"/>
        <v>0</v>
      </c>
      <c r="GW68" s="10">
        <f t="shared" si="81"/>
        <v>0</v>
      </c>
      <c r="GX68" s="11">
        <f t="shared" si="81"/>
        <v>27</v>
      </c>
      <c r="GY68" s="10">
        <f t="shared" si="81"/>
        <v>0</v>
      </c>
      <c r="GZ68" s="7">
        <f t="shared" si="81"/>
        <v>5.5</v>
      </c>
      <c r="HA68" s="7">
        <f t="shared" si="81"/>
        <v>6</v>
      </c>
      <c r="HB68" s="11">
        <f t="shared" si="81"/>
        <v>0</v>
      </c>
      <c r="HC68" s="10">
        <f t="shared" si="81"/>
        <v>0</v>
      </c>
      <c r="HD68" s="11">
        <f t="shared" si="81"/>
        <v>0</v>
      </c>
      <c r="HE68" s="10">
        <f t="shared" si="81"/>
        <v>0</v>
      </c>
      <c r="HF68" s="7">
        <f t="shared" si="81"/>
        <v>0</v>
      </c>
      <c r="HG68" s="11">
        <f t="shared" si="81"/>
        <v>0</v>
      </c>
      <c r="HH68" s="10">
        <f t="shared" si="81"/>
        <v>0</v>
      </c>
      <c r="HI68" s="11">
        <f t="shared" si="81"/>
        <v>0</v>
      </c>
      <c r="HJ68" s="10">
        <f t="shared" si="81"/>
        <v>0</v>
      </c>
      <c r="HK68" s="11">
        <f t="shared" si="81"/>
        <v>0</v>
      </c>
      <c r="HL68" s="10">
        <f t="shared" si="81"/>
        <v>0</v>
      </c>
      <c r="HM68" s="11">
        <f t="shared" si="81"/>
        <v>0</v>
      </c>
      <c r="HN68" s="10">
        <f t="shared" si="81"/>
        <v>0</v>
      </c>
      <c r="HO68" s="11">
        <f t="shared" si="81"/>
        <v>0</v>
      </c>
      <c r="HP68" s="10">
        <f t="shared" si="81"/>
        <v>0</v>
      </c>
      <c r="HQ68" s="11">
        <f t="shared" si="81"/>
        <v>0</v>
      </c>
      <c r="HR68" s="10">
        <f t="shared" si="81"/>
        <v>0</v>
      </c>
      <c r="HS68" s="11">
        <f t="shared" si="81"/>
        <v>0</v>
      </c>
      <c r="HT68" s="10">
        <f t="shared" si="81"/>
        <v>0</v>
      </c>
      <c r="HU68" s="7">
        <f t="shared" si="81"/>
        <v>0</v>
      </c>
      <c r="HV68" s="7">
        <f t="shared" si="81"/>
        <v>0</v>
      </c>
    </row>
    <row r="69" spans="1:230" ht="20.100000000000001" customHeight="1" x14ac:dyDescent="0.25">
      <c r="A69" s="14" t="s">
        <v>156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4"/>
      <c r="HV69" s="15"/>
    </row>
    <row r="70" spans="1:230" x14ac:dyDescent="0.25">
      <c r="A70" s="6"/>
      <c r="B70" s="6"/>
      <c r="C70" s="6"/>
      <c r="D70" s="6" t="s">
        <v>245</v>
      </c>
      <c r="E70" s="3" t="s">
        <v>246</v>
      </c>
      <c r="F70" s="6">
        <f t="shared" ref="F70:F79" si="82">COUNTIF(U70:HT70,"e")</f>
        <v>1</v>
      </c>
      <c r="G70" s="6">
        <f t="shared" ref="G70:G79" si="83">COUNTIF(U70:HT70,"z")</f>
        <v>1</v>
      </c>
      <c r="H70" s="6">
        <f t="shared" ref="H70:H80" si="84">SUM(I70:Q70)</f>
        <v>45</v>
      </c>
      <c r="I70" s="6">
        <f t="shared" ref="I70:I80" si="85">U70+AP70+BK70+CF70+DA70+DV70+EQ70+FL70+GG70+HB70</f>
        <v>27</v>
      </c>
      <c r="J70" s="6">
        <f t="shared" ref="J70:J80" si="86">W70+AR70+BM70+CH70+DC70+DX70+ES70+FN70+GI70+HD70</f>
        <v>0</v>
      </c>
      <c r="K70" s="6">
        <f t="shared" ref="K70:K80" si="87">Z70+AU70+BP70+CK70+DF70+EA70+EV70+FQ70+GL70+HG70</f>
        <v>18</v>
      </c>
      <c r="L70" s="6">
        <f t="shared" ref="L70:L80" si="88">AB70+AW70+BR70+CM70+DH70+EC70+EX70+FS70+GN70+HI70</f>
        <v>0</v>
      </c>
      <c r="M70" s="6">
        <f t="shared" ref="M70:M80" si="89">AD70+AY70+BT70+CO70+DJ70+EE70+EZ70+FU70+GP70+HK70</f>
        <v>0</v>
      </c>
      <c r="N70" s="6">
        <f t="shared" ref="N70:N80" si="90">AF70+BA70+BV70+CQ70+DL70+EG70+FB70+FW70+GR70+HM70</f>
        <v>0</v>
      </c>
      <c r="O70" s="6">
        <f t="shared" ref="O70:O80" si="91">AH70+BC70+BX70+CS70+DN70+EI70+FD70+FY70+GT70+HO70</f>
        <v>0</v>
      </c>
      <c r="P70" s="6">
        <f t="shared" ref="P70:P80" si="92">AJ70+BE70+BZ70+CU70+DP70+EK70+FF70+GA70+GV70+HQ70</f>
        <v>0</v>
      </c>
      <c r="Q70" s="6">
        <f t="shared" ref="Q70:Q80" si="93">AL70+BG70+CB70+CW70+DR70+EM70+FH70+GC70+GX70+HS70</f>
        <v>0</v>
      </c>
      <c r="R70" s="7">
        <f t="shared" ref="R70:R80" si="94">AO70+BJ70+CE70+CZ70+DU70+EP70+FK70+GF70+HA70+HV70</f>
        <v>4</v>
      </c>
      <c r="S70" s="7">
        <f t="shared" ref="S70:S80" si="95">AN70+BI70+CD70+CY70+DT70+EO70+FJ70+GE70+GZ70+HU70</f>
        <v>2</v>
      </c>
      <c r="T70" s="7">
        <v>1.83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ref="AO70:AO80" si="96">Y70+AN70</f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ref="BJ70:BJ80" si="97">AT70+BI70</f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ref="CE70:CE80" si="98">BO70+CD70</f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ref="CZ70:CZ80" si="99">CJ70+CY70</f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ref="DU70:DU80" si="100">DE70+DT70</f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ref="EP70:EP80" si="101">DZ70+EO70</f>
        <v>0</v>
      </c>
      <c r="EQ70" s="11">
        <v>27</v>
      </c>
      <c r="ER70" s="10" t="s">
        <v>72</v>
      </c>
      <c r="ES70" s="11"/>
      <c r="ET70" s="10"/>
      <c r="EU70" s="7">
        <v>2</v>
      </c>
      <c r="EV70" s="11">
        <v>18</v>
      </c>
      <c r="EW70" s="10" t="s">
        <v>64</v>
      </c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>
        <v>2</v>
      </c>
      <c r="FK70" s="7">
        <f t="shared" ref="FK70:FK80" si="102">EU70+FJ70</f>
        <v>4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ref="GF70:GF80" si="103">FP70+GE70</f>
        <v>0</v>
      </c>
      <c r="GG70" s="11"/>
      <c r="GH70" s="10"/>
      <c r="GI70" s="11"/>
      <c r="GJ70" s="10"/>
      <c r="GK70" s="7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11"/>
      <c r="GW70" s="10"/>
      <c r="GX70" s="11"/>
      <c r="GY70" s="10"/>
      <c r="GZ70" s="7"/>
      <c r="HA70" s="7">
        <f t="shared" ref="HA70:HA80" si="104">GK70+GZ70</f>
        <v>0</v>
      </c>
      <c r="HB70" s="11"/>
      <c r="HC70" s="10"/>
      <c r="HD70" s="11"/>
      <c r="HE70" s="10"/>
      <c r="HF70" s="7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7">
        <f t="shared" ref="HV70:HV80" si="105">HF70+HU70</f>
        <v>0</v>
      </c>
    </row>
    <row r="71" spans="1:230" x14ac:dyDescent="0.25">
      <c r="A71" s="6"/>
      <c r="B71" s="6"/>
      <c r="C71" s="6"/>
      <c r="D71" s="6" t="s">
        <v>247</v>
      </c>
      <c r="E71" s="3" t="s">
        <v>248</v>
      </c>
      <c r="F71" s="6">
        <f t="shared" si="82"/>
        <v>0</v>
      </c>
      <c r="G71" s="6">
        <f t="shared" si="83"/>
        <v>2</v>
      </c>
      <c r="H71" s="6">
        <f t="shared" si="84"/>
        <v>36</v>
      </c>
      <c r="I71" s="6">
        <f t="shared" si="85"/>
        <v>18</v>
      </c>
      <c r="J71" s="6">
        <f t="shared" si="86"/>
        <v>0</v>
      </c>
      <c r="K71" s="6">
        <f t="shared" si="87"/>
        <v>0</v>
      </c>
      <c r="L71" s="6">
        <f t="shared" si="88"/>
        <v>0</v>
      </c>
      <c r="M71" s="6">
        <f t="shared" si="89"/>
        <v>18</v>
      </c>
      <c r="N71" s="6">
        <f t="shared" si="90"/>
        <v>0</v>
      </c>
      <c r="O71" s="6">
        <f t="shared" si="91"/>
        <v>0</v>
      </c>
      <c r="P71" s="6">
        <f t="shared" si="92"/>
        <v>0</v>
      </c>
      <c r="Q71" s="6">
        <f t="shared" si="93"/>
        <v>0</v>
      </c>
      <c r="R71" s="7">
        <f t="shared" si="94"/>
        <v>5</v>
      </c>
      <c r="S71" s="7">
        <f t="shared" si="95"/>
        <v>2.8</v>
      </c>
      <c r="T71" s="7">
        <v>1.54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8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9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10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101"/>
        <v>0</v>
      </c>
      <c r="EQ71" s="11">
        <v>18</v>
      </c>
      <c r="ER71" s="10" t="s">
        <v>64</v>
      </c>
      <c r="ES71" s="11"/>
      <c r="ET71" s="10"/>
      <c r="EU71" s="7">
        <v>2.2000000000000002</v>
      </c>
      <c r="EV71" s="11"/>
      <c r="EW71" s="10"/>
      <c r="EX71" s="11"/>
      <c r="EY71" s="10"/>
      <c r="EZ71" s="11">
        <v>18</v>
      </c>
      <c r="FA71" s="10" t="s">
        <v>64</v>
      </c>
      <c r="FB71" s="11"/>
      <c r="FC71" s="10"/>
      <c r="FD71" s="11"/>
      <c r="FE71" s="10"/>
      <c r="FF71" s="11"/>
      <c r="FG71" s="10"/>
      <c r="FH71" s="11"/>
      <c r="FI71" s="10"/>
      <c r="FJ71" s="7">
        <v>2.8</v>
      </c>
      <c r="FK71" s="7">
        <f t="shared" si="102"/>
        <v>5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3"/>
        <v>0</v>
      </c>
      <c r="GG71" s="11"/>
      <c r="GH71" s="10"/>
      <c r="GI71" s="11"/>
      <c r="GJ71" s="10"/>
      <c r="GK71" s="7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11"/>
      <c r="GW71" s="10"/>
      <c r="GX71" s="11"/>
      <c r="GY71" s="10"/>
      <c r="GZ71" s="7"/>
      <c r="HA71" s="7">
        <f t="shared" si="104"/>
        <v>0</v>
      </c>
      <c r="HB71" s="11"/>
      <c r="HC71" s="10"/>
      <c r="HD71" s="11"/>
      <c r="HE71" s="10"/>
      <c r="HF71" s="7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7">
        <f t="shared" si="105"/>
        <v>0</v>
      </c>
    </row>
    <row r="72" spans="1:230" x14ac:dyDescent="0.25">
      <c r="A72" s="6"/>
      <c r="B72" s="6"/>
      <c r="C72" s="6"/>
      <c r="D72" s="6" t="s">
        <v>249</v>
      </c>
      <c r="E72" s="3" t="s">
        <v>250</v>
      </c>
      <c r="F72" s="6">
        <f t="shared" si="82"/>
        <v>1</v>
      </c>
      <c r="G72" s="6">
        <f t="shared" si="83"/>
        <v>1</v>
      </c>
      <c r="H72" s="6">
        <f t="shared" si="84"/>
        <v>54</v>
      </c>
      <c r="I72" s="6">
        <f t="shared" si="85"/>
        <v>27</v>
      </c>
      <c r="J72" s="6">
        <f t="shared" si="86"/>
        <v>0</v>
      </c>
      <c r="K72" s="6">
        <f t="shared" si="87"/>
        <v>0</v>
      </c>
      <c r="L72" s="6">
        <f t="shared" si="88"/>
        <v>0</v>
      </c>
      <c r="M72" s="6">
        <f t="shared" si="89"/>
        <v>27</v>
      </c>
      <c r="N72" s="6">
        <f t="shared" si="90"/>
        <v>0</v>
      </c>
      <c r="O72" s="6">
        <f t="shared" si="91"/>
        <v>0</v>
      </c>
      <c r="P72" s="6">
        <f t="shared" si="92"/>
        <v>0</v>
      </c>
      <c r="Q72" s="6">
        <f t="shared" si="93"/>
        <v>0</v>
      </c>
      <c r="R72" s="7">
        <f t="shared" si="94"/>
        <v>5</v>
      </c>
      <c r="S72" s="7">
        <f t="shared" si="95"/>
        <v>2.8</v>
      </c>
      <c r="T72" s="7">
        <v>2.2000000000000002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9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100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101"/>
        <v>0</v>
      </c>
      <c r="EQ72" s="11">
        <v>27</v>
      </c>
      <c r="ER72" s="10" t="s">
        <v>72</v>
      </c>
      <c r="ES72" s="11"/>
      <c r="ET72" s="10"/>
      <c r="EU72" s="7">
        <v>2.2000000000000002</v>
      </c>
      <c r="EV72" s="11"/>
      <c r="EW72" s="10"/>
      <c r="EX72" s="11"/>
      <c r="EY72" s="10"/>
      <c r="EZ72" s="11">
        <v>27</v>
      </c>
      <c r="FA72" s="10" t="s">
        <v>64</v>
      </c>
      <c r="FB72" s="11"/>
      <c r="FC72" s="10"/>
      <c r="FD72" s="11"/>
      <c r="FE72" s="10"/>
      <c r="FF72" s="11"/>
      <c r="FG72" s="10"/>
      <c r="FH72" s="11"/>
      <c r="FI72" s="10"/>
      <c r="FJ72" s="7">
        <v>2.8</v>
      </c>
      <c r="FK72" s="7">
        <f t="shared" si="102"/>
        <v>5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3"/>
        <v>0</v>
      </c>
      <c r="GG72" s="11"/>
      <c r="GH72" s="10"/>
      <c r="GI72" s="11"/>
      <c r="GJ72" s="10"/>
      <c r="GK72" s="7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11"/>
      <c r="GW72" s="10"/>
      <c r="GX72" s="11"/>
      <c r="GY72" s="10"/>
      <c r="GZ72" s="7"/>
      <c r="HA72" s="7">
        <f t="shared" si="104"/>
        <v>0</v>
      </c>
      <c r="HB72" s="11"/>
      <c r="HC72" s="10"/>
      <c r="HD72" s="11"/>
      <c r="HE72" s="10"/>
      <c r="HF72" s="7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7">
        <f t="shared" si="105"/>
        <v>0</v>
      </c>
    </row>
    <row r="73" spans="1:230" x14ac:dyDescent="0.25">
      <c r="A73" s="6"/>
      <c r="B73" s="6"/>
      <c r="C73" s="6"/>
      <c r="D73" s="6" t="s">
        <v>251</v>
      </c>
      <c r="E73" s="3" t="s">
        <v>252</v>
      </c>
      <c r="F73" s="6">
        <f t="shared" si="82"/>
        <v>1</v>
      </c>
      <c r="G73" s="6">
        <f t="shared" si="83"/>
        <v>1</v>
      </c>
      <c r="H73" s="6">
        <f t="shared" si="84"/>
        <v>36</v>
      </c>
      <c r="I73" s="6">
        <f t="shared" si="85"/>
        <v>18</v>
      </c>
      <c r="J73" s="6">
        <f t="shared" si="86"/>
        <v>0</v>
      </c>
      <c r="K73" s="6">
        <f t="shared" si="87"/>
        <v>0</v>
      </c>
      <c r="L73" s="6">
        <f t="shared" si="88"/>
        <v>0</v>
      </c>
      <c r="M73" s="6">
        <f t="shared" si="89"/>
        <v>18</v>
      </c>
      <c r="N73" s="6">
        <f t="shared" si="90"/>
        <v>0</v>
      </c>
      <c r="O73" s="6">
        <f t="shared" si="91"/>
        <v>0</v>
      </c>
      <c r="P73" s="6">
        <f t="shared" si="92"/>
        <v>0</v>
      </c>
      <c r="Q73" s="6">
        <f t="shared" si="93"/>
        <v>0</v>
      </c>
      <c r="R73" s="7">
        <f t="shared" si="94"/>
        <v>4</v>
      </c>
      <c r="S73" s="7">
        <f t="shared" si="95"/>
        <v>2</v>
      </c>
      <c r="T73" s="7">
        <v>1.56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100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101"/>
        <v>0</v>
      </c>
      <c r="EQ73" s="11">
        <v>18</v>
      </c>
      <c r="ER73" s="10" t="s">
        <v>72</v>
      </c>
      <c r="ES73" s="11"/>
      <c r="ET73" s="10"/>
      <c r="EU73" s="7">
        <v>2</v>
      </c>
      <c r="EV73" s="11"/>
      <c r="EW73" s="10"/>
      <c r="EX73" s="11"/>
      <c r="EY73" s="10"/>
      <c r="EZ73" s="11">
        <v>18</v>
      </c>
      <c r="FA73" s="10" t="s">
        <v>64</v>
      </c>
      <c r="FB73" s="11"/>
      <c r="FC73" s="10"/>
      <c r="FD73" s="11"/>
      <c r="FE73" s="10"/>
      <c r="FF73" s="11"/>
      <c r="FG73" s="10"/>
      <c r="FH73" s="11"/>
      <c r="FI73" s="10"/>
      <c r="FJ73" s="7">
        <v>2</v>
      </c>
      <c r="FK73" s="7">
        <f t="shared" si="102"/>
        <v>4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3"/>
        <v>0</v>
      </c>
      <c r="GG73" s="11"/>
      <c r="GH73" s="10"/>
      <c r="GI73" s="11"/>
      <c r="GJ73" s="10"/>
      <c r="GK73" s="7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11"/>
      <c r="GW73" s="10"/>
      <c r="GX73" s="11"/>
      <c r="GY73" s="10"/>
      <c r="GZ73" s="7"/>
      <c r="HA73" s="7">
        <f t="shared" si="104"/>
        <v>0</v>
      </c>
      <c r="HB73" s="11"/>
      <c r="HC73" s="10"/>
      <c r="HD73" s="11"/>
      <c r="HE73" s="10"/>
      <c r="HF73" s="7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7">
        <f t="shared" si="105"/>
        <v>0</v>
      </c>
    </row>
    <row r="74" spans="1:230" x14ac:dyDescent="0.25">
      <c r="A74" s="6"/>
      <c r="B74" s="6"/>
      <c r="C74" s="6"/>
      <c r="D74" s="6" t="s">
        <v>253</v>
      </c>
      <c r="E74" s="3" t="s">
        <v>254</v>
      </c>
      <c r="F74" s="6">
        <f t="shared" si="82"/>
        <v>0</v>
      </c>
      <c r="G74" s="6">
        <f t="shared" si="83"/>
        <v>2</v>
      </c>
      <c r="H74" s="6">
        <f t="shared" si="84"/>
        <v>45</v>
      </c>
      <c r="I74" s="6">
        <f t="shared" si="85"/>
        <v>18</v>
      </c>
      <c r="J74" s="6">
        <f t="shared" si="86"/>
        <v>0</v>
      </c>
      <c r="K74" s="6">
        <f t="shared" si="87"/>
        <v>0</v>
      </c>
      <c r="L74" s="6">
        <f t="shared" si="88"/>
        <v>0</v>
      </c>
      <c r="M74" s="6">
        <f t="shared" si="89"/>
        <v>27</v>
      </c>
      <c r="N74" s="6">
        <f t="shared" si="90"/>
        <v>0</v>
      </c>
      <c r="O74" s="6">
        <f t="shared" si="91"/>
        <v>0</v>
      </c>
      <c r="P74" s="6">
        <f t="shared" si="92"/>
        <v>0</v>
      </c>
      <c r="Q74" s="6">
        <f t="shared" si="93"/>
        <v>0</v>
      </c>
      <c r="R74" s="7">
        <f t="shared" si="94"/>
        <v>4</v>
      </c>
      <c r="S74" s="7">
        <f t="shared" si="95"/>
        <v>2.7</v>
      </c>
      <c r="T74" s="7">
        <v>1.87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100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101"/>
        <v>0</v>
      </c>
      <c r="EQ74" s="11"/>
      <c r="ER74" s="10"/>
      <c r="ES74" s="11"/>
      <c r="ET74" s="10"/>
      <c r="EU74" s="7"/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102"/>
        <v>0</v>
      </c>
      <c r="FL74" s="11">
        <v>18</v>
      </c>
      <c r="FM74" s="10" t="s">
        <v>64</v>
      </c>
      <c r="FN74" s="11"/>
      <c r="FO74" s="10"/>
      <c r="FP74" s="7">
        <v>1.3</v>
      </c>
      <c r="FQ74" s="11"/>
      <c r="FR74" s="10"/>
      <c r="FS74" s="11"/>
      <c r="FT74" s="10"/>
      <c r="FU74" s="11">
        <v>27</v>
      </c>
      <c r="FV74" s="10" t="s">
        <v>64</v>
      </c>
      <c r="FW74" s="11"/>
      <c r="FX74" s="10"/>
      <c r="FY74" s="11"/>
      <c r="FZ74" s="10"/>
      <c r="GA74" s="11"/>
      <c r="GB74" s="10"/>
      <c r="GC74" s="11"/>
      <c r="GD74" s="10"/>
      <c r="GE74" s="7">
        <v>2.7</v>
      </c>
      <c r="GF74" s="7">
        <f t="shared" si="103"/>
        <v>4</v>
      </c>
      <c r="GG74" s="11"/>
      <c r="GH74" s="10"/>
      <c r="GI74" s="11"/>
      <c r="GJ74" s="10"/>
      <c r="GK74" s="7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11"/>
      <c r="GW74" s="10"/>
      <c r="GX74" s="11"/>
      <c r="GY74" s="10"/>
      <c r="GZ74" s="7"/>
      <c r="HA74" s="7">
        <f t="shared" si="104"/>
        <v>0</v>
      </c>
      <c r="HB74" s="11"/>
      <c r="HC74" s="10"/>
      <c r="HD74" s="11"/>
      <c r="HE74" s="10"/>
      <c r="HF74" s="7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7">
        <f t="shared" si="105"/>
        <v>0</v>
      </c>
    </row>
    <row r="75" spans="1:230" x14ac:dyDescent="0.25">
      <c r="A75" s="6"/>
      <c r="B75" s="6"/>
      <c r="C75" s="6"/>
      <c r="D75" s="6" t="s">
        <v>255</v>
      </c>
      <c r="E75" s="3" t="s">
        <v>256</v>
      </c>
      <c r="F75" s="6">
        <f t="shared" si="82"/>
        <v>1</v>
      </c>
      <c r="G75" s="6">
        <f t="shared" si="83"/>
        <v>1</v>
      </c>
      <c r="H75" s="6">
        <f t="shared" si="84"/>
        <v>54</v>
      </c>
      <c r="I75" s="6">
        <f t="shared" si="85"/>
        <v>18</v>
      </c>
      <c r="J75" s="6">
        <f t="shared" si="86"/>
        <v>0</v>
      </c>
      <c r="K75" s="6">
        <f t="shared" si="87"/>
        <v>0</v>
      </c>
      <c r="L75" s="6">
        <f t="shared" si="88"/>
        <v>0</v>
      </c>
      <c r="M75" s="6">
        <f t="shared" si="89"/>
        <v>36</v>
      </c>
      <c r="N75" s="6">
        <f t="shared" si="90"/>
        <v>0</v>
      </c>
      <c r="O75" s="6">
        <f t="shared" si="91"/>
        <v>0</v>
      </c>
      <c r="P75" s="6">
        <f t="shared" si="92"/>
        <v>0</v>
      </c>
      <c r="Q75" s="6">
        <f t="shared" si="93"/>
        <v>0</v>
      </c>
      <c r="R75" s="7">
        <f t="shared" si="94"/>
        <v>6</v>
      </c>
      <c r="S75" s="7">
        <f t="shared" si="95"/>
        <v>3.7</v>
      </c>
      <c r="T75" s="7">
        <v>2.17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100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101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2"/>
        <v>0</v>
      </c>
      <c r="FL75" s="11">
        <v>18</v>
      </c>
      <c r="FM75" s="10" t="s">
        <v>72</v>
      </c>
      <c r="FN75" s="11"/>
      <c r="FO75" s="10"/>
      <c r="FP75" s="7">
        <v>2.2999999999999998</v>
      </c>
      <c r="FQ75" s="11"/>
      <c r="FR75" s="10"/>
      <c r="FS75" s="11"/>
      <c r="FT75" s="10"/>
      <c r="FU75" s="11">
        <v>36</v>
      </c>
      <c r="FV75" s="10" t="s">
        <v>64</v>
      </c>
      <c r="FW75" s="11"/>
      <c r="FX75" s="10"/>
      <c r="FY75" s="11"/>
      <c r="FZ75" s="10"/>
      <c r="GA75" s="11"/>
      <c r="GB75" s="10"/>
      <c r="GC75" s="11"/>
      <c r="GD75" s="10"/>
      <c r="GE75" s="7">
        <v>3.7</v>
      </c>
      <c r="GF75" s="7">
        <f t="shared" si="103"/>
        <v>6</v>
      </c>
      <c r="GG75" s="11"/>
      <c r="GH75" s="10"/>
      <c r="GI75" s="11"/>
      <c r="GJ75" s="10"/>
      <c r="GK75" s="7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11"/>
      <c r="GW75" s="10"/>
      <c r="GX75" s="11"/>
      <c r="GY75" s="10"/>
      <c r="GZ75" s="7"/>
      <c r="HA75" s="7">
        <f t="shared" si="104"/>
        <v>0</v>
      </c>
      <c r="HB75" s="11"/>
      <c r="HC75" s="10"/>
      <c r="HD75" s="11"/>
      <c r="HE75" s="10"/>
      <c r="HF75" s="7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7">
        <f t="shared" si="105"/>
        <v>0</v>
      </c>
    </row>
    <row r="76" spans="1:230" x14ac:dyDescent="0.25">
      <c r="A76" s="6"/>
      <c r="B76" s="6"/>
      <c r="C76" s="6"/>
      <c r="D76" s="6" t="s">
        <v>257</v>
      </c>
      <c r="E76" s="3" t="s">
        <v>258</v>
      </c>
      <c r="F76" s="6">
        <f t="shared" si="82"/>
        <v>0</v>
      </c>
      <c r="G76" s="6">
        <f t="shared" si="83"/>
        <v>1</v>
      </c>
      <c r="H76" s="6">
        <f t="shared" si="84"/>
        <v>9</v>
      </c>
      <c r="I76" s="6">
        <f t="shared" si="85"/>
        <v>9</v>
      </c>
      <c r="J76" s="6">
        <f t="shared" si="86"/>
        <v>0</v>
      </c>
      <c r="K76" s="6">
        <f t="shared" si="87"/>
        <v>0</v>
      </c>
      <c r="L76" s="6">
        <f t="shared" si="88"/>
        <v>0</v>
      </c>
      <c r="M76" s="6">
        <f t="shared" si="89"/>
        <v>0</v>
      </c>
      <c r="N76" s="6">
        <f t="shared" si="90"/>
        <v>0</v>
      </c>
      <c r="O76" s="6">
        <f t="shared" si="91"/>
        <v>0</v>
      </c>
      <c r="P76" s="6">
        <f t="shared" si="92"/>
        <v>0</v>
      </c>
      <c r="Q76" s="6">
        <f t="shared" si="93"/>
        <v>0</v>
      </c>
      <c r="R76" s="7">
        <f t="shared" si="94"/>
        <v>1</v>
      </c>
      <c r="S76" s="7">
        <f t="shared" si="95"/>
        <v>0</v>
      </c>
      <c r="T76" s="7">
        <v>0.43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100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101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2"/>
        <v>0</v>
      </c>
      <c r="FL76" s="11">
        <v>9</v>
      </c>
      <c r="FM76" s="10" t="s">
        <v>64</v>
      </c>
      <c r="FN76" s="11"/>
      <c r="FO76" s="10"/>
      <c r="FP76" s="7">
        <v>1</v>
      </c>
      <c r="FQ76" s="11"/>
      <c r="FR76" s="10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103"/>
        <v>1</v>
      </c>
      <c r="GG76" s="11"/>
      <c r="GH76" s="10"/>
      <c r="GI76" s="11"/>
      <c r="GJ76" s="10"/>
      <c r="GK76" s="7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11"/>
      <c r="GW76" s="10"/>
      <c r="GX76" s="11"/>
      <c r="GY76" s="10"/>
      <c r="GZ76" s="7"/>
      <c r="HA76" s="7">
        <f t="shared" si="104"/>
        <v>0</v>
      </c>
      <c r="HB76" s="11"/>
      <c r="HC76" s="10"/>
      <c r="HD76" s="11"/>
      <c r="HE76" s="10"/>
      <c r="HF76" s="7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7">
        <f t="shared" si="105"/>
        <v>0</v>
      </c>
    </row>
    <row r="77" spans="1:230" x14ac:dyDescent="0.25">
      <c r="A77" s="6"/>
      <c r="B77" s="6"/>
      <c r="C77" s="6"/>
      <c r="D77" s="6" t="s">
        <v>259</v>
      </c>
      <c r="E77" s="3" t="s">
        <v>260</v>
      </c>
      <c r="F77" s="6">
        <f t="shared" si="82"/>
        <v>1</v>
      </c>
      <c r="G77" s="6">
        <f t="shared" si="83"/>
        <v>0</v>
      </c>
      <c r="H77" s="6">
        <f t="shared" si="84"/>
        <v>27</v>
      </c>
      <c r="I77" s="6">
        <f t="shared" si="85"/>
        <v>27</v>
      </c>
      <c r="J77" s="6">
        <f t="shared" si="86"/>
        <v>0</v>
      </c>
      <c r="K77" s="6">
        <f t="shared" si="87"/>
        <v>0</v>
      </c>
      <c r="L77" s="6">
        <f t="shared" si="88"/>
        <v>0</v>
      </c>
      <c r="M77" s="6">
        <f t="shared" si="89"/>
        <v>0</v>
      </c>
      <c r="N77" s="6">
        <f t="shared" si="90"/>
        <v>0</v>
      </c>
      <c r="O77" s="6">
        <f t="shared" si="91"/>
        <v>0</v>
      </c>
      <c r="P77" s="6">
        <f t="shared" si="92"/>
        <v>0</v>
      </c>
      <c r="Q77" s="6">
        <f t="shared" si="93"/>
        <v>0</v>
      </c>
      <c r="R77" s="7">
        <f t="shared" si="94"/>
        <v>3</v>
      </c>
      <c r="S77" s="7">
        <f t="shared" si="95"/>
        <v>0</v>
      </c>
      <c r="T77" s="7">
        <v>1.1000000000000001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100"/>
        <v>0</v>
      </c>
      <c r="DV77" s="11"/>
      <c r="DW77" s="10"/>
      <c r="DX77" s="11"/>
      <c r="DY77" s="10"/>
      <c r="DZ77" s="7"/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101"/>
        <v>0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2"/>
        <v>0</v>
      </c>
      <c r="FL77" s="11">
        <v>27</v>
      </c>
      <c r="FM77" s="10" t="s">
        <v>72</v>
      </c>
      <c r="FN77" s="11"/>
      <c r="FO77" s="10"/>
      <c r="FP77" s="7">
        <v>3</v>
      </c>
      <c r="FQ77" s="11"/>
      <c r="FR77" s="10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103"/>
        <v>3</v>
      </c>
      <c r="GG77" s="11"/>
      <c r="GH77" s="10"/>
      <c r="GI77" s="11"/>
      <c r="GJ77" s="10"/>
      <c r="GK77" s="7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11"/>
      <c r="GW77" s="10"/>
      <c r="GX77" s="11"/>
      <c r="GY77" s="10"/>
      <c r="GZ77" s="7"/>
      <c r="HA77" s="7">
        <f t="shared" si="104"/>
        <v>0</v>
      </c>
      <c r="HB77" s="11"/>
      <c r="HC77" s="10"/>
      <c r="HD77" s="11"/>
      <c r="HE77" s="10"/>
      <c r="HF77" s="7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7">
        <f t="shared" si="105"/>
        <v>0</v>
      </c>
    </row>
    <row r="78" spans="1:230" x14ac:dyDescent="0.25">
      <c r="A78" s="6"/>
      <c r="B78" s="6"/>
      <c r="C78" s="6"/>
      <c r="D78" s="6" t="s">
        <v>261</v>
      </c>
      <c r="E78" s="3" t="s">
        <v>171</v>
      </c>
      <c r="F78" s="6">
        <f t="shared" si="82"/>
        <v>0</v>
      </c>
      <c r="G78" s="6">
        <f t="shared" si="83"/>
        <v>2</v>
      </c>
      <c r="H78" s="6">
        <f t="shared" si="84"/>
        <v>36</v>
      </c>
      <c r="I78" s="6">
        <f t="shared" si="85"/>
        <v>18</v>
      </c>
      <c r="J78" s="6">
        <f t="shared" si="86"/>
        <v>0</v>
      </c>
      <c r="K78" s="6">
        <f t="shared" si="87"/>
        <v>0</v>
      </c>
      <c r="L78" s="6">
        <f t="shared" si="88"/>
        <v>0</v>
      </c>
      <c r="M78" s="6">
        <f t="shared" si="89"/>
        <v>18</v>
      </c>
      <c r="N78" s="6">
        <f t="shared" si="90"/>
        <v>0</v>
      </c>
      <c r="O78" s="6">
        <f t="shared" si="91"/>
        <v>0</v>
      </c>
      <c r="P78" s="6">
        <f t="shared" si="92"/>
        <v>0</v>
      </c>
      <c r="Q78" s="6">
        <f t="shared" si="93"/>
        <v>0</v>
      </c>
      <c r="R78" s="7">
        <f t="shared" si="94"/>
        <v>3</v>
      </c>
      <c r="S78" s="7">
        <f t="shared" si="95"/>
        <v>2</v>
      </c>
      <c r="T78" s="7">
        <v>1.47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6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7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8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9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0"/>
        <v>0</v>
      </c>
      <c r="DV78" s="11"/>
      <c r="DW78" s="10"/>
      <c r="DX78" s="11"/>
      <c r="DY78" s="10"/>
      <c r="DZ78" s="7"/>
      <c r="EA78" s="11"/>
      <c r="EB78" s="10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1"/>
        <v>0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2"/>
        <v>0</v>
      </c>
      <c r="FL78" s="11">
        <v>18</v>
      </c>
      <c r="FM78" s="10" t="s">
        <v>64</v>
      </c>
      <c r="FN78" s="11"/>
      <c r="FO78" s="10"/>
      <c r="FP78" s="7">
        <v>1</v>
      </c>
      <c r="FQ78" s="11"/>
      <c r="FR78" s="10"/>
      <c r="FS78" s="11"/>
      <c r="FT78" s="10"/>
      <c r="FU78" s="11">
        <v>18</v>
      </c>
      <c r="FV78" s="10" t="s">
        <v>64</v>
      </c>
      <c r="FW78" s="11"/>
      <c r="FX78" s="10"/>
      <c r="FY78" s="11"/>
      <c r="FZ78" s="10"/>
      <c r="GA78" s="11"/>
      <c r="GB78" s="10"/>
      <c r="GC78" s="11"/>
      <c r="GD78" s="10"/>
      <c r="GE78" s="7">
        <v>2</v>
      </c>
      <c r="GF78" s="7">
        <f t="shared" si="103"/>
        <v>3</v>
      </c>
      <c r="GG78" s="11"/>
      <c r="GH78" s="10"/>
      <c r="GI78" s="11"/>
      <c r="GJ78" s="10"/>
      <c r="GK78" s="7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11"/>
      <c r="GW78" s="10"/>
      <c r="GX78" s="11"/>
      <c r="GY78" s="10"/>
      <c r="GZ78" s="7"/>
      <c r="HA78" s="7">
        <f t="shared" si="104"/>
        <v>0</v>
      </c>
      <c r="HB78" s="11"/>
      <c r="HC78" s="10"/>
      <c r="HD78" s="11"/>
      <c r="HE78" s="10"/>
      <c r="HF78" s="7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11"/>
      <c r="HR78" s="10"/>
      <c r="HS78" s="11"/>
      <c r="HT78" s="10"/>
      <c r="HU78" s="7"/>
      <c r="HV78" s="7">
        <f t="shared" si="105"/>
        <v>0</v>
      </c>
    </row>
    <row r="79" spans="1:230" x14ac:dyDescent="0.25">
      <c r="A79" s="6"/>
      <c r="B79" s="6"/>
      <c r="C79" s="6"/>
      <c r="D79" s="6" t="s">
        <v>262</v>
      </c>
      <c r="E79" s="3" t="s">
        <v>263</v>
      </c>
      <c r="F79" s="6">
        <f t="shared" si="82"/>
        <v>0</v>
      </c>
      <c r="G79" s="6">
        <f t="shared" si="83"/>
        <v>2</v>
      </c>
      <c r="H79" s="6">
        <f t="shared" si="84"/>
        <v>27</v>
      </c>
      <c r="I79" s="6">
        <f t="shared" si="85"/>
        <v>9</v>
      </c>
      <c r="J79" s="6">
        <f t="shared" si="86"/>
        <v>0</v>
      </c>
      <c r="K79" s="6">
        <f t="shared" si="87"/>
        <v>18</v>
      </c>
      <c r="L79" s="6">
        <f t="shared" si="88"/>
        <v>0</v>
      </c>
      <c r="M79" s="6">
        <f t="shared" si="89"/>
        <v>0</v>
      </c>
      <c r="N79" s="6">
        <f t="shared" si="90"/>
        <v>0</v>
      </c>
      <c r="O79" s="6">
        <f t="shared" si="91"/>
        <v>0</v>
      </c>
      <c r="P79" s="6">
        <f t="shared" si="92"/>
        <v>0</v>
      </c>
      <c r="Q79" s="6">
        <f t="shared" si="93"/>
        <v>0</v>
      </c>
      <c r="R79" s="7">
        <f t="shared" si="94"/>
        <v>2</v>
      </c>
      <c r="S79" s="7">
        <f t="shared" si="95"/>
        <v>1</v>
      </c>
      <c r="T79" s="7">
        <v>1.1299999999999999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6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7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8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9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0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1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2"/>
        <v>0</v>
      </c>
      <c r="FL79" s="11">
        <v>9</v>
      </c>
      <c r="FM79" s="10" t="s">
        <v>64</v>
      </c>
      <c r="FN79" s="11"/>
      <c r="FO79" s="10"/>
      <c r="FP79" s="7">
        <v>1</v>
      </c>
      <c r="FQ79" s="11">
        <v>18</v>
      </c>
      <c r="FR79" s="10" t="s">
        <v>64</v>
      </c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>
        <v>1</v>
      </c>
      <c r="GF79" s="7">
        <f t="shared" si="103"/>
        <v>2</v>
      </c>
      <c r="GG79" s="11"/>
      <c r="GH79" s="10"/>
      <c r="GI79" s="11"/>
      <c r="GJ79" s="10"/>
      <c r="GK79" s="7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11"/>
      <c r="GW79" s="10"/>
      <c r="GX79" s="11"/>
      <c r="GY79" s="10"/>
      <c r="GZ79" s="7"/>
      <c r="HA79" s="7">
        <f t="shared" si="104"/>
        <v>0</v>
      </c>
      <c r="HB79" s="11"/>
      <c r="HC79" s="10"/>
      <c r="HD79" s="11"/>
      <c r="HE79" s="10"/>
      <c r="HF79" s="7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11"/>
      <c r="HR79" s="10"/>
      <c r="HS79" s="11"/>
      <c r="HT79" s="10"/>
      <c r="HU79" s="7"/>
      <c r="HV79" s="7">
        <f t="shared" si="105"/>
        <v>0</v>
      </c>
    </row>
    <row r="80" spans="1:230" x14ac:dyDescent="0.25">
      <c r="A80" s="6">
        <v>8</v>
      </c>
      <c r="B80" s="6">
        <v>1</v>
      </c>
      <c r="C80" s="6"/>
      <c r="D80" s="6"/>
      <c r="E80" s="3" t="s">
        <v>174</v>
      </c>
      <c r="F80" s="6">
        <f>$B$80*COUNTIF(U80:HT80,"e")</f>
        <v>0</v>
      </c>
      <c r="G80" s="6">
        <f>$B$80*COUNTIF(U80:HT80,"z")</f>
        <v>1</v>
      </c>
      <c r="H80" s="6">
        <f t="shared" si="84"/>
        <v>0</v>
      </c>
      <c r="I80" s="6">
        <f t="shared" si="85"/>
        <v>0</v>
      </c>
      <c r="J80" s="6">
        <f t="shared" si="86"/>
        <v>0</v>
      </c>
      <c r="K80" s="6">
        <f t="shared" si="87"/>
        <v>0</v>
      </c>
      <c r="L80" s="6">
        <f t="shared" si="88"/>
        <v>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15</v>
      </c>
      <c r="S80" s="7">
        <f t="shared" si="95"/>
        <v>15</v>
      </c>
      <c r="T80" s="7">
        <f>$B$80*1.7</f>
        <v>1.7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9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  <c r="GG80" s="11"/>
      <c r="GH80" s="10"/>
      <c r="GI80" s="11"/>
      <c r="GJ80" s="10"/>
      <c r="GK80" s="7"/>
      <c r="GL80" s="11"/>
      <c r="GM80" s="10"/>
      <c r="GN80" s="11"/>
      <c r="GO80" s="10"/>
      <c r="GP80" s="11"/>
      <c r="GQ80" s="10"/>
      <c r="GR80" s="11">
        <f>$B$80*0</f>
        <v>0</v>
      </c>
      <c r="GS80" s="10" t="s">
        <v>64</v>
      </c>
      <c r="GT80" s="11"/>
      <c r="GU80" s="10"/>
      <c r="GV80" s="11"/>
      <c r="GW80" s="10"/>
      <c r="GX80" s="11"/>
      <c r="GY80" s="10"/>
      <c r="GZ80" s="7">
        <f>$B$80*15</f>
        <v>15</v>
      </c>
      <c r="HA80" s="7">
        <f t="shared" si="104"/>
        <v>15</v>
      </c>
      <c r="HB80" s="11"/>
      <c r="HC80" s="10"/>
      <c r="HD80" s="11"/>
      <c r="HE80" s="10"/>
      <c r="HF80" s="7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7">
        <f t="shared" si="105"/>
        <v>0</v>
      </c>
    </row>
    <row r="81" spans="1:230" ht="15.9" customHeight="1" x14ac:dyDescent="0.25">
      <c r="A81" s="6"/>
      <c r="B81" s="6"/>
      <c r="C81" s="6"/>
      <c r="D81" s="6"/>
      <c r="E81" s="6" t="s">
        <v>80</v>
      </c>
      <c r="F81" s="6">
        <f t="shared" ref="F81:BQ81" si="106">SUM(F70:F80)</f>
        <v>5</v>
      </c>
      <c r="G81" s="6">
        <f t="shared" si="106"/>
        <v>14</v>
      </c>
      <c r="H81" s="6">
        <f t="shared" si="106"/>
        <v>369</v>
      </c>
      <c r="I81" s="6">
        <f t="shared" si="106"/>
        <v>189</v>
      </c>
      <c r="J81" s="6">
        <f t="shared" si="106"/>
        <v>0</v>
      </c>
      <c r="K81" s="6">
        <f t="shared" si="106"/>
        <v>36</v>
      </c>
      <c r="L81" s="6">
        <f t="shared" si="106"/>
        <v>0</v>
      </c>
      <c r="M81" s="6">
        <f t="shared" si="106"/>
        <v>144</v>
      </c>
      <c r="N81" s="6">
        <f t="shared" si="106"/>
        <v>0</v>
      </c>
      <c r="O81" s="6">
        <f t="shared" si="106"/>
        <v>0</v>
      </c>
      <c r="P81" s="6">
        <f t="shared" si="106"/>
        <v>0</v>
      </c>
      <c r="Q81" s="6">
        <f t="shared" si="106"/>
        <v>0</v>
      </c>
      <c r="R81" s="7">
        <f t="shared" si="106"/>
        <v>52</v>
      </c>
      <c r="S81" s="7">
        <f t="shared" si="106"/>
        <v>34</v>
      </c>
      <c r="T81" s="7">
        <f t="shared" si="106"/>
        <v>17</v>
      </c>
      <c r="U81" s="11">
        <f t="shared" si="106"/>
        <v>0</v>
      </c>
      <c r="V81" s="10">
        <f t="shared" si="106"/>
        <v>0</v>
      </c>
      <c r="W81" s="11">
        <f t="shared" si="106"/>
        <v>0</v>
      </c>
      <c r="X81" s="10">
        <f t="shared" si="106"/>
        <v>0</v>
      </c>
      <c r="Y81" s="7">
        <f t="shared" si="106"/>
        <v>0</v>
      </c>
      <c r="Z81" s="11">
        <f t="shared" si="106"/>
        <v>0</v>
      </c>
      <c r="AA81" s="10">
        <f t="shared" si="106"/>
        <v>0</v>
      </c>
      <c r="AB81" s="11">
        <f t="shared" si="106"/>
        <v>0</v>
      </c>
      <c r="AC81" s="10">
        <f t="shared" si="106"/>
        <v>0</v>
      </c>
      <c r="AD81" s="11">
        <f t="shared" si="106"/>
        <v>0</v>
      </c>
      <c r="AE81" s="10">
        <f t="shared" si="106"/>
        <v>0</v>
      </c>
      <c r="AF81" s="11">
        <f t="shared" si="106"/>
        <v>0</v>
      </c>
      <c r="AG81" s="10">
        <f t="shared" si="106"/>
        <v>0</v>
      </c>
      <c r="AH81" s="11">
        <f t="shared" si="106"/>
        <v>0</v>
      </c>
      <c r="AI81" s="10">
        <f t="shared" si="106"/>
        <v>0</v>
      </c>
      <c r="AJ81" s="11">
        <f t="shared" si="106"/>
        <v>0</v>
      </c>
      <c r="AK81" s="10">
        <f t="shared" si="106"/>
        <v>0</v>
      </c>
      <c r="AL81" s="11">
        <f t="shared" si="106"/>
        <v>0</v>
      </c>
      <c r="AM81" s="10">
        <f t="shared" si="106"/>
        <v>0</v>
      </c>
      <c r="AN81" s="7">
        <f t="shared" si="106"/>
        <v>0</v>
      </c>
      <c r="AO81" s="7">
        <f t="shared" si="106"/>
        <v>0</v>
      </c>
      <c r="AP81" s="11">
        <f t="shared" si="106"/>
        <v>0</v>
      </c>
      <c r="AQ81" s="10">
        <f t="shared" si="106"/>
        <v>0</v>
      </c>
      <c r="AR81" s="11">
        <f t="shared" si="106"/>
        <v>0</v>
      </c>
      <c r="AS81" s="10">
        <f t="shared" si="106"/>
        <v>0</v>
      </c>
      <c r="AT81" s="7">
        <f t="shared" si="106"/>
        <v>0</v>
      </c>
      <c r="AU81" s="11">
        <f t="shared" si="106"/>
        <v>0</v>
      </c>
      <c r="AV81" s="10">
        <f t="shared" si="106"/>
        <v>0</v>
      </c>
      <c r="AW81" s="11">
        <f t="shared" si="106"/>
        <v>0</v>
      </c>
      <c r="AX81" s="10">
        <f t="shared" si="106"/>
        <v>0</v>
      </c>
      <c r="AY81" s="11">
        <f t="shared" si="106"/>
        <v>0</v>
      </c>
      <c r="AZ81" s="10">
        <f t="shared" si="106"/>
        <v>0</v>
      </c>
      <c r="BA81" s="11">
        <f t="shared" si="106"/>
        <v>0</v>
      </c>
      <c r="BB81" s="10">
        <f t="shared" si="106"/>
        <v>0</v>
      </c>
      <c r="BC81" s="11">
        <f t="shared" si="106"/>
        <v>0</v>
      </c>
      <c r="BD81" s="10">
        <f t="shared" si="106"/>
        <v>0</v>
      </c>
      <c r="BE81" s="11">
        <f t="shared" si="106"/>
        <v>0</v>
      </c>
      <c r="BF81" s="10">
        <f t="shared" si="106"/>
        <v>0</v>
      </c>
      <c r="BG81" s="11">
        <f t="shared" si="106"/>
        <v>0</v>
      </c>
      <c r="BH81" s="10">
        <f t="shared" si="106"/>
        <v>0</v>
      </c>
      <c r="BI81" s="7">
        <f t="shared" si="106"/>
        <v>0</v>
      </c>
      <c r="BJ81" s="7">
        <f t="shared" si="106"/>
        <v>0</v>
      </c>
      <c r="BK81" s="11">
        <f t="shared" si="106"/>
        <v>0</v>
      </c>
      <c r="BL81" s="10">
        <f t="shared" si="106"/>
        <v>0</v>
      </c>
      <c r="BM81" s="11">
        <f t="shared" si="106"/>
        <v>0</v>
      </c>
      <c r="BN81" s="10">
        <f t="shared" si="106"/>
        <v>0</v>
      </c>
      <c r="BO81" s="7">
        <f t="shared" si="106"/>
        <v>0</v>
      </c>
      <c r="BP81" s="11">
        <f t="shared" si="106"/>
        <v>0</v>
      </c>
      <c r="BQ81" s="10">
        <f t="shared" si="106"/>
        <v>0</v>
      </c>
      <c r="BR81" s="11">
        <f t="shared" ref="BR81:EC81" si="107">SUM(BR70:BR80)</f>
        <v>0</v>
      </c>
      <c r="BS81" s="10">
        <f t="shared" si="107"/>
        <v>0</v>
      </c>
      <c r="BT81" s="11">
        <f t="shared" si="107"/>
        <v>0</v>
      </c>
      <c r="BU81" s="10">
        <f t="shared" si="107"/>
        <v>0</v>
      </c>
      <c r="BV81" s="11">
        <f t="shared" si="107"/>
        <v>0</v>
      </c>
      <c r="BW81" s="10">
        <f t="shared" si="107"/>
        <v>0</v>
      </c>
      <c r="BX81" s="11">
        <f t="shared" si="107"/>
        <v>0</v>
      </c>
      <c r="BY81" s="10">
        <f t="shared" si="107"/>
        <v>0</v>
      </c>
      <c r="BZ81" s="11">
        <f t="shared" si="107"/>
        <v>0</v>
      </c>
      <c r="CA81" s="10">
        <f t="shared" si="107"/>
        <v>0</v>
      </c>
      <c r="CB81" s="11">
        <f t="shared" si="107"/>
        <v>0</v>
      </c>
      <c r="CC81" s="10">
        <f t="shared" si="107"/>
        <v>0</v>
      </c>
      <c r="CD81" s="7">
        <f t="shared" si="107"/>
        <v>0</v>
      </c>
      <c r="CE81" s="7">
        <f t="shared" si="107"/>
        <v>0</v>
      </c>
      <c r="CF81" s="11">
        <f t="shared" si="107"/>
        <v>0</v>
      </c>
      <c r="CG81" s="10">
        <f t="shared" si="107"/>
        <v>0</v>
      </c>
      <c r="CH81" s="11">
        <f t="shared" si="107"/>
        <v>0</v>
      </c>
      <c r="CI81" s="10">
        <f t="shared" si="107"/>
        <v>0</v>
      </c>
      <c r="CJ81" s="7">
        <f t="shared" si="107"/>
        <v>0</v>
      </c>
      <c r="CK81" s="11">
        <f t="shared" si="107"/>
        <v>0</v>
      </c>
      <c r="CL81" s="10">
        <f t="shared" si="107"/>
        <v>0</v>
      </c>
      <c r="CM81" s="11">
        <f t="shared" si="107"/>
        <v>0</v>
      </c>
      <c r="CN81" s="10">
        <f t="shared" si="107"/>
        <v>0</v>
      </c>
      <c r="CO81" s="11">
        <f t="shared" si="107"/>
        <v>0</v>
      </c>
      <c r="CP81" s="10">
        <f t="shared" si="107"/>
        <v>0</v>
      </c>
      <c r="CQ81" s="11">
        <f t="shared" si="107"/>
        <v>0</v>
      </c>
      <c r="CR81" s="10">
        <f t="shared" si="107"/>
        <v>0</v>
      </c>
      <c r="CS81" s="11">
        <f t="shared" si="107"/>
        <v>0</v>
      </c>
      <c r="CT81" s="10">
        <f t="shared" si="107"/>
        <v>0</v>
      </c>
      <c r="CU81" s="11">
        <f t="shared" si="107"/>
        <v>0</v>
      </c>
      <c r="CV81" s="10">
        <f t="shared" si="107"/>
        <v>0</v>
      </c>
      <c r="CW81" s="11">
        <f t="shared" si="107"/>
        <v>0</v>
      </c>
      <c r="CX81" s="10">
        <f t="shared" si="107"/>
        <v>0</v>
      </c>
      <c r="CY81" s="7">
        <f t="shared" si="107"/>
        <v>0</v>
      </c>
      <c r="CZ81" s="7">
        <f t="shared" si="107"/>
        <v>0</v>
      </c>
      <c r="DA81" s="11">
        <f t="shared" si="107"/>
        <v>0</v>
      </c>
      <c r="DB81" s="10">
        <f t="shared" si="107"/>
        <v>0</v>
      </c>
      <c r="DC81" s="11">
        <f t="shared" si="107"/>
        <v>0</v>
      </c>
      <c r="DD81" s="10">
        <f t="shared" si="107"/>
        <v>0</v>
      </c>
      <c r="DE81" s="7">
        <f t="shared" si="107"/>
        <v>0</v>
      </c>
      <c r="DF81" s="11">
        <f t="shared" si="107"/>
        <v>0</v>
      </c>
      <c r="DG81" s="10">
        <f t="shared" si="107"/>
        <v>0</v>
      </c>
      <c r="DH81" s="11">
        <f t="shared" si="107"/>
        <v>0</v>
      </c>
      <c r="DI81" s="10">
        <f t="shared" si="107"/>
        <v>0</v>
      </c>
      <c r="DJ81" s="11">
        <f t="shared" si="107"/>
        <v>0</v>
      </c>
      <c r="DK81" s="10">
        <f t="shared" si="107"/>
        <v>0</v>
      </c>
      <c r="DL81" s="11">
        <f t="shared" si="107"/>
        <v>0</v>
      </c>
      <c r="DM81" s="10">
        <f t="shared" si="107"/>
        <v>0</v>
      </c>
      <c r="DN81" s="11">
        <f t="shared" si="107"/>
        <v>0</v>
      </c>
      <c r="DO81" s="10">
        <f t="shared" si="107"/>
        <v>0</v>
      </c>
      <c r="DP81" s="11">
        <f t="shared" si="107"/>
        <v>0</v>
      </c>
      <c r="DQ81" s="10">
        <f t="shared" si="107"/>
        <v>0</v>
      </c>
      <c r="DR81" s="11">
        <f t="shared" si="107"/>
        <v>0</v>
      </c>
      <c r="DS81" s="10">
        <f t="shared" si="107"/>
        <v>0</v>
      </c>
      <c r="DT81" s="7">
        <f t="shared" si="107"/>
        <v>0</v>
      </c>
      <c r="DU81" s="7">
        <f t="shared" si="107"/>
        <v>0</v>
      </c>
      <c r="DV81" s="11">
        <f t="shared" si="107"/>
        <v>0</v>
      </c>
      <c r="DW81" s="10">
        <f t="shared" si="107"/>
        <v>0</v>
      </c>
      <c r="DX81" s="11">
        <f t="shared" si="107"/>
        <v>0</v>
      </c>
      <c r="DY81" s="10">
        <f t="shared" si="107"/>
        <v>0</v>
      </c>
      <c r="DZ81" s="7">
        <f t="shared" si="107"/>
        <v>0</v>
      </c>
      <c r="EA81" s="11">
        <f t="shared" si="107"/>
        <v>0</v>
      </c>
      <c r="EB81" s="10">
        <f t="shared" si="107"/>
        <v>0</v>
      </c>
      <c r="EC81" s="11">
        <f t="shared" si="107"/>
        <v>0</v>
      </c>
      <c r="ED81" s="10">
        <f t="shared" ref="ED81:GO81" si="108">SUM(ED70:ED80)</f>
        <v>0</v>
      </c>
      <c r="EE81" s="11">
        <f t="shared" si="108"/>
        <v>0</v>
      </c>
      <c r="EF81" s="10">
        <f t="shared" si="108"/>
        <v>0</v>
      </c>
      <c r="EG81" s="11">
        <f t="shared" si="108"/>
        <v>0</v>
      </c>
      <c r="EH81" s="10">
        <f t="shared" si="108"/>
        <v>0</v>
      </c>
      <c r="EI81" s="11">
        <f t="shared" si="108"/>
        <v>0</v>
      </c>
      <c r="EJ81" s="10">
        <f t="shared" si="108"/>
        <v>0</v>
      </c>
      <c r="EK81" s="11">
        <f t="shared" si="108"/>
        <v>0</v>
      </c>
      <c r="EL81" s="10">
        <f t="shared" si="108"/>
        <v>0</v>
      </c>
      <c r="EM81" s="11">
        <f t="shared" si="108"/>
        <v>0</v>
      </c>
      <c r="EN81" s="10">
        <f t="shared" si="108"/>
        <v>0</v>
      </c>
      <c r="EO81" s="7">
        <f t="shared" si="108"/>
        <v>0</v>
      </c>
      <c r="EP81" s="7">
        <f t="shared" si="108"/>
        <v>0</v>
      </c>
      <c r="EQ81" s="11">
        <f t="shared" si="108"/>
        <v>90</v>
      </c>
      <c r="ER81" s="10">
        <f t="shared" si="108"/>
        <v>0</v>
      </c>
      <c r="ES81" s="11">
        <f t="shared" si="108"/>
        <v>0</v>
      </c>
      <c r="ET81" s="10">
        <f t="shared" si="108"/>
        <v>0</v>
      </c>
      <c r="EU81" s="7">
        <f t="shared" si="108"/>
        <v>8.4</v>
      </c>
      <c r="EV81" s="11">
        <f t="shared" si="108"/>
        <v>18</v>
      </c>
      <c r="EW81" s="10">
        <f t="shared" si="108"/>
        <v>0</v>
      </c>
      <c r="EX81" s="11">
        <f t="shared" si="108"/>
        <v>0</v>
      </c>
      <c r="EY81" s="10">
        <f t="shared" si="108"/>
        <v>0</v>
      </c>
      <c r="EZ81" s="11">
        <f t="shared" si="108"/>
        <v>63</v>
      </c>
      <c r="FA81" s="10">
        <f t="shared" si="108"/>
        <v>0</v>
      </c>
      <c r="FB81" s="11">
        <f t="shared" si="108"/>
        <v>0</v>
      </c>
      <c r="FC81" s="10">
        <f t="shared" si="108"/>
        <v>0</v>
      </c>
      <c r="FD81" s="11">
        <f t="shared" si="108"/>
        <v>0</v>
      </c>
      <c r="FE81" s="10">
        <f t="shared" si="108"/>
        <v>0</v>
      </c>
      <c r="FF81" s="11">
        <f t="shared" si="108"/>
        <v>0</v>
      </c>
      <c r="FG81" s="10">
        <f t="shared" si="108"/>
        <v>0</v>
      </c>
      <c r="FH81" s="11">
        <f t="shared" si="108"/>
        <v>0</v>
      </c>
      <c r="FI81" s="10">
        <f t="shared" si="108"/>
        <v>0</v>
      </c>
      <c r="FJ81" s="7">
        <f t="shared" si="108"/>
        <v>9.6</v>
      </c>
      <c r="FK81" s="7">
        <f t="shared" si="108"/>
        <v>18</v>
      </c>
      <c r="FL81" s="11">
        <f t="shared" si="108"/>
        <v>99</v>
      </c>
      <c r="FM81" s="10">
        <f t="shared" si="108"/>
        <v>0</v>
      </c>
      <c r="FN81" s="11">
        <f t="shared" si="108"/>
        <v>0</v>
      </c>
      <c r="FO81" s="10">
        <f t="shared" si="108"/>
        <v>0</v>
      </c>
      <c r="FP81" s="7">
        <f t="shared" si="108"/>
        <v>9.6</v>
      </c>
      <c r="FQ81" s="11">
        <f t="shared" si="108"/>
        <v>18</v>
      </c>
      <c r="FR81" s="10">
        <f t="shared" si="108"/>
        <v>0</v>
      </c>
      <c r="FS81" s="11">
        <f t="shared" si="108"/>
        <v>0</v>
      </c>
      <c r="FT81" s="10">
        <f t="shared" si="108"/>
        <v>0</v>
      </c>
      <c r="FU81" s="11">
        <f t="shared" si="108"/>
        <v>81</v>
      </c>
      <c r="FV81" s="10">
        <f t="shared" si="108"/>
        <v>0</v>
      </c>
      <c r="FW81" s="11">
        <f t="shared" si="108"/>
        <v>0</v>
      </c>
      <c r="FX81" s="10">
        <f t="shared" si="108"/>
        <v>0</v>
      </c>
      <c r="FY81" s="11">
        <f t="shared" si="108"/>
        <v>0</v>
      </c>
      <c r="FZ81" s="10">
        <f t="shared" si="108"/>
        <v>0</v>
      </c>
      <c r="GA81" s="11">
        <f t="shared" si="108"/>
        <v>0</v>
      </c>
      <c r="GB81" s="10">
        <f t="shared" si="108"/>
        <v>0</v>
      </c>
      <c r="GC81" s="11">
        <f t="shared" si="108"/>
        <v>0</v>
      </c>
      <c r="GD81" s="10">
        <f t="shared" si="108"/>
        <v>0</v>
      </c>
      <c r="GE81" s="7">
        <f t="shared" si="108"/>
        <v>9.4</v>
      </c>
      <c r="GF81" s="7">
        <f t="shared" si="108"/>
        <v>19</v>
      </c>
      <c r="GG81" s="11">
        <f t="shared" si="108"/>
        <v>0</v>
      </c>
      <c r="GH81" s="10">
        <f t="shared" si="108"/>
        <v>0</v>
      </c>
      <c r="GI81" s="11">
        <f t="shared" si="108"/>
        <v>0</v>
      </c>
      <c r="GJ81" s="10">
        <f t="shared" si="108"/>
        <v>0</v>
      </c>
      <c r="GK81" s="7">
        <f t="shared" si="108"/>
        <v>0</v>
      </c>
      <c r="GL81" s="11">
        <f t="shared" si="108"/>
        <v>0</v>
      </c>
      <c r="GM81" s="10">
        <f t="shared" si="108"/>
        <v>0</v>
      </c>
      <c r="GN81" s="11">
        <f t="shared" si="108"/>
        <v>0</v>
      </c>
      <c r="GO81" s="10">
        <f t="shared" si="108"/>
        <v>0</v>
      </c>
      <c r="GP81" s="11">
        <f t="shared" ref="GP81:HV81" si="109">SUM(GP70:GP80)</f>
        <v>0</v>
      </c>
      <c r="GQ81" s="10">
        <f t="shared" si="109"/>
        <v>0</v>
      </c>
      <c r="GR81" s="11">
        <f t="shared" si="109"/>
        <v>0</v>
      </c>
      <c r="GS81" s="10">
        <f t="shared" si="109"/>
        <v>0</v>
      </c>
      <c r="GT81" s="11">
        <f t="shared" si="109"/>
        <v>0</v>
      </c>
      <c r="GU81" s="10">
        <f t="shared" si="109"/>
        <v>0</v>
      </c>
      <c r="GV81" s="11">
        <f t="shared" si="109"/>
        <v>0</v>
      </c>
      <c r="GW81" s="10">
        <f t="shared" si="109"/>
        <v>0</v>
      </c>
      <c r="GX81" s="11">
        <f t="shared" si="109"/>
        <v>0</v>
      </c>
      <c r="GY81" s="10">
        <f t="shared" si="109"/>
        <v>0</v>
      </c>
      <c r="GZ81" s="7">
        <f t="shared" si="109"/>
        <v>15</v>
      </c>
      <c r="HA81" s="7">
        <f t="shared" si="109"/>
        <v>15</v>
      </c>
      <c r="HB81" s="11">
        <f t="shared" si="109"/>
        <v>0</v>
      </c>
      <c r="HC81" s="10">
        <f t="shared" si="109"/>
        <v>0</v>
      </c>
      <c r="HD81" s="11">
        <f t="shared" si="109"/>
        <v>0</v>
      </c>
      <c r="HE81" s="10">
        <f t="shared" si="109"/>
        <v>0</v>
      </c>
      <c r="HF81" s="7">
        <f t="shared" si="109"/>
        <v>0</v>
      </c>
      <c r="HG81" s="11">
        <f t="shared" si="109"/>
        <v>0</v>
      </c>
      <c r="HH81" s="10">
        <f t="shared" si="109"/>
        <v>0</v>
      </c>
      <c r="HI81" s="11">
        <f t="shared" si="109"/>
        <v>0</v>
      </c>
      <c r="HJ81" s="10">
        <f t="shared" si="109"/>
        <v>0</v>
      </c>
      <c r="HK81" s="11">
        <f t="shared" si="109"/>
        <v>0</v>
      </c>
      <c r="HL81" s="10">
        <f t="shared" si="109"/>
        <v>0</v>
      </c>
      <c r="HM81" s="11">
        <f t="shared" si="109"/>
        <v>0</v>
      </c>
      <c r="HN81" s="10">
        <f t="shared" si="109"/>
        <v>0</v>
      </c>
      <c r="HO81" s="11">
        <f t="shared" si="109"/>
        <v>0</v>
      </c>
      <c r="HP81" s="10">
        <f t="shared" si="109"/>
        <v>0</v>
      </c>
      <c r="HQ81" s="11">
        <f t="shared" si="109"/>
        <v>0</v>
      </c>
      <c r="HR81" s="10">
        <f t="shared" si="109"/>
        <v>0</v>
      </c>
      <c r="HS81" s="11">
        <f t="shared" si="109"/>
        <v>0</v>
      </c>
      <c r="HT81" s="10">
        <f t="shared" si="109"/>
        <v>0</v>
      </c>
      <c r="HU81" s="7">
        <f t="shared" si="109"/>
        <v>0</v>
      </c>
      <c r="HV81" s="7">
        <f t="shared" si="109"/>
        <v>0</v>
      </c>
    </row>
    <row r="82" spans="1:230" ht="20.100000000000001" customHeight="1" x14ac:dyDescent="0.25">
      <c r="A82" s="14" t="s">
        <v>175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4"/>
      <c r="HV82" s="15"/>
    </row>
    <row r="83" spans="1:230" x14ac:dyDescent="0.25">
      <c r="A83" s="6"/>
      <c r="B83" s="6"/>
      <c r="C83" s="6"/>
      <c r="D83" s="6" t="s">
        <v>264</v>
      </c>
      <c r="E83" s="3" t="s">
        <v>177</v>
      </c>
      <c r="F83" s="6">
        <f>COUNTIF(U83:HT83,"e")</f>
        <v>0</v>
      </c>
      <c r="G83" s="6">
        <f>COUNTIF(U83:HT83,"z")</f>
        <v>2</v>
      </c>
      <c r="H83" s="6">
        <f>SUM(I83:Q83)</f>
        <v>7</v>
      </c>
      <c r="I83" s="6">
        <f>U83+AP83+BK83+CF83+DA83+DV83+EQ83+FL83+GG83+HB83</f>
        <v>0</v>
      </c>
      <c r="J83" s="6">
        <f>W83+AR83+BM83+CH83+DC83+DX83+ES83+FN83+GI83+HD83</f>
        <v>0</v>
      </c>
      <c r="K83" s="6">
        <f>Z83+AU83+BP83+CK83+DF83+EA83+EV83+FQ83+GL83+HG83</f>
        <v>0</v>
      </c>
      <c r="L83" s="6">
        <f>AB83+AW83+BR83+CM83+DH83+EC83+EX83+FS83+GN83+HI83</f>
        <v>0</v>
      </c>
      <c r="M83" s="6">
        <f>AD83+AY83+BT83+CO83+DJ83+EE83+EZ83+FU83+GP83+HK83</f>
        <v>0</v>
      </c>
      <c r="N83" s="6">
        <f>AF83+BA83+BV83+CQ83+DL83+EG83+FB83+FW83+GR83+HM83</f>
        <v>0</v>
      </c>
      <c r="O83" s="6">
        <f>AH83+BC83+BX83+CS83+DN83+EI83+FD83+FY83+GT83+HO83</f>
        <v>7</v>
      </c>
      <c r="P83" s="6">
        <f>AJ83+BE83+BZ83+CU83+DP83+EK83+FF83+GA83+GV83+HQ83</f>
        <v>0</v>
      </c>
      <c r="Q83" s="6">
        <f>AL83+BG83+CB83+CW83+DR83+EM83+FH83+GC83+GX83+HS83</f>
        <v>0</v>
      </c>
      <c r="R83" s="7">
        <f>AO83+BJ83+CE83+CZ83+DU83+EP83+FK83+GF83+HA83+HV83</f>
        <v>15</v>
      </c>
      <c r="S83" s="7">
        <f>AN83+BI83+CD83+CY83+DT83+EO83+FJ83+GE83+GZ83+HU83</f>
        <v>15</v>
      </c>
      <c r="T83" s="7">
        <v>7.7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>Y83+AN83</f>
        <v>0</v>
      </c>
      <c r="AP83" s="11"/>
      <c r="AQ83" s="10"/>
      <c r="AR83" s="11"/>
      <c r="AS83" s="10"/>
      <c r="AT83" s="7"/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>AT83+BI83</f>
        <v>0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>BO83+CD83</f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>CJ83+CY83</f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>DE83+DT83</f>
        <v>0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>DZ83+EO83</f>
        <v>0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>
        <v>3</v>
      </c>
      <c r="FE83" s="10" t="s">
        <v>64</v>
      </c>
      <c r="FF83" s="11"/>
      <c r="FG83" s="10"/>
      <c r="FH83" s="11"/>
      <c r="FI83" s="10"/>
      <c r="FJ83" s="7">
        <v>6</v>
      </c>
      <c r="FK83" s="7">
        <f>EU83+FJ83</f>
        <v>6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>
        <v>4</v>
      </c>
      <c r="FZ83" s="10" t="s">
        <v>64</v>
      </c>
      <c r="GA83" s="11"/>
      <c r="GB83" s="10"/>
      <c r="GC83" s="11"/>
      <c r="GD83" s="10"/>
      <c r="GE83" s="7">
        <v>9</v>
      </c>
      <c r="GF83" s="7">
        <f>FP83+GE83</f>
        <v>9</v>
      </c>
      <c r="GG83" s="11"/>
      <c r="GH83" s="10"/>
      <c r="GI83" s="11"/>
      <c r="GJ83" s="10"/>
      <c r="GK83" s="7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11"/>
      <c r="GW83" s="10"/>
      <c r="GX83" s="11"/>
      <c r="GY83" s="10"/>
      <c r="GZ83" s="7"/>
      <c r="HA83" s="7">
        <f>GK83+GZ83</f>
        <v>0</v>
      </c>
      <c r="HB83" s="11"/>
      <c r="HC83" s="10"/>
      <c r="HD83" s="11"/>
      <c r="HE83" s="10"/>
      <c r="HF83" s="7"/>
      <c r="HG83" s="11"/>
      <c r="HH83" s="10"/>
      <c r="HI83" s="11"/>
      <c r="HJ83" s="10"/>
      <c r="HK83" s="11"/>
      <c r="HL83" s="10"/>
      <c r="HM83" s="11"/>
      <c r="HN83" s="10"/>
      <c r="HO83" s="11"/>
      <c r="HP83" s="10"/>
      <c r="HQ83" s="11"/>
      <c r="HR83" s="10"/>
      <c r="HS83" s="11"/>
      <c r="HT83" s="10"/>
      <c r="HU83" s="7"/>
      <c r="HV83" s="7">
        <f>HF83+HU83</f>
        <v>0</v>
      </c>
    </row>
    <row r="84" spans="1:230" ht="15.9" customHeight="1" x14ac:dyDescent="0.25">
      <c r="A84" s="6"/>
      <c r="B84" s="6"/>
      <c r="C84" s="6"/>
      <c r="D84" s="6"/>
      <c r="E84" s="6" t="s">
        <v>80</v>
      </c>
      <c r="F84" s="6">
        <f t="shared" ref="F84:BQ84" si="110">SUM(F83:F83)</f>
        <v>0</v>
      </c>
      <c r="G84" s="6">
        <f t="shared" si="110"/>
        <v>2</v>
      </c>
      <c r="H84" s="6">
        <f t="shared" si="110"/>
        <v>7</v>
      </c>
      <c r="I84" s="6">
        <f t="shared" si="110"/>
        <v>0</v>
      </c>
      <c r="J84" s="6">
        <f t="shared" si="110"/>
        <v>0</v>
      </c>
      <c r="K84" s="6">
        <f t="shared" si="110"/>
        <v>0</v>
      </c>
      <c r="L84" s="6">
        <f t="shared" si="110"/>
        <v>0</v>
      </c>
      <c r="M84" s="6">
        <f t="shared" si="110"/>
        <v>0</v>
      </c>
      <c r="N84" s="6">
        <f t="shared" si="110"/>
        <v>0</v>
      </c>
      <c r="O84" s="6">
        <f t="shared" si="110"/>
        <v>7</v>
      </c>
      <c r="P84" s="6">
        <f t="shared" si="110"/>
        <v>0</v>
      </c>
      <c r="Q84" s="6">
        <f t="shared" si="110"/>
        <v>0</v>
      </c>
      <c r="R84" s="7">
        <f t="shared" si="110"/>
        <v>15</v>
      </c>
      <c r="S84" s="7">
        <f t="shared" si="110"/>
        <v>15</v>
      </c>
      <c r="T84" s="7">
        <f t="shared" si="110"/>
        <v>7.7</v>
      </c>
      <c r="U84" s="11">
        <f t="shared" si="110"/>
        <v>0</v>
      </c>
      <c r="V84" s="10">
        <f t="shared" si="110"/>
        <v>0</v>
      </c>
      <c r="W84" s="11">
        <f t="shared" si="110"/>
        <v>0</v>
      </c>
      <c r="X84" s="10">
        <f t="shared" si="110"/>
        <v>0</v>
      </c>
      <c r="Y84" s="7">
        <f t="shared" si="110"/>
        <v>0</v>
      </c>
      <c r="Z84" s="11">
        <f t="shared" si="110"/>
        <v>0</v>
      </c>
      <c r="AA84" s="10">
        <f t="shared" si="110"/>
        <v>0</v>
      </c>
      <c r="AB84" s="11">
        <f t="shared" si="110"/>
        <v>0</v>
      </c>
      <c r="AC84" s="10">
        <f t="shared" si="110"/>
        <v>0</v>
      </c>
      <c r="AD84" s="11">
        <f t="shared" si="110"/>
        <v>0</v>
      </c>
      <c r="AE84" s="10">
        <f t="shared" si="110"/>
        <v>0</v>
      </c>
      <c r="AF84" s="11">
        <f t="shared" si="110"/>
        <v>0</v>
      </c>
      <c r="AG84" s="10">
        <f t="shared" si="110"/>
        <v>0</v>
      </c>
      <c r="AH84" s="11">
        <f t="shared" si="110"/>
        <v>0</v>
      </c>
      <c r="AI84" s="10">
        <f t="shared" si="110"/>
        <v>0</v>
      </c>
      <c r="AJ84" s="11">
        <f t="shared" si="110"/>
        <v>0</v>
      </c>
      <c r="AK84" s="10">
        <f t="shared" si="110"/>
        <v>0</v>
      </c>
      <c r="AL84" s="11">
        <f t="shared" si="110"/>
        <v>0</v>
      </c>
      <c r="AM84" s="10">
        <f t="shared" si="110"/>
        <v>0</v>
      </c>
      <c r="AN84" s="7">
        <f t="shared" si="110"/>
        <v>0</v>
      </c>
      <c r="AO84" s="7">
        <f t="shared" si="110"/>
        <v>0</v>
      </c>
      <c r="AP84" s="11">
        <f t="shared" si="110"/>
        <v>0</v>
      </c>
      <c r="AQ84" s="10">
        <f t="shared" si="110"/>
        <v>0</v>
      </c>
      <c r="AR84" s="11">
        <f t="shared" si="110"/>
        <v>0</v>
      </c>
      <c r="AS84" s="10">
        <f t="shared" si="110"/>
        <v>0</v>
      </c>
      <c r="AT84" s="7">
        <f t="shared" si="110"/>
        <v>0</v>
      </c>
      <c r="AU84" s="11">
        <f t="shared" si="110"/>
        <v>0</v>
      </c>
      <c r="AV84" s="10">
        <f t="shared" si="110"/>
        <v>0</v>
      </c>
      <c r="AW84" s="11">
        <f t="shared" si="110"/>
        <v>0</v>
      </c>
      <c r="AX84" s="10">
        <f t="shared" si="110"/>
        <v>0</v>
      </c>
      <c r="AY84" s="11">
        <f t="shared" si="110"/>
        <v>0</v>
      </c>
      <c r="AZ84" s="10">
        <f t="shared" si="110"/>
        <v>0</v>
      </c>
      <c r="BA84" s="11">
        <f t="shared" si="110"/>
        <v>0</v>
      </c>
      <c r="BB84" s="10">
        <f t="shared" si="110"/>
        <v>0</v>
      </c>
      <c r="BC84" s="11">
        <f t="shared" si="110"/>
        <v>0</v>
      </c>
      <c r="BD84" s="10">
        <f t="shared" si="110"/>
        <v>0</v>
      </c>
      <c r="BE84" s="11">
        <f t="shared" si="110"/>
        <v>0</v>
      </c>
      <c r="BF84" s="10">
        <f t="shared" si="110"/>
        <v>0</v>
      </c>
      <c r="BG84" s="11">
        <f t="shared" si="110"/>
        <v>0</v>
      </c>
      <c r="BH84" s="10">
        <f t="shared" si="110"/>
        <v>0</v>
      </c>
      <c r="BI84" s="7">
        <f t="shared" si="110"/>
        <v>0</v>
      </c>
      <c r="BJ84" s="7">
        <f t="shared" si="110"/>
        <v>0</v>
      </c>
      <c r="BK84" s="11">
        <f t="shared" si="110"/>
        <v>0</v>
      </c>
      <c r="BL84" s="10">
        <f t="shared" si="110"/>
        <v>0</v>
      </c>
      <c r="BM84" s="11">
        <f t="shared" si="110"/>
        <v>0</v>
      </c>
      <c r="BN84" s="10">
        <f t="shared" si="110"/>
        <v>0</v>
      </c>
      <c r="BO84" s="7">
        <f t="shared" si="110"/>
        <v>0</v>
      </c>
      <c r="BP84" s="11">
        <f t="shared" si="110"/>
        <v>0</v>
      </c>
      <c r="BQ84" s="10">
        <f t="shared" si="110"/>
        <v>0</v>
      </c>
      <c r="BR84" s="11">
        <f t="shared" ref="BR84:EC84" si="111">SUM(BR83:BR83)</f>
        <v>0</v>
      </c>
      <c r="BS84" s="10">
        <f t="shared" si="111"/>
        <v>0</v>
      </c>
      <c r="BT84" s="11">
        <f t="shared" si="111"/>
        <v>0</v>
      </c>
      <c r="BU84" s="10">
        <f t="shared" si="111"/>
        <v>0</v>
      </c>
      <c r="BV84" s="11">
        <f t="shared" si="111"/>
        <v>0</v>
      </c>
      <c r="BW84" s="10">
        <f t="shared" si="111"/>
        <v>0</v>
      </c>
      <c r="BX84" s="11">
        <f t="shared" si="111"/>
        <v>0</v>
      </c>
      <c r="BY84" s="10">
        <f t="shared" si="111"/>
        <v>0</v>
      </c>
      <c r="BZ84" s="11">
        <f t="shared" si="111"/>
        <v>0</v>
      </c>
      <c r="CA84" s="10">
        <f t="shared" si="111"/>
        <v>0</v>
      </c>
      <c r="CB84" s="11">
        <f t="shared" si="111"/>
        <v>0</v>
      </c>
      <c r="CC84" s="10">
        <f t="shared" si="111"/>
        <v>0</v>
      </c>
      <c r="CD84" s="7">
        <f t="shared" si="111"/>
        <v>0</v>
      </c>
      <c r="CE84" s="7">
        <f t="shared" si="111"/>
        <v>0</v>
      </c>
      <c r="CF84" s="11">
        <f t="shared" si="111"/>
        <v>0</v>
      </c>
      <c r="CG84" s="10">
        <f t="shared" si="111"/>
        <v>0</v>
      </c>
      <c r="CH84" s="11">
        <f t="shared" si="111"/>
        <v>0</v>
      </c>
      <c r="CI84" s="10">
        <f t="shared" si="111"/>
        <v>0</v>
      </c>
      <c r="CJ84" s="7">
        <f t="shared" si="111"/>
        <v>0</v>
      </c>
      <c r="CK84" s="11">
        <f t="shared" si="111"/>
        <v>0</v>
      </c>
      <c r="CL84" s="10">
        <f t="shared" si="111"/>
        <v>0</v>
      </c>
      <c r="CM84" s="11">
        <f t="shared" si="111"/>
        <v>0</v>
      </c>
      <c r="CN84" s="10">
        <f t="shared" si="111"/>
        <v>0</v>
      </c>
      <c r="CO84" s="11">
        <f t="shared" si="111"/>
        <v>0</v>
      </c>
      <c r="CP84" s="10">
        <f t="shared" si="111"/>
        <v>0</v>
      </c>
      <c r="CQ84" s="11">
        <f t="shared" si="111"/>
        <v>0</v>
      </c>
      <c r="CR84" s="10">
        <f t="shared" si="111"/>
        <v>0</v>
      </c>
      <c r="CS84" s="11">
        <f t="shared" si="111"/>
        <v>0</v>
      </c>
      <c r="CT84" s="10">
        <f t="shared" si="111"/>
        <v>0</v>
      </c>
      <c r="CU84" s="11">
        <f t="shared" si="111"/>
        <v>0</v>
      </c>
      <c r="CV84" s="10">
        <f t="shared" si="111"/>
        <v>0</v>
      </c>
      <c r="CW84" s="11">
        <f t="shared" si="111"/>
        <v>0</v>
      </c>
      <c r="CX84" s="10">
        <f t="shared" si="111"/>
        <v>0</v>
      </c>
      <c r="CY84" s="7">
        <f t="shared" si="111"/>
        <v>0</v>
      </c>
      <c r="CZ84" s="7">
        <f t="shared" si="111"/>
        <v>0</v>
      </c>
      <c r="DA84" s="11">
        <f t="shared" si="111"/>
        <v>0</v>
      </c>
      <c r="DB84" s="10">
        <f t="shared" si="111"/>
        <v>0</v>
      </c>
      <c r="DC84" s="11">
        <f t="shared" si="111"/>
        <v>0</v>
      </c>
      <c r="DD84" s="10">
        <f t="shared" si="111"/>
        <v>0</v>
      </c>
      <c r="DE84" s="7">
        <f t="shared" si="111"/>
        <v>0</v>
      </c>
      <c r="DF84" s="11">
        <f t="shared" si="111"/>
        <v>0</v>
      </c>
      <c r="DG84" s="10">
        <f t="shared" si="111"/>
        <v>0</v>
      </c>
      <c r="DH84" s="11">
        <f t="shared" si="111"/>
        <v>0</v>
      </c>
      <c r="DI84" s="10">
        <f t="shared" si="111"/>
        <v>0</v>
      </c>
      <c r="DJ84" s="11">
        <f t="shared" si="111"/>
        <v>0</v>
      </c>
      <c r="DK84" s="10">
        <f t="shared" si="111"/>
        <v>0</v>
      </c>
      <c r="DL84" s="11">
        <f t="shared" si="111"/>
        <v>0</v>
      </c>
      <c r="DM84" s="10">
        <f t="shared" si="111"/>
        <v>0</v>
      </c>
      <c r="DN84" s="11">
        <f t="shared" si="111"/>
        <v>0</v>
      </c>
      <c r="DO84" s="10">
        <f t="shared" si="111"/>
        <v>0</v>
      </c>
      <c r="DP84" s="11">
        <f t="shared" si="111"/>
        <v>0</v>
      </c>
      <c r="DQ84" s="10">
        <f t="shared" si="111"/>
        <v>0</v>
      </c>
      <c r="DR84" s="11">
        <f t="shared" si="111"/>
        <v>0</v>
      </c>
      <c r="DS84" s="10">
        <f t="shared" si="111"/>
        <v>0</v>
      </c>
      <c r="DT84" s="7">
        <f t="shared" si="111"/>
        <v>0</v>
      </c>
      <c r="DU84" s="7">
        <f t="shared" si="111"/>
        <v>0</v>
      </c>
      <c r="DV84" s="11">
        <f t="shared" si="111"/>
        <v>0</v>
      </c>
      <c r="DW84" s="10">
        <f t="shared" si="111"/>
        <v>0</v>
      </c>
      <c r="DX84" s="11">
        <f t="shared" si="111"/>
        <v>0</v>
      </c>
      <c r="DY84" s="10">
        <f t="shared" si="111"/>
        <v>0</v>
      </c>
      <c r="DZ84" s="7">
        <f t="shared" si="111"/>
        <v>0</v>
      </c>
      <c r="EA84" s="11">
        <f t="shared" si="111"/>
        <v>0</v>
      </c>
      <c r="EB84" s="10">
        <f t="shared" si="111"/>
        <v>0</v>
      </c>
      <c r="EC84" s="11">
        <f t="shared" si="111"/>
        <v>0</v>
      </c>
      <c r="ED84" s="10">
        <f t="shared" ref="ED84:GO84" si="112">SUM(ED83:ED83)</f>
        <v>0</v>
      </c>
      <c r="EE84" s="11">
        <f t="shared" si="112"/>
        <v>0</v>
      </c>
      <c r="EF84" s="10">
        <f t="shared" si="112"/>
        <v>0</v>
      </c>
      <c r="EG84" s="11">
        <f t="shared" si="112"/>
        <v>0</v>
      </c>
      <c r="EH84" s="10">
        <f t="shared" si="112"/>
        <v>0</v>
      </c>
      <c r="EI84" s="11">
        <f t="shared" si="112"/>
        <v>0</v>
      </c>
      <c r="EJ84" s="10">
        <f t="shared" si="112"/>
        <v>0</v>
      </c>
      <c r="EK84" s="11">
        <f t="shared" si="112"/>
        <v>0</v>
      </c>
      <c r="EL84" s="10">
        <f t="shared" si="112"/>
        <v>0</v>
      </c>
      <c r="EM84" s="11">
        <f t="shared" si="112"/>
        <v>0</v>
      </c>
      <c r="EN84" s="10">
        <f t="shared" si="112"/>
        <v>0</v>
      </c>
      <c r="EO84" s="7">
        <f t="shared" si="112"/>
        <v>0</v>
      </c>
      <c r="EP84" s="7">
        <f t="shared" si="112"/>
        <v>0</v>
      </c>
      <c r="EQ84" s="11">
        <f t="shared" si="112"/>
        <v>0</v>
      </c>
      <c r="ER84" s="10">
        <f t="shared" si="112"/>
        <v>0</v>
      </c>
      <c r="ES84" s="11">
        <f t="shared" si="112"/>
        <v>0</v>
      </c>
      <c r="ET84" s="10">
        <f t="shared" si="112"/>
        <v>0</v>
      </c>
      <c r="EU84" s="7">
        <f t="shared" si="112"/>
        <v>0</v>
      </c>
      <c r="EV84" s="11">
        <f t="shared" si="112"/>
        <v>0</v>
      </c>
      <c r="EW84" s="10">
        <f t="shared" si="112"/>
        <v>0</v>
      </c>
      <c r="EX84" s="11">
        <f t="shared" si="112"/>
        <v>0</v>
      </c>
      <c r="EY84" s="10">
        <f t="shared" si="112"/>
        <v>0</v>
      </c>
      <c r="EZ84" s="11">
        <f t="shared" si="112"/>
        <v>0</v>
      </c>
      <c r="FA84" s="10">
        <f t="shared" si="112"/>
        <v>0</v>
      </c>
      <c r="FB84" s="11">
        <f t="shared" si="112"/>
        <v>0</v>
      </c>
      <c r="FC84" s="10">
        <f t="shared" si="112"/>
        <v>0</v>
      </c>
      <c r="FD84" s="11">
        <f t="shared" si="112"/>
        <v>3</v>
      </c>
      <c r="FE84" s="10">
        <f t="shared" si="112"/>
        <v>0</v>
      </c>
      <c r="FF84" s="11">
        <f t="shared" si="112"/>
        <v>0</v>
      </c>
      <c r="FG84" s="10">
        <f t="shared" si="112"/>
        <v>0</v>
      </c>
      <c r="FH84" s="11">
        <f t="shared" si="112"/>
        <v>0</v>
      </c>
      <c r="FI84" s="10">
        <f t="shared" si="112"/>
        <v>0</v>
      </c>
      <c r="FJ84" s="7">
        <f t="shared" si="112"/>
        <v>6</v>
      </c>
      <c r="FK84" s="7">
        <f t="shared" si="112"/>
        <v>6</v>
      </c>
      <c r="FL84" s="11">
        <f t="shared" si="112"/>
        <v>0</v>
      </c>
      <c r="FM84" s="10">
        <f t="shared" si="112"/>
        <v>0</v>
      </c>
      <c r="FN84" s="11">
        <f t="shared" si="112"/>
        <v>0</v>
      </c>
      <c r="FO84" s="10">
        <f t="shared" si="112"/>
        <v>0</v>
      </c>
      <c r="FP84" s="7">
        <f t="shared" si="112"/>
        <v>0</v>
      </c>
      <c r="FQ84" s="11">
        <f t="shared" si="112"/>
        <v>0</v>
      </c>
      <c r="FR84" s="10">
        <f t="shared" si="112"/>
        <v>0</v>
      </c>
      <c r="FS84" s="11">
        <f t="shared" si="112"/>
        <v>0</v>
      </c>
      <c r="FT84" s="10">
        <f t="shared" si="112"/>
        <v>0</v>
      </c>
      <c r="FU84" s="11">
        <f t="shared" si="112"/>
        <v>0</v>
      </c>
      <c r="FV84" s="10">
        <f t="shared" si="112"/>
        <v>0</v>
      </c>
      <c r="FW84" s="11">
        <f t="shared" si="112"/>
        <v>0</v>
      </c>
      <c r="FX84" s="10">
        <f t="shared" si="112"/>
        <v>0</v>
      </c>
      <c r="FY84" s="11">
        <f t="shared" si="112"/>
        <v>4</v>
      </c>
      <c r="FZ84" s="10">
        <f t="shared" si="112"/>
        <v>0</v>
      </c>
      <c r="GA84" s="11">
        <f t="shared" si="112"/>
        <v>0</v>
      </c>
      <c r="GB84" s="10">
        <f t="shared" si="112"/>
        <v>0</v>
      </c>
      <c r="GC84" s="11">
        <f t="shared" si="112"/>
        <v>0</v>
      </c>
      <c r="GD84" s="10">
        <f t="shared" si="112"/>
        <v>0</v>
      </c>
      <c r="GE84" s="7">
        <f t="shared" si="112"/>
        <v>9</v>
      </c>
      <c r="GF84" s="7">
        <f t="shared" si="112"/>
        <v>9</v>
      </c>
      <c r="GG84" s="11">
        <f t="shared" si="112"/>
        <v>0</v>
      </c>
      <c r="GH84" s="10">
        <f t="shared" si="112"/>
        <v>0</v>
      </c>
      <c r="GI84" s="11">
        <f t="shared" si="112"/>
        <v>0</v>
      </c>
      <c r="GJ84" s="10">
        <f t="shared" si="112"/>
        <v>0</v>
      </c>
      <c r="GK84" s="7">
        <f t="shared" si="112"/>
        <v>0</v>
      </c>
      <c r="GL84" s="11">
        <f t="shared" si="112"/>
        <v>0</v>
      </c>
      <c r="GM84" s="10">
        <f t="shared" si="112"/>
        <v>0</v>
      </c>
      <c r="GN84" s="11">
        <f t="shared" si="112"/>
        <v>0</v>
      </c>
      <c r="GO84" s="10">
        <f t="shared" si="112"/>
        <v>0</v>
      </c>
      <c r="GP84" s="11">
        <f t="shared" ref="GP84:HV84" si="113">SUM(GP83:GP83)</f>
        <v>0</v>
      </c>
      <c r="GQ84" s="10">
        <f t="shared" si="113"/>
        <v>0</v>
      </c>
      <c r="GR84" s="11">
        <f t="shared" si="113"/>
        <v>0</v>
      </c>
      <c r="GS84" s="10">
        <f t="shared" si="113"/>
        <v>0</v>
      </c>
      <c r="GT84" s="11">
        <f t="shared" si="113"/>
        <v>0</v>
      </c>
      <c r="GU84" s="10">
        <f t="shared" si="113"/>
        <v>0</v>
      </c>
      <c r="GV84" s="11">
        <f t="shared" si="113"/>
        <v>0</v>
      </c>
      <c r="GW84" s="10">
        <f t="shared" si="113"/>
        <v>0</v>
      </c>
      <c r="GX84" s="11">
        <f t="shared" si="113"/>
        <v>0</v>
      </c>
      <c r="GY84" s="10">
        <f t="shared" si="113"/>
        <v>0</v>
      </c>
      <c r="GZ84" s="7">
        <f t="shared" si="113"/>
        <v>0</v>
      </c>
      <c r="HA84" s="7">
        <f t="shared" si="113"/>
        <v>0</v>
      </c>
      <c r="HB84" s="11">
        <f t="shared" si="113"/>
        <v>0</v>
      </c>
      <c r="HC84" s="10">
        <f t="shared" si="113"/>
        <v>0</v>
      </c>
      <c r="HD84" s="11">
        <f t="shared" si="113"/>
        <v>0</v>
      </c>
      <c r="HE84" s="10">
        <f t="shared" si="113"/>
        <v>0</v>
      </c>
      <c r="HF84" s="7">
        <f t="shared" si="113"/>
        <v>0</v>
      </c>
      <c r="HG84" s="11">
        <f t="shared" si="113"/>
        <v>0</v>
      </c>
      <c r="HH84" s="10">
        <f t="shared" si="113"/>
        <v>0</v>
      </c>
      <c r="HI84" s="11">
        <f t="shared" si="113"/>
        <v>0</v>
      </c>
      <c r="HJ84" s="10">
        <f t="shared" si="113"/>
        <v>0</v>
      </c>
      <c r="HK84" s="11">
        <f t="shared" si="113"/>
        <v>0</v>
      </c>
      <c r="HL84" s="10">
        <f t="shared" si="113"/>
        <v>0</v>
      </c>
      <c r="HM84" s="11">
        <f t="shared" si="113"/>
        <v>0</v>
      </c>
      <c r="HN84" s="10">
        <f t="shared" si="113"/>
        <v>0</v>
      </c>
      <c r="HO84" s="11">
        <f t="shared" si="113"/>
        <v>0</v>
      </c>
      <c r="HP84" s="10">
        <f t="shared" si="113"/>
        <v>0</v>
      </c>
      <c r="HQ84" s="11">
        <f t="shared" si="113"/>
        <v>0</v>
      </c>
      <c r="HR84" s="10">
        <f t="shared" si="113"/>
        <v>0</v>
      </c>
      <c r="HS84" s="11">
        <f t="shared" si="113"/>
        <v>0</v>
      </c>
      <c r="HT84" s="10">
        <f t="shared" si="113"/>
        <v>0</v>
      </c>
      <c r="HU84" s="7">
        <f t="shared" si="113"/>
        <v>0</v>
      </c>
      <c r="HV84" s="7">
        <f t="shared" si="113"/>
        <v>0</v>
      </c>
    </row>
    <row r="85" spans="1:230" ht="20.100000000000001" customHeight="1" x14ac:dyDescent="0.25">
      <c r="A85" s="14" t="s">
        <v>178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4"/>
      <c r="HV85" s="15"/>
    </row>
    <row r="86" spans="1:230" x14ac:dyDescent="0.25">
      <c r="A86" s="13">
        <v>1</v>
      </c>
      <c r="B86" s="13">
        <v>1</v>
      </c>
      <c r="C86" s="13"/>
      <c r="D86" s="6" t="s">
        <v>179</v>
      </c>
      <c r="E86" s="3" t="s">
        <v>180</v>
      </c>
      <c r="F86" s="6">
        <f t="shared" ref="F86:F106" si="114">COUNTIF(U86:HT86,"e")</f>
        <v>0</v>
      </c>
      <c r="G86" s="6">
        <f t="shared" ref="G86:G106" si="115">COUNTIF(U86:HT86,"z")</f>
        <v>1</v>
      </c>
      <c r="H86" s="6">
        <f t="shared" ref="H86:H106" si="116">SUM(I86:Q86)</f>
        <v>20</v>
      </c>
      <c r="I86" s="6">
        <f t="shared" ref="I86:I106" si="117">U86+AP86+BK86+CF86+DA86+DV86+EQ86+FL86+GG86+HB86</f>
        <v>0</v>
      </c>
      <c r="J86" s="6">
        <f t="shared" ref="J86:J106" si="118">W86+AR86+BM86+CH86+DC86+DX86+ES86+FN86+GI86+HD86</f>
        <v>0</v>
      </c>
      <c r="K86" s="6">
        <f t="shared" ref="K86:K106" si="119">Z86+AU86+BP86+CK86+DF86+EA86+EV86+FQ86+GL86+HG86</f>
        <v>0</v>
      </c>
      <c r="L86" s="6">
        <f t="shared" ref="L86:L106" si="120">AB86+AW86+BR86+CM86+DH86+EC86+EX86+FS86+GN86+HI86</f>
        <v>20</v>
      </c>
      <c r="M86" s="6">
        <f t="shared" ref="M86:M106" si="121">AD86+AY86+BT86+CO86+DJ86+EE86+EZ86+FU86+GP86+HK86</f>
        <v>0</v>
      </c>
      <c r="N86" s="6">
        <f t="shared" ref="N86:N106" si="122">AF86+BA86+BV86+CQ86+DL86+EG86+FB86+FW86+GR86+HM86</f>
        <v>0</v>
      </c>
      <c r="O86" s="6">
        <f t="shared" ref="O86:O106" si="123">AH86+BC86+BX86+CS86+DN86+EI86+FD86+FY86+GT86+HO86</f>
        <v>0</v>
      </c>
      <c r="P86" s="6">
        <f t="shared" ref="P86:P106" si="124">AJ86+BE86+BZ86+CU86+DP86+EK86+FF86+GA86+GV86+HQ86</f>
        <v>0</v>
      </c>
      <c r="Q86" s="6">
        <f t="shared" ref="Q86:Q106" si="125">AL86+BG86+CB86+CW86+DR86+EM86+FH86+GC86+GX86+HS86</f>
        <v>0</v>
      </c>
      <c r="R86" s="7">
        <f t="shared" ref="R86:R106" si="126">AO86+BJ86+CE86+CZ86+DU86+EP86+FK86+GF86+HA86+HV86</f>
        <v>4</v>
      </c>
      <c r="S86" s="7">
        <f t="shared" ref="S86:S106" si="127">AN86+BI86+CD86+CY86+DT86+EO86+FJ86+GE86+GZ86+HU86</f>
        <v>4</v>
      </c>
      <c r="T86" s="7">
        <v>0.93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ref="AO86:AO106" si="128">Y86+AN86</f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ref="BJ86:BJ106" si="129">AT86+BI86</f>
        <v>0</v>
      </c>
      <c r="BK86" s="11"/>
      <c r="BL86" s="10"/>
      <c r="BM86" s="11"/>
      <c r="BN86" s="10"/>
      <c r="BO86" s="7"/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ref="CE86:CE106" si="130">BO86+CD86</f>
        <v>0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ref="CZ86:CZ106" si="131">CJ86+CY86</f>
        <v>0</v>
      </c>
      <c r="DA86" s="11"/>
      <c r="DB86" s="10"/>
      <c r="DC86" s="11"/>
      <c r="DD86" s="10"/>
      <c r="DE86" s="7"/>
      <c r="DF86" s="11"/>
      <c r="DG86" s="10"/>
      <c r="DH86" s="11">
        <v>20</v>
      </c>
      <c r="DI86" s="10" t="s">
        <v>64</v>
      </c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>
        <v>4</v>
      </c>
      <c r="DU86" s="7">
        <f t="shared" ref="DU86:DU106" si="132">DE86+DT86</f>
        <v>4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ref="EP86:EP106" si="133">DZ86+EO86</f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ref="FK86:FK106" si="134">EU86+FJ86</f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ref="GF86:GF106" si="135">FP86+GE86</f>
        <v>0</v>
      </c>
      <c r="GG86" s="11"/>
      <c r="GH86" s="10"/>
      <c r="GI86" s="11"/>
      <c r="GJ86" s="10"/>
      <c r="GK86" s="7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11"/>
      <c r="GW86" s="10"/>
      <c r="GX86" s="11"/>
      <c r="GY86" s="10"/>
      <c r="GZ86" s="7"/>
      <c r="HA86" s="7">
        <f t="shared" ref="HA86:HA106" si="136">GK86+GZ86</f>
        <v>0</v>
      </c>
      <c r="HB86" s="11"/>
      <c r="HC86" s="10"/>
      <c r="HD86" s="11"/>
      <c r="HE86" s="10"/>
      <c r="HF86" s="7"/>
      <c r="HG86" s="11"/>
      <c r="HH86" s="10"/>
      <c r="HI86" s="11"/>
      <c r="HJ86" s="10"/>
      <c r="HK86" s="11"/>
      <c r="HL86" s="10"/>
      <c r="HM86" s="11"/>
      <c r="HN86" s="10"/>
      <c r="HO86" s="11"/>
      <c r="HP86" s="10"/>
      <c r="HQ86" s="11"/>
      <c r="HR86" s="10"/>
      <c r="HS86" s="11"/>
      <c r="HT86" s="10"/>
      <c r="HU86" s="7"/>
      <c r="HV86" s="7">
        <f t="shared" ref="HV86:HV106" si="137">HF86+HU86</f>
        <v>0</v>
      </c>
    </row>
    <row r="87" spans="1:230" x14ac:dyDescent="0.25">
      <c r="A87" s="13">
        <v>1</v>
      </c>
      <c r="B87" s="13">
        <v>1</v>
      </c>
      <c r="C87" s="13"/>
      <c r="D87" s="6" t="s">
        <v>181</v>
      </c>
      <c r="E87" s="3" t="s">
        <v>182</v>
      </c>
      <c r="F87" s="6">
        <f t="shared" si="114"/>
        <v>0</v>
      </c>
      <c r="G87" s="6">
        <f t="shared" si="115"/>
        <v>1</v>
      </c>
      <c r="H87" s="6">
        <f t="shared" si="116"/>
        <v>20</v>
      </c>
      <c r="I87" s="6">
        <f t="shared" si="117"/>
        <v>0</v>
      </c>
      <c r="J87" s="6">
        <f t="shared" si="118"/>
        <v>0</v>
      </c>
      <c r="K87" s="6">
        <f t="shared" si="119"/>
        <v>0</v>
      </c>
      <c r="L87" s="6">
        <f t="shared" si="120"/>
        <v>20</v>
      </c>
      <c r="M87" s="6">
        <f t="shared" si="121"/>
        <v>0</v>
      </c>
      <c r="N87" s="6">
        <f t="shared" si="122"/>
        <v>0</v>
      </c>
      <c r="O87" s="6">
        <f t="shared" si="123"/>
        <v>0</v>
      </c>
      <c r="P87" s="6">
        <f t="shared" si="124"/>
        <v>0</v>
      </c>
      <c r="Q87" s="6">
        <f t="shared" si="125"/>
        <v>0</v>
      </c>
      <c r="R87" s="7">
        <f t="shared" si="126"/>
        <v>4</v>
      </c>
      <c r="S87" s="7">
        <f t="shared" si="127"/>
        <v>4</v>
      </c>
      <c r="T87" s="7">
        <v>0.93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28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29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30"/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31"/>
        <v>0</v>
      </c>
      <c r="DA87" s="11"/>
      <c r="DB87" s="10"/>
      <c r="DC87" s="11"/>
      <c r="DD87" s="10"/>
      <c r="DE87" s="7"/>
      <c r="DF87" s="11"/>
      <c r="DG87" s="10"/>
      <c r="DH87" s="11">
        <v>20</v>
      </c>
      <c r="DI87" s="10" t="s">
        <v>64</v>
      </c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>
        <v>4</v>
      </c>
      <c r="DU87" s="7">
        <f t="shared" si="132"/>
        <v>4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33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34"/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35"/>
        <v>0</v>
      </c>
      <c r="GG87" s="11"/>
      <c r="GH87" s="10"/>
      <c r="GI87" s="11"/>
      <c r="GJ87" s="10"/>
      <c r="GK87" s="7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11"/>
      <c r="GW87" s="10"/>
      <c r="GX87" s="11"/>
      <c r="GY87" s="10"/>
      <c r="GZ87" s="7"/>
      <c r="HA87" s="7">
        <f t="shared" si="136"/>
        <v>0</v>
      </c>
      <c r="HB87" s="11"/>
      <c r="HC87" s="10"/>
      <c r="HD87" s="11"/>
      <c r="HE87" s="10"/>
      <c r="HF87" s="7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7">
        <f t="shared" si="137"/>
        <v>0</v>
      </c>
    </row>
    <row r="88" spans="1:230" x14ac:dyDescent="0.25">
      <c r="A88" s="13">
        <v>2</v>
      </c>
      <c r="B88" s="13">
        <v>1</v>
      </c>
      <c r="C88" s="13"/>
      <c r="D88" s="6" t="s">
        <v>183</v>
      </c>
      <c r="E88" s="3" t="s">
        <v>184</v>
      </c>
      <c r="F88" s="6">
        <f t="shared" si="114"/>
        <v>0</v>
      </c>
      <c r="G88" s="6">
        <f t="shared" si="115"/>
        <v>1</v>
      </c>
      <c r="H88" s="6">
        <f t="shared" si="116"/>
        <v>40</v>
      </c>
      <c r="I88" s="6">
        <f t="shared" si="117"/>
        <v>0</v>
      </c>
      <c r="J88" s="6">
        <f t="shared" si="118"/>
        <v>0</v>
      </c>
      <c r="K88" s="6">
        <f t="shared" si="119"/>
        <v>0</v>
      </c>
      <c r="L88" s="6">
        <f t="shared" si="120"/>
        <v>40</v>
      </c>
      <c r="M88" s="6">
        <f t="shared" si="121"/>
        <v>0</v>
      </c>
      <c r="N88" s="6">
        <f t="shared" si="122"/>
        <v>0</v>
      </c>
      <c r="O88" s="6">
        <f t="shared" si="123"/>
        <v>0</v>
      </c>
      <c r="P88" s="6">
        <f t="shared" si="124"/>
        <v>0</v>
      </c>
      <c r="Q88" s="6">
        <f t="shared" si="125"/>
        <v>0</v>
      </c>
      <c r="R88" s="7">
        <f t="shared" si="126"/>
        <v>3</v>
      </c>
      <c r="S88" s="7">
        <f t="shared" si="127"/>
        <v>3</v>
      </c>
      <c r="T88" s="7">
        <v>1.6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8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9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30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1"/>
        <v>0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32"/>
        <v>0</v>
      </c>
      <c r="DV88" s="11"/>
      <c r="DW88" s="10"/>
      <c r="DX88" s="11"/>
      <c r="DY88" s="10"/>
      <c r="DZ88" s="7"/>
      <c r="EA88" s="11"/>
      <c r="EB88" s="10"/>
      <c r="EC88" s="11">
        <v>40</v>
      </c>
      <c r="ED88" s="10" t="s">
        <v>64</v>
      </c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>
        <v>3</v>
      </c>
      <c r="EP88" s="7">
        <f t="shared" si="133"/>
        <v>3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34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5"/>
        <v>0</v>
      </c>
      <c r="GG88" s="11"/>
      <c r="GH88" s="10"/>
      <c r="GI88" s="11"/>
      <c r="GJ88" s="10"/>
      <c r="GK88" s="7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11"/>
      <c r="GW88" s="10"/>
      <c r="GX88" s="11"/>
      <c r="GY88" s="10"/>
      <c r="GZ88" s="7"/>
      <c r="HA88" s="7">
        <f t="shared" si="136"/>
        <v>0</v>
      </c>
      <c r="HB88" s="11"/>
      <c r="HC88" s="10"/>
      <c r="HD88" s="11"/>
      <c r="HE88" s="10"/>
      <c r="HF88" s="7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7">
        <f t="shared" si="137"/>
        <v>0</v>
      </c>
    </row>
    <row r="89" spans="1:230" x14ac:dyDescent="0.25">
      <c r="A89" s="13">
        <v>2</v>
      </c>
      <c r="B89" s="13">
        <v>1</v>
      </c>
      <c r="C89" s="13"/>
      <c r="D89" s="6" t="s">
        <v>185</v>
      </c>
      <c r="E89" s="3" t="s">
        <v>186</v>
      </c>
      <c r="F89" s="6">
        <f t="shared" si="114"/>
        <v>0</v>
      </c>
      <c r="G89" s="6">
        <f t="shared" si="115"/>
        <v>1</v>
      </c>
      <c r="H89" s="6">
        <f t="shared" si="116"/>
        <v>40</v>
      </c>
      <c r="I89" s="6">
        <f t="shared" si="117"/>
        <v>0</v>
      </c>
      <c r="J89" s="6">
        <f t="shared" si="118"/>
        <v>0</v>
      </c>
      <c r="K89" s="6">
        <f t="shared" si="119"/>
        <v>0</v>
      </c>
      <c r="L89" s="6">
        <f t="shared" si="120"/>
        <v>40</v>
      </c>
      <c r="M89" s="6">
        <f t="shared" si="121"/>
        <v>0</v>
      </c>
      <c r="N89" s="6">
        <f t="shared" si="122"/>
        <v>0</v>
      </c>
      <c r="O89" s="6">
        <f t="shared" si="123"/>
        <v>0</v>
      </c>
      <c r="P89" s="6">
        <f t="shared" si="124"/>
        <v>0</v>
      </c>
      <c r="Q89" s="6">
        <f t="shared" si="125"/>
        <v>0</v>
      </c>
      <c r="R89" s="7">
        <f t="shared" si="126"/>
        <v>3</v>
      </c>
      <c r="S89" s="7">
        <f t="shared" si="127"/>
        <v>3</v>
      </c>
      <c r="T89" s="7">
        <v>1.6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8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9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30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1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32"/>
        <v>0</v>
      </c>
      <c r="DV89" s="11"/>
      <c r="DW89" s="10"/>
      <c r="DX89" s="11"/>
      <c r="DY89" s="10"/>
      <c r="DZ89" s="7"/>
      <c r="EA89" s="11"/>
      <c r="EB89" s="10"/>
      <c r="EC89" s="11">
        <v>40</v>
      </c>
      <c r="ED89" s="10" t="s">
        <v>64</v>
      </c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>
        <v>3</v>
      </c>
      <c r="EP89" s="7">
        <f t="shared" si="133"/>
        <v>3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4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5"/>
        <v>0</v>
      </c>
      <c r="GG89" s="11"/>
      <c r="GH89" s="10"/>
      <c r="GI89" s="11"/>
      <c r="GJ89" s="10"/>
      <c r="GK89" s="7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11"/>
      <c r="GW89" s="10"/>
      <c r="GX89" s="11"/>
      <c r="GY89" s="10"/>
      <c r="GZ89" s="7"/>
      <c r="HA89" s="7">
        <f t="shared" si="136"/>
        <v>0</v>
      </c>
      <c r="HB89" s="11"/>
      <c r="HC89" s="10"/>
      <c r="HD89" s="11"/>
      <c r="HE89" s="10"/>
      <c r="HF89" s="7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7">
        <f t="shared" si="137"/>
        <v>0</v>
      </c>
    </row>
    <row r="90" spans="1:230" x14ac:dyDescent="0.25">
      <c r="A90" s="13">
        <v>3</v>
      </c>
      <c r="B90" s="13">
        <v>1</v>
      </c>
      <c r="C90" s="13"/>
      <c r="D90" s="6" t="s">
        <v>187</v>
      </c>
      <c r="E90" s="3" t="s">
        <v>188</v>
      </c>
      <c r="F90" s="6">
        <f t="shared" si="114"/>
        <v>1</v>
      </c>
      <c r="G90" s="6">
        <f t="shared" si="115"/>
        <v>0</v>
      </c>
      <c r="H90" s="6">
        <f t="shared" si="116"/>
        <v>40</v>
      </c>
      <c r="I90" s="6">
        <f t="shared" si="117"/>
        <v>0</v>
      </c>
      <c r="J90" s="6">
        <f t="shared" si="118"/>
        <v>0</v>
      </c>
      <c r="K90" s="6">
        <f t="shared" si="119"/>
        <v>0</v>
      </c>
      <c r="L90" s="6">
        <f t="shared" si="120"/>
        <v>40</v>
      </c>
      <c r="M90" s="6">
        <f t="shared" si="121"/>
        <v>0</v>
      </c>
      <c r="N90" s="6">
        <f t="shared" si="122"/>
        <v>0</v>
      </c>
      <c r="O90" s="6">
        <f t="shared" si="123"/>
        <v>0</v>
      </c>
      <c r="P90" s="6">
        <f t="shared" si="124"/>
        <v>0</v>
      </c>
      <c r="Q90" s="6">
        <f t="shared" si="125"/>
        <v>0</v>
      </c>
      <c r="R90" s="7">
        <f t="shared" si="126"/>
        <v>3</v>
      </c>
      <c r="S90" s="7">
        <f t="shared" si="127"/>
        <v>3</v>
      </c>
      <c r="T90" s="7">
        <v>1.7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8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9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30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1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32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33"/>
        <v>0</v>
      </c>
      <c r="EQ90" s="11"/>
      <c r="ER90" s="10"/>
      <c r="ES90" s="11"/>
      <c r="ET90" s="10"/>
      <c r="EU90" s="7"/>
      <c r="EV90" s="11"/>
      <c r="EW90" s="10"/>
      <c r="EX90" s="11">
        <v>40</v>
      </c>
      <c r="EY90" s="10" t="s">
        <v>72</v>
      </c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>
        <v>3</v>
      </c>
      <c r="FK90" s="7">
        <f t="shared" si="134"/>
        <v>3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5"/>
        <v>0</v>
      </c>
      <c r="GG90" s="11"/>
      <c r="GH90" s="10"/>
      <c r="GI90" s="11"/>
      <c r="GJ90" s="10"/>
      <c r="GK90" s="7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11"/>
      <c r="GW90" s="10"/>
      <c r="GX90" s="11"/>
      <c r="GY90" s="10"/>
      <c r="GZ90" s="7"/>
      <c r="HA90" s="7">
        <f t="shared" si="136"/>
        <v>0</v>
      </c>
      <c r="HB90" s="11"/>
      <c r="HC90" s="10"/>
      <c r="HD90" s="11"/>
      <c r="HE90" s="10"/>
      <c r="HF90" s="7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7">
        <f t="shared" si="137"/>
        <v>0</v>
      </c>
    </row>
    <row r="91" spans="1:230" x14ac:dyDescent="0.25">
      <c r="A91" s="13">
        <v>3</v>
      </c>
      <c r="B91" s="13">
        <v>1</v>
      </c>
      <c r="C91" s="13"/>
      <c r="D91" s="6" t="s">
        <v>189</v>
      </c>
      <c r="E91" s="3" t="s">
        <v>190</v>
      </c>
      <c r="F91" s="6">
        <f t="shared" si="114"/>
        <v>1</v>
      </c>
      <c r="G91" s="6">
        <f t="shared" si="115"/>
        <v>0</v>
      </c>
      <c r="H91" s="6">
        <f t="shared" si="116"/>
        <v>40</v>
      </c>
      <c r="I91" s="6">
        <f t="shared" si="117"/>
        <v>0</v>
      </c>
      <c r="J91" s="6">
        <f t="shared" si="118"/>
        <v>0</v>
      </c>
      <c r="K91" s="6">
        <f t="shared" si="119"/>
        <v>0</v>
      </c>
      <c r="L91" s="6">
        <f t="shared" si="120"/>
        <v>40</v>
      </c>
      <c r="M91" s="6">
        <f t="shared" si="121"/>
        <v>0</v>
      </c>
      <c r="N91" s="6">
        <f t="shared" si="122"/>
        <v>0</v>
      </c>
      <c r="O91" s="6">
        <f t="shared" si="123"/>
        <v>0</v>
      </c>
      <c r="P91" s="6">
        <f t="shared" si="124"/>
        <v>0</v>
      </c>
      <c r="Q91" s="6">
        <f t="shared" si="125"/>
        <v>0</v>
      </c>
      <c r="R91" s="7">
        <f t="shared" si="126"/>
        <v>3</v>
      </c>
      <c r="S91" s="7">
        <f t="shared" si="127"/>
        <v>3</v>
      </c>
      <c r="T91" s="7">
        <v>1.7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8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9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30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1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32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33"/>
        <v>0</v>
      </c>
      <c r="EQ91" s="11"/>
      <c r="ER91" s="10"/>
      <c r="ES91" s="11"/>
      <c r="ET91" s="10"/>
      <c r="EU91" s="7"/>
      <c r="EV91" s="11"/>
      <c r="EW91" s="10"/>
      <c r="EX91" s="11">
        <v>40</v>
      </c>
      <c r="EY91" s="10" t="s">
        <v>72</v>
      </c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>
        <v>3</v>
      </c>
      <c r="FK91" s="7">
        <f t="shared" si="134"/>
        <v>3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5"/>
        <v>0</v>
      </c>
      <c r="GG91" s="11"/>
      <c r="GH91" s="10"/>
      <c r="GI91" s="11"/>
      <c r="GJ91" s="10"/>
      <c r="GK91" s="7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11"/>
      <c r="GW91" s="10"/>
      <c r="GX91" s="11"/>
      <c r="GY91" s="10"/>
      <c r="GZ91" s="7"/>
      <c r="HA91" s="7">
        <f t="shared" si="136"/>
        <v>0</v>
      </c>
      <c r="HB91" s="11"/>
      <c r="HC91" s="10"/>
      <c r="HD91" s="11"/>
      <c r="HE91" s="10"/>
      <c r="HF91" s="7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7">
        <f t="shared" si="137"/>
        <v>0</v>
      </c>
    </row>
    <row r="92" spans="1:230" x14ac:dyDescent="0.25">
      <c r="A92" s="13">
        <v>4</v>
      </c>
      <c r="B92" s="13">
        <v>1</v>
      </c>
      <c r="C92" s="13"/>
      <c r="D92" s="6" t="s">
        <v>191</v>
      </c>
      <c r="E92" s="3" t="s">
        <v>192</v>
      </c>
      <c r="F92" s="6">
        <f t="shared" si="114"/>
        <v>0</v>
      </c>
      <c r="G92" s="6">
        <f t="shared" si="115"/>
        <v>1</v>
      </c>
      <c r="H92" s="6">
        <f t="shared" si="116"/>
        <v>9</v>
      </c>
      <c r="I92" s="6">
        <f t="shared" si="117"/>
        <v>9</v>
      </c>
      <c r="J92" s="6">
        <f t="shared" si="118"/>
        <v>0</v>
      </c>
      <c r="K92" s="6">
        <f t="shared" si="119"/>
        <v>0</v>
      </c>
      <c r="L92" s="6">
        <f t="shared" si="120"/>
        <v>0</v>
      </c>
      <c r="M92" s="6">
        <f t="shared" si="121"/>
        <v>0</v>
      </c>
      <c r="N92" s="6">
        <f t="shared" si="122"/>
        <v>0</v>
      </c>
      <c r="O92" s="6">
        <f t="shared" si="123"/>
        <v>0</v>
      </c>
      <c r="P92" s="6">
        <f t="shared" si="124"/>
        <v>0</v>
      </c>
      <c r="Q92" s="6">
        <f t="shared" si="125"/>
        <v>0</v>
      </c>
      <c r="R92" s="7">
        <f t="shared" si="126"/>
        <v>1</v>
      </c>
      <c r="S92" s="7">
        <f t="shared" si="127"/>
        <v>0</v>
      </c>
      <c r="T92" s="7">
        <v>0.37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8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9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30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1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32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33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34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5"/>
        <v>0</v>
      </c>
      <c r="GG92" s="11">
        <v>9</v>
      </c>
      <c r="GH92" s="10" t="s">
        <v>64</v>
      </c>
      <c r="GI92" s="11"/>
      <c r="GJ92" s="10"/>
      <c r="GK92" s="7">
        <v>1</v>
      </c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11"/>
      <c r="GW92" s="10"/>
      <c r="GX92" s="11"/>
      <c r="GY92" s="10"/>
      <c r="GZ92" s="7"/>
      <c r="HA92" s="7">
        <f t="shared" si="136"/>
        <v>1</v>
      </c>
      <c r="HB92" s="11"/>
      <c r="HC92" s="10"/>
      <c r="HD92" s="11"/>
      <c r="HE92" s="10"/>
      <c r="HF92" s="7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7">
        <f t="shared" si="137"/>
        <v>0</v>
      </c>
    </row>
    <row r="93" spans="1:230" x14ac:dyDescent="0.25">
      <c r="A93" s="13">
        <v>4</v>
      </c>
      <c r="B93" s="13">
        <v>1</v>
      </c>
      <c r="C93" s="13"/>
      <c r="D93" s="6" t="s">
        <v>193</v>
      </c>
      <c r="E93" s="3" t="s">
        <v>194</v>
      </c>
      <c r="F93" s="6">
        <f t="shared" si="114"/>
        <v>0</v>
      </c>
      <c r="G93" s="6">
        <f t="shared" si="115"/>
        <v>1</v>
      </c>
      <c r="H93" s="6">
        <f t="shared" si="116"/>
        <v>9</v>
      </c>
      <c r="I93" s="6">
        <f t="shared" si="117"/>
        <v>9</v>
      </c>
      <c r="J93" s="6">
        <f t="shared" si="118"/>
        <v>0</v>
      </c>
      <c r="K93" s="6">
        <f t="shared" si="119"/>
        <v>0</v>
      </c>
      <c r="L93" s="6">
        <f t="shared" si="120"/>
        <v>0</v>
      </c>
      <c r="M93" s="6">
        <f t="shared" si="121"/>
        <v>0</v>
      </c>
      <c r="N93" s="6">
        <f t="shared" si="122"/>
        <v>0</v>
      </c>
      <c r="O93" s="6">
        <f t="shared" si="123"/>
        <v>0</v>
      </c>
      <c r="P93" s="6">
        <f t="shared" si="124"/>
        <v>0</v>
      </c>
      <c r="Q93" s="6">
        <f t="shared" si="125"/>
        <v>0</v>
      </c>
      <c r="R93" s="7">
        <f t="shared" si="126"/>
        <v>1</v>
      </c>
      <c r="S93" s="7">
        <f t="shared" si="127"/>
        <v>0</v>
      </c>
      <c r="T93" s="7">
        <v>0.63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8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9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30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1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32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33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4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5"/>
        <v>0</v>
      </c>
      <c r="GG93" s="11">
        <v>9</v>
      </c>
      <c r="GH93" s="10" t="s">
        <v>64</v>
      </c>
      <c r="GI93" s="11"/>
      <c r="GJ93" s="10"/>
      <c r="GK93" s="7">
        <v>1</v>
      </c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11"/>
      <c r="GW93" s="10"/>
      <c r="GX93" s="11"/>
      <c r="GY93" s="10"/>
      <c r="GZ93" s="7"/>
      <c r="HA93" s="7">
        <f t="shared" si="136"/>
        <v>1</v>
      </c>
      <c r="HB93" s="11"/>
      <c r="HC93" s="10"/>
      <c r="HD93" s="11"/>
      <c r="HE93" s="10"/>
      <c r="HF93" s="7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7">
        <f t="shared" si="137"/>
        <v>0</v>
      </c>
    </row>
    <row r="94" spans="1:230" x14ac:dyDescent="0.25">
      <c r="A94" s="13">
        <v>5</v>
      </c>
      <c r="B94" s="13">
        <v>1</v>
      </c>
      <c r="C94" s="13"/>
      <c r="D94" s="6" t="s">
        <v>195</v>
      </c>
      <c r="E94" s="3" t="s">
        <v>196</v>
      </c>
      <c r="F94" s="6">
        <f t="shared" si="114"/>
        <v>0</v>
      </c>
      <c r="G94" s="6">
        <f t="shared" si="115"/>
        <v>1</v>
      </c>
      <c r="H94" s="6">
        <f t="shared" si="116"/>
        <v>18</v>
      </c>
      <c r="I94" s="6">
        <f t="shared" si="117"/>
        <v>18</v>
      </c>
      <c r="J94" s="6">
        <f t="shared" si="118"/>
        <v>0</v>
      </c>
      <c r="K94" s="6">
        <f t="shared" si="119"/>
        <v>0</v>
      </c>
      <c r="L94" s="6">
        <f t="shared" si="120"/>
        <v>0</v>
      </c>
      <c r="M94" s="6">
        <f t="shared" si="121"/>
        <v>0</v>
      </c>
      <c r="N94" s="6">
        <f t="shared" si="122"/>
        <v>0</v>
      </c>
      <c r="O94" s="6">
        <f t="shared" si="123"/>
        <v>0</v>
      </c>
      <c r="P94" s="6">
        <f t="shared" si="124"/>
        <v>0</v>
      </c>
      <c r="Q94" s="6">
        <f t="shared" si="125"/>
        <v>0</v>
      </c>
      <c r="R94" s="7">
        <f t="shared" si="126"/>
        <v>2</v>
      </c>
      <c r="S94" s="7">
        <f t="shared" si="127"/>
        <v>0</v>
      </c>
      <c r="T94" s="7">
        <v>0.73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8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9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30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1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32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33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4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5"/>
        <v>0</v>
      </c>
      <c r="GG94" s="11">
        <v>18</v>
      </c>
      <c r="GH94" s="10" t="s">
        <v>64</v>
      </c>
      <c r="GI94" s="11"/>
      <c r="GJ94" s="10"/>
      <c r="GK94" s="7">
        <v>2</v>
      </c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11"/>
      <c r="GW94" s="10"/>
      <c r="GX94" s="11"/>
      <c r="GY94" s="10"/>
      <c r="GZ94" s="7"/>
      <c r="HA94" s="7">
        <f t="shared" si="136"/>
        <v>2</v>
      </c>
      <c r="HB94" s="11"/>
      <c r="HC94" s="10"/>
      <c r="HD94" s="11"/>
      <c r="HE94" s="10"/>
      <c r="HF94" s="7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7">
        <f t="shared" si="137"/>
        <v>0</v>
      </c>
    </row>
    <row r="95" spans="1:230" x14ac:dyDescent="0.25">
      <c r="A95" s="13">
        <v>5</v>
      </c>
      <c r="B95" s="13">
        <v>1</v>
      </c>
      <c r="C95" s="13"/>
      <c r="D95" s="6" t="s">
        <v>197</v>
      </c>
      <c r="E95" s="3" t="s">
        <v>198</v>
      </c>
      <c r="F95" s="6">
        <f t="shared" si="114"/>
        <v>0</v>
      </c>
      <c r="G95" s="6">
        <f t="shared" si="115"/>
        <v>1</v>
      </c>
      <c r="H95" s="6">
        <f t="shared" si="116"/>
        <v>18</v>
      </c>
      <c r="I95" s="6">
        <f t="shared" si="117"/>
        <v>18</v>
      </c>
      <c r="J95" s="6">
        <f t="shared" si="118"/>
        <v>0</v>
      </c>
      <c r="K95" s="6">
        <f t="shared" si="119"/>
        <v>0</v>
      </c>
      <c r="L95" s="6">
        <f t="shared" si="120"/>
        <v>0</v>
      </c>
      <c r="M95" s="6">
        <f t="shared" si="121"/>
        <v>0</v>
      </c>
      <c r="N95" s="6">
        <f t="shared" si="122"/>
        <v>0</v>
      </c>
      <c r="O95" s="6">
        <f t="shared" si="123"/>
        <v>0</v>
      </c>
      <c r="P95" s="6">
        <f t="shared" si="124"/>
        <v>0</v>
      </c>
      <c r="Q95" s="6">
        <f t="shared" si="125"/>
        <v>0</v>
      </c>
      <c r="R95" s="7">
        <f t="shared" si="126"/>
        <v>2</v>
      </c>
      <c r="S95" s="7">
        <f t="shared" si="127"/>
        <v>0</v>
      </c>
      <c r="T95" s="7">
        <v>0.73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8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9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30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1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32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33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4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5"/>
        <v>0</v>
      </c>
      <c r="GG95" s="11">
        <v>18</v>
      </c>
      <c r="GH95" s="10" t="s">
        <v>64</v>
      </c>
      <c r="GI95" s="11"/>
      <c r="GJ95" s="10"/>
      <c r="GK95" s="7">
        <v>2</v>
      </c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11"/>
      <c r="GW95" s="10"/>
      <c r="GX95" s="11"/>
      <c r="GY95" s="10"/>
      <c r="GZ95" s="7"/>
      <c r="HA95" s="7">
        <f t="shared" si="136"/>
        <v>2</v>
      </c>
      <c r="HB95" s="11"/>
      <c r="HC95" s="10"/>
      <c r="HD95" s="11"/>
      <c r="HE95" s="10"/>
      <c r="HF95" s="7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7">
        <f t="shared" si="137"/>
        <v>0</v>
      </c>
    </row>
    <row r="96" spans="1:230" x14ac:dyDescent="0.25">
      <c r="A96" s="13">
        <v>5</v>
      </c>
      <c r="B96" s="13">
        <v>1</v>
      </c>
      <c r="C96" s="13"/>
      <c r="D96" s="6" t="s">
        <v>199</v>
      </c>
      <c r="E96" s="3" t="s">
        <v>200</v>
      </c>
      <c r="F96" s="6">
        <f t="shared" si="114"/>
        <v>0</v>
      </c>
      <c r="G96" s="6">
        <f t="shared" si="115"/>
        <v>1</v>
      </c>
      <c r="H96" s="6">
        <f t="shared" si="116"/>
        <v>18</v>
      </c>
      <c r="I96" s="6">
        <f t="shared" si="117"/>
        <v>18</v>
      </c>
      <c r="J96" s="6">
        <f t="shared" si="118"/>
        <v>0</v>
      </c>
      <c r="K96" s="6">
        <f t="shared" si="119"/>
        <v>0</v>
      </c>
      <c r="L96" s="6">
        <f t="shared" si="120"/>
        <v>0</v>
      </c>
      <c r="M96" s="6">
        <f t="shared" si="121"/>
        <v>0</v>
      </c>
      <c r="N96" s="6">
        <f t="shared" si="122"/>
        <v>0</v>
      </c>
      <c r="O96" s="6">
        <f t="shared" si="123"/>
        <v>0</v>
      </c>
      <c r="P96" s="6">
        <f t="shared" si="124"/>
        <v>0</v>
      </c>
      <c r="Q96" s="6">
        <f t="shared" si="125"/>
        <v>0</v>
      </c>
      <c r="R96" s="7">
        <f t="shared" si="126"/>
        <v>2</v>
      </c>
      <c r="S96" s="7">
        <f t="shared" si="127"/>
        <v>0</v>
      </c>
      <c r="T96" s="7">
        <v>0.73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8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9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30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1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32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33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4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5"/>
        <v>0</v>
      </c>
      <c r="GG96" s="11">
        <v>18</v>
      </c>
      <c r="GH96" s="10" t="s">
        <v>64</v>
      </c>
      <c r="GI96" s="11"/>
      <c r="GJ96" s="10"/>
      <c r="GK96" s="7">
        <v>2</v>
      </c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11"/>
      <c r="GW96" s="10"/>
      <c r="GX96" s="11"/>
      <c r="GY96" s="10"/>
      <c r="GZ96" s="7"/>
      <c r="HA96" s="7">
        <f t="shared" si="136"/>
        <v>2</v>
      </c>
      <c r="HB96" s="11"/>
      <c r="HC96" s="10"/>
      <c r="HD96" s="11"/>
      <c r="HE96" s="10"/>
      <c r="HF96" s="7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7">
        <f t="shared" si="137"/>
        <v>0</v>
      </c>
    </row>
    <row r="97" spans="1:230" x14ac:dyDescent="0.25">
      <c r="A97" s="13">
        <v>6</v>
      </c>
      <c r="B97" s="13">
        <v>1</v>
      </c>
      <c r="C97" s="13"/>
      <c r="D97" s="6" t="s">
        <v>201</v>
      </c>
      <c r="E97" s="3" t="s">
        <v>202</v>
      </c>
      <c r="F97" s="6">
        <f t="shared" si="114"/>
        <v>0</v>
      </c>
      <c r="G97" s="6">
        <f t="shared" si="115"/>
        <v>1</v>
      </c>
      <c r="H97" s="6">
        <f t="shared" si="116"/>
        <v>9</v>
      </c>
      <c r="I97" s="6">
        <f t="shared" si="117"/>
        <v>9</v>
      </c>
      <c r="J97" s="6">
        <f t="shared" si="118"/>
        <v>0</v>
      </c>
      <c r="K97" s="6">
        <f t="shared" si="119"/>
        <v>0</v>
      </c>
      <c r="L97" s="6">
        <f t="shared" si="120"/>
        <v>0</v>
      </c>
      <c r="M97" s="6">
        <f t="shared" si="121"/>
        <v>0</v>
      </c>
      <c r="N97" s="6">
        <f t="shared" si="122"/>
        <v>0</v>
      </c>
      <c r="O97" s="6">
        <f t="shared" si="123"/>
        <v>0</v>
      </c>
      <c r="P97" s="6">
        <f t="shared" si="124"/>
        <v>0</v>
      </c>
      <c r="Q97" s="6">
        <f t="shared" si="125"/>
        <v>0</v>
      </c>
      <c r="R97" s="7">
        <f t="shared" si="126"/>
        <v>1</v>
      </c>
      <c r="S97" s="7">
        <f t="shared" si="127"/>
        <v>0</v>
      </c>
      <c r="T97" s="7">
        <v>0.4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8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9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30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1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32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33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4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5"/>
        <v>0</v>
      </c>
      <c r="GG97" s="11">
        <v>9</v>
      </c>
      <c r="GH97" s="10" t="s">
        <v>64</v>
      </c>
      <c r="GI97" s="11"/>
      <c r="GJ97" s="10"/>
      <c r="GK97" s="7">
        <v>1</v>
      </c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11"/>
      <c r="GW97" s="10"/>
      <c r="GX97" s="11"/>
      <c r="GY97" s="10"/>
      <c r="GZ97" s="7"/>
      <c r="HA97" s="7">
        <f t="shared" si="136"/>
        <v>1</v>
      </c>
      <c r="HB97" s="11"/>
      <c r="HC97" s="10"/>
      <c r="HD97" s="11"/>
      <c r="HE97" s="10"/>
      <c r="HF97" s="7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7">
        <f t="shared" si="137"/>
        <v>0</v>
      </c>
    </row>
    <row r="98" spans="1:230" x14ac:dyDescent="0.25">
      <c r="A98" s="13">
        <v>6</v>
      </c>
      <c r="B98" s="13">
        <v>1</v>
      </c>
      <c r="C98" s="13"/>
      <c r="D98" s="6" t="s">
        <v>203</v>
      </c>
      <c r="E98" s="3" t="s">
        <v>204</v>
      </c>
      <c r="F98" s="6">
        <f t="shared" si="114"/>
        <v>0</v>
      </c>
      <c r="G98" s="6">
        <f t="shared" si="115"/>
        <v>1</v>
      </c>
      <c r="H98" s="6">
        <f t="shared" si="116"/>
        <v>9</v>
      </c>
      <c r="I98" s="6">
        <f t="shared" si="117"/>
        <v>9</v>
      </c>
      <c r="J98" s="6">
        <f t="shared" si="118"/>
        <v>0</v>
      </c>
      <c r="K98" s="6">
        <f t="shared" si="119"/>
        <v>0</v>
      </c>
      <c r="L98" s="6">
        <f t="shared" si="120"/>
        <v>0</v>
      </c>
      <c r="M98" s="6">
        <f t="shared" si="121"/>
        <v>0</v>
      </c>
      <c r="N98" s="6">
        <f t="shared" si="122"/>
        <v>0</v>
      </c>
      <c r="O98" s="6">
        <f t="shared" si="123"/>
        <v>0</v>
      </c>
      <c r="P98" s="6">
        <f t="shared" si="124"/>
        <v>0</v>
      </c>
      <c r="Q98" s="6">
        <f t="shared" si="125"/>
        <v>0</v>
      </c>
      <c r="R98" s="7">
        <f t="shared" si="126"/>
        <v>1</v>
      </c>
      <c r="S98" s="7">
        <f t="shared" si="127"/>
        <v>0</v>
      </c>
      <c r="T98" s="7">
        <v>0.4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8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9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30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1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32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33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4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5"/>
        <v>0</v>
      </c>
      <c r="GG98" s="11">
        <v>9</v>
      </c>
      <c r="GH98" s="10" t="s">
        <v>64</v>
      </c>
      <c r="GI98" s="11"/>
      <c r="GJ98" s="10"/>
      <c r="GK98" s="7">
        <v>1</v>
      </c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11"/>
      <c r="GW98" s="10"/>
      <c r="GX98" s="11"/>
      <c r="GY98" s="10"/>
      <c r="GZ98" s="7"/>
      <c r="HA98" s="7">
        <f t="shared" si="136"/>
        <v>1</v>
      </c>
      <c r="HB98" s="11"/>
      <c r="HC98" s="10"/>
      <c r="HD98" s="11"/>
      <c r="HE98" s="10"/>
      <c r="HF98" s="7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7">
        <f t="shared" si="137"/>
        <v>0</v>
      </c>
    </row>
    <row r="99" spans="1:230" x14ac:dyDescent="0.25">
      <c r="A99" s="13">
        <v>6</v>
      </c>
      <c r="B99" s="13">
        <v>1</v>
      </c>
      <c r="C99" s="13"/>
      <c r="D99" s="6" t="s">
        <v>205</v>
      </c>
      <c r="E99" s="3" t="s">
        <v>206</v>
      </c>
      <c r="F99" s="6">
        <f t="shared" si="114"/>
        <v>0</v>
      </c>
      <c r="G99" s="6">
        <f t="shared" si="115"/>
        <v>1</v>
      </c>
      <c r="H99" s="6">
        <f t="shared" si="116"/>
        <v>9</v>
      </c>
      <c r="I99" s="6">
        <f t="shared" si="117"/>
        <v>9</v>
      </c>
      <c r="J99" s="6">
        <f t="shared" si="118"/>
        <v>0</v>
      </c>
      <c r="K99" s="6">
        <f t="shared" si="119"/>
        <v>0</v>
      </c>
      <c r="L99" s="6">
        <f t="shared" si="120"/>
        <v>0</v>
      </c>
      <c r="M99" s="6">
        <f t="shared" si="121"/>
        <v>0</v>
      </c>
      <c r="N99" s="6">
        <f t="shared" si="122"/>
        <v>0</v>
      </c>
      <c r="O99" s="6">
        <f t="shared" si="123"/>
        <v>0</v>
      </c>
      <c r="P99" s="6">
        <f t="shared" si="124"/>
        <v>0</v>
      </c>
      <c r="Q99" s="6">
        <f t="shared" si="125"/>
        <v>0</v>
      </c>
      <c r="R99" s="7">
        <f t="shared" si="126"/>
        <v>1</v>
      </c>
      <c r="S99" s="7">
        <f t="shared" si="127"/>
        <v>0</v>
      </c>
      <c r="T99" s="7">
        <v>0.47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8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9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30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1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32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33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4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5"/>
        <v>0</v>
      </c>
      <c r="GG99" s="11">
        <v>9</v>
      </c>
      <c r="GH99" s="10" t="s">
        <v>64</v>
      </c>
      <c r="GI99" s="11"/>
      <c r="GJ99" s="10"/>
      <c r="GK99" s="7">
        <v>1</v>
      </c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11"/>
      <c r="GW99" s="10"/>
      <c r="GX99" s="11"/>
      <c r="GY99" s="10"/>
      <c r="GZ99" s="7"/>
      <c r="HA99" s="7">
        <f t="shared" si="136"/>
        <v>1</v>
      </c>
      <c r="HB99" s="11"/>
      <c r="HC99" s="10"/>
      <c r="HD99" s="11"/>
      <c r="HE99" s="10"/>
      <c r="HF99" s="7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7">
        <f t="shared" si="137"/>
        <v>0</v>
      </c>
    </row>
    <row r="100" spans="1:230" x14ac:dyDescent="0.25">
      <c r="A100" s="13">
        <v>7</v>
      </c>
      <c r="B100" s="13">
        <v>1</v>
      </c>
      <c r="C100" s="13"/>
      <c r="D100" s="6" t="s">
        <v>207</v>
      </c>
      <c r="E100" s="3" t="s">
        <v>208</v>
      </c>
      <c r="F100" s="6">
        <f t="shared" si="114"/>
        <v>0</v>
      </c>
      <c r="G100" s="6">
        <f t="shared" si="115"/>
        <v>1</v>
      </c>
      <c r="H100" s="6">
        <f t="shared" si="116"/>
        <v>27</v>
      </c>
      <c r="I100" s="6">
        <f t="shared" si="117"/>
        <v>0</v>
      </c>
      <c r="J100" s="6">
        <f t="shared" si="118"/>
        <v>0</v>
      </c>
      <c r="K100" s="6">
        <f t="shared" si="119"/>
        <v>0</v>
      </c>
      <c r="L100" s="6">
        <f t="shared" si="120"/>
        <v>0</v>
      </c>
      <c r="M100" s="6">
        <f t="shared" si="121"/>
        <v>0</v>
      </c>
      <c r="N100" s="6">
        <f t="shared" si="122"/>
        <v>0</v>
      </c>
      <c r="O100" s="6">
        <f t="shared" si="123"/>
        <v>0</v>
      </c>
      <c r="P100" s="6">
        <f t="shared" si="124"/>
        <v>0</v>
      </c>
      <c r="Q100" s="6">
        <f t="shared" si="125"/>
        <v>27</v>
      </c>
      <c r="R100" s="7">
        <f t="shared" si="126"/>
        <v>5</v>
      </c>
      <c r="S100" s="7">
        <f t="shared" si="127"/>
        <v>5</v>
      </c>
      <c r="T100" s="7">
        <v>1.2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8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9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30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1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32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33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4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5"/>
        <v>0</v>
      </c>
      <c r="GG100" s="11"/>
      <c r="GH100" s="10"/>
      <c r="GI100" s="11"/>
      <c r="GJ100" s="10"/>
      <c r="GK100" s="7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11"/>
      <c r="GW100" s="10"/>
      <c r="GX100" s="11">
        <v>27</v>
      </c>
      <c r="GY100" s="10" t="s">
        <v>64</v>
      </c>
      <c r="GZ100" s="7">
        <v>5</v>
      </c>
      <c r="HA100" s="7">
        <f t="shared" si="136"/>
        <v>5</v>
      </c>
      <c r="HB100" s="11"/>
      <c r="HC100" s="10"/>
      <c r="HD100" s="11"/>
      <c r="HE100" s="10"/>
      <c r="HF100" s="7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7">
        <f t="shared" si="137"/>
        <v>0</v>
      </c>
    </row>
    <row r="101" spans="1:230" x14ac:dyDescent="0.25">
      <c r="A101" s="13">
        <v>7</v>
      </c>
      <c r="B101" s="13">
        <v>1</v>
      </c>
      <c r="C101" s="13"/>
      <c r="D101" s="6" t="s">
        <v>209</v>
      </c>
      <c r="E101" s="3" t="s">
        <v>210</v>
      </c>
      <c r="F101" s="6">
        <f t="shared" si="114"/>
        <v>0</v>
      </c>
      <c r="G101" s="6">
        <f t="shared" si="115"/>
        <v>1</v>
      </c>
      <c r="H101" s="6">
        <f t="shared" si="116"/>
        <v>27</v>
      </c>
      <c r="I101" s="6">
        <f t="shared" si="117"/>
        <v>0</v>
      </c>
      <c r="J101" s="6">
        <f t="shared" si="118"/>
        <v>0</v>
      </c>
      <c r="K101" s="6">
        <f t="shared" si="119"/>
        <v>0</v>
      </c>
      <c r="L101" s="6">
        <f t="shared" si="120"/>
        <v>0</v>
      </c>
      <c r="M101" s="6">
        <f t="shared" si="121"/>
        <v>0</v>
      </c>
      <c r="N101" s="6">
        <f t="shared" si="122"/>
        <v>0</v>
      </c>
      <c r="O101" s="6">
        <f t="shared" si="123"/>
        <v>0</v>
      </c>
      <c r="P101" s="6">
        <f t="shared" si="124"/>
        <v>0</v>
      </c>
      <c r="Q101" s="6">
        <f t="shared" si="125"/>
        <v>27</v>
      </c>
      <c r="R101" s="7">
        <f t="shared" si="126"/>
        <v>5</v>
      </c>
      <c r="S101" s="7">
        <f t="shared" si="127"/>
        <v>5</v>
      </c>
      <c r="T101" s="7">
        <v>1.1000000000000001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8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9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30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31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32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33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4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5"/>
        <v>0</v>
      </c>
      <c r="GG101" s="11"/>
      <c r="GH101" s="10"/>
      <c r="GI101" s="11"/>
      <c r="GJ101" s="10"/>
      <c r="GK101" s="7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11"/>
      <c r="GW101" s="10"/>
      <c r="GX101" s="11">
        <v>27</v>
      </c>
      <c r="GY101" s="10" t="s">
        <v>64</v>
      </c>
      <c r="GZ101" s="7">
        <v>5</v>
      </c>
      <c r="HA101" s="7">
        <f t="shared" si="136"/>
        <v>5</v>
      </c>
      <c r="HB101" s="11"/>
      <c r="HC101" s="10"/>
      <c r="HD101" s="11"/>
      <c r="HE101" s="10"/>
      <c r="HF101" s="7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11"/>
      <c r="HR101" s="10"/>
      <c r="HS101" s="11"/>
      <c r="HT101" s="10"/>
      <c r="HU101" s="7"/>
      <c r="HV101" s="7">
        <f t="shared" si="137"/>
        <v>0</v>
      </c>
    </row>
    <row r="102" spans="1:230" x14ac:dyDescent="0.25">
      <c r="A102" s="13">
        <v>7</v>
      </c>
      <c r="B102" s="13">
        <v>1</v>
      </c>
      <c r="C102" s="13"/>
      <c r="D102" s="6" t="s">
        <v>211</v>
      </c>
      <c r="E102" s="3" t="s">
        <v>212</v>
      </c>
      <c r="F102" s="6">
        <f t="shared" si="114"/>
        <v>0</v>
      </c>
      <c r="G102" s="6">
        <f t="shared" si="115"/>
        <v>1</v>
      </c>
      <c r="H102" s="6">
        <f t="shared" si="116"/>
        <v>27</v>
      </c>
      <c r="I102" s="6">
        <f t="shared" si="117"/>
        <v>0</v>
      </c>
      <c r="J102" s="6">
        <f t="shared" si="118"/>
        <v>0</v>
      </c>
      <c r="K102" s="6">
        <f t="shared" si="119"/>
        <v>0</v>
      </c>
      <c r="L102" s="6">
        <f t="shared" si="120"/>
        <v>0</v>
      </c>
      <c r="M102" s="6">
        <f t="shared" si="121"/>
        <v>0</v>
      </c>
      <c r="N102" s="6">
        <f t="shared" si="122"/>
        <v>0</v>
      </c>
      <c r="O102" s="6">
        <f t="shared" si="123"/>
        <v>0</v>
      </c>
      <c r="P102" s="6">
        <f t="shared" si="124"/>
        <v>0</v>
      </c>
      <c r="Q102" s="6">
        <f t="shared" si="125"/>
        <v>27</v>
      </c>
      <c r="R102" s="7">
        <f t="shared" si="126"/>
        <v>5</v>
      </c>
      <c r="S102" s="7">
        <f t="shared" si="127"/>
        <v>5</v>
      </c>
      <c r="T102" s="7">
        <v>1.2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8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9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30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31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32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33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4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5"/>
        <v>0</v>
      </c>
      <c r="GG102" s="11"/>
      <c r="GH102" s="10"/>
      <c r="GI102" s="11"/>
      <c r="GJ102" s="10"/>
      <c r="GK102" s="7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11"/>
      <c r="GW102" s="10"/>
      <c r="GX102" s="11">
        <v>27</v>
      </c>
      <c r="GY102" s="10" t="s">
        <v>64</v>
      </c>
      <c r="GZ102" s="7">
        <v>5</v>
      </c>
      <c r="HA102" s="7">
        <f t="shared" si="136"/>
        <v>5</v>
      </c>
      <c r="HB102" s="11"/>
      <c r="HC102" s="10"/>
      <c r="HD102" s="11"/>
      <c r="HE102" s="10"/>
      <c r="HF102" s="7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7">
        <f t="shared" si="137"/>
        <v>0</v>
      </c>
    </row>
    <row r="103" spans="1:230" x14ac:dyDescent="0.25">
      <c r="A103" s="13">
        <v>7</v>
      </c>
      <c r="B103" s="13">
        <v>1</v>
      </c>
      <c r="C103" s="13"/>
      <c r="D103" s="6" t="s">
        <v>213</v>
      </c>
      <c r="E103" s="3" t="s">
        <v>214</v>
      </c>
      <c r="F103" s="6">
        <f t="shared" si="114"/>
        <v>0</v>
      </c>
      <c r="G103" s="6">
        <f t="shared" si="115"/>
        <v>1</v>
      </c>
      <c r="H103" s="6">
        <f t="shared" si="116"/>
        <v>27</v>
      </c>
      <c r="I103" s="6">
        <f t="shared" si="117"/>
        <v>0</v>
      </c>
      <c r="J103" s="6">
        <f t="shared" si="118"/>
        <v>0</v>
      </c>
      <c r="K103" s="6">
        <f t="shared" si="119"/>
        <v>0</v>
      </c>
      <c r="L103" s="6">
        <f t="shared" si="120"/>
        <v>0</v>
      </c>
      <c r="M103" s="6">
        <f t="shared" si="121"/>
        <v>0</v>
      </c>
      <c r="N103" s="6">
        <f t="shared" si="122"/>
        <v>0</v>
      </c>
      <c r="O103" s="6">
        <f t="shared" si="123"/>
        <v>0</v>
      </c>
      <c r="P103" s="6">
        <f t="shared" si="124"/>
        <v>0</v>
      </c>
      <c r="Q103" s="6">
        <f t="shared" si="125"/>
        <v>27</v>
      </c>
      <c r="R103" s="7">
        <f t="shared" si="126"/>
        <v>5</v>
      </c>
      <c r="S103" s="7">
        <f t="shared" si="127"/>
        <v>5</v>
      </c>
      <c r="T103" s="7">
        <v>1.1000000000000001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8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9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30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31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32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33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4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5"/>
        <v>0</v>
      </c>
      <c r="GG103" s="11"/>
      <c r="GH103" s="10"/>
      <c r="GI103" s="11"/>
      <c r="GJ103" s="10"/>
      <c r="GK103" s="7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11"/>
      <c r="GW103" s="10"/>
      <c r="GX103" s="11">
        <v>27</v>
      </c>
      <c r="GY103" s="10" t="s">
        <v>64</v>
      </c>
      <c r="GZ103" s="7">
        <v>5</v>
      </c>
      <c r="HA103" s="7">
        <f t="shared" si="136"/>
        <v>5</v>
      </c>
      <c r="HB103" s="11"/>
      <c r="HC103" s="10"/>
      <c r="HD103" s="11"/>
      <c r="HE103" s="10"/>
      <c r="HF103" s="7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11"/>
      <c r="HR103" s="10"/>
      <c r="HS103" s="11"/>
      <c r="HT103" s="10"/>
      <c r="HU103" s="7"/>
      <c r="HV103" s="7">
        <f t="shared" si="137"/>
        <v>0</v>
      </c>
    </row>
    <row r="104" spans="1:230" x14ac:dyDescent="0.25">
      <c r="A104" s="13">
        <v>7</v>
      </c>
      <c r="B104" s="13">
        <v>1</v>
      </c>
      <c r="C104" s="13"/>
      <c r="D104" s="6" t="s">
        <v>215</v>
      </c>
      <c r="E104" s="3" t="s">
        <v>216</v>
      </c>
      <c r="F104" s="6">
        <f t="shared" si="114"/>
        <v>0</v>
      </c>
      <c r="G104" s="6">
        <f t="shared" si="115"/>
        <v>1</v>
      </c>
      <c r="H104" s="6">
        <f t="shared" si="116"/>
        <v>27</v>
      </c>
      <c r="I104" s="6">
        <f t="shared" si="117"/>
        <v>0</v>
      </c>
      <c r="J104" s="6">
        <f t="shared" si="118"/>
        <v>0</v>
      </c>
      <c r="K104" s="6">
        <f t="shared" si="119"/>
        <v>0</v>
      </c>
      <c r="L104" s="6">
        <f t="shared" si="120"/>
        <v>0</v>
      </c>
      <c r="M104" s="6">
        <f t="shared" si="121"/>
        <v>0</v>
      </c>
      <c r="N104" s="6">
        <f t="shared" si="122"/>
        <v>0</v>
      </c>
      <c r="O104" s="6">
        <f t="shared" si="123"/>
        <v>0</v>
      </c>
      <c r="P104" s="6">
        <f t="shared" si="124"/>
        <v>0</v>
      </c>
      <c r="Q104" s="6">
        <f t="shared" si="125"/>
        <v>27</v>
      </c>
      <c r="R104" s="7">
        <f t="shared" si="126"/>
        <v>5</v>
      </c>
      <c r="S104" s="7">
        <f t="shared" si="127"/>
        <v>5</v>
      </c>
      <c r="T104" s="7">
        <v>1.1000000000000001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8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9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30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31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32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33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4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5"/>
        <v>0</v>
      </c>
      <c r="GG104" s="11"/>
      <c r="GH104" s="10"/>
      <c r="GI104" s="11"/>
      <c r="GJ104" s="10"/>
      <c r="GK104" s="7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11"/>
      <c r="GW104" s="10"/>
      <c r="GX104" s="11">
        <v>27</v>
      </c>
      <c r="GY104" s="10" t="s">
        <v>64</v>
      </c>
      <c r="GZ104" s="7">
        <v>5</v>
      </c>
      <c r="HA104" s="7">
        <f t="shared" si="136"/>
        <v>5</v>
      </c>
      <c r="HB104" s="11"/>
      <c r="HC104" s="10"/>
      <c r="HD104" s="11"/>
      <c r="HE104" s="10"/>
      <c r="HF104" s="7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11"/>
      <c r="HR104" s="10"/>
      <c r="HS104" s="11"/>
      <c r="HT104" s="10"/>
      <c r="HU104" s="7"/>
      <c r="HV104" s="7">
        <f t="shared" si="137"/>
        <v>0</v>
      </c>
    </row>
    <row r="105" spans="1:230" x14ac:dyDescent="0.25">
      <c r="A105" s="13">
        <v>7</v>
      </c>
      <c r="B105" s="13">
        <v>1</v>
      </c>
      <c r="C105" s="13"/>
      <c r="D105" s="6" t="s">
        <v>217</v>
      </c>
      <c r="E105" s="3" t="s">
        <v>218</v>
      </c>
      <c r="F105" s="6">
        <f t="shared" si="114"/>
        <v>0</v>
      </c>
      <c r="G105" s="6">
        <f t="shared" si="115"/>
        <v>1</v>
      </c>
      <c r="H105" s="6">
        <f t="shared" si="116"/>
        <v>27</v>
      </c>
      <c r="I105" s="6">
        <f t="shared" si="117"/>
        <v>0</v>
      </c>
      <c r="J105" s="6">
        <f t="shared" si="118"/>
        <v>0</v>
      </c>
      <c r="K105" s="6">
        <f t="shared" si="119"/>
        <v>0</v>
      </c>
      <c r="L105" s="6">
        <f t="shared" si="120"/>
        <v>0</v>
      </c>
      <c r="M105" s="6">
        <f t="shared" si="121"/>
        <v>0</v>
      </c>
      <c r="N105" s="6">
        <f t="shared" si="122"/>
        <v>0</v>
      </c>
      <c r="O105" s="6">
        <f t="shared" si="123"/>
        <v>0</v>
      </c>
      <c r="P105" s="6">
        <f t="shared" si="124"/>
        <v>0</v>
      </c>
      <c r="Q105" s="6">
        <f t="shared" si="125"/>
        <v>27</v>
      </c>
      <c r="R105" s="7">
        <f t="shared" si="126"/>
        <v>5</v>
      </c>
      <c r="S105" s="7">
        <f t="shared" si="127"/>
        <v>5</v>
      </c>
      <c r="T105" s="7">
        <v>1.1000000000000001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8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9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30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31"/>
        <v>0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32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33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4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5"/>
        <v>0</v>
      </c>
      <c r="GG105" s="11"/>
      <c r="GH105" s="10"/>
      <c r="GI105" s="11"/>
      <c r="GJ105" s="10"/>
      <c r="GK105" s="7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11"/>
      <c r="GW105" s="10"/>
      <c r="GX105" s="11">
        <v>27</v>
      </c>
      <c r="GY105" s="10" t="s">
        <v>64</v>
      </c>
      <c r="GZ105" s="7">
        <v>5</v>
      </c>
      <c r="HA105" s="7">
        <f t="shared" si="136"/>
        <v>5</v>
      </c>
      <c r="HB105" s="11"/>
      <c r="HC105" s="10"/>
      <c r="HD105" s="11"/>
      <c r="HE105" s="10"/>
      <c r="HF105" s="7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11"/>
      <c r="HR105" s="10"/>
      <c r="HS105" s="11"/>
      <c r="HT105" s="10"/>
      <c r="HU105" s="7"/>
      <c r="HV105" s="7">
        <f t="shared" si="137"/>
        <v>0</v>
      </c>
    </row>
    <row r="106" spans="1:230" x14ac:dyDescent="0.25">
      <c r="A106" s="6">
        <v>8</v>
      </c>
      <c r="B106" s="6">
        <v>1</v>
      </c>
      <c r="C106" s="6"/>
      <c r="D106" s="6" t="s">
        <v>265</v>
      </c>
      <c r="E106" s="3" t="s">
        <v>266</v>
      </c>
      <c r="F106" s="6">
        <f t="shared" si="114"/>
        <v>0</v>
      </c>
      <c r="G106" s="6">
        <f t="shared" si="115"/>
        <v>1</v>
      </c>
      <c r="H106" s="6">
        <f t="shared" si="116"/>
        <v>0</v>
      </c>
      <c r="I106" s="6">
        <f t="shared" si="117"/>
        <v>0</v>
      </c>
      <c r="J106" s="6">
        <f t="shared" si="118"/>
        <v>0</v>
      </c>
      <c r="K106" s="6">
        <f t="shared" si="119"/>
        <v>0</v>
      </c>
      <c r="L106" s="6">
        <f t="shared" si="120"/>
        <v>0</v>
      </c>
      <c r="M106" s="6">
        <f t="shared" si="121"/>
        <v>0</v>
      </c>
      <c r="N106" s="6">
        <f t="shared" si="122"/>
        <v>0</v>
      </c>
      <c r="O106" s="6">
        <f t="shared" si="123"/>
        <v>0</v>
      </c>
      <c r="P106" s="6">
        <f t="shared" si="124"/>
        <v>0</v>
      </c>
      <c r="Q106" s="6">
        <f t="shared" si="125"/>
        <v>0</v>
      </c>
      <c r="R106" s="7">
        <f t="shared" si="126"/>
        <v>15</v>
      </c>
      <c r="S106" s="7">
        <f t="shared" si="127"/>
        <v>15</v>
      </c>
      <c r="T106" s="7">
        <v>1.7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8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9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30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31"/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32"/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33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4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5"/>
        <v>0</v>
      </c>
      <c r="GG106" s="11"/>
      <c r="GH106" s="10"/>
      <c r="GI106" s="11"/>
      <c r="GJ106" s="10"/>
      <c r="GK106" s="7"/>
      <c r="GL106" s="11"/>
      <c r="GM106" s="10"/>
      <c r="GN106" s="11"/>
      <c r="GO106" s="10"/>
      <c r="GP106" s="11"/>
      <c r="GQ106" s="10"/>
      <c r="GR106" s="11">
        <v>0</v>
      </c>
      <c r="GS106" s="10" t="s">
        <v>64</v>
      </c>
      <c r="GT106" s="11"/>
      <c r="GU106" s="10"/>
      <c r="GV106" s="11"/>
      <c r="GW106" s="10"/>
      <c r="GX106" s="11"/>
      <c r="GY106" s="10"/>
      <c r="GZ106" s="7">
        <v>15</v>
      </c>
      <c r="HA106" s="7">
        <f t="shared" si="136"/>
        <v>15</v>
      </c>
      <c r="HB106" s="11"/>
      <c r="HC106" s="10"/>
      <c r="HD106" s="11"/>
      <c r="HE106" s="10"/>
      <c r="HF106" s="7"/>
      <c r="HG106" s="11"/>
      <c r="HH106" s="10"/>
      <c r="HI106" s="11"/>
      <c r="HJ106" s="10"/>
      <c r="HK106" s="11"/>
      <c r="HL106" s="10"/>
      <c r="HM106" s="11"/>
      <c r="HN106" s="10"/>
      <c r="HO106" s="11"/>
      <c r="HP106" s="10"/>
      <c r="HQ106" s="11"/>
      <c r="HR106" s="10"/>
      <c r="HS106" s="11"/>
      <c r="HT106" s="10"/>
      <c r="HU106" s="7"/>
      <c r="HV106" s="7">
        <f t="shared" si="137"/>
        <v>0</v>
      </c>
    </row>
    <row r="107" spans="1:230" ht="20.100000000000001" customHeight="1" x14ac:dyDescent="0.25">
      <c r="A107" s="14" t="s">
        <v>221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4"/>
      <c r="HV107" s="15"/>
    </row>
    <row r="108" spans="1:230" x14ac:dyDescent="0.25">
      <c r="A108" s="6"/>
      <c r="B108" s="6"/>
      <c r="C108" s="6"/>
      <c r="D108" s="6" t="s">
        <v>222</v>
      </c>
      <c r="E108" s="3" t="s">
        <v>223</v>
      </c>
      <c r="F108" s="6">
        <f>COUNTIF(U108:HT108,"e")</f>
        <v>0</v>
      </c>
      <c r="G108" s="6">
        <f>COUNTIF(U108:HT108,"z")</f>
        <v>3</v>
      </c>
      <c r="H108" s="6">
        <f>SUM(I108:Q108)</f>
        <v>8</v>
      </c>
      <c r="I108" s="6">
        <f>U108+AP108+BK108+CF108+DA108+DV108+EQ108+FL108+GG108+HB108</f>
        <v>0</v>
      </c>
      <c r="J108" s="6">
        <f>W108+AR108+BM108+CH108+DC108+DX108+ES108+FN108+GI108+HD108</f>
        <v>0</v>
      </c>
      <c r="K108" s="6">
        <f>Z108+AU108+BP108+CK108+DF108+EA108+EV108+FQ108+GL108+HG108</f>
        <v>0</v>
      </c>
      <c r="L108" s="6">
        <f>AB108+AW108+BR108+CM108+DH108+EC108+EX108+FS108+GN108+HI108</f>
        <v>0</v>
      </c>
      <c r="M108" s="6">
        <f>AD108+AY108+BT108+CO108+DJ108+EE108+EZ108+FU108+GP108+HK108</f>
        <v>0</v>
      </c>
      <c r="N108" s="6">
        <f>AF108+BA108+BV108+CQ108+DL108+EG108+FB108+FW108+GR108+HM108</f>
        <v>0</v>
      </c>
      <c r="O108" s="6">
        <f>AH108+BC108+BX108+CS108+DN108+EI108+FD108+FY108+GT108+HO108</f>
        <v>8</v>
      </c>
      <c r="P108" s="6">
        <f>AJ108+BE108+BZ108+CU108+DP108+EK108+FF108+GA108+GV108+HQ108</f>
        <v>0</v>
      </c>
      <c r="Q108" s="6">
        <f>AL108+BG108+CB108+CW108+DR108+EM108+FH108+GC108+GX108+HS108</f>
        <v>0</v>
      </c>
      <c r="R108" s="7">
        <f>AO108+BJ108+CE108+CZ108+DU108+EP108+FK108+GF108+HA108+HV108</f>
        <v>15</v>
      </c>
      <c r="S108" s="7">
        <f>AN108+BI108+CD108+CY108+DT108+EO108+FJ108+GE108+GZ108+HU108</f>
        <v>15</v>
      </c>
      <c r="T108" s="7">
        <v>7.8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Y108+AN108</f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AT108+BI108</f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>
        <v>1</v>
      </c>
      <c r="BY108" s="10" t="s">
        <v>64</v>
      </c>
      <c r="BZ108" s="11"/>
      <c r="CA108" s="10"/>
      <c r="CB108" s="11"/>
      <c r="CC108" s="10"/>
      <c r="CD108" s="7">
        <v>2</v>
      </c>
      <c r="CE108" s="7">
        <f>BO108+CD108</f>
        <v>2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>
        <v>3</v>
      </c>
      <c r="CT108" s="10" t="s">
        <v>64</v>
      </c>
      <c r="CU108" s="11"/>
      <c r="CV108" s="10"/>
      <c r="CW108" s="11"/>
      <c r="CX108" s="10"/>
      <c r="CY108" s="7">
        <v>6</v>
      </c>
      <c r="CZ108" s="7">
        <f>CJ108+CY108</f>
        <v>6</v>
      </c>
      <c r="DA108" s="11"/>
      <c r="DB108" s="10"/>
      <c r="DC108" s="11"/>
      <c r="DD108" s="10"/>
      <c r="DE108" s="7"/>
      <c r="DF108" s="11"/>
      <c r="DG108" s="10"/>
      <c r="DH108" s="11"/>
      <c r="DI108" s="10"/>
      <c r="DJ108" s="11"/>
      <c r="DK108" s="10"/>
      <c r="DL108" s="11"/>
      <c r="DM108" s="10"/>
      <c r="DN108" s="11">
        <v>4</v>
      </c>
      <c r="DO108" s="10" t="s">
        <v>64</v>
      </c>
      <c r="DP108" s="11"/>
      <c r="DQ108" s="10"/>
      <c r="DR108" s="11"/>
      <c r="DS108" s="10"/>
      <c r="DT108" s="7">
        <v>7</v>
      </c>
      <c r="DU108" s="7">
        <f>DE108+DT108</f>
        <v>7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>DZ108+EO108</f>
        <v>0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EU108+FJ108</f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FP108+GE108</f>
        <v>0</v>
      </c>
      <c r="GG108" s="11"/>
      <c r="GH108" s="10"/>
      <c r="GI108" s="11"/>
      <c r="GJ108" s="10"/>
      <c r="GK108" s="7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11"/>
      <c r="GW108" s="10"/>
      <c r="GX108" s="11"/>
      <c r="GY108" s="10"/>
      <c r="GZ108" s="7"/>
      <c r="HA108" s="7">
        <f>GK108+GZ108</f>
        <v>0</v>
      </c>
      <c r="HB108" s="11"/>
      <c r="HC108" s="10"/>
      <c r="HD108" s="11"/>
      <c r="HE108" s="10"/>
      <c r="HF108" s="7"/>
      <c r="HG108" s="11"/>
      <c r="HH108" s="10"/>
      <c r="HI108" s="11"/>
      <c r="HJ108" s="10"/>
      <c r="HK108" s="11"/>
      <c r="HL108" s="10"/>
      <c r="HM108" s="11"/>
      <c r="HN108" s="10"/>
      <c r="HO108" s="11"/>
      <c r="HP108" s="10"/>
      <c r="HQ108" s="11"/>
      <c r="HR108" s="10"/>
      <c r="HS108" s="11"/>
      <c r="HT108" s="10"/>
      <c r="HU108" s="7"/>
      <c r="HV108" s="7">
        <f>HF108+HU108</f>
        <v>0</v>
      </c>
    </row>
    <row r="109" spans="1:230" ht="15.9" customHeight="1" x14ac:dyDescent="0.25">
      <c r="A109" s="6"/>
      <c r="B109" s="6"/>
      <c r="C109" s="6"/>
      <c r="D109" s="6"/>
      <c r="E109" s="6" t="s">
        <v>80</v>
      </c>
      <c r="F109" s="6">
        <f t="shared" ref="F109:BQ109" si="138">SUM(F108:F108)</f>
        <v>0</v>
      </c>
      <c r="G109" s="6">
        <f t="shared" si="138"/>
        <v>3</v>
      </c>
      <c r="H109" s="6">
        <f t="shared" si="138"/>
        <v>8</v>
      </c>
      <c r="I109" s="6">
        <f t="shared" si="138"/>
        <v>0</v>
      </c>
      <c r="J109" s="6">
        <f t="shared" si="138"/>
        <v>0</v>
      </c>
      <c r="K109" s="6">
        <f t="shared" si="138"/>
        <v>0</v>
      </c>
      <c r="L109" s="6">
        <f t="shared" si="138"/>
        <v>0</v>
      </c>
      <c r="M109" s="6">
        <f t="shared" si="138"/>
        <v>0</v>
      </c>
      <c r="N109" s="6">
        <f t="shared" si="138"/>
        <v>0</v>
      </c>
      <c r="O109" s="6">
        <f t="shared" si="138"/>
        <v>8</v>
      </c>
      <c r="P109" s="6">
        <f t="shared" si="138"/>
        <v>0</v>
      </c>
      <c r="Q109" s="6">
        <f t="shared" si="138"/>
        <v>0</v>
      </c>
      <c r="R109" s="7">
        <f t="shared" si="138"/>
        <v>15</v>
      </c>
      <c r="S109" s="7">
        <f t="shared" si="138"/>
        <v>15</v>
      </c>
      <c r="T109" s="7">
        <f t="shared" si="138"/>
        <v>7.8</v>
      </c>
      <c r="U109" s="11">
        <f t="shared" si="138"/>
        <v>0</v>
      </c>
      <c r="V109" s="10">
        <f t="shared" si="138"/>
        <v>0</v>
      </c>
      <c r="W109" s="11">
        <f t="shared" si="138"/>
        <v>0</v>
      </c>
      <c r="X109" s="10">
        <f t="shared" si="138"/>
        <v>0</v>
      </c>
      <c r="Y109" s="7">
        <f t="shared" si="138"/>
        <v>0</v>
      </c>
      <c r="Z109" s="11">
        <f t="shared" si="138"/>
        <v>0</v>
      </c>
      <c r="AA109" s="10">
        <f t="shared" si="138"/>
        <v>0</v>
      </c>
      <c r="AB109" s="11">
        <f t="shared" si="138"/>
        <v>0</v>
      </c>
      <c r="AC109" s="10">
        <f t="shared" si="138"/>
        <v>0</v>
      </c>
      <c r="AD109" s="11">
        <f t="shared" si="138"/>
        <v>0</v>
      </c>
      <c r="AE109" s="10">
        <f t="shared" si="138"/>
        <v>0</v>
      </c>
      <c r="AF109" s="11">
        <f t="shared" si="138"/>
        <v>0</v>
      </c>
      <c r="AG109" s="10">
        <f t="shared" si="138"/>
        <v>0</v>
      </c>
      <c r="AH109" s="11">
        <f t="shared" si="138"/>
        <v>0</v>
      </c>
      <c r="AI109" s="10">
        <f t="shared" si="138"/>
        <v>0</v>
      </c>
      <c r="AJ109" s="11">
        <f t="shared" si="138"/>
        <v>0</v>
      </c>
      <c r="AK109" s="10">
        <f t="shared" si="138"/>
        <v>0</v>
      </c>
      <c r="AL109" s="11">
        <f t="shared" si="138"/>
        <v>0</v>
      </c>
      <c r="AM109" s="10">
        <f t="shared" si="138"/>
        <v>0</v>
      </c>
      <c r="AN109" s="7">
        <f t="shared" si="138"/>
        <v>0</v>
      </c>
      <c r="AO109" s="7">
        <f t="shared" si="138"/>
        <v>0</v>
      </c>
      <c r="AP109" s="11">
        <f t="shared" si="138"/>
        <v>0</v>
      </c>
      <c r="AQ109" s="10">
        <f t="shared" si="138"/>
        <v>0</v>
      </c>
      <c r="AR109" s="11">
        <f t="shared" si="138"/>
        <v>0</v>
      </c>
      <c r="AS109" s="10">
        <f t="shared" si="138"/>
        <v>0</v>
      </c>
      <c r="AT109" s="7">
        <f t="shared" si="138"/>
        <v>0</v>
      </c>
      <c r="AU109" s="11">
        <f t="shared" si="138"/>
        <v>0</v>
      </c>
      <c r="AV109" s="10">
        <f t="shared" si="138"/>
        <v>0</v>
      </c>
      <c r="AW109" s="11">
        <f t="shared" si="138"/>
        <v>0</v>
      </c>
      <c r="AX109" s="10">
        <f t="shared" si="138"/>
        <v>0</v>
      </c>
      <c r="AY109" s="11">
        <f t="shared" si="138"/>
        <v>0</v>
      </c>
      <c r="AZ109" s="10">
        <f t="shared" si="138"/>
        <v>0</v>
      </c>
      <c r="BA109" s="11">
        <f t="shared" si="138"/>
        <v>0</v>
      </c>
      <c r="BB109" s="10">
        <f t="shared" si="138"/>
        <v>0</v>
      </c>
      <c r="BC109" s="11">
        <f t="shared" si="138"/>
        <v>0</v>
      </c>
      <c r="BD109" s="10">
        <f t="shared" si="138"/>
        <v>0</v>
      </c>
      <c r="BE109" s="11">
        <f t="shared" si="138"/>
        <v>0</v>
      </c>
      <c r="BF109" s="10">
        <f t="shared" si="138"/>
        <v>0</v>
      </c>
      <c r="BG109" s="11">
        <f t="shared" si="138"/>
        <v>0</v>
      </c>
      <c r="BH109" s="10">
        <f t="shared" si="138"/>
        <v>0</v>
      </c>
      <c r="BI109" s="7">
        <f t="shared" si="138"/>
        <v>0</v>
      </c>
      <c r="BJ109" s="7">
        <f t="shared" si="138"/>
        <v>0</v>
      </c>
      <c r="BK109" s="11">
        <f t="shared" si="138"/>
        <v>0</v>
      </c>
      <c r="BL109" s="10">
        <f t="shared" si="138"/>
        <v>0</v>
      </c>
      <c r="BM109" s="11">
        <f t="shared" si="138"/>
        <v>0</v>
      </c>
      <c r="BN109" s="10">
        <f t="shared" si="138"/>
        <v>0</v>
      </c>
      <c r="BO109" s="7">
        <f t="shared" si="138"/>
        <v>0</v>
      </c>
      <c r="BP109" s="11">
        <f t="shared" si="138"/>
        <v>0</v>
      </c>
      <c r="BQ109" s="10">
        <f t="shared" si="138"/>
        <v>0</v>
      </c>
      <c r="BR109" s="11">
        <f t="shared" ref="BR109:EC109" si="139">SUM(BR108:BR108)</f>
        <v>0</v>
      </c>
      <c r="BS109" s="10">
        <f t="shared" si="139"/>
        <v>0</v>
      </c>
      <c r="BT109" s="11">
        <f t="shared" si="139"/>
        <v>0</v>
      </c>
      <c r="BU109" s="10">
        <f t="shared" si="139"/>
        <v>0</v>
      </c>
      <c r="BV109" s="11">
        <f t="shared" si="139"/>
        <v>0</v>
      </c>
      <c r="BW109" s="10">
        <f t="shared" si="139"/>
        <v>0</v>
      </c>
      <c r="BX109" s="11">
        <f t="shared" si="139"/>
        <v>1</v>
      </c>
      <c r="BY109" s="10">
        <f t="shared" si="139"/>
        <v>0</v>
      </c>
      <c r="BZ109" s="11">
        <f t="shared" si="139"/>
        <v>0</v>
      </c>
      <c r="CA109" s="10">
        <f t="shared" si="139"/>
        <v>0</v>
      </c>
      <c r="CB109" s="11">
        <f t="shared" si="139"/>
        <v>0</v>
      </c>
      <c r="CC109" s="10">
        <f t="shared" si="139"/>
        <v>0</v>
      </c>
      <c r="CD109" s="7">
        <f t="shared" si="139"/>
        <v>2</v>
      </c>
      <c r="CE109" s="7">
        <f t="shared" si="139"/>
        <v>2</v>
      </c>
      <c r="CF109" s="11">
        <f t="shared" si="139"/>
        <v>0</v>
      </c>
      <c r="CG109" s="10">
        <f t="shared" si="139"/>
        <v>0</v>
      </c>
      <c r="CH109" s="11">
        <f t="shared" si="139"/>
        <v>0</v>
      </c>
      <c r="CI109" s="10">
        <f t="shared" si="139"/>
        <v>0</v>
      </c>
      <c r="CJ109" s="7">
        <f t="shared" si="139"/>
        <v>0</v>
      </c>
      <c r="CK109" s="11">
        <f t="shared" si="139"/>
        <v>0</v>
      </c>
      <c r="CL109" s="10">
        <f t="shared" si="139"/>
        <v>0</v>
      </c>
      <c r="CM109" s="11">
        <f t="shared" si="139"/>
        <v>0</v>
      </c>
      <c r="CN109" s="10">
        <f t="shared" si="139"/>
        <v>0</v>
      </c>
      <c r="CO109" s="11">
        <f t="shared" si="139"/>
        <v>0</v>
      </c>
      <c r="CP109" s="10">
        <f t="shared" si="139"/>
        <v>0</v>
      </c>
      <c r="CQ109" s="11">
        <f t="shared" si="139"/>
        <v>0</v>
      </c>
      <c r="CR109" s="10">
        <f t="shared" si="139"/>
        <v>0</v>
      </c>
      <c r="CS109" s="11">
        <f t="shared" si="139"/>
        <v>3</v>
      </c>
      <c r="CT109" s="10">
        <f t="shared" si="139"/>
        <v>0</v>
      </c>
      <c r="CU109" s="11">
        <f t="shared" si="139"/>
        <v>0</v>
      </c>
      <c r="CV109" s="10">
        <f t="shared" si="139"/>
        <v>0</v>
      </c>
      <c r="CW109" s="11">
        <f t="shared" si="139"/>
        <v>0</v>
      </c>
      <c r="CX109" s="10">
        <f t="shared" si="139"/>
        <v>0</v>
      </c>
      <c r="CY109" s="7">
        <f t="shared" si="139"/>
        <v>6</v>
      </c>
      <c r="CZ109" s="7">
        <f t="shared" si="139"/>
        <v>6</v>
      </c>
      <c r="DA109" s="11">
        <f t="shared" si="139"/>
        <v>0</v>
      </c>
      <c r="DB109" s="10">
        <f t="shared" si="139"/>
        <v>0</v>
      </c>
      <c r="DC109" s="11">
        <f t="shared" si="139"/>
        <v>0</v>
      </c>
      <c r="DD109" s="10">
        <f t="shared" si="139"/>
        <v>0</v>
      </c>
      <c r="DE109" s="7">
        <f t="shared" si="139"/>
        <v>0</v>
      </c>
      <c r="DF109" s="11">
        <f t="shared" si="139"/>
        <v>0</v>
      </c>
      <c r="DG109" s="10">
        <f t="shared" si="139"/>
        <v>0</v>
      </c>
      <c r="DH109" s="11">
        <f t="shared" si="139"/>
        <v>0</v>
      </c>
      <c r="DI109" s="10">
        <f t="shared" si="139"/>
        <v>0</v>
      </c>
      <c r="DJ109" s="11">
        <f t="shared" si="139"/>
        <v>0</v>
      </c>
      <c r="DK109" s="10">
        <f t="shared" si="139"/>
        <v>0</v>
      </c>
      <c r="DL109" s="11">
        <f t="shared" si="139"/>
        <v>0</v>
      </c>
      <c r="DM109" s="10">
        <f t="shared" si="139"/>
        <v>0</v>
      </c>
      <c r="DN109" s="11">
        <f t="shared" si="139"/>
        <v>4</v>
      </c>
      <c r="DO109" s="10">
        <f t="shared" si="139"/>
        <v>0</v>
      </c>
      <c r="DP109" s="11">
        <f t="shared" si="139"/>
        <v>0</v>
      </c>
      <c r="DQ109" s="10">
        <f t="shared" si="139"/>
        <v>0</v>
      </c>
      <c r="DR109" s="11">
        <f t="shared" si="139"/>
        <v>0</v>
      </c>
      <c r="DS109" s="10">
        <f t="shared" si="139"/>
        <v>0</v>
      </c>
      <c r="DT109" s="7">
        <f t="shared" si="139"/>
        <v>7</v>
      </c>
      <c r="DU109" s="7">
        <f t="shared" si="139"/>
        <v>7</v>
      </c>
      <c r="DV109" s="11">
        <f t="shared" si="139"/>
        <v>0</v>
      </c>
      <c r="DW109" s="10">
        <f t="shared" si="139"/>
        <v>0</v>
      </c>
      <c r="DX109" s="11">
        <f t="shared" si="139"/>
        <v>0</v>
      </c>
      <c r="DY109" s="10">
        <f t="shared" si="139"/>
        <v>0</v>
      </c>
      <c r="DZ109" s="7">
        <f t="shared" si="139"/>
        <v>0</v>
      </c>
      <c r="EA109" s="11">
        <f t="shared" si="139"/>
        <v>0</v>
      </c>
      <c r="EB109" s="10">
        <f t="shared" si="139"/>
        <v>0</v>
      </c>
      <c r="EC109" s="11">
        <f t="shared" si="139"/>
        <v>0</v>
      </c>
      <c r="ED109" s="10">
        <f t="shared" ref="ED109:GO109" si="140">SUM(ED108:ED108)</f>
        <v>0</v>
      </c>
      <c r="EE109" s="11">
        <f t="shared" si="140"/>
        <v>0</v>
      </c>
      <c r="EF109" s="10">
        <f t="shared" si="140"/>
        <v>0</v>
      </c>
      <c r="EG109" s="11">
        <f t="shared" si="140"/>
        <v>0</v>
      </c>
      <c r="EH109" s="10">
        <f t="shared" si="140"/>
        <v>0</v>
      </c>
      <c r="EI109" s="11">
        <f t="shared" si="140"/>
        <v>0</v>
      </c>
      <c r="EJ109" s="10">
        <f t="shared" si="140"/>
        <v>0</v>
      </c>
      <c r="EK109" s="11">
        <f t="shared" si="140"/>
        <v>0</v>
      </c>
      <c r="EL109" s="10">
        <f t="shared" si="140"/>
        <v>0</v>
      </c>
      <c r="EM109" s="11">
        <f t="shared" si="140"/>
        <v>0</v>
      </c>
      <c r="EN109" s="10">
        <f t="shared" si="140"/>
        <v>0</v>
      </c>
      <c r="EO109" s="7">
        <f t="shared" si="140"/>
        <v>0</v>
      </c>
      <c r="EP109" s="7">
        <f t="shared" si="140"/>
        <v>0</v>
      </c>
      <c r="EQ109" s="11">
        <f t="shared" si="140"/>
        <v>0</v>
      </c>
      <c r="ER109" s="10">
        <f t="shared" si="140"/>
        <v>0</v>
      </c>
      <c r="ES109" s="11">
        <f t="shared" si="140"/>
        <v>0</v>
      </c>
      <c r="ET109" s="10">
        <f t="shared" si="140"/>
        <v>0</v>
      </c>
      <c r="EU109" s="7">
        <f t="shared" si="140"/>
        <v>0</v>
      </c>
      <c r="EV109" s="11">
        <f t="shared" si="140"/>
        <v>0</v>
      </c>
      <c r="EW109" s="10">
        <f t="shared" si="140"/>
        <v>0</v>
      </c>
      <c r="EX109" s="11">
        <f t="shared" si="140"/>
        <v>0</v>
      </c>
      <c r="EY109" s="10">
        <f t="shared" si="140"/>
        <v>0</v>
      </c>
      <c r="EZ109" s="11">
        <f t="shared" si="140"/>
        <v>0</v>
      </c>
      <c r="FA109" s="10">
        <f t="shared" si="140"/>
        <v>0</v>
      </c>
      <c r="FB109" s="11">
        <f t="shared" si="140"/>
        <v>0</v>
      </c>
      <c r="FC109" s="10">
        <f t="shared" si="140"/>
        <v>0</v>
      </c>
      <c r="FD109" s="11">
        <f t="shared" si="140"/>
        <v>0</v>
      </c>
      <c r="FE109" s="10">
        <f t="shared" si="140"/>
        <v>0</v>
      </c>
      <c r="FF109" s="11">
        <f t="shared" si="140"/>
        <v>0</v>
      </c>
      <c r="FG109" s="10">
        <f t="shared" si="140"/>
        <v>0</v>
      </c>
      <c r="FH109" s="11">
        <f t="shared" si="140"/>
        <v>0</v>
      </c>
      <c r="FI109" s="10">
        <f t="shared" si="140"/>
        <v>0</v>
      </c>
      <c r="FJ109" s="7">
        <f t="shared" si="140"/>
        <v>0</v>
      </c>
      <c r="FK109" s="7">
        <f t="shared" si="140"/>
        <v>0</v>
      </c>
      <c r="FL109" s="11">
        <f t="shared" si="140"/>
        <v>0</v>
      </c>
      <c r="FM109" s="10">
        <f t="shared" si="140"/>
        <v>0</v>
      </c>
      <c r="FN109" s="11">
        <f t="shared" si="140"/>
        <v>0</v>
      </c>
      <c r="FO109" s="10">
        <f t="shared" si="140"/>
        <v>0</v>
      </c>
      <c r="FP109" s="7">
        <f t="shared" si="140"/>
        <v>0</v>
      </c>
      <c r="FQ109" s="11">
        <f t="shared" si="140"/>
        <v>0</v>
      </c>
      <c r="FR109" s="10">
        <f t="shared" si="140"/>
        <v>0</v>
      </c>
      <c r="FS109" s="11">
        <f t="shared" si="140"/>
        <v>0</v>
      </c>
      <c r="FT109" s="10">
        <f t="shared" si="140"/>
        <v>0</v>
      </c>
      <c r="FU109" s="11">
        <f t="shared" si="140"/>
        <v>0</v>
      </c>
      <c r="FV109" s="10">
        <f t="shared" si="140"/>
        <v>0</v>
      </c>
      <c r="FW109" s="11">
        <f t="shared" si="140"/>
        <v>0</v>
      </c>
      <c r="FX109" s="10">
        <f t="shared" si="140"/>
        <v>0</v>
      </c>
      <c r="FY109" s="11">
        <f t="shared" si="140"/>
        <v>0</v>
      </c>
      <c r="FZ109" s="10">
        <f t="shared" si="140"/>
        <v>0</v>
      </c>
      <c r="GA109" s="11">
        <f t="shared" si="140"/>
        <v>0</v>
      </c>
      <c r="GB109" s="10">
        <f t="shared" si="140"/>
        <v>0</v>
      </c>
      <c r="GC109" s="11">
        <f t="shared" si="140"/>
        <v>0</v>
      </c>
      <c r="GD109" s="10">
        <f t="shared" si="140"/>
        <v>0</v>
      </c>
      <c r="GE109" s="7">
        <f t="shared" si="140"/>
        <v>0</v>
      </c>
      <c r="GF109" s="7">
        <f t="shared" si="140"/>
        <v>0</v>
      </c>
      <c r="GG109" s="11">
        <f t="shared" si="140"/>
        <v>0</v>
      </c>
      <c r="GH109" s="10">
        <f t="shared" si="140"/>
        <v>0</v>
      </c>
      <c r="GI109" s="11">
        <f t="shared" si="140"/>
        <v>0</v>
      </c>
      <c r="GJ109" s="10">
        <f t="shared" si="140"/>
        <v>0</v>
      </c>
      <c r="GK109" s="7">
        <f t="shared" si="140"/>
        <v>0</v>
      </c>
      <c r="GL109" s="11">
        <f t="shared" si="140"/>
        <v>0</v>
      </c>
      <c r="GM109" s="10">
        <f t="shared" si="140"/>
        <v>0</v>
      </c>
      <c r="GN109" s="11">
        <f t="shared" si="140"/>
        <v>0</v>
      </c>
      <c r="GO109" s="10">
        <f t="shared" si="140"/>
        <v>0</v>
      </c>
      <c r="GP109" s="11">
        <f t="shared" ref="GP109:HV109" si="141">SUM(GP108:GP108)</f>
        <v>0</v>
      </c>
      <c r="GQ109" s="10">
        <f t="shared" si="141"/>
        <v>0</v>
      </c>
      <c r="GR109" s="11">
        <f t="shared" si="141"/>
        <v>0</v>
      </c>
      <c r="GS109" s="10">
        <f t="shared" si="141"/>
        <v>0</v>
      </c>
      <c r="GT109" s="11">
        <f t="shared" si="141"/>
        <v>0</v>
      </c>
      <c r="GU109" s="10">
        <f t="shared" si="141"/>
        <v>0</v>
      </c>
      <c r="GV109" s="11">
        <f t="shared" si="141"/>
        <v>0</v>
      </c>
      <c r="GW109" s="10">
        <f t="shared" si="141"/>
        <v>0</v>
      </c>
      <c r="GX109" s="11">
        <f t="shared" si="141"/>
        <v>0</v>
      </c>
      <c r="GY109" s="10">
        <f t="shared" si="141"/>
        <v>0</v>
      </c>
      <c r="GZ109" s="7">
        <f t="shared" si="141"/>
        <v>0</v>
      </c>
      <c r="HA109" s="7">
        <f t="shared" si="141"/>
        <v>0</v>
      </c>
      <c r="HB109" s="11">
        <f t="shared" si="141"/>
        <v>0</v>
      </c>
      <c r="HC109" s="10">
        <f t="shared" si="141"/>
        <v>0</v>
      </c>
      <c r="HD109" s="11">
        <f t="shared" si="141"/>
        <v>0</v>
      </c>
      <c r="HE109" s="10">
        <f t="shared" si="141"/>
        <v>0</v>
      </c>
      <c r="HF109" s="7">
        <f t="shared" si="141"/>
        <v>0</v>
      </c>
      <c r="HG109" s="11">
        <f t="shared" si="141"/>
        <v>0</v>
      </c>
      <c r="HH109" s="10">
        <f t="shared" si="141"/>
        <v>0</v>
      </c>
      <c r="HI109" s="11">
        <f t="shared" si="141"/>
        <v>0</v>
      </c>
      <c r="HJ109" s="10">
        <f t="shared" si="141"/>
        <v>0</v>
      </c>
      <c r="HK109" s="11">
        <f t="shared" si="141"/>
        <v>0</v>
      </c>
      <c r="HL109" s="10">
        <f t="shared" si="141"/>
        <v>0</v>
      </c>
      <c r="HM109" s="11">
        <f t="shared" si="141"/>
        <v>0</v>
      </c>
      <c r="HN109" s="10">
        <f t="shared" si="141"/>
        <v>0</v>
      </c>
      <c r="HO109" s="11">
        <f t="shared" si="141"/>
        <v>0</v>
      </c>
      <c r="HP109" s="10">
        <f t="shared" si="141"/>
        <v>0</v>
      </c>
      <c r="HQ109" s="11">
        <f t="shared" si="141"/>
        <v>0</v>
      </c>
      <c r="HR109" s="10">
        <f t="shared" si="141"/>
        <v>0</v>
      </c>
      <c r="HS109" s="11">
        <f t="shared" si="141"/>
        <v>0</v>
      </c>
      <c r="HT109" s="10">
        <f t="shared" si="141"/>
        <v>0</v>
      </c>
      <c r="HU109" s="7">
        <f t="shared" si="141"/>
        <v>0</v>
      </c>
      <c r="HV109" s="7">
        <f t="shared" si="141"/>
        <v>0</v>
      </c>
    </row>
    <row r="110" spans="1:230" ht="20.100000000000001" customHeight="1" x14ac:dyDescent="0.25">
      <c r="A110" s="14" t="s">
        <v>224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4"/>
      <c r="HV110" s="15"/>
    </row>
    <row r="111" spans="1:230" x14ac:dyDescent="0.25">
      <c r="A111" s="6"/>
      <c r="B111" s="6"/>
      <c r="C111" s="6"/>
      <c r="D111" s="6" t="s">
        <v>225</v>
      </c>
      <c r="E111" s="3" t="s">
        <v>226</v>
      </c>
      <c r="F111" s="6">
        <f>COUNTIF(U111:HT111,"e")</f>
        <v>0</v>
      </c>
      <c r="G111" s="6">
        <f>COUNTIF(U111:HT111,"z")</f>
        <v>1</v>
      </c>
      <c r="H111" s="6">
        <f>SUM(I111:Q111)</f>
        <v>0</v>
      </c>
      <c r="I111" s="6">
        <f>U111+AP111+BK111+CF111+DA111+DV111+EQ111+FL111+GG111+HB111</f>
        <v>0</v>
      </c>
      <c r="J111" s="6">
        <f>W111+AR111+BM111+CH111+DC111+DX111+ES111+FN111+GI111+HD111</f>
        <v>0</v>
      </c>
      <c r="K111" s="6">
        <f>Z111+AU111+BP111+CK111+DF111+EA111+EV111+FQ111+GL111+HG111</f>
        <v>0</v>
      </c>
      <c r="L111" s="6">
        <f>AB111+AW111+BR111+CM111+DH111+EC111+EX111+FS111+GN111+HI111</f>
        <v>0</v>
      </c>
      <c r="M111" s="6">
        <f>AD111+AY111+BT111+CO111+DJ111+EE111+EZ111+FU111+GP111+HK111</f>
        <v>0</v>
      </c>
      <c r="N111" s="6">
        <f>AF111+BA111+BV111+CQ111+DL111+EG111+FB111+FW111+GR111+HM111</f>
        <v>0</v>
      </c>
      <c r="O111" s="6">
        <f>AH111+BC111+BX111+CS111+DN111+EI111+FD111+FY111+GT111+HO111</f>
        <v>0</v>
      </c>
      <c r="P111" s="6">
        <f>AJ111+BE111+BZ111+CU111+DP111+EK111+FF111+GA111+GV111+HQ111</f>
        <v>0</v>
      </c>
      <c r="Q111" s="6">
        <f>AL111+BG111+CB111+CW111+DR111+EM111+FH111+GC111+GX111+HS111</f>
        <v>0</v>
      </c>
      <c r="R111" s="7">
        <f>AO111+BJ111+CE111+CZ111+DU111+EP111+FK111+GF111+HA111+HV111</f>
        <v>0</v>
      </c>
      <c r="S111" s="7">
        <f>AN111+BI111+CD111+CY111+DT111+EO111+FJ111+GE111+GZ111+HU111</f>
        <v>0</v>
      </c>
      <c r="T111" s="7">
        <v>0</v>
      </c>
      <c r="U111" s="11">
        <v>0</v>
      </c>
      <c r="V111" s="10" t="s">
        <v>64</v>
      </c>
      <c r="W111" s="11"/>
      <c r="X111" s="10"/>
      <c r="Y111" s="7">
        <v>0</v>
      </c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/>
      <c r="DW111" s="10"/>
      <c r="DX111" s="11"/>
      <c r="DY111" s="10"/>
      <c r="DZ111" s="7"/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  <c r="GG111" s="11"/>
      <c r="GH111" s="10"/>
      <c r="GI111" s="11"/>
      <c r="GJ111" s="10"/>
      <c r="GK111" s="7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11"/>
      <c r="GW111" s="10"/>
      <c r="GX111" s="11"/>
      <c r="GY111" s="10"/>
      <c r="GZ111" s="7"/>
      <c r="HA111" s="7">
        <f>GK111+GZ111</f>
        <v>0</v>
      </c>
      <c r="HB111" s="11"/>
      <c r="HC111" s="10"/>
      <c r="HD111" s="11"/>
      <c r="HE111" s="10"/>
      <c r="HF111" s="7"/>
      <c r="HG111" s="11"/>
      <c r="HH111" s="10"/>
      <c r="HI111" s="11"/>
      <c r="HJ111" s="10"/>
      <c r="HK111" s="11"/>
      <c r="HL111" s="10"/>
      <c r="HM111" s="11"/>
      <c r="HN111" s="10"/>
      <c r="HO111" s="11"/>
      <c r="HP111" s="10"/>
      <c r="HQ111" s="11"/>
      <c r="HR111" s="10"/>
      <c r="HS111" s="11"/>
      <c r="HT111" s="10"/>
      <c r="HU111" s="7"/>
      <c r="HV111" s="7">
        <f>HF111+HU111</f>
        <v>0</v>
      </c>
    </row>
    <row r="112" spans="1:230" x14ac:dyDescent="0.25">
      <c r="A112" s="6"/>
      <c r="B112" s="6"/>
      <c r="C112" s="6"/>
      <c r="D112" s="6" t="s">
        <v>227</v>
      </c>
      <c r="E112" s="3" t="s">
        <v>228</v>
      </c>
      <c r="F112" s="6">
        <f>COUNTIF(U112:HT112,"e")</f>
        <v>0</v>
      </c>
      <c r="G112" s="6">
        <f>COUNTIF(U112:HT112,"z")</f>
        <v>1</v>
      </c>
      <c r="H112" s="6">
        <f>SUM(I112:Q112)</f>
        <v>2</v>
      </c>
      <c r="I112" s="6">
        <f>U112+AP112+BK112+CF112+DA112+DV112+EQ112+FL112+GG112+HB112</f>
        <v>2</v>
      </c>
      <c r="J112" s="6">
        <f>W112+AR112+BM112+CH112+DC112+DX112+ES112+FN112+GI112+HD112</f>
        <v>0</v>
      </c>
      <c r="K112" s="6">
        <f>Z112+AU112+BP112+CK112+DF112+EA112+EV112+FQ112+GL112+HG112</f>
        <v>0</v>
      </c>
      <c r="L112" s="6">
        <f>AB112+AW112+BR112+CM112+DH112+EC112+EX112+FS112+GN112+HI112</f>
        <v>0</v>
      </c>
      <c r="M112" s="6">
        <f>AD112+AY112+BT112+CO112+DJ112+EE112+EZ112+FU112+GP112+HK112</f>
        <v>0</v>
      </c>
      <c r="N112" s="6">
        <f>AF112+BA112+BV112+CQ112+DL112+EG112+FB112+FW112+GR112+HM112</f>
        <v>0</v>
      </c>
      <c r="O112" s="6">
        <f>AH112+BC112+BX112+CS112+DN112+EI112+FD112+FY112+GT112+HO112</f>
        <v>0</v>
      </c>
      <c r="P112" s="6">
        <f>AJ112+BE112+BZ112+CU112+DP112+EK112+FF112+GA112+GV112+HQ112</f>
        <v>0</v>
      </c>
      <c r="Q112" s="6">
        <f>AL112+BG112+CB112+CW112+DR112+EM112+FH112+GC112+GX112+HS112</f>
        <v>0</v>
      </c>
      <c r="R112" s="7">
        <f>AO112+BJ112+CE112+CZ112+DU112+EP112+FK112+GF112+HA112+HV112</f>
        <v>0</v>
      </c>
      <c r="S112" s="7">
        <f>AN112+BI112+CD112+CY112+DT112+EO112+FJ112+GE112+GZ112+HU112</f>
        <v>0</v>
      </c>
      <c r="T112" s="7">
        <v>0</v>
      </c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Y112+AN112</f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AT112+BI112</f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BO112+CD112</f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CJ112+CY112</f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DE112+DT112</f>
        <v>0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DZ112+EO112</f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EU112+FJ112</f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FP112+GE112</f>
        <v>0</v>
      </c>
      <c r="GG112" s="11">
        <v>2</v>
      </c>
      <c r="GH112" s="10" t="s">
        <v>64</v>
      </c>
      <c r="GI112" s="11"/>
      <c r="GJ112" s="10"/>
      <c r="GK112" s="7">
        <v>0</v>
      </c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11"/>
      <c r="GW112" s="10"/>
      <c r="GX112" s="11"/>
      <c r="GY112" s="10"/>
      <c r="GZ112" s="7"/>
      <c r="HA112" s="7">
        <f>GK112+GZ112</f>
        <v>0</v>
      </c>
      <c r="HB112" s="11"/>
      <c r="HC112" s="10"/>
      <c r="HD112" s="11"/>
      <c r="HE112" s="10"/>
      <c r="HF112" s="7"/>
      <c r="HG112" s="11"/>
      <c r="HH112" s="10"/>
      <c r="HI112" s="11"/>
      <c r="HJ112" s="10"/>
      <c r="HK112" s="11"/>
      <c r="HL112" s="10"/>
      <c r="HM112" s="11"/>
      <c r="HN112" s="10"/>
      <c r="HO112" s="11"/>
      <c r="HP112" s="10"/>
      <c r="HQ112" s="11"/>
      <c r="HR112" s="10"/>
      <c r="HS112" s="11"/>
      <c r="HT112" s="10"/>
      <c r="HU112" s="7"/>
      <c r="HV112" s="7">
        <f>HF112+HU112</f>
        <v>0</v>
      </c>
    </row>
    <row r="113" spans="1:230" x14ac:dyDescent="0.25">
      <c r="A113" s="6"/>
      <c r="B113" s="6"/>
      <c r="C113" s="6"/>
      <c r="D113" s="6" t="s">
        <v>229</v>
      </c>
      <c r="E113" s="3" t="s">
        <v>230</v>
      </c>
      <c r="F113" s="6">
        <f>COUNTIF(U113:HT113,"e")</f>
        <v>0</v>
      </c>
      <c r="G113" s="6">
        <f>COUNTIF(U113:HT113,"z")</f>
        <v>1</v>
      </c>
      <c r="H113" s="6">
        <f>SUM(I113:Q113)</f>
        <v>2</v>
      </c>
      <c r="I113" s="6">
        <f>U113+AP113+BK113+CF113+DA113+DV113+EQ113+FL113+GG113+HB113</f>
        <v>2</v>
      </c>
      <c r="J113" s="6">
        <f>W113+AR113+BM113+CH113+DC113+DX113+ES113+FN113+GI113+HD113</f>
        <v>0</v>
      </c>
      <c r="K113" s="6">
        <f>Z113+AU113+BP113+CK113+DF113+EA113+EV113+FQ113+GL113+HG113</f>
        <v>0</v>
      </c>
      <c r="L113" s="6">
        <f>AB113+AW113+BR113+CM113+DH113+EC113+EX113+FS113+GN113+HI113</f>
        <v>0</v>
      </c>
      <c r="M113" s="6">
        <f>AD113+AY113+BT113+CO113+DJ113+EE113+EZ113+FU113+GP113+HK113</f>
        <v>0</v>
      </c>
      <c r="N113" s="6">
        <f>AF113+BA113+BV113+CQ113+DL113+EG113+FB113+FW113+GR113+HM113</f>
        <v>0</v>
      </c>
      <c r="O113" s="6">
        <f>AH113+BC113+BX113+CS113+DN113+EI113+FD113+FY113+GT113+HO113</f>
        <v>0</v>
      </c>
      <c r="P113" s="6">
        <f>AJ113+BE113+BZ113+CU113+DP113+EK113+FF113+GA113+GV113+HQ113</f>
        <v>0</v>
      </c>
      <c r="Q113" s="6">
        <f>AL113+BG113+CB113+CW113+DR113+EM113+FH113+GC113+GX113+HS113</f>
        <v>0</v>
      </c>
      <c r="R113" s="7">
        <f>AO113+BJ113+CE113+CZ113+DU113+EP113+FK113+GF113+HA113+HV113</f>
        <v>0</v>
      </c>
      <c r="S113" s="7">
        <f>AN113+BI113+CD113+CY113+DT113+EO113+FJ113+GE113+GZ113+HU113</f>
        <v>0</v>
      </c>
      <c r="T113" s="7">
        <v>0</v>
      </c>
      <c r="U113" s="11">
        <v>2</v>
      </c>
      <c r="V113" s="10" t="s">
        <v>64</v>
      </c>
      <c r="W113" s="11"/>
      <c r="X113" s="10"/>
      <c r="Y113" s="7">
        <v>0</v>
      </c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Y113+AN113</f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AT113+BI113</f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BO113+CD113</f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CJ113+CY113</f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DE113+DT113</f>
        <v>0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DZ113+EO113</f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EU113+FJ113</f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FP113+GE113</f>
        <v>0</v>
      </c>
      <c r="GG113" s="11"/>
      <c r="GH113" s="10"/>
      <c r="GI113" s="11"/>
      <c r="GJ113" s="10"/>
      <c r="GK113" s="7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11"/>
      <c r="GW113" s="10"/>
      <c r="GX113" s="11"/>
      <c r="GY113" s="10"/>
      <c r="GZ113" s="7"/>
      <c r="HA113" s="7">
        <f>GK113+GZ113</f>
        <v>0</v>
      </c>
      <c r="HB113" s="11"/>
      <c r="HC113" s="10"/>
      <c r="HD113" s="11"/>
      <c r="HE113" s="10"/>
      <c r="HF113" s="7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11"/>
      <c r="HR113" s="10"/>
      <c r="HS113" s="11"/>
      <c r="HT113" s="10"/>
      <c r="HU113" s="7"/>
      <c r="HV113" s="7">
        <f>HF113+HU113</f>
        <v>0</v>
      </c>
    </row>
    <row r="114" spans="1:230" x14ac:dyDescent="0.25">
      <c r="A114" s="6"/>
      <c r="B114" s="6"/>
      <c r="C114" s="6"/>
      <c r="D114" s="6" t="s">
        <v>231</v>
      </c>
      <c r="E114" s="3" t="s">
        <v>232</v>
      </c>
      <c r="F114" s="6">
        <f>COUNTIF(U114:HT114,"e")</f>
        <v>0</v>
      </c>
      <c r="G114" s="6">
        <f>COUNTIF(U114:HT114,"z")</f>
        <v>1</v>
      </c>
      <c r="H114" s="6">
        <f>SUM(I114:Q114)</f>
        <v>4</v>
      </c>
      <c r="I114" s="6">
        <f>U114+AP114+BK114+CF114+DA114+DV114+EQ114+FL114+GG114+HB114</f>
        <v>4</v>
      </c>
      <c r="J114" s="6">
        <f>W114+AR114+BM114+CH114+DC114+DX114+ES114+FN114+GI114+HD114</f>
        <v>0</v>
      </c>
      <c r="K114" s="6">
        <f>Z114+AU114+BP114+CK114+DF114+EA114+EV114+FQ114+GL114+HG114</f>
        <v>0</v>
      </c>
      <c r="L114" s="6">
        <f>AB114+AW114+BR114+CM114+DH114+EC114+EX114+FS114+GN114+HI114</f>
        <v>0</v>
      </c>
      <c r="M114" s="6">
        <f>AD114+AY114+BT114+CO114+DJ114+EE114+EZ114+FU114+GP114+HK114</f>
        <v>0</v>
      </c>
      <c r="N114" s="6">
        <f>AF114+BA114+BV114+CQ114+DL114+EG114+FB114+FW114+GR114+HM114</f>
        <v>0</v>
      </c>
      <c r="O114" s="6">
        <f>AH114+BC114+BX114+CS114+DN114+EI114+FD114+FY114+GT114+HO114</f>
        <v>0</v>
      </c>
      <c r="P114" s="6">
        <f>AJ114+BE114+BZ114+CU114+DP114+EK114+FF114+GA114+GV114+HQ114</f>
        <v>0</v>
      </c>
      <c r="Q114" s="6">
        <f>AL114+BG114+CB114+CW114+DR114+EM114+FH114+GC114+GX114+HS114</f>
        <v>0</v>
      </c>
      <c r="R114" s="7">
        <f>AO114+BJ114+CE114+CZ114+DU114+EP114+FK114+GF114+HA114+HV114</f>
        <v>0</v>
      </c>
      <c r="S114" s="7">
        <f>AN114+BI114+CD114+CY114+DT114+EO114+FJ114+GE114+GZ114+HU114</f>
        <v>0</v>
      </c>
      <c r="T114" s="7">
        <v>0</v>
      </c>
      <c r="U114" s="11">
        <v>4</v>
      </c>
      <c r="V114" s="10" t="s">
        <v>64</v>
      </c>
      <c r="W114" s="11"/>
      <c r="X114" s="10"/>
      <c r="Y114" s="7">
        <v>0</v>
      </c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>Y114+AN114</f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AT114+BI114</f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BO114+CD114</f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CJ114+CY114</f>
        <v>0</v>
      </c>
      <c r="DA114" s="11"/>
      <c r="DB114" s="10"/>
      <c r="DC114" s="11"/>
      <c r="DD114" s="10"/>
      <c r="DE114" s="7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DE114+DT114</f>
        <v>0</v>
      </c>
      <c r="DV114" s="11"/>
      <c r="DW114" s="10"/>
      <c r="DX114" s="11"/>
      <c r="DY114" s="10"/>
      <c r="DZ114" s="7"/>
      <c r="EA114" s="11"/>
      <c r="EB114" s="10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DZ114+EO114</f>
        <v>0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EU114+FJ114</f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FP114+GE114</f>
        <v>0</v>
      </c>
      <c r="GG114" s="11"/>
      <c r="GH114" s="10"/>
      <c r="GI114" s="11"/>
      <c r="GJ114" s="10"/>
      <c r="GK114" s="7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11"/>
      <c r="GW114" s="10"/>
      <c r="GX114" s="11"/>
      <c r="GY114" s="10"/>
      <c r="GZ114" s="7"/>
      <c r="HA114" s="7">
        <f>GK114+GZ114</f>
        <v>0</v>
      </c>
      <c r="HB114" s="11"/>
      <c r="HC114" s="10"/>
      <c r="HD114" s="11"/>
      <c r="HE114" s="10"/>
      <c r="HF114" s="7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11"/>
      <c r="HR114" s="10"/>
      <c r="HS114" s="11"/>
      <c r="HT114" s="10"/>
      <c r="HU114" s="7"/>
      <c r="HV114" s="7">
        <f>HF114+HU114</f>
        <v>0</v>
      </c>
    </row>
    <row r="115" spans="1:230" ht="15.9" customHeight="1" x14ac:dyDescent="0.25">
      <c r="A115" s="6"/>
      <c r="B115" s="6"/>
      <c r="C115" s="6"/>
      <c r="D115" s="6"/>
      <c r="E115" s="6" t="s">
        <v>80</v>
      </c>
      <c r="F115" s="6">
        <f t="shared" ref="F115:BQ115" si="142">SUM(F111:F114)</f>
        <v>0</v>
      </c>
      <c r="G115" s="6">
        <f t="shared" si="142"/>
        <v>4</v>
      </c>
      <c r="H115" s="6">
        <f t="shared" si="142"/>
        <v>8</v>
      </c>
      <c r="I115" s="6">
        <f t="shared" si="142"/>
        <v>8</v>
      </c>
      <c r="J115" s="6">
        <f t="shared" si="142"/>
        <v>0</v>
      </c>
      <c r="K115" s="6">
        <f t="shared" si="142"/>
        <v>0</v>
      </c>
      <c r="L115" s="6">
        <f t="shared" si="142"/>
        <v>0</v>
      </c>
      <c r="M115" s="6">
        <f t="shared" si="142"/>
        <v>0</v>
      </c>
      <c r="N115" s="6">
        <f t="shared" si="142"/>
        <v>0</v>
      </c>
      <c r="O115" s="6">
        <f t="shared" si="142"/>
        <v>0</v>
      </c>
      <c r="P115" s="6">
        <f t="shared" si="142"/>
        <v>0</v>
      </c>
      <c r="Q115" s="6">
        <f t="shared" si="142"/>
        <v>0</v>
      </c>
      <c r="R115" s="7">
        <f t="shared" si="142"/>
        <v>0</v>
      </c>
      <c r="S115" s="7">
        <f t="shared" si="142"/>
        <v>0</v>
      </c>
      <c r="T115" s="7">
        <f t="shared" si="142"/>
        <v>0</v>
      </c>
      <c r="U115" s="11">
        <f t="shared" si="142"/>
        <v>6</v>
      </c>
      <c r="V115" s="10">
        <f t="shared" si="142"/>
        <v>0</v>
      </c>
      <c r="W115" s="11">
        <f t="shared" si="142"/>
        <v>0</v>
      </c>
      <c r="X115" s="10">
        <f t="shared" si="142"/>
        <v>0</v>
      </c>
      <c r="Y115" s="7">
        <f t="shared" si="142"/>
        <v>0</v>
      </c>
      <c r="Z115" s="11">
        <f t="shared" si="142"/>
        <v>0</v>
      </c>
      <c r="AA115" s="10">
        <f t="shared" si="142"/>
        <v>0</v>
      </c>
      <c r="AB115" s="11">
        <f t="shared" si="142"/>
        <v>0</v>
      </c>
      <c r="AC115" s="10">
        <f t="shared" si="142"/>
        <v>0</v>
      </c>
      <c r="AD115" s="11">
        <f t="shared" si="142"/>
        <v>0</v>
      </c>
      <c r="AE115" s="10">
        <f t="shared" si="142"/>
        <v>0</v>
      </c>
      <c r="AF115" s="11">
        <f t="shared" si="142"/>
        <v>0</v>
      </c>
      <c r="AG115" s="10">
        <f t="shared" si="142"/>
        <v>0</v>
      </c>
      <c r="AH115" s="11">
        <f t="shared" si="142"/>
        <v>0</v>
      </c>
      <c r="AI115" s="10">
        <f t="shared" si="142"/>
        <v>0</v>
      </c>
      <c r="AJ115" s="11">
        <f t="shared" si="142"/>
        <v>0</v>
      </c>
      <c r="AK115" s="10">
        <f t="shared" si="142"/>
        <v>0</v>
      </c>
      <c r="AL115" s="11">
        <f t="shared" si="142"/>
        <v>0</v>
      </c>
      <c r="AM115" s="10">
        <f t="shared" si="142"/>
        <v>0</v>
      </c>
      <c r="AN115" s="7">
        <f t="shared" si="142"/>
        <v>0</v>
      </c>
      <c r="AO115" s="7">
        <f t="shared" si="142"/>
        <v>0</v>
      </c>
      <c r="AP115" s="11">
        <f t="shared" si="142"/>
        <v>0</v>
      </c>
      <c r="AQ115" s="10">
        <f t="shared" si="142"/>
        <v>0</v>
      </c>
      <c r="AR115" s="11">
        <f t="shared" si="142"/>
        <v>0</v>
      </c>
      <c r="AS115" s="10">
        <f t="shared" si="142"/>
        <v>0</v>
      </c>
      <c r="AT115" s="7">
        <f t="shared" si="142"/>
        <v>0</v>
      </c>
      <c r="AU115" s="11">
        <f t="shared" si="142"/>
        <v>0</v>
      </c>
      <c r="AV115" s="10">
        <f t="shared" si="142"/>
        <v>0</v>
      </c>
      <c r="AW115" s="11">
        <f t="shared" si="142"/>
        <v>0</v>
      </c>
      <c r="AX115" s="10">
        <f t="shared" si="142"/>
        <v>0</v>
      </c>
      <c r="AY115" s="11">
        <f t="shared" si="142"/>
        <v>0</v>
      </c>
      <c r="AZ115" s="10">
        <f t="shared" si="142"/>
        <v>0</v>
      </c>
      <c r="BA115" s="11">
        <f t="shared" si="142"/>
        <v>0</v>
      </c>
      <c r="BB115" s="10">
        <f t="shared" si="142"/>
        <v>0</v>
      </c>
      <c r="BC115" s="11">
        <f t="shared" si="142"/>
        <v>0</v>
      </c>
      <c r="BD115" s="10">
        <f t="shared" si="142"/>
        <v>0</v>
      </c>
      <c r="BE115" s="11">
        <f t="shared" si="142"/>
        <v>0</v>
      </c>
      <c r="BF115" s="10">
        <f t="shared" si="142"/>
        <v>0</v>
      </c>
      <c r="BG115" s="11">
        <f t="shared" si="142"/>
        <v>0</v>
      </c>
      <c r="BH115" s="10">
        <f t="shared" si="142"/>
        <v>0</v>
      </c>
      <c r="BI115" s="7">
        <f t="shared" si="142"/>
        <v>0</v>
      </c>
      <c r="BJ115" s="7">
        <f t="shared" si="142"/>
        <v>0</v>
      </c>
      <c r="BK115" s="11">
        <f t="shared" si="142"/>
        <v>0</v>
      </c>
      <c r="BL115" s="10">
        <f t="shared" si="142"/>
        <v>0</v>
      </c>
      <c r="BM115" s="11">
        <f t="shared" si="142"/>
        <v>0</v>
      </c>
      <c r="BN115" s="10">
        <f t="shared" si="142"/>
        <v>0</v>
      </c>
      <c r="BO115" s="7">
        <f t="shared" si="142"/>
        <v>0</v>
      </c>
      <c r="BP115" s="11">
        <f t="shared" si="142"/>
        <v>0</v>
      </c>
      <c r="BQ115" s="10">
        <f t="shared" si="142"/>
        <v>0</v>
      </c>
      <c r="BR115" s="11">
        <f t="shared" ref="BR115:EC115" si="143">SUM(BR111:BR114)</f>
        <v>0</v>
      </c>
      <c r="BS115" s="10">
        <f t="shared" si="143"/>
        <v>0</v>
      </c>
      <c r="BT115" s="11">
        <f t="shared" si="143"/>
        <v>0</v>
      </c>
      <c r="BU115" s="10">
        <f t="shared" si="143"/>
        <v>0</v>
      </c>
      <c r="BV115" s="11">
        <f t="shared" si="143"/>
        <v>0</v>
      </c>
      <c r="BW115" s="10">
        <f t="shared" si="143"/>
        <v>0</v>
      </c>
      <c r="BX115" s="11">
        <f t="shared" si="143"/>
        <v>0</v>
      </c>
      <c r="BY115" s="10">
        <f t="shared" si="143"/>
        <v>0</v>
      </c>
      <c r="BZ115" s="11">
        <f t="shared" si="143"/>
        <v>0</v>
      </c>
      <c r="CA115" s="10">
        <f t="shared" si="143"/>
        <v>0</v>
      </c>
      <c r="CB115" s="11">
        <f t="shared" si="143"/>
        <v>0</v>
      </c>
      <c r="CC115" s="10">
        <f t="shared" si="143"/>
        <v>0</v>
      </c>
      <c r="CD115" s="7">
        <f t="shared" si="143"/>
        <v>0</v>
      </c>
      <c r="CE115" s="7">
        <f t="shared" si="143"/>
        <v>0</v>
      </c>
      <c r="CF115" s="11">
        <f t="shared" si="143"/>
        <v>0</v>
      </c>
      <c r="CG115" s="10">
        <f t="shared" si="143"/>
        <v>0</v>
      </c>
      <c r="CH115" s="11">
        <f t="shared" si="143"/>
        <v>0</v>
      </c>
      <c r="CI115" s="10">
        <f t="shared" si="143"/>
        <v>0</v>
      </c>
      <c r="CJ115" s="7">
        <f t="shared" si="143"/>
        <v>0</v>
      </c>
      <c r="CK115" s="11">
        <f t="shared" si="143"/>
        <v>0</v>
      </c>
      <c r="CL115" s="10">
        <f t="shared" si="143"/>
        <v>0</v>
      </c>
      <c r="CM115" s="11">
        <f t="shared" si="143"/>
        <v>0</v>
      </c>
      <c r="CN115" s="10">
        <f t="shared" si="143"/>
        <v>0</v>
      </c>
      <c r="CO115" s="11">
        <f t="shared" si="143"/>
        <v>0</v>
      </c>
      <c r="CP115" s="10">
        <f t="shared" si="143"/>
        <v>0</v>
      </c>
      <c r="CQ115" s="11">
        <f t="shared" si="143"/>
        <v>0</v>
      </c>
      <c r="CR115" s="10">
        <f t="shared" si="143"/>
        <v>0</v>
      </c>
      <c r="CS115" s="11">
        <f t="shared" si="143"/>
        <v>0</v>
      </c>
      <c r="CT115" s="10">
        <f t="shared" si="143"/>
        <v>0</v>
      </c>
      <c r="CU115" s="11">
        <f t="shared" si="143"/>
        <v>0</v>
      </c>
      <c r="CV115" s="10">
        <f t="shared" si="143"/>
        <v>0</v>
      </c>
      <c r="CW115" s="11">
        <f t="shared" si="143"/>
        <v>0</v>
      </c>
      <c r="CX115" s="10">
        <f t="shared" si="143"/>
        <v>0</v>
      </c>
      <c r="CY115" s="7">
        <f t="shared" si="143"/>
        <v>0</v>
      </c>
      <c r="CZ115" s="7">
        <f t="shared" si="143"/>
        <v>0</v>
      </c>
      <c r="DA115" s="11">
        <f t="shared" si="143"/>
        <v>0</v>
      </c>
      <c r="DB115" s="10">
        <f t="shared" si="143"/>
        <v>0</v>
      </c>
      <c r="DC115" s="11">
        <f t="shared" si="143"/>
        <v>0</v>
      </c>
      <c r="DD115" s="10">
        <f t="shared" si="143"/>
        <v>0</v>
      </c>
      <c r="DE115" s="7">
        <f t="shared" si="143"/>
        <v>0</v>
      </c>
      <c r="DF115" s="11">
        <f t="shared" si="143"/>
        <v>0</v>
      </c>
      <c r="DG115" s="10">
        <f t="shared" si="143"/>
        <v>0</v>
      </c>
      <c r="DH115" s="11">
        <f t="shared" si="143"/>
        <v>0</v>
      </c>
      <c r="DI115" s="10">
        <f t="shared" si="143"/>
        <v>0</v>
      </c>
      <c r="DJ115" s="11">
        <f t="shared" si="143"/>
        <v>0</v>
      </c>
      <c r="DK115" s="10">
        <f t="shared" si="143"/>
        <v>0</v>
      </c>
      <c r="DL115" s="11">
        <f t="shared" si="143"/>
        <v>0</v>
      </c>
      <c r="DM115" s="10">
        <f t="shared" si="143"/>
        <v>0</v>
      </c>
      <c r="DN115" s="11">
        <f t="shared" si="143"/>
        <v>0</v>
      </c>
      <c r="DO115" s="10">
        <f t="shared" si="143"/>
        <v>0</v>
      </c>
      <c r="DP115" s="11">
        <f t="shared" si="143"/>
        <v>0</v>
      </c>
      <c r="DQ115" s="10">
        <f t="shared" si="143"/>
        <v>0</v>
      </c>
      <c r="DR115" s="11">
        <f t="shared" si="143"/>
        <v>0</v>
      </c>
      <c r="DS115" s="10">
        <f t="shared" si="143"/>
        <v>0</v>
      </c>
      <c r="DT115" s="7">
        <f t="shared" si="143"/>
        <v>0</v>
      </c>
      <c r="DU115" s="7">
        <f t="shared" si="143"/>
        <v>0</v>
      </c>
      <c r="DV115" s="11">
        <f t="shared" si="143"/>
        <v>0</v>
      </c>
      <c r="DW115" s="10">
        <f t="shared" si="143"/>
        <v>0</v>
      </c>
      <c r="DX115" s="11">
        <f t="shared" si="143"/>
        <v>0</v>
      </c>
      <c r="DY115" s="10">
        <f t="shared" si="143"/>
        <v>0</v>
      </c>
      <c r="DZ115" s="7">
        <f t="shared" si="143"/>
        <v>0</v>
      </c>
      <c r="EA115" s="11">
        <f t="shared" si="143"/>
        <v>0</v>
      </c>
      <c r="EB115" s="10">
        <f t="shared" si="143"/>
        <v>0</v>
      </c>
      <c r="EC115" s="11">
        <f t="shared" si="143"/>
        <v>0</v>
      </c>
      <c r="ED115" s="10">
        <f t="shared" ref="ED115:GO115" si="144">SUM(ED111:ED114)</f>
        <v>0</v>
      </c>
      <c r="EE115" s="11">
        <f t="shared" si="144"/>
        <v>0</v>
      </c>
      <c r="EF115" s="10">
        <f t="shared" si="144"/>
        <v>0</v>
      </c>
      <c r="EG115" s="11">
        <f t="shared" si="144"/>
        <v>0</v>
      </c>
      <c r="EH115" s="10">
        <f t="shared" si="144"/>
        <v>0</v>
      </c>
      <c r="EI115" s="11">
        <f t="shared" si="144"/>
        <v>0</v>
      </c>
      <c r="EJ115" s="10">
        <f t="shared" si="144"/>
        <v>0</v>
      </c>
      <c r="EK115" s="11">
        <f t="shared" si="144"/>
        <v>0</v>
      </c>
      <c r="EL115" s="10">
        <f t="shared" si="144"/>
        <v>0</v>
      </c>
      <c r="EM115" s="11">
        <f t="shared" si="144"/>
        <v>0</v>
      </c>
      <c r="EN115" s="10">
        <f t="shared" si="144"/>
        <v>0</v>
      </c>
      <c r="EO115" s="7">
        <f t="shared" si="144"/>
        <v>0</v>
      </c>
      <c r="EP115" s="7">
        <f t="shared" si="144"/>
        <v>0</v>
      </c>
      <c r="EQ115" s="11">
        <f t="shared" si="144"/>
        <v>0</v>
      </c>
      <c r="ER115" s="10">
        <f t="shared" si="144"/>
        <v>0</v>
      </c>
      <c r="ES115" s="11">
        <f t="shared" si="144"/>
        <v>0</v>
      </c>
      <c r="ET115" s="10">
        <f t="shared" si="144"/>
        <v>0</v>
      </c>
      <c r="EU115" s="7">
        <f t="shared" si="144"/>
        <v>0</v>
      </c>
      <c r="EV115" s="11">
        <f t="shared" si="144"/>
        <v>0</v>
      </c>
      <c r="EW115" s="10">
        <f t="shared" si="144"/>
        <v>0</v>
      </c>
      <c r="EX115" s="11">
        <f t="shared" si="144"/>
        <v>0</v>
      </c>
      <c r="EY115" s="10">
        <f t="shared" si="144"/>
        <v>0</v>
      </c>
      <c r="EZ115" s="11">
        <f t="shared" si="144"/>
        <v>0</v>
      </c>
      <c r="FA115" s="10">
        <f t="shared" si="144"/>
        <v>0</v>
      </c>
      <c r="FB115" s="11">
        <f t="shared" si="144"/>
        <v>0</v>
      </c>
      <c r="FC115" s="10">
        <f t="shared" si="144"/>
        <v>0</v>
      </c>
      <c r="FD115" s="11">
        <f t="shared" si="144"/>
        <v>0</v>
      </c>
      <c r="FE115" s="10">
        <f t="shared" si="144"/>
        <v>0</v>
      </c>
      <c r="FF115" s="11">
        <f t="shared" si="144"/>
        <v>0</v>
      </c>
      <c r="FG115" s="10">
        <f t="shared" si="144"/>
        <v>0</v>
      </c>
      <c r="FH115" s="11">
        <f t="shared" si="144"/>
        <v>0</v>
      </c>
      <c r="FI115" s="10">
        <f t="shared" si="144"/>
        <v>0</v>
      </c>
      <c r="FJ115" s="7">
        <f t="shared" si="144"/>
        <v>0</v>
      </c>
      <c r="FK115" s="7">
        <f t="shared" si="144"/>
        <v>0</v>
      </c>
      <c r="FL115" s="11">
        <f t="shared" si="144"/>
        <v>0</v>
      </c>
      <c r="FM115" s="10">
        <f t="shared" si="144"/>
        <v>0</v>
      </c>
      <c r="FN115" s="11">
        <f t="shared" si="144"/>
        <v>0</v>
      </c>
      <c r="FO115" s="10">
        <f t="shared" si="144"/>
        <v>0</v>
      </c>
      <c r="FP115" s="7">
        <f t="shared" si="144"/>
        <v>0</v>
      </c>
      <c r="FQ115" s="11">
        <f t="shared" si="144"/>
        <v>0</v>
      </c>
      <c r="FR115" s="10">
        <f t="shared" si="144"/>
        <v>0</v>
      </c>
      <c r="FS115" s="11">
        <f t="shared" si="144"/>
        <v>0</v>
      </c>
      <c r="FT115" s="10">
        <f t="shared" si="144"/>
        <v>0</v>
      </c>
      <c r="FU115" s="11">
        <f t="shared" si="144"/>
        <v>0</v>
      </c>
      <c r="FV115" s="10">
        <f t="shared" si="144"/>
        <v>0</v>
      </c>
      <c r="FW115" s="11">
        <f t="shared" si="144"/>
        <v>0</v>
      </c>
      <c r="FX115" s="10">
        <f t="shared" si="144"/>
        <v>0</v>
      </c>
      <c r="FY115" s="11">
        <f t="shared" si="144"/>
        <v>0</v>
      </c>
      <c r="FZ115" s="10">
        <f t="shared" si="144"/>
        <v>0</v>
      </c>
      <c r="GA115" s="11">
        <f t="shared" si="144"/>
        <v>0</v>
      </c>
      <c r="GB115" s="10">
        <f t="shared" si="144"/>
        <v>0</v>
      </c>
      <c r="GC115" s="11">
        <f t="shared" si="144"/>
        <v>0</v>
      </c>
      <c r="GD115" s="10">
        <f t="shared" si="144"/>
        <v>0</v>
      </c>
      <c r="GE115" s="7">
        <f t="shared" si="144"/>
        <v>0</v>
      </c>
      <c r="GF115" s="7">
        <f t="shared" si="144"/>
        <v>0</v>
      </c>
      <c r="GG115" s="11">
        <f t="shared" si="144"/>
        <v>2</v>
      </c>
      <c r="GH115" s="10">
        <f t="shared" si="144"/>
        <v>0</v>
      </c>
      <c r="GI115" s="11">
        <f t="shared" si="144"/>
        <v>0</v>
      </c>
      <c r="GJ115" s="10">
        <f t="shared" si="144"/>
        <v>0</v>
      </c>
      <c r="GK115" s="7">
        <f t="shared" si="144"/>
        <v>0</v>
      </c>
      <c r="GL115" s="11">
        <f t="shared" si="144"/>
        <v>0</v>
      </c>
      <c r="GM115" s="10">
        <f t="shared" si="144"/>
        <v>0</v>
      </c>
      <c r="GN115" s="11">
        <f t="shared" si="144"/>
        <v>0</v>
      </c>
      <c r="GO115" s="10">
        <f t="shared" si="144"/>
        <v>0</v>
      </c>
      <c r="GP115" s="11">
        <f t="shared" ref="GP115:HV115" si="145">SUM(GP111:GP114)</f>
        <v>0</v>
      </c>
      <c r="GQ115" s="10">
        <f t="shared" si="145"/>
        <v>0</v>
      </c>
      <c r="GR115" s="11">
        <f t="shared" si="145"/>
        <v>0</v>
      </c>
      <c r="GS115" s="10">
        <f t="shared" si="145"/>
        <v>0</v>
      </c>
      <c r="GT115" s="11">
        <f t="shared" si="145"/>
        <v>0</v>
      </c>
      <c r="GU115" s="10">
        <f t="shared" si="145"/>
        <v>0</v>
      </c>
      <c r="GV115" s="11">
        <f t="shared" si="145"/>
        <v>0</v>
      </c>
      <c r="GW115" s="10">
        <f t="shared" si="145"/>
        <v>0</v>
      </c>
      <c r="GX115" s="11">
        <f t="shared" si="145"/>
        <v>0</v>
      </c>
      <c r="GY115" s="10">
        <f t="shared" si="145"/>
        <v>0</v>
      </c>
      <c r="GZ115" s="7">
        <f t="shared" si="145"/>
        <v>0</v>
      </c>
      <c r="HA115" s="7">
        <f t="shared" si="145"/>
        <v>0</v>
      </c>
      <c r="HB115" s="11">
        <f t="shared" si="145"/>
        <v>0</v>
      </c>
      <c r="HC115" s="10">
        <f t="shared" si="145"/>
        <v>0</v>
      </c>
      <c r="HD115" s="11">
        <f t="shared" si="145"/>
        <v>0</v>
      </c>
      <c r="HE115" s="10">
        <f t="shared" si="145"/>
        <v>0</v>
      </c>
      <c r="HF115" s="7">
        <f t="shared" si="145"/>
        <v>0</v>
      </c>
      <c r="HG115" s="11">
        <f t="shared" si="145"/>
        <v>0</v>
      </c>
      <c r="HH115" s="10">
        <f t="shared" si="145"/>
        <v>0</v>
      </c>
      <c r="HI115" s="11">
        <f t="shared" si="145"/>
        <v>0</v>
      </c>
      <c r="HJ115" s="10">
        <f t="shared" si="145"/>
        <v>0</v>
      </c>
      <c r="HK115" s="11">
        <f t="shared" si="145"/>
        <v>0</v>
      </c>
      <c r="HL115" s="10">
        <f t="shared" si="145"/>
        <v>0</v>
      </c>
      <c r="HM115" s="11">
        <f t="shared" si="145"/>
        <v>0</v>
      </c>
      <c r="HN115" s="10">
        <f t="shared" si="145"/>
        <v>0</v>
      </c>
      <c r="HO115" s="11">
        <f t="shared" si="145"/>
        <v>0</v>
      </c>
      <c r="HP115" s="10">
        <f t="shared" si="145"/>
        <v>0</v>
      </c>
      <c r="HQ115" s="11">
        <f t="shared" si="145"/>
        <v>0</v>
      </c>
      <c r="HR115" s="10">
        <f t="shared" si="145"/>
        <v>0</v>
      </c>
      <c r="HS115" s="11">
        <f t="shared" si="145"/>
        <v>0</v>
      </c>
      <c r="HT115" s="10">
        <f t="shared" si="145"/>
        <v>0</v>
      </c>
      <c r="HU115" s="7">
        <f t="shared" si="145"/>
        <v>0</v>
      </c>
      <c r="HV115" s="7">
        <f t="shared" si="145"/>
        <v>0</v>
      </c>
    </row>
    <row r="116" spans="1:230" ht="20.100000000000001" customHeight="1" x14ac:dyDescent="0.25">
      <c r="A116" s="6"/>
      <c r="B116" s="6"/>
      <c r="C116" s="6"/>
      <c r="D116" s="6"/>
      <c r="E116" s="8" t="s">
        <v>233</v>
      </c>
      <c r="F116" s="6">
        <f>F27+F37+F68+F81+F84+F109</f>
        <v>22</v>
      </c>
      <c r="G116" s="6">
        <f>G27+G37+G68+G81+G84+G109</f>
        <v>91</v>
      </c>
      <c r="H116" s="6">
        <f t="shared" ref="H116:Q116" si="146">H27+H37+H68+H81</f>
        <v>1779</v>
      </c>
      <c r="I116" s="6">
        <f t="shared" si="146"/>
        <v>878</v>
      </c>
      <c r="J116" s="6">
        <f t="shared" si="146"/>
        <v>189</v>
      </c>
      <c r="K116" s="6">
        <f t="shared" si="146"/>
        <v>207</v>
      </c>
      <c r="L116" s="6">
        <f t="shared" si="146"/>
        <v>100</v>
      </c>
      <c r="M116" s="6">
        <f t="shared" si="146"/>
        <v>369</v>
      </c>
      <c r="N116" s="6">
        <f t="shared" si="146"/>
        <v>0</v>
      </c>
      <c r="O116" s="6">
        <f t="shared" si="146"/>
        <v>0</v>
      </c>
      <c r="P116" s="6">
        <f t="shared" si="146"/>
        <v>9</v>
      </c>
      <c r="Q116" s="6">
        <f t="shared" si="146"/>
        <v>27</v>
      </c>
      <c r="R116" s="7">
        <f>R27+R37+R68+R81+R84+R109</f>
        <v>240</v>
      </c>
      <c r="S116" s="7">
        <f>S27+S37+S68+S81+S84+S109</f>
        <v>127.1</v>
      </c>
      <c r="T116" s="7">
        <f>T27+T37+T68+T81+T84+T109</f>
        <v>95.52000000000001</v>
      </c>
      <c r="U116" s="11">
        <f>U27+U37+U68+U81</f>
        <v>99</v>
      </c>
      <c r="V116" s="10">
        <f>V27+V37+V68+V81</f>
        <v>0</v>
      </c>
      <c r="W116" s="11">
        <f>W27+W37+W68+W81</f>
        <v>54</v>
      </c>
      <c r="X116" s="10">
        <f>X27+X37+X68+X81</f>
        <v>0</v>
      </c>
      <c r="Y116" s="7">
        <f>Y27+Y37+Y68+Y81+Y84+Y109</f>
        <v>18</v>
      </c>
      <c r="Z116" s="11">
        <f t="shared" ref="Z116:AM116" si="147">Z27+Z37+Z68+Z81</f>
        <v>18</v>
      </c>
      <c r="AA116" s="10">
        <f t="shared" si="147"/>
        <v>0</v>
      </c>
      <c r="AB116" s="11">
        <f t="shared" si="147"/>
        <v>0</v>
      </c>
      <c r="AC116" s="10">
        <f t="shared" si="147"/>
        <v>0</v>
      </c>
      <c r="AD116" s="11">
        <f t="shared" si="147"/>
        <v>0</v>
      </c>
      <c r="AE116" s="10">
        <f t="shared" si="147"/>
        <v>0</v>
      </c>
      <c r="AF116" s="11">
        <f t="shared" si="147"/>
        <v>0</v>
      </c>
      <c r="AG116" s="10">
        <f t="shared" si="147"/>
        <v>0</v>
      </c>
      <c r="AH116" s="11">
        <f t="shared" si="147"/>
        <v>0</v>
      </c>
      <c r="AI116" s="10">
        <f t="shared" si="147"/>
        <v>0</v>
      </c>
      <c r="AJ116" s="11">
        <f t="shared" si="147"/>
        <v>0</v>
      </c>
      <c r="AK116" s="10">
        <f t="shared" si="147"/>
        <v>0</v>
      </c>
      <c r="AL116" s="11">
        <f t="shared" si="147"/>
        <v>0</v>
      </c>
      <c r="AM116" s="10">
        <f t="shared" si="147"/>
        <v>0</v>
      </c>
      <c r="AN116" s="7">
        <f>AN27+AN37+AN68+AN81+AN84+AN109</f>
        <v>2</v>
      </c>
      <c r="AO116" s="7">
        <f>AO27+AO37+AO68+AO81+AO84+AO109</f>
        <v>20</v>
      </c>
      <c r="AP116" s="11">
        <f>AP27+AP37+AP68+AP81</f>
        <v>99</v>
      </c>
      <c r="AQ116" s="10">
        <f>AQ27+AQ37+AQ68+AQ81</f>
        <v>0</v>
      </c>
      <c r="AR116" s="11">
        <f>AR27+AR37+AR68+AR81</f>
        <v>54</v>
      </c>
      <c r="AS116" s="10">
        <f>AS27+AS37+AS68+AS81</f>
        <v>0</v>
      </c>
      <c r="AT116" s="7">
        <f>AT27+AT37+AT68+AT81+AT84+AT109</f>
        <v>17.5</v>
      </c>
      <c r="AU116" s="11">
        <f t="shared" ref="AU116:BH116" si="148">AU27+AU37+AU68+AU81</f>
        <v>54</v>
      </c>
      <c r="AV116" s="10">
        <f t="shared" si="148"/>
        <v>0</v>
      </c>
      <c r="AW116" s="11">
        <f t="shared" si="148"/>
        <v>0</v>
      </c>
      <c r="AX116" s="10">
        <f t="shared" si="148"/>
        <v>0</v>
      </c>
      <c r="AY116" s="11">
        <f t="shared" si="148"/>
        <v>0</v>
      </c>
      <c r="AZ116" s="10">
        <f t="shared" si="148"/>
        <v>0</v>
      </c>
      <c r="BA116" s="11">
        <f t="shared" si="148"/>
        <v>0</v>
      </c>
      <c r="BB116" s="10">
        <f t="shared" si="148"/>
        <v>0</v>
      </c>
      <c r="BC116" s="11">
        <f t="shared" si="148"/>
        <v>0</v>
      </c>
      <c r="BD116" s="10">
        <f t="shared" si="148"/>
        <v>0</v>
      </c>
      <c r="BE116" s="11">
        <f t="shared" si="148"/>
        <v>0</v>
      </c>
      <c r="BF116" s="10">
        <f t="shared" si="148"/>
        <v>0</v>
      </c>
      <c r="BG116" s="11">
        <f t="shared" si="148"/>
        <v>0</v>
      </c>
      <c r="BH116" s="10">
        <f t="shared" si="148"/>
        <v>0</v>
      </c>
      <c r="BI116" s="7">
        <f>BI27+BI37+BI68+BI81+BI84+BI109</f>
        <v>7.5</v>
      </c>
      <c r="BJ116" s="7">
        <f>BJ27+BJ37+BJ68+BJ81+BJ84+BJ109</f>
        <v>25</v>
      </c>
      <c r="BK116" s="11">
        <f>BK27+BK37+BK68+BK81</f>
        <v>108</v>
      </c>
      <c r="BL116" s="10">
        <f>BL27+BL37+BL68+BL81</f>
        <v>0</v>
      </c>
      <c r="BM116" s="11">
        <f>BM27+BM37+BM68+BM81</f>
        <v>54</v>
      </c>
      <c r="BN116" s="10">
        <f>BN27+BN37+BN68+BN81</f>
        <v>0</v>
      </c>
      <c r="BO116" s="7">
        <f>BO27+BO37+BO68+BO81+BO84+BO109</f>
        <v>17.7</v>
      </c>
      <c r="BP116" s="11">
        <f t="shared" ref="BP116:CC116" si="149">BP27+BP37+BP68+BP81</f>
        <v>27</v>
      </c>
      <c r="BQ116" s="10">
        <f t="shared" si="149"/>
        <v>0</v>
      </c>
      <c r="BR116" s="11">
        <f t="shared" si="149"/>
        <v>0</v>
      </c>
      <c r="BS116" s="10">
        <f t="shared" si="149"/>
        <v>0</v>
      </c>
      <c r="BT116" s="11">
        <f t="shared" si="149"/>
        <v>18</v>
      </c>
      <c r="BU116" s="10">
        <f t="shared" si="149"/>
        <v>0</v>
      </c>
      <c r="BV116" s="11">
        <f t="shared" si="149"/>
        <v>0</v>
      </c>
      <c r="BW116" s="10">
        <f t="shared" si="149"/>
        <v>0</v>
      </c>
      <c r="BX116" s="11">
        <f t="shared" si="149"/>
        <v>0</v>
      </c>
      <c r="BY116" s="10">
        <f t="shared" si="149"/>
        <v>0</v>
      </c>
      <c r="BZ116" s="11">
        <f t="shared" si="149"/>
        <v>0</v>
      </c>
      <c r="CA116" s="10">
        <f t="shared" si="149"/>
        <v>0</v>
      </c>
      <c r="CB116" s="11">
        <f t="shared" si="149"/>
        <v>0</v>
      </c>
      <c r="CC116" s="10">
        <f t="shared" si="149"/>
        <v>0</v>
      </c>
      <c r="CD116" s="7">
        <f>CD27+CD37+CD68+CD81+CD84+CD109</f>
        <v>7.3</v>
      </c>
      <c r="CE116" s="7">
        <f>CE27+CE37+CE68+CE81+CE84+CE109</f>
        <v>25</v>
      </c>
      <c r="CF116" s="11">
        <f>CF27+CF37+CF68+CF81</f>
        <v>90</v>
      </c>
      <c r="CG116" s="10">
        <f>CG27+CG37+CG68+CG81</f>
        <v>0</v>
      </c>
      <c r="CH116" s="11">
        <f>CH27+CH37+CH68+CH81</f>
        <v>27</v>
      </c>
      <c r="CI116" s="10">
        <f>CI27+CI37+CI68+CI81</f>
        <v>0</v>
      </c>
      <c r="CJ116" s="7">
        <f>CJ27+CJ37+CJ68+CJ81+CJ84+CJ109</f>
        <v>13.3</v>
      </c>
      <c r="CK116" s="11">
        <f t="shared" ref="CK116:CX116" si="150">CK27+CK37+CK68+CK81</f>
        <v>54</v>
      </c>
      <c r="CL116" s="10">
        <f t="shared" si="150"/>
        <v>0</v>
      </c>
      <c r="CM116" s="11">
        <f t="shared" si="150"/>
        <v>0</v>
      </c>
      <c r="CN116" s="10">
        <f t="shared" si="150"/>
        <v>0</v>
      </c>
      <c r="CO116" s="11">
        <f t="shared" si="150"/>
        <v>36</v>
      </c>
      <c r="CP116" s="10">
        <f t="shared" si="150"/>
        <v>0</v>
      </c>
      <c r="CQ116" s="11">
        <f t="shared" si="150"/>
        <v>0</v>
      </c>
      <c r="CR116" s="10">
        <f t="shared" si="150"/>
        <v>0</v>
      </c>
      <c r="CS116" s="11">
        <f t="shared" si="150"/>
        <v>0</v>
      </c>
      <c r="CT116" s="10">
        <f t="shared" si="150"/>
        <v>0</v>
      </c>
      <c r="CU116" s="11">
        <f t="shared" si="150"/>
        <v>0</v>
      </c>
      <c r="CV116" s="10">
        <f t="shared" si="150"/>
        <v>0</v>
      </c>
      <c r="CW116" s="11">
        <f t="shared" si="150"/>
        <v>0</v>
      </c>
      <c r="CX116" s="10">
        <f t="shared" si="150"/>
        <v>0</v>
      </c>
      <c r="CY116" s="7">
        <f>CY27+CY37+CY68+CY81+CY84+CY109</f>
        <v>15.7</v>
      </c>
      <c r="CZ116" s="7">
        <f>CZ27+CZ37+CZ68+CZ81+CZ84+CZ109</f>
        <v>29</v>
      </c>
      <c r="DA116" s="11">
        <f>DA27+DA37+DA68+DA81</f>
        <v>99</v>
      </c>
      <c r="DB116" s="10">
        <f>DB27+DB37+DB68+DB81</f>
        <v>0</v>
      </c>
      <c r="DC116" s="11">
        <f>DC27+DC37+DC68+DC81</f>
        <v>0</v>
      </c>
      <c r="DD116" s="10">
        <f>DD27+DD37+DD68+DD81</f>
        <v>0</v>
      </c>
      <c r="DE116" s="7">
        <f>DE27+DE37+DE68+DE81+DE84+DE109</f>
        <v>8.4</v>
      </c>
      <c r="DF116" s="11">
        <f t="shared" ref="DF116:DS116" si="151">DF27+DF37+DF68+DF81</f>
        <v>0</v>
      </c>
      <c r="DG116" s="10">
        <f t="shared" si="151"/>
        <v>0</v>
      </c>
      <c r="DH116" s="11">
        <f t="shared" si="151"/>
        <v>20</v>
      </c>
      <c r="DI116" s="10">
        <f t="shared" si="151"/>
        <v>0</v>
      </c>
      <c r="DJ116" s="11">
        <f t="shared" si="151"/>
        <v>90</v>
      </c>
      <c r="DK116" s="10">
        <f t="shared" si="151"/>
        <v>0</v>
      </c>
      <c r="DL116" s="11">
        <f t="shared" si="151"/>
        <v>0</v>
      </c>
      <c r="DM116" s="10">
        <f t="shared" si="151"/>
        <v>0</v>
      </c>
      <c r="DN116" s="11">
        <f t="shared" si="151"/>
        <v>0</v>
      </c>
      <c r="DO116" s="10">
        <f t="shared" si="151"/>
        <v>0</v>
      </c>
      <c r="DP116" s="11">
        <f t="shared" si="151"/>
        <v>0</v>
      </c>
      <c r="DQ116" s="10">
        <f t="shared" si="151"/>
        <v>0</v>
      </c>
      <c r="DR116" s="11">
        <f t="shared" si="151"/>
        <v>0</v>
      </c>
      <c r="DS116" s="10">
        <f t="shared" si="151"/>
        <v>0</v>
      </c>
      <c r="DT116" s="7">
        <f>DT27+DT37+DT68+DT81+DT84+DT109</f>
        <v>21.6</v>
      </c>
      <c r="DU116" s="7">
        <f>DU27+DU37+DU68+DU81+DU84+DU109</f>
        <v>30</v>
      </c>
      <c r="DV116" s="11">
        <f>DV27+DV37+DV68+DV81</f>
        <v>108</v>
      </c>
      <c r="DW116" s="10">
        <f>DW27+DW37+DW68+DW81</f>
        <v>0</v>
      </c>
      <c r="DX116" s="11">
        <f>DX27+DX37+DX68+DX81</f>
        <v>0</v>
      </c>
      <c r="DY116" s="10">
        <f>DY27+DY37+DY68+DY81</f>
        <v>0</v>
      </c>
      <c r="DZ116" s="7">
        <f>DZ27+DZ37+DZ68+DZ81+DZ84+DZ109</f>
        <v>11.5</v>
      </c>
      <c r="EA116" s="11">
        <f t="shared" ref="EA116:EN116" si="152">EA27+EA37+EA68+EA81</f>
        <v>18</v>
      </c>
      <c r="EB116" s="10">
        <f t="shared" si="152"/>
        <v>0</v>
      </c>
      <c r="EC116" s="11">
        <f t="shared" si="152"/>
        <v>40</v>
      </c>
      <c r="ED116" s="10">
        <f t="shared" si="152"/>
        <v>0</v>
      </c>
      <c r="EE116" s="11">
        <f t="shared" si="152"/>
        <v>72</v>
      </c>
      <c r="EF116" s="10">
        <f t="shared" si="152"/>
        <v>0</v>
      </c>
      <c r="EG116" s="11">
        <f t="shared" si="152"/>
        <v>0</v>
      </c>
      <c r="EH116" s="10">
        <f t="shared" si="152"/>
        <v>0</v>
      </c>
      <c r="EI116" s="11">
        <f t="shared" si="152"/>
        <v>0</v>
      </c>
      <c r="EJ116" s="10">
        <f t="shared" si="152"/>
        <v>0</v>
      </c>
      <c r="EK116" s="11">
        <f t="shared" si="152"/>
        <v>0</v>
      </c>
      <c r="EL116" s="10">
        <f t="shared" si="152"/>
        <v>0</v>
      </c>
      <c r="EM116" s="11">
        <f t="shared" si="152"/>
        <v>0</v>
      </c>
      <c r="EN116" s="10">
        <f t="shared" si="152"/>
        <v>0</v>
      </c>
      <c r="EO116" s="7">
        <f>EO27+EO37+EO68+EO81+EO84+EO109</f>
        <v>14.5</v>
      </c>
      <c r="EP116" s="7">
        <f>EP27+EP37+EP68+EP81+EP84+EP109</f>
        <v>26</v>
      </c>
      <c r="EQ116" s="11">
        <f>EQ27+EQ37+EQ68+EQ81</f>
        <v>108</v>
      </c>
      <c r="ER116" s="10">
        <f>ER27+ER37+ER68+ER81</f>
        <v>0</v>
      </c>
      <c r="ES116" s="11">
        <f>ES27+ES37+ES68+ES81</f>
        <v>0</v>
      </c>
      <c r="ET116" s="10">
        <f>ET27+ET37+ET68+ET81</f>
        <v>0</v>
      </c>
      <c r="EU116" s="7">
        <f>EU27+EU37+EU68+EU81+EU84+EU109</f>
        <v>10.4</v>
      </c>
      <c r="EV116" s="11">
        <f t="shared" ref="EV116:FI116" si="153">EV27+EV37+EV68+EV81</f>
        <v>18</v>
      </c>
      <c r="EW116" s="10">
        <f t="shared" si="153"/>
        <v>0</v>
      </c>
      <c r="EX116" s="11">
        <f t="shared" si="153"/>
        <v>40</v>
      </c>
      <c r="EY116" s="10">
        <f t="shared" si="153"/>
        <v>0</v>
      </c>
      <c r="EZ116" s="11">
        <f t="shared" si="153"/>
        <v>63</v>
      </c>
      <c r="FA116" s="10">
        <f t="shared" si="153"/>
        <v>0</v>
      </c>
      <c r="FB116" s="11">
        <f t="shared" si="153"/>
        <v>0</v>
      </c>
      <c r="FC116" s="10">
        <f t="shared" si="153"/>
        <v>0</v>
      </c>
      <c r="FD116" s="11">
        <f t="shared" si="153"/>
        <v>0</v>
      </c>
      <c r="FE116" s="10">
        <f t="shared" si="153"/>
        <v>0</v>
      </c>
      <c r="FF116" s="11">
        <f t="shared" si="153"/>
        <v>9</v>
      </c>
      <c r="FG116" s="10">
        <f t="shared" si="153"/>
        <v>0</v>
      </c>
      <c r="FH116" s="11">
        <f t="shared" si="153"/>
        <v>0</v>
      </c>
      <c r="FI116" s="10">
        <f t="shared" si="153"/>
        <v>0</v>
      </c>
      <c r="FJ116" s="7">
        <f>FJ27+FJ37+FJ68+FJ81+FJ84+FJ109</f>
        <v>19.600000000000001</v>
      </c>
      <c r="FK116" s="7">
        <f>FK27+FK37+FK68+FK81+FK84+FK109</f>
        <v>30</v>
      </c>
      <c r="FL116" s="11">
        <f>FL27+FL37+FL68+FL81</f>
        <v>117</v>
      </c>
      <c r="FM116" s="10">
        <f>FM27+FM37+FM68+FM81</f>
        <v>0</v>
      </c>
      <c r="FN116" s="11">
        <f>FN27+FN37+FN68+FN81</f>
        <v>0</v>
      </c>
      <c r="FO116" s="10">
        <f>FO27+FO37+FO68+FO81</f>
        <v>0</v>
      </c>
      <c r="FP116" s="7">
        <f>FP27+FP37+FP68+FP81+FP84+FP109</f>
        <v>11.6</v>
      </c>
      <c r="FQ116" s="11">
        <f t="shared" ref="FQ116:GD116" si="154">FQ27+FQ37+FQ68+FQ81</f>
        <v>18</v>
      </c>
      <c r="FR116" s="10">
        <f t="shared" si="154"/>
        <v>0</v>
      </c>
      <c r="FS116" s="11">
        <f t="shared" si="154"/>
        <v>0</v>
      </c>
      <c r="FT116" s="10">
        <f t="shared" si="154"/>
        <v>0</v>
      </c>
      <c r="FU116" s="11">
        <f t="shared" si="154"/>
        <v>81</v>
      </c>
      <c r="FV116" s="10">
        <f t="shared" si="154"/>
        <v>0</v>
      </c>
      <c r="FW116" s="11">
        <f t="shared" si="154"/>
        <v>0</v>
      </c>
      <c r="FX116" s="10">
        <f t="shared" si="154"/>
        <v>0</v>
      </c>
      <c r="FY116" s="11">
        <f t="shared" si="154"/>
        <v>0</v>
      </c>
      <c r="FZ116" s="10">
        <f t="shared" si="154"/>
        <v>0</v>
      </c>
      <c r="GA116" s="11">
        <f t="shared" si="154"/>
        <v>0</v>
      </c>
      <c r="GB116" s="10">
        <f t="shared" si="154"/>
        <v>0</v>
      </c>
      <c r="GC116" s="11">
        <f t="shared" si="154"/>
        <v>0</v>
      </c>
      <c r="GD116" s="10">
        <f t="shared" si="154"/>
        <v>0</v>
      </c>
      <c r="GE116" s="7">
        <f>GE27+GE37+GE68+GE81+GE84+GE109</f>
        <v>18.399999999999999</v>
      </c>
      <c r="GF116" s="7">
        <f>GF27+GF37+GF68+GF81+GF84+GF109</f>
        <v>30</v>
      </c>
      <c r="GG116" s="11">
        <f>GG27+GG37+GG68+GG81</f>
        <v>50</v>
      </c>
      <c r="GH116" s="10">
        <f>GH27+GH37+GH68+GH81</f>
        <v>0</v>
      </c>
      <c r="GI116" s="11">
        <f>GI27+GI37+GI68+GI81</f>
        <v>0</v>
      </c>
      <c r="GJ116" s="10">
        <f>GJ27+GJ37+GJ68+GJ81</f>
        <v>0</v>
      </c>
      <c r="GK116" s="7">
        <f>GK27+GK37+GK68+GK81+GK84+GK109</f>
        <v>4.5</v>
      </c>
      <c r="GL116" s="11">
        <f t="shared" ref="GL116:GY116" si="155">GL27+GL37+GL68+GL81</f>
        <v>0</v>
      </c>
      <c r="GM116" s="10">
        <f t="shared" si="155"/>
        <v>0</v>
      </c>
      <c r="GN116" s="11">
        <f t="shared" si="155"/>
        <v>0</v>
      </c>
      <c r="GO116" s="10">
        <f t="shared" si="155"/>
        <v>0</v>
      </c>
      <c r="GP116" s="11">
        <f t="shared" si="155"/>
        <v>9</v>
      </c>
      <c r="GQ116" s="10">
        <f t="shared" si="155"/>
        <v>0</v>
      </c>
      <c r="GR116" s="11">
        <f t="shared" si="155"/>
        <v>0</v>
      </c>
      <c r="GS116" s="10">
        <f t="shared" si="155"/>
        <v>0</v>
      </c>
      <c r="GT116" s="11">
        <f t="shared" si="155"/>
        <v>0</v>
      </c>
      <c r="GU116" s="10">
        <f t="shared" si="155"/>
        <v>0</v>
      </c>
      <c r="GV116" s="11">
        <f t="shared" si="155"/>
        <v>0</v>
      </c>
      <c r="GW116" s="10">
        <f t="shared" si="155"/>
        <v>0</v>
      </c>
      <c r="GX116" s="11">
        <f t="shared" si="155"/>
        <v>27</v>
      </c>
      <c r="GY116" s="10">
        <f t="shared" si="155"/>
        <v>0</v>
      </c>
      <c r="GZ116" s="7">
        <f>GZ27+GZ37+GZ68+GZ81+GZ84+GZ109</f>
        <v>20.5</v>
      </c>
      <c r="HA116" s="7">
        <f>HA27+HA37+HA68+HA81+HA84+HA109</f>
        <v>25</v>
      </c>
      <c r="HB116" s="11">
        <f>HB27+HB37+HB68+HB81</f>
        <v>0</v>
      </c>
      <c r="HC116" s="10">
        <f>HC27+HC37+HC68+HC81</f>
        <v>0</v>
      </c>
      <c r="HD116" s="11">
        <f>HD27+HD37+HD68+HD81</f>
        <v>0</v>
      </c>
      <c r="HE116" s="10">
        <f>HE27+HE37+HE68+HE81</f>
        <v>0</v>
      </c>
      <c r="HF116" s="7">
        <f>HF27+HF37+HF68+HF81+HF84+HF109</f>
        <v>0</v>
      </c>
      <c r="HG116" s="11">
        <f t="shared" ref="HG116:HT116" si="156">HG27+HG37+HG68+HG81</f>
        <v>0</v>
      </c>
      <c r="HH116" s="10">
        <f t="shared" si="156"/>
        <v>0</v>
      </c>
      <c r="HI116" s="11">
        <f t="shared" si="156"/>
        <v>0</v>
      </c>
      <c r="HJ116" s="10">
        <f t="shared" si="156"/>
        <v>0</v>
      </c>
      <c r="HK116" s="11">
        <f t="shared" si="156"/>
        <v>0</v>
      </c>
      <c r="HL116" s="10">
        <f t="shared" si="156"/>
        <v>0</v>
      </c>
      <c r="HM116" s="11">
        <f t="shared" si="156"/>
        <v>0</v>
      </c>
      <c r="HN116" s="10">
        <f t="shared" si="156"/>
        <v>0</v>
      </c>
      <c r="HO116" s="11">
        <f t="shared" si="156"/>
        <v>0</v>
      </c>
      <c r="HP116" s="10">
        <f t="shared" si="156"/>
        <v>0</v>
      </c>
      <c r="HQ116" s="11">
        <f t="shared" si="156"/>
        <v>0</v>
      </c>
      <c r="HR116" s="10">
        <f t="shared" si="156"/>
        <v>0</v>
      </c>
      <c r="HS116" s="11">
        <f t="shared" si="156"/>
        <v>0</v>
      </c>
      <c r="HT116" s="10">
        <f t="shared" si="156"/>
        <v>0</v>
      </c>
      <c r="HU116" s="7">
        <f>HU27+HU37+HU68+HU81+HU84+HU109</f>
        <v>0</v>
      </c>
      <c r="HV116" s="7">
        <f>HV27+HV37+HV68+HV81+HV84+HV109</f>
        <v>0</v>
      </c>
    </row>
    <row r="118" spans="1:230" x14ac:dyDescent="0.25">
      <c r="D118" s="3" t="s">
        <v>22</v>
      </c>
      <c r="E118" s="3" t="s">
        <v>234</v>
      </c>
    </row>
    <row r="119" spans="1:230" x14ac:dyDescent="0.25">
      <c r="D119" s="3" t="s">
        <v>26</v>
      </c>
      <c r="E119" s="3" t="s">
        <v>235</v>
      </c>
    </row>
    <row r="120" spans="1:230" x14ac:dyDescent="0.25">
      <c r="D120" s="12" t="s">
        <v>32</v>
      </c>
      <c r="E120" s="12"/>
    </row>
    <row r="121" spans="1:230" x14ac:dyDescent="0.25">
      <c r="D121" s="3" t="s">
        <v>34</v>
      </c>
      <c r="E121" s="3" t="s">
        <v>236</v>
      </c>
    </row>
    <row r="122" spans="1:230" x14ac:dyDescent="0.25">
      <c r="D122" s="3" t="s">
        <v>35</v>
      </c>
      <c r="E122" s="3" t="s">
        <v>237</v>
      </c>
    </row>
    <row r="123" spans="1:230" x14ac:dyDescent="0.25">
      <c r="D123" s="12" t="s">
        <v>33</v>
      </c>
      <c r="E123" s="12"/>
    </row>
    <row r="124" spans="1:230" x14ac:dyDescent="0.25">
      <c r="D124" s="3" t="s">
        <v>36</v>
      </c>
      <c r="E124" s="3" t="s">
        <v>238</v>
      </c>
      <c r="M124" s="9"/>
      <c r="U124" s="9"/>
      <c r="AC124" s="9"/>
    </row>
    <row r="125" spans="1:230" x14ac:dyDescent="0.25">
      <c r="D125" s="3" t="s">
        <v>37</v>
      </c>
      <c r="E125" s="3" t="s">
        <v>239</v>
      </c>
    </row>
    <row r="126" spans="1:230" x14ac:dyDescent="0.25">
      <c r="D126" s="3" t="s">
        <v>38</v>
      </c>
      <c r="E126" s="3" t="s">
        <v>240</v>
      </c>
    </row>
    <row r="127" spans="1:230" x14ac:dyDescent="0.25">
      <c r="D127" s="3" t="s">
        <v>39</v>
      </c>
      <c r="E127" s="3" t="s">
        <v>241</v>
      </c>
    </row>
    <row r="128" spans="1:230" x14ac:dyDescent="0.25">
      <c r="D128" s="3" t="s">
        <v>40</v>
      </c>
      <c r="E128" s="3" t="s">
        <v>242</v>
      </c>
    </row>
    <row r="129" spans="4:5" x14ac:dyDescent="0.25">
      <c r="D129" s="3" t="s">
        <v>41</v>
      </c>
      <c r="E129" s="3" t="s">
        <v>243</v>
      </c>
    </row>
    <row r="130" spans="4:5" x14ac:dyDescent="0.25">
      <c r="D130" s="3" t="s">
        <v>42</v>
      </c>
      <c r="E130" s="3" t="s">
        <v>244</v>
      </c>
    </row>
  </sheetData>
  <mergeCells count="201">
    <mergeCell ref="A11:HU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U15:FV15"/>
    <mergeCell ref="FW15:FX15"/>
    <mergeCell ref="FY15:FZ15"/>
    <mergeCell ref="GA15:GB15"/>
    <mergeCell ref="GC15:GD15"/>
    <mergeCell ref="GE14:GE15"/>
    <mergeCell ref="GF14:GF15"/>
    <mergeCell ref="GG12:HV12"/>
    <mergeCell ref="GG13:HA13"/>
    <mergeCell ref="GG14:GJ14"/>
    <mergeCell ref="GG15:GH15"/>
    <mergeCell ref="GI15:GJ15"/>
    <mergeCell ref="GK14:GK15"/>
    <mergeCell ref="GL14:GY14"/>
    <mergeCell ref="GL15:GM15"/>
    <mergeCell ref="GN15:GO15"/>
    <mergeCell ref="GP15:GQ15"/>
    <mergeCell ref="GR15:GS15"/>
    <mergeCell ref="GT15:GU15"/>
    <mergeCell ref="GV15:GW15"/>
    <mergeCell ref="GX15:GY15"/>
    <mergeCell ref="GZ14:GZ15"/>
    <mergeCell ref="HA14:HA15"/>
    <mergeCell ref="HB13:HV13"/>
    <mergeCell ref="HB14:HE14"/>
    <mergeCell ref="HB15:HC15"/>
    <mergeCell ref="HD15:HE15"/>
    <mergeCell ref="HF14:HF15"/>
    <mergeCell ref="HG14:HT14"/>
    <mergeCell ref="HG15:HH15"/>
    <mergeCell ref="HI15:HJ15"/>
    <mergeCell ref="HK15:HL15"/>
    <mergeCell ref="HM15:HN15"/>
    <mergeCell ref="HO15:HP15"/>
    <mergeCell ref="HQ15:HR15"/>
    <mergeCell ref="HS15:HT15"/>
    <mergeCell ref="HU14:HU15"/>
    <mergeCell ref="HV14:HV15"/>
    <mergeCell ref="A16:HV16"/>
    <mergeCell ref="A28:HV28"/>
    <mergeCell ref="A38:HV38"/>
    <mergeCell ref="A69:HV69"/>
    <mergeCell ref="A82:HV82"/>
    <mergeCell ref="A85:HV8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6"/>
    <mergeCell ref="A94:A96"/>
    <mergeCell ref="B94:B96"/>
    <mergeCell ref="C97:C99"/>
    <mergeCell ref="A97:A99"/>
    <mergeCell ref="B97:B99"/>
    <mergeCell ref="D123:E123"/>
    <mergeCell ref="C100:C105"/>
    <mergeCell ref="A100:A105"/>
    <mergeCell ref="B100:B105"/>
    <mergeCell ref="A107:HV107"/>
    <mergeCell ref="A110:HV110"/>
    <mergeCell ref="D120:E120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31"/>
  <sheetViews>
    <sheetView topLeftCell="BV1" workbookViewId="0">
      <selection activeCell="DB9" sqref="DB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  <col min="189" max="189" width="3.5546875" customWidth="1"/>
    <col min="190" max="190" width="2" customWidth="1"/>
    <col min="191" max="191" width="3.5546875" customWidth="1"/>
    <col min="192" max="192" width="2" customWidth="1"/>
    <col min="193" max="193" width="3.88671875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4" width="3.5546875" customWidth="1"/>
    <col min="205" max="205" width="2" customWidth="1"/>
    <col min="206" max="206" width="3.5546875" customWidth="1"/>
    <col min="207" max="207" width="2" customWidth="1"/>
    <col min="208" max="209" width="3.88671875" customWidth="1"/>
    <col min="210" max="210" width="3.5546875" customWidth="1"/>
    <col min="211" max="211" width="2" customWidth="1"/>
    <col min="212" max="212" width="3.5546875" customWidth="1"/>
    <col min="213" max="213" width="2" customWidth="1"/>
    <col min="214" max="214" width="3.88671875" customWidth="1"/>
    <col min="215" max="215" width="3.5546875" customWidth="1"/>
    <col min="216" max="216" width="2" customWidth="1"/>
    <col min="217" max="217" width="3.5546875" customWidth="1"/>
    <col min="218" max="218" width="2" customWidth="1"/>
    <col min="219" max="219" width="3.5546875" customWidth="1"/>
    <col min="220" max="220" width="2" customWidth="1"/>
    <col min="221" max="221" width="3.5546875" customWidth="1"/>
    <col min="222" max="222" width="2" customWidth="1"/>
    <col min="223" max="223" width="3.5546875" customWidth="1"/>
    <col min="224" max="224" width="2" customWidth="1"/>
    <col min="225" max="225" width="3.5546875" customWidth="1"/>
    <col min="226" max="226" width="2" customWidth="1"/>
    <col min="227" max="227" width="3.5546875" customWidth="1"/>
    <col min="228" max="228" width="2" customWidth="1"/>
    <col min="229" max="230" width="3.88671875" customWidth="1"/>
  </cols>
  <sheetData>
    <row r="1" spans="1:230" ht="15.6" x14ac:dyDescent="0.25">
      <c r="E1" s="2" t="s">
        <v>0</v>
      </c>
    </row>
    <row r="2" spans="1:230" x14ac:dyDescent="0.25">
      <c r="E2" t="s">
        <v>1</v>
      </c>
      <c r="F2" s="1" t="s">
        <v>2</v>
      </c>
    </row>
    <row r="3" spans="1:230" x14ac:dyDescent="0.25">
      <c r="E3" t="s">
        <v>3</v>
      </c>
      <c r="F3" s="1" t="s">
        <v>4</v>
      </c>
    </row>
    <row r="4" spans="1:230" x14ac:dyDescent="0.25">
      <c r="E4" t="s">
        <v>5</v>
      </c>
      <c r="F4" s="1" t="s">
        <v>6</v>
      </c>
    </row>
    <row r="5" spans="1:230" x14ac:dyDescent="0.25">
      <c r="E5" t="s">
        <v>7</v>
      </c>
      <c r="F5" s="1" t="s">
        <v>8</v>
      </c>
    </row>
    <row r="6" spans="1:230" x14ac:dyDescent="0.25">
      <c r="E6" t="s">
        <v>9</v>
      </c>
      <c r="F6" s="1" t="s">
        <v>10</v>
      </c>
    </row>
    <row r="7" spans="1:230" x14ac:dyDescent="0.25">
      <c r="E7" t="s">
        <v>11</v>
      </c>
      <c r="F7" s="1" t="s">
        <v>12</v>
      </c>
      <c r="DB7" t="s">
        <v>13</v>
      </c>
    </row>
    <row r="8" spans="1:230" x14ac:dyDescent="0.25">
      <c r="E8" t="s">
        <v>14</v>
      </c>
      <c r="F8" s="1" t="s">
        <v>158</v>
      </c>
      <c r="DB8" t="s">
        <v>16</v>
      </c>
    </row>
    <row r="9" spans="1:230" x14ac:dyDescent="0.25">
      <c r="E9" t="s">
        <v>17</v>
      </c>
      <c r="F9" s="1" t="s">
        <v>18</v>
      </c>
      <c r="DB9" t="s">
        <v>312</v>
      </c>
    </row>
    <row r="11" spans="1:230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0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 t="s">
        <v>60</v>
      </c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</row>
    <row r="13" spans="1:230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 t="s">
        <v>61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 t="s">
        <v>62</v>
      </c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</row>
    <row r="14" spans="1:230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7" t="s">
        <v>48</v>
      </c>
      <c r="Z14" s="19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7" t="s">
        <v>48</v>
      </c>
      <c r="AU14" s="19" t="s">
        <v>33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7" t="s">
        <v>48</v>
      </c>
      <c r="BP14" s="19" t="s">
        <v>33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7" t="s">
        <v>48</v>
      </c>
      <c r="CK14" s="19" t="s">
        <v>33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7" t="s">
        <v>48</v>
      </c>
      <c r="DF14" s="19" t="s">
        <v>33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48</v>
      </c>
      <c r="DU14" s="17" t="s">
        <v>49</v>
      </c>
      <c r="DV14" s="19" t="s">
        <v>32</v>
      </c>
      <c r="DW14" s="19"/>
      <c r="DX14" s="19"/>
      <c r="DY14" s="19"/>
      <c r="DZ14" s="17" t="s">
        <v>48</v>
      </c>
      <c r="EA14" s="19" t="s">
        <v>33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48</v>
      </c>
      <c r="EP14" s="17" t="s">
        <v>49</v>
      </c>
      <c r="EQ14" s="19" t="s">
        <v>32</v>
      </c>
      <c r="ER14" s="19"/>
      <c r="ES14" s="19"/>
      <c r="ET14" s="19"/>
      <c r="EU14" s="17" t="s">
        <v>48</v>
      </c>
      <c r="EV14" s="19" t="s">
        <v>33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48</v>
      </c>
      <c r="FK14" s="17" t="s">
        <v>49</v>
      </c>
      <c r="FL14" s="19" t="s">
        <v>32</v>
      </c>
      <c r="FM14" s="19"/>
      <c r="FN14" s="19"/>
      <c r="FO14" s="19"/>
      <c r="FP14" s="17" t="s">
        <v>48</v>
      </c>
      <c r="FQ14" s="19" t="s">
        <v>33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48</v>
      </c>
      <c r="GF14" s="17" t="s">
        <v>49</v>
      </c>
      <c r="GG14" s="19" t="s">
        <v>32</v>
      </c>
      <c r="GH14" s="19"/>
      <c r="GI14" s="19"/>
      <c r="GJ14" s="19"/>
      <c r="GK14" s="17" t="s">
        <v>48</v>
      </c>
      <c r="GL14" s="19" t="s">
        <v>33</v>
      </c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7" t="s">
        <v>48</v>
      </c>
      <c r="HA14" s="17" t="s">
        <v>49</v>
      </c>
      <c r="HB14" s="19" t="s">
        <v>32</v>
      </c>
      <c r="HC14" s="19"/>
      <c r="HD14" s="19"/>
      <c r="HE14" s="19"/>
      <c r="HF14" s="17" t="s">
        <v>48</v>
      </c>
      <c r="HG14" s="19" t="s">
        <v>33</v>
      </c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7" t="s">
        <v>48</v>
      </c>
      <c r="HV14" s="17" t="s">
        <v>49</v>
      </c>
    </row>
    <row r="15" spans="1:230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7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7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7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7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7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7"/>
      <c r="EP15" s="17"/>
      <c r="EQ15" s="16" t="s">
        <v>34</v>
      </c>
      <c r="ER15" s="16"/>
      <c r="ES15" s="16" t="s">
        <v>35</v>
      </c>
      <c r="ET15" s="16"/>
      <c r="EU15" s="17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7"/>
      <c r="FK15" s="17"/>
      <c r="FL15" s="16" t="s">
        <v>34</v>
      </c>
      <c r="FM15" s="16"/>
      <c r="FN15" s="16" t="s">
        <v>35</v>
      </c>
      <c r="FO15" s="16"/>
      <c r="FP15" s="17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7"/>
      <c r="GF15" s="17"/>
      <c r="GG15" s="16" t="s">
        <v>34</v>
      </c>
      <c r="GH15" s="16"/>
      <c r="GI15" s="16" t="s">
        <v>35</v>
      </c>
      <c r="GJ15" s="16"/>
      <c r="GK15" s="17"/>
      <c r="GL15" s="16" t="s">
        <v>36</v>
      </c>
      <c r="GM15" s="16"/>
      <c r="GN15" s="16" t="s">
        <v>37</v>
      </c>
      <c r="GO15" s="16"/>
      <c r="GP15" s="16" t="s">
        <v>38</v>
      </c>
      <c r="GQ15" s="16"/>
      <c r="GR15" s="16" t="s">
        <v>39</v>
      </c>
      <c r="GS15" s="16"/>
      <c r="GT15" s="16" t="s">
        <v>40</v>
      </c>
      <c r="GU15" s="16"/>
      <c r="GV15" s="16" t="s">
        <v>41</v>
      </c>
      <c r="GW15" s="16"/>
      <c r="GX15" s="16" t="s">
        <v>42</v>
      </c>
      <c r="GY15" s="16"/>
      <c r="GZ15" s="17"/>
      <c r="HA15" s="17"/>
      <c r="HB15" s="16" t="s">
        <v>34</v>
      </c>
      <c r="HC15" s="16"/>
      <c r="HD15" s="16" t="s">
        <v>35</v>
      </c>
      <c r="HE15" s="16"/>
      <c r="HF15" s="17"/>
      <c r="HG15" s="16" t="s">
        <v>36</v>
      </c>
      <c r="HH15" s="16"/>
      <c r="HI15" s="16" t="s">
        <v>37</v>
      </c>
      <c r="HJ15" s="16"/>
      <c r="HK15" s="16" t="s">
        <v>38</v>
      </c>
      <c r="HL15" s="16"/>
      <c r="HM15" s="16" t="s">
        <v>39</v>
      </c>
      <c r="HN15" s="16"/>
      <c r="HO15" s="16" t="s">
        <v>40</v>
      </c>
      <c r="HP15" s="16"/>
      <c r="HQ15" s="16" t="s">
        <v>41</v>
      </c>
      <c r="HR15" s="16"/>
      <c r="HS15" s="16" t="s">
        <v>42</v>
      </c>
      <c r="HT15" s="16"/>
      <c r="HU15" s="17"/>
      <c r="HV15" s="17"/>
    </row>
    <row r="16" spans="1:230" ht="20.100000000000001" customHeight="1" x14ac:dyDescent="0.25">
      <c r="A16" s="14" t="s">
        <v>63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4"/>
      <c r="HV16" s="15"/>
    </row>
    <row r="17" spans="1:230" x14ac:dyDescent="0.25">
      <c r="A17" s="6"/>
      <c r="B17" s="6"/>
      <c r="C17" s="6"/>
      <c r="D17" s="6" t="s">
        <v>65</v>
      </c>
      <c r="E17" s="3" t="s">
        <v>66</v>
      </c>
      <c r="F17" s="6">
        <f>COUNTIF(U17:HT17,"e")</f>
        <v>0</v>
      </c>
      <c r="G17" s="6">
        <f>COUNTIF(U17:HT17,"z")</f>
        <v>1</v>
      </c>
      <c r="H17" s="6">
        <f t="shared" ref="H17:H26" si="0">SUM(I17:Q17)</f>
        <v>9</v>
      </c>
      <c r="I17" s="6">
        <f t="shared" ref="I17:I26" si="1">U17+AP17+BK17+CF17+DA17+DV17+EQ17+FL17+GG17+HB17</f>
        <v>9</v>
      </c>
      <c r="J17" s="6">
        <f t="shared" ref="J17:J26" si="2">W17+AR17+BM17+CH17+DC17+DX17+ES17+FN17+GI17+HD17</f>
        <v>0</v>
      </c>
      <c r="K17" s="6">
        <f t="shared" ref="K17:K26" si="3">Z17+AU17+BP17+CK17+DF17+EA17+EV17+FQ17+GL17+HG17</f>
        <v>0</v>
      </c>
      <c r="L17" s="6">
        <f t="shared" ref="L17:L26" si="4">AB17+AW17+BR17+CM17+DH17+EC17+EX17+FS17+GN17+HI17</f>
        <v>0</v>
      </c>
      <c r="M17" s="6">
        <f t="shared" ref="M17:M26" si="5">AD17+AY17+BT17+CO17+DJ17+EE17+EZ17+FU17+GP17+HK17</f>
        <v>0</v>
      </c>
      <c r="N17" s="6">
        <f t="shared" ref="N17:N26" si="6">AF17+BA17+BV17+CQ17+DL17+EG17+FB17+FW17+GR17+HM17</f>
        <v>0</v>
      </c>
      <c r="O17" s="6">
        <f t="shared" ref="O17:O26" si="7">AH17+BC17+BX17+CS17+DN17+EI17+FD17+FY17+GT17+HO17</f>
        <v>0</v>
      </c>
      <c r="P17" s="6">
        <f t="shared" ref="P17:P26" si="8">AJ17+BE17+BZ17+CU17+DP17+EK17+FF17+GA17+GV17+HQ17</f>
        <v>0</v>
      </c>
      <c r="Q17" s="6">
        <f t="shared" ref="Q17:Q26" si="9">AL17+BG17+CB17+CW17+DR17+EM17+FH17+GC17+GX17+HS17</f>
        <v>0</v>
      </c>
      <c r="R17" s="7">
        <f t="shared" ref="R17:R26" si="10">AO17+BJ17+CE17+CZ17+DU17+EP17+FK17+GF17+HA17+HV17</f>
        <v>1</v>
      </c>
      <c r="S17" s="7">
        <f t="shared" ref="S17:S26" si="11">AN17+BI17+CD17+CY17+DT17+EO17+FJ17+GE17+GZ17+HU17</f>
        <v>0</v>
      </c>
      <c r="T17" s="7">
        <v>0.4</v>
      </c>
      <c r="U17" s="11">
        <v>9</v>
      </c>
      <c r="V17" s="10" t="s">
        <v>64</v>
      </c>
      <c r="W17" s="11"/>
      <c r="X17" s="10"/>
      <c r="Y17" s="7">
        <v>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1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6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  <c r="GG17" s="11"/>
      <c r="GH17" s="10"/>
      <c r="GI17" s="11"/>
      <c r="GJ17" s="10"/>
      <c r="GK17" s="7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11"/>
      <c r="GW17" s="10"/>
      <c r="GX17" s="11"/>
      <c r="GY17" s="10"/>
      <c r="GZ17" s="7"/>
      <c r="HA17" s="7">
        <f t="shared" ref="HA17:HA26" si="20">GK17+GZ17</f>
        <v>0</v>
      </c>
      <c r="HB17" s="11"/>
      <c r="HC17" s="10"/>
      <c r="HD17" s="11"/>
      <c r="HE17" s="10"/>
      <c r="HF17" s="7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7">
        <f t="shared" ref="HV17:HV26" si="21">HF17+HU17</f>
        <v>0</v>
      </c>
    </row>
    <row r="18" spans="1:230" x14ac:dyDescent="0.25">
      <c r="A18" s="6"/>
      <c r="B18" s="6"/>
      <c r="C18" s="6"/>
      <c r="D18" s="6" t="s">
        <v>67</v>
      </c>
      <c r="E18" s="3" t="s">
        <v>68</v>
      </c>
      <c r="F18" s="6">
        <f>COUNTIF(U18:HT18,"e")</f>
        <v>0</v>
      </c>
      <c r="G18" s="6">
        <f>COUNTIF(U18:HT18,"z")</f>
        <v>2</v>
      </c>
      <c r="H18" s="6">
        <f t="shared" si="0"/>
        <v>27</v>
      </c>
      <c r="I18" s="6">
        <f t="shared" si="1"/>
        <v>9</v>
      </c>
      <c r="J18" s="6">
        <f t="shared" si="2"/>
        <v>0</v>
      </c>
      <c r="K18" s="6">
        <f t="shared" si="3"/>
        <v>18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2</v>
      </c>
      <c r="T18" s="7">
        <v>0.93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>
        <v>9</v>
      </c>
      <c r="AQ18" s="10" t="s">
        <v>64</v>
      </c>
      <c r="AR18" s="11"/>
      <c r="AS18" s="10"/>
      <c r="AT18" s="7">
        <v>1</v>
      </c>
      <c r="AU18" s="11">
        <v>18</v>
      </c>
      <c r="AV18" s="10" t="s">
        <v>64</v>
      </c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>
        <v>2</v>
      </c>
      <c r="BJ18" s="7">
        <f t="shared" si="13"/>
        <v>3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  <c r="GG18" s="11"/>
      <c r="GH18" s="10"/>
      <c r="GI18" s="11"/>
      <c r="GJ18" s="10"/>
      <c r="GK18" s="7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11"/>
      <c r="GW18" s="10"/>
      <c r="GX18" s="11"/>
      <c r="GY18" s="10"/>
      <c r="GZ18" s="7"/>
      <c r="HA18" s="7">
        <f t="shared" si="20"/>
        <v>0</v>
      </c>
      <c r="HB18" s="11"/>
      <c r="HC18" s="10"/>
      <c r="HD18" s="11"/>
      <c r="HE18" s="10"/>
      <c r="HF18" s="7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7">
        <f t="shared" si="21"/>
        <v>0</v>
      </c>
    </row>
    <row r="19" spans="1:230" x14ac:dyDescent="0.25">
      <c r="A19" s="6">
        <v>1</v>
      </c>
      <c r="B19" s="6">
        <v>1</v>
      </c>
      <c r="C19" s="6"/>
      <c r="D19" s="6"/>
      <c r="E19" s="3" t="s">
        <v>69</v>
      </c>
      <c r="F19" s="6">
        <f>$B$19*COUNTIF(U19:HT19,"e")</f>
        <v>0</v>
      </c>
      <c r="G19" s="6">
        <f>$B$19*COUNTIF(U19:HT19,"z")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20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4</v>
      </c>
      <c r="S19" s="7">
        <f t="shared" si="11"/>
        <v>4</v>
      </c>
      <c r="T19" s="7">
        <f>$B$19*0.93</f>
        <v>0.93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>
        <f>$B$19*20</f>
        <v>20</v>
      </c>
      <c r="DI19" s="10" t="s">
        <v>64</v>
      </c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>
        <f>$B$19*4</f>
        <v>4</v>
      </c>
      <c r="DU19" s="7">
        <f t="shared" si="16"/>
        <v>4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  <c r="GG19" s="11"/>
      <c r="GH19" s="10"/>
      <c r="GI19" s="11"/>
      <c r="GJ19" s="10"/>
      <c r="GK19" s="7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11"/>
      <c r="GW19" s="10"/>
      <c r="GX19" s="11"/>
      <c r="GY19" s="10"/>
      <c r="GZ19" s="7"/>
      <c r="HA19" s="7">
        <f t="shared" si="20"/>
        <v>0</v>
      </c>
      <c r="HB19" s="11"/>
      <c r="HC19" s="10"/>
      <c r="HD19" s="11"/>
      <c r="HE19" s="10"/>
      <c r="HF19" s="7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7">
        <f t="shared" si="21"/>
        <v>0</v>
      </c>
    </row>
    <row r="20" spans="1:230" x14ac:dyDescent="0.25">
      <c r="A20" s="6">
        <v>2</v>
      </c>
      <c r="B20" s="6">
        <v>1</v>
      </c>
      <c r="C20" s="6"/>
      <c r="D20" s="6"/>
      <c r="E20" s="3" t="s">
        <v>70</v>
      </c>
      <c r="F20" s="6">
        <f>$B$20*COUNTIF(U20:HT20,"e")</f>
        <v>0</v>
      </c>
      <c r="G20" s="6">
        <f>$B$20*COUNTIF(U20:HT20,"z")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40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$B$20*1.6</f>
        <v>1.6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>
        <f>$B$20*40</f>
        <v>40</v>
      </c>
      <c r="ED20" s="10" t="s">
        <v>64</v>
      </c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>
        <f>$B$20*3</f>
        <v>3</v>
      </c>
      <c r="EP20" s="7">
        <f t="shared" si="17"/>
        <v>3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  <c r="GG20" s="11"/>
      <c r="GH20" s="10"/>
      <c r="GI20" s="11"/>
      <c r="GJ20" s="10"/>
      <c r="GK20" s="7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11"/>
      <c r="GW20" s="10"/>
      <c r="GX20" s="11"/>
      <c r="GY20" s="10"/>
      <c r="GZ20" s="7"/>
      <c r="HA20" s="7">
        <f t="shared" si="20"/>
        <v>0</v>
      </c>
      <c r="HB20" s="11"/>
      <c r="HC20" s="10"/>
      <c r="HD20" s="11"/>
      <c r="HE20" s="10"/>
      <c r="HF20" s="7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7">
        <f t="shared" si="21"/>
        <v>0</v>
      </c>
    </row>
    <row r="21" spans="1:230" x14ac:dyDescent="0.25">
      <c r="A21" s="6">
        <v>3</v>
      </c>
      <c r="B21" s="6">
        <v>1</v>
      </c>
      <c r="C21" s="6"/>
      <c r="D21" s="6"/>
      <c r="E21" s="3" t="s">
        <v>71</v>
      </c>
      <c r="F21" s="6">
        <f>$B$21*COUNTIF(U21:HT21,"e")</f>
        <v>1</v>
      </c>
      <c r="G21" s="6">
        <f>$B$21*COUNTIF(U21:HT21,"z")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40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f>$B$21*1.7</f>
        <v>1.7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>
        <f>$B$21*40</f>
        <v>40</v>
      </c>
      <c r="EY21" s="10" t="s">
        <v>72</v>
      </c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>
        <f>$B$21*3</f>
        <v>3</v>
      </c>
      <c r="FK21" s="7">
        <f t="shared" si="18"/>
        <v>3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  <c r="GG21" s="11"/>
      <c r="GH21" s="10"/>
      <c r="GI21" s="11"/>
      <c r="GJ21" s="10"/>
      <c r="GK21" s="7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11"/>
      <c r="GW21" s="10"/>
      <c r="GX21" s="11"/>
      <c r="GY21" s="10"/>
      <c r="GZ21" s="7"/>
      <c r="HA21" s="7">
        <f t="shared" si="20"/>
        <v>0</v>
      </c>
      <c r="HB21" s="11"/>
      <c r="HC21" s="10"/>
      <c r="HD21" s="11"/>
      <c r="HE21" s="10"/>
      <c r="HF21" s="7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7">
        <f t="shared" si="21"/>
        <v>0</v>
      </c>
    </row>
    <row r="22" spans="1:230" x14ac:dyDescent="0.25">
      <c r="A22" s="6">
        <v>4</v>
      </c>
      <c r="B22" s="6">
        <v>1</v>
      </c>
      <c r="C22" s="6"/>
      <c r="D22" s="6"/>
      <c r="E22" s="3" t="s">
        <v>73</v>
      </c>
      <c r="F22" s="6">
        <f>$B$22*COUNTIF(U22:HT22,"e")</f>
        <v>0</v>
      </c>
      <c r="G22" s="6">
        <f>$B$22*COUNTIF(U22:HT22,"z")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$B$22*0.37</f>
        <v>0.37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  <c r="GG22" s="11">
        <f>$B$22*9</f>
        <v>9</v>
      </c>
      <c r="GH22" s="10" t="s">
        <v>64</v>
      </c>
      <c r="GI22" s="11"/>
      <c r="GJ22" s="10"/>
      <c r="GK22" s="7">
        <f>$B$22*1</f>
        <v>1</v>
      </c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7"/>
      <c r="HA22" s="7">
        <f t="shared" si="20"/>
        <v>1</v>
      </c>
      <c r="HB22" s="11"/>
      <c r="HC22" s="10"/>
      <c r="HD22" s="11"/>
      <c r="HE22" s="10"/>
      <c r="HF22" s="7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7">
        <f t="shared" si="21"/>
        <v>0</v>
      </c>
    </row>
    <row r="23" spans="1:230" x14ac:dyDescent="0.25">
      <c r="A23" s="6">
        <v>5</v>
      </c>
      <c r="B23" s="6">
        <v>1</v>
      </c>
      <c r="C23" s="6"/>
      <c r="D23" s="6"/>
      <c r="E23" s="3" t="s">
        <v>74</v>
      </c>
      <c r="F23" s="6">
        <f>$B$23*COUNTIF(U23:HT23,"e")</f>
        <v>0</v>
      </c>
      <c r="G23" s="6">
        <f>$B$23*COUNTIF(U23:HT23,"z")</f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f>$B$23*0.73</f>
        <v>0.73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  <c r="GG23" s="11">
        <f>$B$23*18</f>
        <v>18</v>
      </c>
      <c r="GH23" s="10" t="s">
        <v>64</v>
      </c>
      <c r="GI23" s="11"/>
      <c r="GJ23" s="10"/>
      <c r="GK23" s="7">
        <f>$B$23*2</f>
        <v>2</v>
      </c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11"/>
      <c r="GW23" s="10"/>
      <c r="GX23" s="11"/>
      <c r="GY23" s="10"/>
      <c r="GZ23" s="7"/>
      <c r="HA23" s="7">
        <f t="shared" si="20"/>
        <v>2</v>
      </c>
      <c r="HB23" s="11"/>
      <c r="HC23" s="10"/>
      <c r="HD23" s="11"/>
      <c r="HE23" s="10"/>
      <c r="HF23" s="7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7">
        <f t="shared" si="21"/>
        <v>0</v>
      </c>
    </row>
    <row r="24" spans="1:230" x14ac:dyDescent="0.25">
      <c r="A24" s="6">
        <v>6</v>
      </c>
      <c r="B24" s="6">
        <v>1</v>
      </c>
      <c r="C24" s="6"/>
      <c r="D24" s="6"/>
      <c r="E24" s="3" t="s">
        <v>75</v>
      </c>
      <c r="F24" s="6">
        <f>$B$24*COUNTIF(U24:HT24,"e")</f>
        <v>0</v>
      </c>
      <c r="G24" s="6">
        <f>$B$24*COUNTIF(U24:HT24,"z")</f>
        <v>1</v>
      </c>
      <c r="H24" s="6">
        <f t="shared" si="0"/>
        <v>9</v>
      </c>
      <c r="I24" s="6">
        <f t="shared" si="1"/>
        <v>9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$B$24*0.4</f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  <c r="GG24" s="11">
        <f>$B$24*9</f>
        <v>9</v>
      </c>
      <c r="GH24" s="10" t="s">
        <v>64</v>
      </c>
      <c r="GI24" s="11"/>
      <c r="GJ24" s="10"/>
      <c r="GK24" s="7">
        <f>$B$24*1</f>
        <v>1</v>
      </c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11"/>
      <c r="GW24" s="10"/>
      <c r="GX24" s="11"/>
      <c r="GY24" s="10"/>
      <c r="GZ24" s="7"/>
      <c r="HA24" s="7">
        <f t="shared" si="20"/>
        <v>1</v>
      </c>
      <c r="HB24" s="11"/>
      <c r="HC24" s="10"/>
      <c r="HD24" s="11"/>
      <c r="HE24" s="10"/>
      <c r="HF24" s="7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7">
        <f t="shared" si="21"/>
        <v>0</v>
      </c>
    </row>
    <row r="25" spans="1:230" x14ac:dyDescent="0.25">
      <c r="A25" s="6"/>
      <c r="B25" s="6"/>
      <c r="C25" s="6"/>
      <c r="D25" s="6" t="s">
        <v>76</v>
      </c>
      <c r="E25" s="3" t="s">
        <v>77</v>
      </c>
      <c r="F25" s="6">
        <f>COUNTIF(U25:HT25,"e")</f>
        <v>0</v>
      </c>
      <c r="G25" s="6">
        <f>COUNTIF(U25:HT25,"z")</f>
        <v>1</v>
      </c>
      <c r="H25" s="6">
        <f t="shared" si="0"/>
        <v>5</v>
      </c>
      <c r="I25" s="6">
        <f t="shared" si="1"/>
        <v>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0</v>
      </c>
      <c r="S25" s="7">
        <f t="shared" si="11"/>
        <v>0</v>
      </c>
      <c r="T25" s="7">
        <v>0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  <c r="GG25" s="11">
        <v>5</v>
      </c>
      <c r="GH25" s="10" t="s">
        <v>64</v>
      </c>
      <c r="GI25" s="11"/>
      <c r="GJ25" s="10"/>
      <c r="GK25" s="7">
        <v>0</v>
      </c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11"/>
      <c r="GW25" s="10"/>
      <c r="GX25" s="11"/>
      <c r="GY25" s="10"/>
      <c r="GZ25" s="7"/>
      <c r="HA25" s="7">
        <f t="shared" si="20"/>
        <v>0</v>
      </c>
      <c r="HB25" s="11"/>
      <c r="HC25" s="10"/>
      <c r="HD25" s="11"/>
      <c r="HE25" s="10"/>
      <c r="HF25" s="7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7">
        <f t="shared" si="21"/>
        <v>0</v>
      </c>
    </row>
    <row r="26" spans="1:230" x14ac:dyDescent="0.25">
      <c r="A26" s="6"/>
      <c r="B26" s="6"/>
      <c r="C26" s="6"/>
      <c r="D26" s="6" t="s">
        <v>78</v>
      </c>
      <c r="E26" s="3" t="s">
        <v>79</v>
      </c>
      <c r="F26" s="6">
        <f>COUNTIF(U26:HT26,"e")</f>
        <v>0</v>
      </c>
      <c r="G26" s="6">
        <f>COUNTIF(U26:HT26,"z")</f>
        <v>1</v>
      </c>
      <c r="H26" s="6">
        <f t="shared" si="0"/>
        <v>18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0.77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>
        <v>18</v>
      </c>
      <c r="FM26" s="10" t="s">
        <v>64</v>
      </c>
      <c r="FN26" s="11"/>
      <c r="FO26" s="10"/>
      <c r="FP26" s="7">
        <v>2</v>
      </c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2</v>
      </c>
      <c r="GG26" s="11"/>
      <c r="GH26" s="10"/>
      <c r="GI26" s="11"/>
      <c r="GJ26" s="10"/>
      <c r="GK26" s="7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11"/>
      <c r="GW26" s="10"/>
      <c r="GX26" s="11"/>
      <c r="GY26" s="10"/>
      <c r="GZ26" s="7"/>
      <c r="HA26" s="7">
        <f t="shared" si="20"/>
        <v>0</v>
      </c>
      <c r="HB26" s="11"/>
      <c r="HC26" s="10"/>
      <c r="HD26" s="11"/>
      <c r="HE26" s="10"/>
      <c r="HF26" s="7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7">
        <f t="shared" si="21"/>
        <v>0</v>
      </c>
    </row>
    <row r="27" spans="1:230" ht="15.9" customHeight="1" x14ac:dyDescent="0.25">
      <c r="A27" s="6"/>
      <c r="B27" s="6"/>
      <c r="C27" s="6"/>
      <c r="D27" s="6"/>
      <c r="E27" s="6" t="s">
        <v>80</v>
      </c>
      <c r="F27" s="6">
        <f t="shared" ref="F27:BQ27" si="22">SUM(F17:F26)</f>
        <v>1</v>
      </c>
      <c r="G27" s="6">
        <f t="shared" si="22"/>
        <v>10</v>
      </c>
      <c r="H27" s="6">
        <f t="shared" si="22"/>
        <v>195</v>
      </c>
      <c r="I27" s="6">
        <f t="shared" si="22"/>
        <v>77</v>
      </c>
      <c r="J27" s="6">
        <f t="shared" si="22"/>
        <v>0</v>
      </c>
      <c r="K27" s="6">
        <f t="shared" si="22"/>
        <v>18</v>
      </c>
      <c r="L27" s="6">
        <f t="shared" si="22"/>
        <v>100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7">
        <f t="shared" si="22"/>
        <v>20</v>
      </c>
      <c r="S27" s="7">
        <f t="shared" si="22"/>
        <v>12</v>
      </c>
      <c r="T27" s="7">
        <f t="shared" si="22"/>
        <v>7.83</v>
      </c>
      <c r="U27" s="11">
        <f t="shared" si="22"/>
        <v>9</v>
      </c>
      <c r="V27" s="10">
        <f t="shared" si="22"/>
        <v>0</v>
      </c>
      <c r="W27" s="11">
        <f t="shared" si="22"/>
        <v>0</v>
      </c>
      <c r="X27" s="10">
        <f t="shared" si="22"/>
        <v>0</v>
      </c>
      <c r="Y27" s="7">
        <f t="shared" si="22"/>
        <v>1</v>
      </c>
      <c r="Z27" s="11">
        <f t="shared" si="22"/>
        <v>0</v>
      </c>
      <c r="AA27" s="10">
        <f t="shared" si="22"/>
        <v>0</v>
      </c>
      <c r="AB27" s="11">
        <f t="shared" si="22"/>
        <v>0</v>
      </c>
      <c r="AC27" s="10">
        <f t="shared" si="22"/>
        <v>0</v>
      </c>
      <c r="AD27" s="11">
        <f t="shared" si="22"/>
        <v>0</v>
      </c>
      <c r="AE27" s="10">
        <f t="shared" si="22"/>
        <v>0</v>
      </c>
      <c r="AF27" s="11">
        <f t="shared" si="22"/>
        <v>0</v>
      </c>
      <c r="AG27" s="10">
        <f t="shared" si="22"/>
        <v>0</v>
      </c>
      <c r="AH27" s="11">
        <f t="shared" si="22"/>
        <v>0</v>
      </c>
      <c r="AI27" s="10">
        <f t="shared" si="22"/>
        <v>0</v>
      </c>
      <c r="AJ27" s="11">
        <f t="shared" si="22"/>
        <v>0</v>
      </c>
      <c r="AK27" s="10">
        <f t="shared" si="22"/>
        <v>0</v>
      </c>
      <c r="AL27" s="11">
        <f t="shared" si="22"/>
        <v>0</v>
      </c>
      <c r="AM27" s="10">
        <f t="shared" si="22"/>
        <v>0</v>
      </c>
      <c r="AN27" s="7">
        <f t="shared" si="22"/>
        <v>0</v>
      </c>
      <c r="AO27" s="7">
        <f t="shared" si="22"/>
        <v>1</v>
      </c>
      <c r="AP27" s="11">
        <f t="shared" si="22"/>
        <v>9</v>
      </c>
      <c r="AQ27" s="10">
        <f t="shared" si="22"/>
        <v>0</v>
      </c>
      <c r="AR27" s="11">
        <f t="shared" si="22"/>
        <v>0</v>
      </c>
      <c r="AS27" s="10">
        <f t="shared" si="22"/>
        <v>0</v>
      </c>
      <c r="AT27" s="7">
        <f t="shared" si="22"/>
        <v>1</v>
      </c>
      <c r="AU27" s="11">
        <f t="shared" si="22"/>
        <v>18</v>
      </c>
      <c r="AV27" s="10">
        <f t="shared" si="22"/>
        <v>0</v>
      </c>
      <c r="AW27" s="11">
        <f t="shared" si="22"/>
        <v>0</v>
      </c>
      <c r="AX27" s="10">
        <f t="shared" si="22"/>
        <v>0</v>
      </c>
      <c r="AY27" s="11">
        <f t="shared" si="22"/>
        <v>0</v>
      </c>
      <c r="AZ27" s="10">
        <f t="shared" si="22"/>
        <v>0</v>
      </c>
      <c r="BA27" s="11">
        <f t="shared" si="22"/>
        <v>0</v>
      </c>
      <c r="BB27" s="10">
        <f t="shared" si="22"/>
        <v>0</v>
      </c>
      <c r="BC27" s="11">
        <f t="shared" si="22"/>
        <v>0</v>
      </c>
      <c r="BD27" s="10">
        <f t="shared" si="22"/>
        <v>0</v>
      </c>
      <c r="BE27" s="11">
        <f t="shared" si="22"/>
        <v>0</v>
      </c>
      <c r="BF27" s="10">
        <f t="shared" si="22"/>
        <v>0</v>
      </c>
      <c r="BG27" s="11">
        <f t="shared" si="22"/>
        <v>0</v>
      </c>
      <c r="BH27" s="10">
        <f t="shared" si="22"/>
        <v>0</v>
      </c>
      <c r="BI27" s="7">
        <f t="shared" si="22"/>
        <v>2</v>
      </c>
      <c r="BJ27" s="7">
        <f t="shared" si="22"/>
        <v>3</v>
      </c>
      <c r="BK27" s="11">
        <f t="shared" si="22"/>
        <v>0</v>
      </c>
      <c r="BL27" s="10">
        <f t="shared" si="22"/>
        <v>0</v>
      </c>
      <c r="BM27" s="11">
        <f t="shared" si="22"/>
        <v>0</v>
      </c>
      <c r="BN27" s="10">
        <f t="shared" si="22"/>
        <v>0</v>
      </c>
      <c r="BO27" s="7">
        <f t="shared" si="22"/>
        <v>0</v>
      </c>
      <c r="BP27" s="11">
        <f t="shared" si="22"/>
        <v>0</v>
      </c>
      <c r="BQ27" s="10">
        <f t="shared" si="22"/>
        <v>0</v>
      </c>
      <c r="BR27" s="11">
        <f t="shared" ref="BR27:EC27" si="23">SUM(BR17:BR26)</f>
        <v>0</v>
      </c>
      <c r="BS27" s="10">
        <f t="shared" si="23"/>
        <v>0</v>
      </c>
      <c r="BT27" s="11">
        <f t="shared" si="23"/>
        <v>0</v>
      </c>
      <c r="BU27" s="10">
        <f t="shared" si="23"/>
        <v>0</v>
      </c>
      <c r="BV27" s="11">
        <f t="shared" si="23"/>
        <v>0</v>
      </c>
      <c r="BW27" s="10">
        <f t="shared" si="23"/>
        <v>0</v>
      </c>
      <c r="BX27" s="11">
        <f t="shared" si="23"/>
        <v>0</v>
      </c>
      <c r="BY27" s="10">
        <f t="shared" si="23"/>
        <v>0</v>
      </c>
      <c r="BZ27" s="11">
        <f t="shared" si="23"/>
        <v>0</v>
      </c>
      <c r="CA27" s="10">
        <f t="shared" si="23"/>
        <v>0</v>
      </c>
      <c r="CB27" s="11">
        <f t="shared" si="23"/>
        <v>0</v>
      </c>
      <c r="CC27" s="10">
        <f t="shared" si="23"/>
        <v>0</v>
      </c>
      <c r="CD27" s="7">
        <f t="shared" si="23"/>
        <v>0</v>
      </c>
      <c r="CE27" s="7">
        <f t="shared" si="23"/>
        <v>0</v>
      </c>
      <c r="CF27" s="11">
        <f t="shared" si="23"/>
        <v>0</v>
      </c>
      <c r="CG27" s="10">
        <f t="shared" si="23"/>
        <v>0</v>
      </c>
      <c r="CH27" s="11">
        <f t="shared" si="23"/>
        <v>0</v>
      </c>
      <c r="CI27" s="10">
        <f t="shared" si="23"/>
        <v>0</v>
      </c>
      <c r="CJ27" s="7">
        <f t="shared" si="23"/>
        <v>0</v>
      </c>
      <c r="CK27" s="11">
        <f t="shared" si="23"/>
        <v>0</v>
      </c>
      <c r="CL27" s="10">
        <f t="shared" si="23"/>
        <v>0</v>
      </c>
      <c r="CM27" s="11">
        <f t="shared" si="23"/>
        <v>0</v>
      </c>
      <c r="CN27" s="10">
        <f t="shared" si="23"/>
        <v>0</v>
      </c>
      <c r="CO27" s="11">
        <f t="shared" si="23"/>
        <v>0</v>
      </c>
      <c r="CP27" s="10">
        <f t="shared" si="23"/>
        <v>0</v>
      </c>
      <c r="CQ27" s="11">
        <f t="shared" si="23"/>
        <v>0</v>
      </c>
      <c r="CR27" s="10">
        <f t="shared" si="23"/>
        <v>0</v>
      </c>
      <c r="CS27" s="11">
        <f t="shared" si="23"/>
        <v>0</v>
      </c>
      <c r="CT27" s="10">
        <f t="shared" si="23"/>
        <v>0</v>
      </c>
      <c r="CU27" s="11">
        <f t="shared" si="23"/>
        <v>0</v>
      </c>
      <c r="CV27" s="10">
        <f t="shared" si="23"/>
        <v>0</v>
      </c>
      <c r="CW27" s="11">
        <f t="shared" si="23"/>
        <v>0</v>
      </c>
      <c r="CX27" s="10">
        <f t="shared" si="23"/>
        <v>0</v>
      </c>
      <c r="CY27" s="7">
        <f t="shared" si="23"/>
        <v>0</v>
      </c>
      <c r="CZ27" s="7">
        <f t="shared" si="23"/>
        <v>0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0</v>
      </c>
      <c r="DF27" s="11">
        <f t="shared" si="23"/>
        <v>0</v>
      </c>
      <c r="DG27" s="10">
        <f t="shared" si="23"/>
        <v>0</v>
      </c>
      <c r="DH27" s="11">
        <f t="shared" si="23"/>
        <v>20</v>
      </c>
      <c r="DI27" s="10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4</v>
      </c>
      <c r="DU27" s="7">
        <f t="shared" si="23"/>
        <v>4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0</v>
      </c>
      <c r="EA27" s="11">
        <f t="shared" si="23"/>
        <v>0</v>
      </c>
      <c r="EB27" s="10">
        <f t="shared" si="23"/>
        <v>0</v>
      </c>
      <c r="EC27" s="11">
        <f t="shared" si="23"/>
        <v>40</v>
      </c>
      <c r="ED27" s="10">
        <f t="shared" ref="ED27:GO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3</v>
      </c>
      <c r="EP27" s="7">
        <f t="shared" si="24"/>
        <v>3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0</v>
      </c>
      <c r="EV27" s="11">
        <f t="shared" si="24"/>
        <v>0</v>
      </c>
      <c r="EW27" s="10">
        <f t="shared" si="24"/>
        <v>0</v>
      </c>
      <c r="EX27" s="11">
        <f t="shared" si="24"/>
        <v>40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si="24"/>
        <v>3</v>
      </c>
      <c r="FK27" s="7">
        <f t="shared" si="24"/>
        <v>3</v>
      </c>
      <c r="FL27" s="11">
        <f t="shared" si="24"/>
        <v>18</v>
      </c>
      <c r="FM27" s="10">
        <f t="shared" si="24"/>
        <v>0</v>
      </c>
      <c r="FN27" s="11">
        <f t="shared" si="24"/>
        <v>0</v>
      </c>
      <c r="FO27" s="10">
        <f t="shared" si="24"/>
        <v>0</v>
      </c>
      <c r="FP27" s="7">
        <f t="shared" si="24"/>
        <v>2</v>
      </c>
      <c r="FQ27" s="11">
        <f t="shared" si="24"/>
        <v>0</v>
      </c>
      <c r="FR27" s="10">
        <f t="shared" si="24"/>
        <v>0</v>
      </c>
      <c r="FS27" s="11">
        <f t="shared" si="24"/>
        <v>0</v>
      </c>
      <c r="FT27" s="10">
        <f t="shared" si="24"/>
        <v>0</v>
      </c>
      <c r="FU27" s="11">
        <f t="shared" si="24"/>
        <v>0</v>
      </c>
      <c r="FV27" s="10">
        <f t="shared" si="24"/>
        <v>0</v>
      </c>
      <c r="FW27" s="11">
        <f t="shared" si="24"/>
        <v>0</v>
      </c>
      <c r="FX27" s="10">
        <f t="shared" si="24"/>
        <v>0</v>
      </c>
      <c r="FY27" s="11">
        <f t="shared" si="24"/>
        <v>0</v>
      </c>
      <c r="FZ27" s="10">
        <f t="shared" si="24"/>
        <v>0</v>
      </c>
      <c r="GA27" s="11">
        <f t="shared" si="24"/>
        <v>0</v>
      </c>
      <c r="GB27" s="10">
        <f t="shared" si="24"/>
        <v>0</v>
      </c>
      <c r="GC27" s="11">
        <f t="shared" si="24"/>
        <v>0</v>
      </c>
      <c r="GD27" s="10">
        <f t="shared" si="24"/>
        <v>0</v>
      </c>
      <c r="GE27" s="7">
        <f t="shared" si="24"/>
        <v>0</v>
      </c>
      <c r="GF27" s="7">
        <f t="shared" si="24"/>
        <v>2</v>
      </c>
      <c r="GG27" s="11">
        <f t="shared" si="24"/>
        <v>41</v>
      </c>
      <c r="GH27" s="10">
        <f t="shared" si="24"/>
        <v>0</v>
      </c>
      <c r="GI27" s="11">
        <f t="shared" si="24"/>
        <v>0</v>
      </c>
      <c r="GJ27" s="10">
        <f t="shared" si="24"/>
        <v>0</v>
      </c>
      <c r="GK27" s="7">
        <f t="shared" si="24"/>
        <v>4</v>
      </c>
      <c r="GL27" s="11">
        <f t="shared" si="24"/>
        <v>0</v>
      </c>
      <c r="GM27" s="10">
        <f t="shared" si="24"/>
        <v>0</v>
      </c>
      <c r="GN27" s="11">
        <f t="shared" si="24"/>
        <v>0</v>
      </c>
      <c r="GO27" s="10">
        <f t="shared" si="24"/>
        <v>0</v>
      </c>
      <c r="GP27" s="11">
        <f t="shared" ref="GP27:HV27" si="25">SUM(GP17:GP26)</f>
        <v>0</v>
      </c>
      <c r="GQ27" s="10">
        <f t="shared" si="25"/>
        <v>0</v>
      </c>
      <c r="GR27" s="11">
        <f t="shared" si="25"/>
        <v>0</v>
      </c>
      <c r="GS27" s="10">
        <f t="shared" si="25"/>
        <v>0</v>
      </c>
      <c r="GT27" s="11">
        <f t="shared" si="25"/>
        <v>0</v>
      </c>
      <c r="GU27" s="10">
        <f t="shared" si="25"/>
        <v>0</v>
      </c>
      <c r="GV27" s="11">
        <f t="shared" si="25"/>
        <v>0</v>
      </c>
      <c r="GW27" s="10">
        <f t="shared" si="25"/>
        <v>0</v>
      </c>
      <c r="GX27" s="11">
        <f t="shared" si="25"/>
        <v>0</v>
      </c>
      <c r="GY27" s="10">
        <f t="shared" si="25"/>
        <v>0</v>
      </c>
      <c r="GZ27" s="7">
        <f t="shared" si="25"/>
        <v>0</v>
      </c>
      <c r="HA27" s="7">
        <f t="shared" si="25"/>
        <v>4</v>
      </c>
      <c r="HB27" s="11">
        <f t="shared" si="25"/>
        <v>0</v>
      </c>
      <c r="HC27" s="10">
        <f t="shared" si="25"/>
        <v>0</v>
      </c>
      <c r="HD27" s="11">
        <f t="shared" si="25"/>
        <v>0</v>
      </c>
      <c r="HE27" s="10">
        <f t="shared" si="25"/>
        <v>0</v>
      </c>
      <c r="HF27" s="7">
        <f t="shared" si="25"/>
        <v>0</v>
      </c>
      <c r="HG27" s="11">
        <f t="shared" si="25"/>
        <v>0</v>
      </c>
      <c r="HH27" s="10">
        <f t="shared" si="25"/>
        <v>0</v>
      </c>
      <c r="HI27" s="11">
        <f t="shared" si="25"/>
        <v>0</v>
      </c>
      <c r="HJ27" s="10">
        <f t="shared" si="25"/>
        <v>0</v>
      </c>
      <c r="HK27" s="11">
        <f t="shared" si="25"/>
        <v>0</v>
      </c>
      <c r="HL27" s="10">
        <f t="shared" si="25"/>
        <v>0</v>
      </c>
      <c r="HM27" s="11">
        <f t="shared" si="25"/>
        <v>0</v>
      </c>
      <c r="HN27" s="10">
        <f t="shared" si="25"/>
        <v>0</v>
      </c>
      <c r="HO27" s="11">
        <f t="shared" si="25"/>
        <v>0</v>
      </c>
      <c r="HP27" s="10">
        <f t="shared" si="25"/>
        <v>0</v>
      </c>
      <c r="HQ27" s="11">
        <f t="shared" si="25"/>
        <v>0</v>
      </c>
      <c r="HR27" s="10">
        <f t="shared" si="25"/>
        <v>0</v>
      </c>
      <c r="HS27" s="11">
        <f t="shared" si="25"/>
        <v>0</v>
      </c>
      <c r="HT27" s="10">
        <f t="shared" si="25"/>
        <v>0</v>
      </c>
      <c r="HU27" s="7">
        <f t="shared" si="25"/>
        <v>0</v>
      </c>
      <c r="HV27" s="7">
        <f t="shared" si="25"/>
        <v>0</v>
      </c>
    </row>
    <row r="28" spans="1:230" ht="20.100000000000001" customHeight="1" x14ac:dyDescent="0.25">
      <c r="A28" s="14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4"/>
      <c r="HV28" s="15"/>
    </row>
    <row r="29" spans="1:230" x14ac:dyDescent="0.25">
      <c r="A29" s="6"/>
      <c r="B29" s="6"/>
      <c r="C29" s="6"/>
      <c r="D29" s="6" t="s">
        <v>82</v>
      </c>
      <c r="E29" s="3" t="s">
        <v>83</v>
      </c>
      <c r="F29" s="6">
        <f t="shared" ref="F29:F36" si="26">COUNTIF(U29:HT29,"e")</f>
        <v>1</v>
      </c>
      <c r="G29" s="6">
        <f t="shared" ref="G29:G36" si="27">COUNTIF(U29:HT29,"z")</f>
        <v>1</v>
      </c>
      <c r="H29" s="6">
        <f t="shared" ref="H29:H36" si="28">SUM(I29:Q29)</f>
        <v>36</v>
      </c>
      <c r="I29" s="6">
        <f t="shared" ref="I29:I36" si="29">U29+AP29+BK29+CF29+DA29+DV29+EQ29+FL29+GG29+HB29</f>
        <v>18</v>
      </c>
      <c r="J29" s="6">
        <f t="shared" ref="J29:J36" si="30">W29+AR29+BM29+CH29+DC29+DX29+ES29+FN29+GI29+HD29</f>
        <v>0</v>
      </c>
      <c r="K29" s="6">
        <f t="shared" ref="K29:K36" si="31">Z29+AU29+BP29+CK29+DF29+EA29+EV29+FQ29+GL29+HG29</f>
        <v>18</v>
      </c>
      <c r="L29" s="6">
        <f t="shared" ref="L29:L36" si="32">AB29+AW29+BR29+CM29+DH29+EC29+EX29+FS29+GN29+HI29</f>
        <v>0</v>
      </c>
      <c r="M29" s="6">
        <f t="shared" ref="M29:M36" si="33">AD29+AY29+BT29+CO29+DJ29+EE29+EZ29+FU29+GP29+HK29</f>
        <v>0</v>
      </c>
      <c r="N29" s="6">
        <f t="shared" ref="N29:N36" si="34">AF29+BA29+BV29+CQ29+DL29+EG29+FB29+FW29+GR29+HM29</f>
        <v>0</v>
      </c>
      <c r="O29" s="6">
        <f t="shared" ref="O29:O36" si="35">AH29+BC29+BX29+CS29+DN29+EI29+FD29+FY29+GT29+HO29</f>
        <v>0</v>
      </c>
      <c r="P29" s="6">
        <f t="shared" ref="P29:P36" si="36">AJ29+BE29+BZ29+CU29+DP29+EK29+FF29+GA29+GV29+HQ29</f>
        <v>0</v>
      </c>
      <c r="Q29" s="6">
        <f t="shared" ref="Q29:Q36" si="37">AL29+BG29+CB29+CW29+DR29+EM29+FH29+GC29+GX29+HS29</f>
        <v>0</v>
      </c>
      <c r="R29" s="7">
        <f t="shared" ref="R29:R36" si="38">AO29+BJ29+CE29+CZ29+DU29+EP29+FK29+GF29+HA29+HV29</f>
        <v>4</v>
      </c>
      <c r="S29" s="7">
        <f t="shared" ref="S29:S36" si="39">AN29+BI29+CD29+CY29+DT29+EO29+FJ29+GE29+GZ29+HU29</f>
        <v>2</v>
      </c>
      <c r="T29" s="7">
        <v>1.63</v>
      </c>
      <c r="U29" s="11">
        <v>18</v>
      </c>
      <c r="V29" s="10" t="s">
        <v>72</v>
      </c>
      <c r="W29" s="11"/>
      <c r="X29" s="10"/>
      <c r="Y29" s="7">
        <v>2</v>
      </c>
      <c r="Z29" s="11">
        <v>18</v>
      </c>
      <c r="AA29" s="10" t="s">
        <v>64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2</v>
      </c>
      <c r="AO29" s="7">
        <f t="shared" ref="AO29:AO36" si="40">Y29+AN29</f>
        <v>4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6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6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6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6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6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6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6" si="47">FP29+GE29</f>
        <v>0</v>
      </c>
      <c r="GG29" s="11"/>
      <c r="GH29" s="10"/>
      <c r="GI29" s="11"/>
      <c r="GJ29" s="10"/>
      <c r="GK29" s="7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11"/>
      <c r="GW29" s="10"/>
      <c r="GX29" s="11"/>
      <c r="GY29" s="10"/>
      <c r="GZ29" s="7"/>
      <c r="HA29" s="7">
        <f t="shared" ref="HA29:HA36" si="48">GK29+GZ29</f>
        <v>0</v>
      </c>
      <c r="HB29" s="11"/>
      <c r="HC29" s="10"/>
      <c r="HD29" s="11"/>
      <c r="HE29" s="10"/>
      <c r="HF29" s="7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7">
        <f t="shared" ref="HV29:HV36" si="49">HF29+HU29</f>
        <v>0</v>
      </c>
    </row>
    <row r="30" spans="1:230" x14ac:dyDescent="0.25">
      <c r="A30" s="6"/>
      <c r="B30" s="6"/>
      <c r="C30" s="6"/>
      <c r="D30" s="6" t="s">
        <v>84</v>
      </c>
      <c r="E30" s="3" t="s">
        <v>85</v>
      </c>
      <c r="F30" s="6">
        <f t="shared" si="26"/>
        <v>0</v>
      </c>
      <c r="G30" s="6">
        <f t="shared" si="27"/>
        <v>2</v>
      </c>
      <c r="H30" s="6">
        <f t="shared" si="28"/>
        <v>27</v>
      </c>
      <c r="I30" s="6">
        <f t="shared" si="29"/>
        <v>18</v>
      </c>
      <c r="J30" s="6">
        <f t="shared" si="30"/>
        <v>9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0</v>
      </c>
      <c r="T30" s="7">
        <v>1.17</v>
      </c>
      <c r="U30" s="11">
        <v>18</v>
      </c>
      <c r="V30" s="10" t="s">
        <v>64</v>
      </c>
      <c r="W30" s="11">
        <v>9</v>
      </c>
      <c r="X30" s="10" t="s">
        <v>64</v>
      </c>
      <c r="Y30" s="7">
        <v>3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3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  <c r="GG30" s="11"/>
      <c r="GH30" s="10"/>
      <c r="GI30" s="11"/>
      <c r="GJ30" s="10"/>
      <c r="GK30" s="7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11"/>
      <c r="GW30" s="10"/>
      <c r="GX30" s="11"/>
      <c r="GY30" s="10"/>
      <c r="GZ30" s="7"/>
      <c r="HA30" s="7">
        <f t="shared" si="48"/>
        <v>0</v>
      </c>
      <c r="HB30" s="11"/>
      <c r="HC30" s="10"/>
      <c r="HD30" s="11"/>
      <c r="HE30" s="10"/>
      <c r="HF30" s="7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11"/>
      <c r="HR30" s="10"/>
      <c r="HS30" s="11"/>
      <c r="HT30" s="10"/>
      <c r="HU30" s="7"/>
      <c r="HV30" s="7">
        <f t="shared" si="49"/>
        <v>0</v>
      </c>
    </row>
    <row r="31" spans="1:230" x14ac:dyDescent="0.25">
      <c r="A31" s="6"/>
      <c r="B31" s="6"/>
      <c r="C31" s="6"/>
      <c r="D31" s="6" t="s">
        <v>86</v>
      </c>
      <c r="E31" s="3" t="s">
        <v>87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27</v>
      </c>
      <c r="J31" s="6">
        <f t="shared" si="30"/>
        <v>18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2.0699999999999998</v>
      </c>
      <c r="U31" s="11">
        <v>27</v>
      </c>
      <c r="V31" s="10" t="s">
        <v>72</v>
      </c>
      <c r="W31" s="11">
        <v>18</v>
      </c>
      <c r="X31" s="10" t="s">
        <v>64</v>
      </c>
      <c r="Y31" s="7">
        <v>5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5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  <c r="GG31" s="11"/>
      <c r="GH31" s="10"/>
      <c r="GI31" s="11"/>
      <c r="GJ31" s="10"/>
      <c r="GK31" s="7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11"/>
      <c r="GW31" s="10"/>
      <c r="GX31" s="11"/>
      <c r="GY31" s="10"/>
      <c r="GZ31" s="7"/>
      <c r="HA31" s="7">
        <f t="shared" si="48"/>
        <v>0</v>
      </c>
      <c r="HB31" s="11"/>
      <c r="HC31" s="10"/>
      <c r="HD31" s="11"/>
      <c r="HE31" s="10"/>
      <c r="HF31" s="7"/>
      <c r="HG31" s="11"/>
      <c r="HH31" s="10"/>
      <c r="HI31" s="11"/>
      <c r="HJ31" s="10"/>
      <c r="HK31" s="11"/>
      <c r="HL31" s="10"/>
      <c r="HM31" s="11"/>
      <c r="HN31" s="10"/>
      <c r="HO31" s="11"/>
      <c r="HP31" s="10"/>
      <c r="HQ31" s="11"/>
      <c r="HR31" s="10"/>
      <c r="HS31" s="11"/>
      <c r="HT31" s="10"/>
      <c r="HU31" s="7"/>
      <c r="HV31" s="7">
        <f t="shared" si="49"/>
        <v>0</v>
      </c>
    </row>
    <row r="32" spans="1:230" x14ac:dyDescent="0.25">
      <c r="A32" s="6"/>
      <c r="B32" s="6"/>
      <c r="C32" s="6"/>
      <c r="D32" s="6" t="s">
        <v>88</v>
      </c>
      <c r="E32" s="3" t="s">
        <v>89</v>
      </c>
      <c r="F32" s="6">
        <f t="shared" si="26"/>
        <v>1</v>
      </c>
      <c r="G32" s="6">
        <f t="shared" si="27"/>
        <v>1</v>
      </c>
      <c r="H32" s="6">
        <f t="shared" si="28"/>
        <v>36</v>
      </c>
      <c r="I32" s="6">
        <f t="shared" si="29"/>
        <v>18</v>
      </c>
      <c r="J32" s="6">
        <f t="shared" si="30"/>
        <v>18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0</v>
      </c>
      <c r="T32" s="7">
        <v>2.0699999999999998</v>
      </c>
      <c r="U32" s="11">
        <v>18</v>
      </c>
      <c r="V32" s="10" t="s">
        <v>72</v>
      </c>
      <c r="W32" s="11">
        <v>18</v>
      </c>
      <c r="X32" s="10" t="s">
        <v>64</v>
      </c>
      <c r="Y32" s="7">
        <v>4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4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  <c r="GG32" s="11"/>
      <c r="GH32" s="10"/>
      <c r="GI32" s="11"/>
      <c r="GJ32" s="10"/>
      <c r="GK32" s="7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11"/>
      <c r="GW32" s="10"/>
      <c r="GX32" s="11"/>
      <c r="GY32" s="10"/>
      <c r="GZ32" s="7"/>
      <c r="HA32" s="7">
        <f t="shared" si="48"/>
        <v>0</v>
      </c>
      <c r="HB32" s="11"/>
      <c r="HC32" s="10"/>
      <c r="HD32" s="11"/>
      <c r="HE32" s="10"/>
      <c r="HF32" s="7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7">
        <f t="shared" si="49"/>
        <v>0</v>
      </c>
    </row>
    <row r="33" spans="1:230" x14ac:dyDescent="0.25">
      <c r="A33" s="6"/>
      <c r="B33" s="6"/>
      <c r="C33" s="6"/>
      <c r="D33" s="6" t="s">
        <v>90</v>
      </c>
      <c r="E33" s="3" t="s">
        <v>91</v>
      </c>
      <c r="F33" s="6">
        <f t="shared" si="26"/>
        <v>1</v>
      </c>
      <c r="G33" s="6">
        <f t="shared" si="27"/>
        <v>1</v>
      </c>
      <c r="H33" s="6">
        <f t="shared" si="28"/>
        <v>54</v>
      </c>
      <c r="I33" s="6">
        <f t="shared" si="29"/>
        <v>27</v>
      </c>
      <c r="J33" s="6">
        <f t="shared" si="30"/>
        <v>27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6</v>
      </c>
      <c r="S33" s="7">
        <f t="shared" si="39"/>
        <v>0</v>
      </c>
      <c r="T33" s="7">
        <v>3.1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27</v>
      </c>
      <c r="AQ33" s="10" t="s">
        <v>72</v>
      </c>
      <c r="AR33" s="11">
        <v>27</v>
      </c>
      <c r="AS33" s="10" t="s">
        <v>64</v>
      </c>
      <c r="AT33" s="7">
        <v>6</v>
      </c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6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  <c r="GG33" s="11"/>
      <c r="GH33" s="10"/>
      <c r="GI33" s="11"/>
      <c r="GJ33" s="10"/>
      <c r="GK33" s="7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11"/>
      <c r="GW33" s="10"/>
      <c r="GX33" s="11"/>
      <c r="GY33" s="10"/>
      <c r="GZ33" s="7"/>
      <c r="HA33" s="7">
        <f t="shared" si="48"/>
        <v>0</v>
      </c>
      <c r="HB33" s="11"/>
      <c r="HC33" s="10"/>
      <c r="HD33" s="11"/>
      <c r="HE33" s="10"/>
      <c r="HF33" s="7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7">
        <f t="shared" si="49"/>
        <v>0</v>
      </c>
    </row>
    <row r="34" spans="1:230" x14ac:dyDescent="0.25">
      <c r="A34" s="6"/>
      <c r="B34" s="6"/>
      <c r="C34" s="6"/>
      <c r="D34" s="6" t="s">
        <v>92</v>
      </c>
      <c r="E34" s="3" t="s">
        <v>93</v>
      </c>
      <c r="F34" s="6">
        <f t="shared" si="26"/>
        <v>0</v>
      </c>
      <c r="G34" s="6">
        <f t="shared" si="27"/>
        <v>2</v>
      </c>
      <c r="H34" s="6">
        <f t="shared" si="28"/>
        <v>27</v>
      </c>
      <c r="I34" s="6">
        <f t="shared" si="29"/>
        <v>18</v>
      </c>
      <c r="J34" s="6">
        <f t="shared" si="30"/>
        <v>9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0</v>
      </c>
      <c r="T34" s="7">
        <v>1.57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>
        <v>18</v>
      </c>
      <c r="BL34" s="10" t="s">
        <v>64</v>
      </c>
      <c r="BM34" s="11">
        <v>9</v>
      </c>
      <c r="BN34" s="10" t="s">
        <v>64</v>
      </c>
      <c r="BO34" s="7">
        <v>3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3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  <c r="GG34" s="11"/>
      <c r="GH34" s="10"/>
      <c r="GI34" s="11"/>
      <c r="GJ34" s="10"/>
      <c r="GK34" s="7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11"/>
      <c r="GW34" s="10"/>
      <c r="GX34" s="11"/>
      <c r="GY34" s="10"/>
      <c r="GZ34" s="7"/>
      <c r="HA34" s="7">
        <f t="shared" si="48"/>
        <v>0</v>
      </c>
      <c r="HB34" s="11"/>
      <c r="HC34" s="10"/>
      <c r="HD34" s="11"/>
      <c r="HE34" s="10"/>
      <c r="HF34" s="7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7">
        <f t="shared" si="49"/>
        <v>0</v>
      </c>
    </row>
    <row r="35" spans="1:230" x14ac:dyDescent="0.25">
      <c r="A35" s="6"/>
      <c r="B35" s="6"/>
      <c r="C35" s="6"/>
      <c r="D35" s="6" t="s">
        <v>94</v>
      </c>
      <c r="E35" s="3" t="s">
        <v>95</v>
      </c>
      <c r="F35" s="6">
        <f t="shared" si="26"/>
        <v>0</v>
      </c>
      <c r="G35" s="6">
        <f t="shared" si="27"/>
        <v>2</v>
      </c>
      <c r="H35" s="6">
        <f t="shared" si="28"/>
        <v>27</v>
      </c>
      <c r="I35" s="6">
        <f t="shared" si="29"/>
        <v>18</v>
      </c>
      <c r="J35" s="6">
        <f t="shared" si="30"/>
        <v>0</v>
      </c>
      <c r="K35" s="6">
        <f t="shared" si="31"/>
        <v>9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1</v>
      </c>
      <c r="T35" s="7">
        <v>1.26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>
        <v>18</v>
      </c>
      <c r="BL35" s="10" t="s">
        <v>64</v>
      </c>
      <c r="BM35" s="11"/>
      <c r="BN35" s="10"/>
      <c r="BO35" s="7">
        <v>2</v>
      </c>
      <c r="BP35" s="11">
        <v>9</v>
      </c>
      <c r="BQ35" s="10" t="s">
        <v>64</v>
      </c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>
        <v>1</v>
      </c>
      <c r="CE35" s="7">
        <f t="shared" si="42"/>
        <v>3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  <c r="GG35" s="11"/>
      <c r="GH35" s="10"/>
      <c r="GI35" s="11"/>
      <c r="GJ35" s="10"/>
      <c r="GK35" s="7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11"/>
      <c r="GW35" s="10"/>
      <c r="GX35" s="11"/>
      <c r="GY35" s="10"/>
      <c r="GZ35" s="7"/>
      <c r="HA35" s="7">
        <f t="shared" si="48"/>
        <v>0</v>
      </c>
      <c r="HB35" s="11"/>
      <c r="HC35" s="10"/>
      <c r="HD35" s="11"/>
      <c r="HE35" s="10"/>
      <c r="HF35" s="7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7">
        <f t="shared" si="49"/>
        <v>0</v>
      </c>
    </row>
    <row r="36" spans="1:230" x14ac:dyDescent="0.25">
      <c r="A36" s="6"/>
      <c r="B36" s="6"/>
      <c r="C36" s="6"/>
      <c r="D36" s="6" t="s">
        <v>96</v>
      </c>
      <c r="E36" s="3" t="s">
        <v>97</v>
      </c>
      <c r="F36" s="6">
        <f t="shared" si="26"/>
        <v>0</v>
      </c>
      <c r="G36" s="6">
        <f t="shared" si="27"/>
        <v>2</v>
      </c>
      <c r="H36" s="6">
        <f t="shared" si="28"/>
        <v>27</v>
      </c>
      <c r="I36" s="6">
        <f t="shared" si="29"/>
        <v>9</v>
      </c>
      <c r="J36" s="6">
        <f t="shared" si="30"/>
        <v>0</v>
      </c>
      <c r="K36" s="6">
        <f t="shared" si="31"/>
        <v>18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2</v>
      </c>
      <c r="S36" s="7">
        <f t="shared" si="39"/>
        <v>1</v>
      </c>
      <c r="T36" s="7">
        <v>1.4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>
        <v>9</v>
      </c>
      <c r="CG36" s="10" t="s">
        <v>64</v>
      </c>
      <c r="CH36" s="11"/>
      <c r="CI36" s="10"/>
      <c r="CJ36" s="7">
        <v>1</v>
      </c>
      <c r="CK36" s="11">
        <v>18</v>
      </c>
      <c r="CL36" s="10" t="s">
        <v>64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3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  <c r="GG36" s="11"/>
      <c r="GH36" s="10"/>
      <c r="GI36" s="11"/>
      <c r="GJ36" s="10"/>
      <c r="GK36" s="7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11"/>
      <c r="GW36" s="10"/>
      <c r="GX36" s="11"/>
      <c r="GY36" s="10"/>
      <c r="GZ36" s="7"/>
      <c r="HA36" s="7">
        <f t="shared" si="48"/>
        <v>0</v>
      </c>
      <c r="HB36" s="11"/>
      <c r="HC36" s="10"/>
      <c r="HD36" s="11"/>
      <c r="HE36" s="10"/>
      <c r="HF36" s="7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7">
        <f t="shared" si="49"/>
        <v>0</v>
      </c>
    </row>
    <row r="37" spans="1:230" ht="15.9" customHeight="1" x14ac:dyDescent="0.25">
      <c r="A37" s="6"/>
      <c r="B37" s="6"/>
      <c r="C37" s="6"/>
      <c r="D37" s="6"/>
      <c r="E37" s="6" t="s">
        <v>80</v>
      </c>
      <c r="F37" s="6">
        <f t="shared" ref="F37:BQ37" si="50">SUM(F29:F36)</f>
        <v>4</v>
      </c>
      <c r="G37" s="6">
        <f t="shared" si="50"/>
        <v>12</v>
      </c>
      <c r="H37" s="6">
        <f t="shared" si="50"/>
        <v>279</v>
      </c>
      <c r="I37" s="6">
        <f t="shared" si="50"/>
        <v>153</v>
      </c>
      <c r="J37" s="6">
        <f t="shared" si="50"/>
        <v>81</v>
      </c>
      <c r="K37" s="6">
        <f t="shared" si="50"/>
        <v>45</v>
      </c>
      <c r="L37" s="6">
        <f t="shared" si="50"/>
        <v>0</v>
      </c>
      <c r="M37" s="6">
        <f t="shared" si="50"/>
        <v>0</v>
      </c>
      <c r="N37" s="6">
        <f t="shared" si="50"/>
        <v>0</v>
      </c>
      <c r="O37" s="6">
        <f t="shared" si="50"/>
        <v>0</v>
      </c>
      <c r="P37" s="6">
        <f t="shared" si="50"/>
        <v>0</v>
      </c>
      <c r="Q37" s="6">
        <f t="shared" si="50"/>
        <v>0</v>
      </c>
      <c r="R37" s="7">
        <f t="shared" si="50"/>
        <v>30</v>
      </c>
      <c r="S37" s="7">
        <f t="shared" si="50"/>
        <v>4</v>
      </c>
      <c r="T37" s="7">
        <f t="shared" si="50"/>
        <v>14.27</v>
      </c>
      <c r="U37" s="11">
        <f t="shared" si="50"/>
        <v>81</v>
      </c>
      <c r="V37" s="10">
        <f t="shared" si="50"/>
        <v>0</v>
      </c>
      <c r="W37" s="11">
        <f t="shared" si="50"/>
        <v>45</v>
      </c>
      <c r="X37" s="10">
        <f t="shared" si="50"/>
        <v>0</v>
      </c>
      <c r="Y37" s="7">
        <f t="shared" si="50"/>
        <v>14</v>
      </c>
      <c r="Z37" s="11">
        <f t="shared" si="50"/>
        <v>18</v>
      </c>
      <c r="AA37" s="10">
        <f t="shared" si="50"/>
        <v>0</v>
      </c>
      <c r="AB37" s="11">
        <f t="shared" si="50"/>
        <v>0</v>
      </c>
      <c r="AC37" s="10">
        <f t="shared" si="50"/>
        <v>0</v>
      </c>
      <c r="AD37" s="11">
        <f t="shared" si="50"/>
        <v>0</v>
      </c>
      <c r="AE37" s="10">
        <f t="shared" si="50"/>
        <v>0</v>
      </c>
      <c r="AF37" s="11">
        <f t="shared" si="50"/>
        <v>0</v>
      </c>
      <c r="AG37" s="10">
        <f t="shared" si="50"/>
        <v>0</v>
      </c>
      <c r="AH37" s="11">
        <f t="shared" si="50"/>
        <v>0</v>
      </c>
      <c r="AI37" s="10">
        <f t="shared" si="50"/>
        <v>0</v>
      </c>
      <c r="AJ37" s="11">
        <f t="shared" si="50"/>
        <v>0</v>
      </c>
      <c r="AK37" s="10">
        <f t="shared" si="50"/>
        <v>0</v>
      </c>
      <c r="AL37" s="11">
        <f t="shared" si="50"/>
        <v>0</v>
      </c>
      <c r="AM37" s="10">
        <f t="shared" si="50"/>
        <v>0</v>
      </c>
      <c r="AN37" s="7">
        <f t="shared" si="50"/>
        <v>2</v>
      </c>
      <c r="AO37" s="7">
        <f t="shared" si="50"/>
        <v>16</v>
      </c>
      <c r="AP37" s="11">
        <f t="shared" si="50"/>
        <v>27</v>
      </c>
      <c r="AQ37" s="10">
        <f t="shared" si="50"/>
        <v>0</v>
      </c>
      <c r="AR37" s="11">
        <f t="shared" si="50"/>
        <v>27</v>
      </c>
      <c r="AS37" s="10">
        <f t="shared" si="50"/>
        <v>0</v>
      </c>
      <c r="AT37" s="7">
        <f t="shared" si="50"/>
        <v>6</v>
      </c>
      <c r="AU37" s="11">
        <f t="shared" si="50"/>
        <v>0</v>
      </c>
      <c r="AV37" s="10">
        <f t="shared" si="50"/>
        <v>0</v>
      </c>
      <c r="AW37" s="11">
        <f t="shared" si="50"/>
        <v>0</v>
      </c>
      <c r="AX37" s="10">
        <f t="shared" si="50"/>
        <v>0</v>
      </c>
      <c r="AY37" s="11">
        <f t="shared" si="50"/>
        <v>0</v>
      </c>
      <c r="AZ37" s="10">
        <f t="shared" si="50"/>
        <v>0</v>
      </c>
      <c r="BA37" s="11">
        <f t="shared" si="50"/>
        <v>0</v>
      </c>
      <c r="BB37" s="10">
        <f t="shared" si="50"/>
        <v>0</v>
      </c>
      <c r="BC37" s="11">
        <f t="shared" si="50"/>
        <v>0</v>
      </c>
      <c r="BD37" s="10">
        <f t="shared" si="50"/>
        <v>0</v>
      </c>
      <c r="BE37" s="11">
        <f t="shared" si="50"/>
        <v>0</v>
      </c>
      <c r="BF37" s="10">
        <f t="shared" si="50"/>
        <v>0</v>
      </c>
      <c r="BG37" s="11">
        <f t="shared" si="50"/>
        <v>0</v>
      </c>
      <c r="BH37" s="10">
        <f t="shared" si="50"/>
        <v>0</v>
      </c>
      <c r="BI37" s="7">
        <f t="shared" si="50"/>
        <v>0</v>
      </c>
      <c r="BJ37" s="7">
        <f t="shared" si="50"/>
        <v>6</v>
      </c>
      <c r="BK37" s="11">
        <f t="shared" si="50"/>
        <v>36</v>
      </c>
      <c r="BL37" s="10">
        <f t="shared" si="50"/>
        <v>0</v>
      </c>
      <c r="BM37" s="11">
        <f t="shared" si="50"/>
        <v>9</v>
      </c>
      <c r="BN37" s="10">
        <f t="shared" si="50"/>
        <v>0</v>
      </c>
      <c r="BO37" s="7">
        <f t="shared" si="50"/>
        <v>5</v>
      </c>
      <c r="BP37" s="11">
        <f t="shared" si="50"/>
        <v>9</v>
      </c>
      <c r="BQ37" s="10">
        <f t="shared" si="50"/>
        <v>0</v>
      </c>
      <c r="BR37" s="11">
        <f t="shared" ref="BR37:EC37" si="51">SUM(BR29:BR36)</f>
        <v>0</v>
      </c>
      <c r="BS37" s="10">
        <f t="shared" si="51"/>
        <v>0</v>
      </c>
      <c r="BT37" s="11">
        <f t="shared" si="51"/>
        <v>0</v>
      </c>
      <c r="BU37" s="10">
        <f t="shared" si="51"/>
        <v>0</v>
      </c>
      <c r="BV37" s="11">
        <f t="shared" si="51"/>
        <v>0</v>
      </c>
      <c r="BW37" s="10">
        <f t="shared" si="51"/>
        <v>0</v>
      </c>
      <c r="BX37" s="11">
        <f t="shared" si="51"/>
        <v>0</v>
      </c>
      <c r="BY37" s="10">
        <f t="shared" si="51"/>
        <v>0</v>
      </c>
      <c r="BZ37" s="11">
        <f t="shared" si="51"/>
        <v>0</v>
      </c>
      <c r="CA37" s="10">
        <f t="shared" si="51"/>
        <v>0</v>
      </c>
      <c r="CB37" s="11">
        <f t="shared" si="51"/>
        <v>0</v>
      </c>
      <c r="CC37" s="10">
        <f t="shared" si="51"/>
        <v>0</v>
      </c>
      <c r="CD37" s="7">
        <f t="shared" si="51"/>
        <v>1</v>
      </c>
      <c r="CE37" s="7">
        <f t="shared" si="51"/>
        <v>6</v>
      </c>
      <c r="CF37" s="11">
        <f t="shared" si="51"/>
        <v>9</v>
      </c>
      <c r="CG37" s="10">
        <f t="shared" si="51"/>
        <v>0</v>
      </c>
      <c r="CH37" s="11">
        <f t="shared" si="51"/>
        <v>0</v>
      </c>
      <c r="CI37" s="10">
        <f t="shared" si="51"/>
        <v>0</v>
      </c>
      <c r="CJ37" s="7">
        <f t="shared" si="51"/>
        <v>1</v>
      </c>
      <c r="CK37" s="11">
        <f t="shared" si="51"/>
        <v>18</v>
      </c>
      <c r="CL37" s="10">
        <f t="shared" si="51"/>
        <v>0</v>
      </c>
      <c r="CM37" s="11">
        <f t="shared" si="51"/>
        <v>0</v>
      </c>
      <c r="CN37" s="10">
        <f t="shared" si="51"/>
        <v>0</v>
      </c>
      <c r="CO37" s="11">
        <f t="shared" si="51"/>
        <v>0</v>
      </c>
      <c r="CP37" s="10">
        <f t="shared" si="51"/>
        <v>0</v>
      </c>
      <c r="CQ37" s="11">
        <f t="shared" si="51"/>
        <v>0</v>
      </c>
      <c r="CR37" s="10">
        <f t="shared" si="51"/>
        <v>0</v>
      </c>
      <c r="CS37" s="11">
        <f t="shared" si="51"/>
        <v>0</v>
      </c>
      <c r="CT37" s="10">
        <f t="shared" si="51"/>
        <v>0</v>
      </c>
      <c r="CU37" s="11">
        <f t="shared" si="51"/>
        <v>0</v>
      </c>
      <c r="CV37" s="10">
        <f t="shared" si="51"/>
        <v>0</v>
      </c>
      <c r="CW37" s="11">
        <f t="shared" si="51"/>
        <v>0</v>
      </c>
      <c r="CX37" s="10">
        <f t="shared" si="51"/>
        <v>0</v>
      </c>
      <c r="CY37" s="7">
        <f t="shared" si="51"/>
        <v>1</v>
      </c>
      <c r="CZ37" s="7">
        <f t="shared" si="51"/>
        <v>2</v>
      </c>
      <c r="DA37" s="11">
        <f t="shared" si="51"/>
        <v>0</v>
      </c>
      <c r="DB37" s="10">
        <f t="shared" si="51"/>
        <v>0</v>
      </c>
      <c r="DC37" s="11">
        <f t="shared" si="51"/>
        <v>0</v>
      </c>
      <c r="DD37" s="10">
        <f t="shared" si="51"/>
        <v>0</v>
      </c>
      <c r="DE37" s="7">
        <f t="shared" si="51"/>
        <v>0</v>
      </c>
      <c r="DF37" s="11">
        <f t="shared" si="51"/>
        <v>0</v>
      </c>
      <c r="DG37" s="10">
        <f t="shared" si="51"/>
        <v>0</v>
      </c>
      <c r="DH37" s="11">
        <f t="shared" si="51"/>
        <v>0</v>
      </c>
      <c r="DI37" s="10">
        <f t="shared" si="51"/>
        <v>0</v>
      </c>
      <c r="DJ37" s="11">
        <f t="shared" si="51"/>
        <v>0</v>
      </c>
      <c r="DK37" s="10">
        <f t="shared" si="51"/>
        <v>0</v>
      </c>
      <c r="DL37" s="11">
        <f t="shared" si="51"/>
        <v>0</v>
      </c>
      <c r="DM37" s="10">
        <f t="shared" si="51"/>
        <v>0</v>
      </c>
      <c r="DN37" s="11">
        <f t="shared" si="51"/>
        <v>0</v>
      </c>
      <c r="DO37" s="10">
        <f t="shared" si="51"/>
        <v>0</v>
      </c>
      <c r="DP37" s="11">
        <f t="shared" si="51"/>
        <v>0</v>
      </c>
      <c r="DQ37" s="10">
        <f t="shared" si="51"/>
        <v>0</v>
      </c>
      <c r="DR37" s="11">
        <f t="shared" si="51"/>
        <v>0</v>
      </c>
      <c r="DS37" s="10">
        <f t="shared" si="51"/>
        <v>0</v>
      </c>
      <c r="DT37" s="7">
        <f t="shared" si="51"/>
        <v>0</v>
      </c>
      <c r="DU37" s="7">
        <f t="shared" si="51"/>
        <v>0</v>
      </c>
      <c r="DV37" s="11">
        <f t="shared" si="51"/>
        <v>0</v>
      </c>
      <c r="DW37" s="10">
        <f t="shared" si="51"/>
        <v>0</v>
      </c>
      <c r="DX37" s="11">
        <f t="shared" si="51"/>
        <v>0</v>
      </c>
      <c r="DY37" s="10">
        <f t="shared" si="51"/>
        <v>0</v>
      </c>
      <c r="DZ37" s="7">
        <f t="shared" si="51"/>
        <v>0</v>
      </c>
      <c r="EA37" s="11">
        <f t="shared" si="51"/>
        <v>0</v>
      </c>
      <c r="EB37" s="10">
        <f t="shared" si="51"/>
        <v>0</v>
      </c>
      <c r="EC37" s="11">
        <f t="shared" si="51"/>
        <v>0</v>
      </c>
      <c r="ED37" s="10">
        <f t="shared" ref="ED37:GO37" si="52">SUM(ED29:ED36)</f>
        <v>0</v>
      </c>
      <c r="EE37" s="11">
        <f t="shared" si="52"/>
        <v>0</v>
      </c>
      <c r="EF37" s="10">
        <f t="shared" si="52"/>
        <v>0</v>
      </c>
      <c r="EG37" s="11">
        <f t="shared" si="52"/>
        <v>0</v>
      </c>
      <c r="EH37" s="10">
        <f t="shared" si="52"/>
        <v>0</v>
      </c>
      <c r="EI37" s="11">
        <f t="shared" si="52"/>
        <v>0</v>
      </c>
      <c r="EJ37" s="10">
        <f t="shared" si="52"/>
        <v>0</v>
      </c>
      <c r="EK37" s="11">
        <f t="shared" si="52"/>
        <v>0</v>
      </c>
      <c r="EL37" s="10">
        <f t="shared" si="52"/>
        <v>0</v>
      </c>
      <c r="EM37" s="11">
        <f t="shared" si="52"/>
        <v>0</v>
      </c>
      <c r="EN37" s="10">
        <f t="shared" si="52"/>
        <v>0</v>
      </c>
      <c r="EO37" s="7">
        <f t="shared" si="52"/>
        <v>0</v>
      </c>
      <c r="EP37" s="7">
        <f t="shared" si="52"/>
        <v>0</v>
      </c>
      <c r="EQ37" s="11">
        <f t="shared" si="52"/>
        <v>0</v>
      </c>
      <c r="ER37" s="10">
        <f t="shared" si="52"/>
        <v>0</v>
      </c>
      <c r="ES37" s="11">
        <f t="shared" si="52"/>
        <v>0</v>
      </c>
      <c r="ET37" s="10">
        <f t="shared" si="52"/>
        <v>0</v>
      </c>
      <c r="EU37" s="7">
        <f t="shared" si="52"/>
        <v>0</v>
      </c>
      <c r="EV37" s="11">
        <f t="shared" si="52"/>
        <v>0</v>
      </c>
      <c r="EW37" s="10">
        <f t="shared" si="52"/>
        <v>0</v>
      </c>
      <c r="EX37" s="11">
        <f t="shared" si="52"/>
        <v>0</v>
      </c>
      <c r="EY37" s="10">
        <f t="shared" si="52"/>
        <v>0</v>
      </c>
      <c r="EZ37" s="11">
        <f t="shared" si="52"/>
        <v>0</v>
      </c>
      <c r="FA37" s="10">
        <f t="shared" si="52"/>
        <v>0</v>
      </c>
      <c r="FB37" s="11">
        <f t="shared" si="52"/>
        <v>0</v>
      </c>
      <c r="FC37" s="10">
        <f t="shared" si="52"/>
        <v>0</v>
      </c>
      <c r="FD37" s="11">
        <f t="shared" si="52"/>
        <v>0</v>
      </c>
      <c r="FE37" s="10">
        <f t="shared" si="52"/>
        <v>0</v>
      </c>
      <c r="FF37" s="11">
        <f t="shared" si="52"/>
        <v>0</v>
      </c>
      <c r="FG37" s="10">
        <f t="shared" si="52"/>
        <v>0</v>
      </c>
      <c r="FH37" s="11">
        <f t="shared" si="52"/>
        <v>0</v>
      </c>
      <c r="FI37" s="10">
        <f t="shared" si="52"/>
        <v>0</v>
      </c>
      <c r="FJ37" s="7">
        <f t="shared" si="52"/>
        <v>0</v>
      </c>
      <c r="FK37" s="7">
        <f t="shared" si="52"/>
        <v>0</v>
      </c>
      <c r="FL37" s="11">
        <f t="shared" si="52"/>
        <v>0</v>
      </c>
      <c r="FM37" s="10">
        <f t="shared" si="52"/>
        <v>0</v>
      </c>
      <c r="FN37" s="11">
        <f t="shared" si="52"/>
        <v>0</v>
      </c>
      <c r="FO37" s="10">
        <f t="shared" si="52"/>
        <v>0</v>
      </c>
      <c r="FP37" s="7">
        <f t="shared" si="52"/>
        <v>0</v>
      </c>
      <c r="FQ37" s="11">
        <f t="shared" si="52"/>
        <v>0</v>
      </c>
      <c r="FR37" s="10">
        <f t="shared" si="52"/>
        <v>0</v>
      </c>
      <c r="FS37" s="11">
        <f t="shared" si="52"/>
        <v>0</v>
      </c>
      <c r="FT37" s="10">
        <f t="shared" si="52"/>
        <v>0</v>
      </c>
      <c r="FU37" s="11">
        <f t="shared" si="52"/>
        <v>0</v>
      </c>
      <c r="FV37" s="10">
        <f t="shared" si="52"/>
        <v>0</v>
      </c>
      <c r="FW37" s="11">
        <f t="shared" si="52"/>
        <v>0</v>
      </c>
      <c r="FX37" s="10">
        <f t="shared" si="52"/>
        <v>0</v>
      </c>
      <c r="FY37" s="11">
        <f t="shared" si="52"/>
        <v>0</v>
      </c>
      <c r="FZ37" s="10">
        <f t="shared" si="52"/>
        <v>0</v>
      </c>
      <c r="GA37" s="11">
        <f t="shared" si="52"/>
        <v>0</v>
      </c>
      <c r="GB37" s="10">
        <f t="shared" si="52"/>
        <v>0</v>
      </c>
      <c r="GC37" s="11">
        <f t="shared" si="52"/>
        <v>0</v>
      </c>
      <c r="GD37" s="10">
        <f t="shared" si="52"/>
        <v>0</v>
      </c>
      <c r="GE37" s="7">
        <f t="shared" si="52"/>
        <v>0</v>
      </c>
      <c r="GF37" s="7">
        <f t="shared" si="52"/>
        <v>0</v>
      </c>
      <c r="GG37" s="11">
        <f t="shared" si="52"/>
        <v>0</v>
      </c>
      <c r="GH37" s="10">
        <f t="shared" si="52"/>
        <v>0</v>
      </c>
      <c r="GI37" s="11">
        <f t="shared" si="52"/>
        <v>0</v>
      </c>
      <c r="GJ37" s="10">
        <f t="shared" si="52"/>
        <v>0</v>
      </c>
      <c r="GK37" s="7">
        <f t="shared" si="52"/>
        <v>0</v>
      </c>
      <c r="GL37" s="11">
        <f t="shared" si="52"/>
        <v>0</v>
      </c>
      <c r="GM37" s="10">
        <f t="shared" si="52"/>
        <v>0</v>
      </c>
      <c r="GN37" s="11">
        <f t="shared" si="52"/>
        <v>0</v>
      </c>
      <c r="GO37" s="10">
        <f t="shared" si="52"/>
        <v>0</v>
      </c>
      <c r="GP37" s="11">
        <f t="shared" ref="GP37:HV37" si="53">SUM(GP29:GP36)</f>
        <v>0</v>
      </c>
      <c r="GQ37" s="10">
        <f t="shared" si="53"/>
        <v>0</v>
      </c>
      <c r="GR37" s="11">
        <f t="shared" si="53"/>
        <v>0</v>
      </c>
      <c r="GS37" s="10">
        <f t="shared" si="53"/>
        <v>0</v>
      </c>
      <c r="GT37" s="11">
        <f t="shared" si="53"/>
        <v>0</v>
      </c>
      <c r="GU37" s="10">
        <f t="shared" si="53"/>
        <v>0</v>
      </c>
      <c r="GV37" s="11">
        <f t="shared" si="53"/>
        <v>0</v>
      </c>
      <c r="GW37" s="10">
        <f t="shared" si="53"/>
        <v>0</v>
      </c>
      <c r="GX37" s="11">
        <f t="shared" si="53"/>
        <v>0</v>
      </c>
      <c r="GY37" s="10">
        <f t="shared" si="53"/>
        <v>0</v>
      </c>
      <c r="GZ37" s="7">
        <f t="shared" si="53"/>
        <v>0</v>
      </c>
      <c r="HA37" s="7">
        <f t="shared" si="53"/>
        <v>0</v>
      </c>
      <c r="HB37" s="11">
        <f t="shared" si="53"/>
        <v>0</v>
      </c>
      <c r="HC37" s="10">
        <f t="shared" si="53"/>
        <v>0</v>
      </c>
      <c r="HD37" s="11">
        <f t="shared" si="53"/>
        <v>0</v>
      </c>
      <c r="HE37" s="10">
        <f t="shared" si="53"/>
        <v>0</v>
      </c>
      <c r="HF37" s="7">
        <f t="shared" si="53"/>
        <v>0</v>
      </c>
      <c r="HG37" s="11">
        <f t="shared" si="53"/>
        <v>0</v>
      </c>
      <c r="HH37" s="10">
        <f t="shared" si="53"/>
        <v>0</v>
      </c>
      <c r="HI37" s="11">
        <f t="shared" si="53"/>
        <v>0</v>
      </c>
      <c r="HJ37" s="10">
        <f t="shared" si="53"/>
        <v>0</v>
      </c>
      <c r="HK37" s="11">
        <f t="shared" si="53"/>
        <v>0</v>
      </c>
      <c r="HL37" s="10">
        <f t="shared" si="53"/>
        <v>0</v>
      </c>
      <c r="HM37" s="11">
        <f t="shared" si="53"/>
        <v>0</v>
      </c>
      <c r="HN37" s="10">
        <f t="shared" si="53"/>
        <v>0</v>
      </c>
      <c r="HO37" s="11">
        <f t="shared" si="53"/>
        <v>0</v>
      </c>
      <c r="HP37" s="10">
        <f t="shared" si="53"/>
        <v>0</v>
      </c>
      <c r="HQ37" s="11">
        <f t="shared" si="53"/>
        <v>0</v>
      </c>
      <c r="HR37" s="10">
        <f t="shared" si="53"/>
        <v>0</v>
      </c>
      <c r="HS37" s="11">
        <f t="shared" si="53"/>
        <v>0</v>
      </c>
      <c r="HT37" s="10">
        <f t="shared" si="53"/>
        <v>0</v>
      </c>
      <c r="HU37" s="7">
        <f t="shared" si="53"/>
        <v>0</v>
      </c>
      <c r="HV37" s="7">
        <f t="shared" si="53"/>
        <v>0</v>
      </c>
    </row>
    <row r="38" spans="1:230" ht="20.100000000000001" customHeight="1" x14ac:dyDescent="0.25">
      <c r="A38" s="14" t="s">
        <v>98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4"/>
      <c r="HV38" s="15"/>
    </row>
    <row r="39" spans="1:230" x14ac:dyDescent="0.25">
      <c r="A39" s="6"/>
      <c r="B39" s="6"/>
      <c r="C39" s="6"/>
      <c r="D39" s="6" t="s">
        <v>99</v>
      </c>
      <c r="E39" s="3" t="s">
        <v>100</v>
      </c>
      <c r="F39" s="6">
        <f t="shared" ref="F39:F66" si="54">COUNTIF(U39:HT39,"e")</f>
        <v>0</v>
      </c>
      <c r="G39" s="6">
        <f t="shared" ref="G39:G66" si="55">COUNTIF(U39:HT39,"z")</f>
        <v>2</v>
      </c>
      <c r="H39" s="6">
        <f t="shared" ref="H39:H67" si="56">SUM(I39:Q39)</f>
        <v>18</v>
      </c>
      <c r="I39" s="6">
        <f t="shared" ref="I39:I67" si="57">U39+AP39+BK39+CF39+DA39+DV39+EQ39+FL39+GG39+HB39</f>
        <v>9</v>
      </c>
      <c r="J39" s="6">
        <f t="shared" ref="J39:J67" si="58">W39+AR39+BM39+CH39+DC39+DX39+ES39+FN39+GI39+HD39</f>
        <v>9</v>
      </c>
      <c r="K39" s="6">
        <f t="shared" ref="K39:K67" si="59">Z39+AU39+BP39+CK39+DF39+EA39+EV39+FQ39+GL39+HG39</f>
        <v>0</v>
      </c>
      <c r="L39" s="6">
        <f t="shared" ref="L39:L67" si="60">AB39+AW39+BR39+CM39+DH39+EC39+EX39+FS39+GN39+HI39</f>
        <v>0</v>
      </c>
      <c r="M39" s="6">
        <f t="shared" ref="M39:M67" si="61">AD39+AY39+BT39+CO39+DJ39+EE39+EZ39+FU39+GP39+HK39</f>
        <v>0</v>
      </c>
      <c r="N39" s="6">
        <f t="shared" ref="N39:N67" si="62">AF39+BA39+BV39+CQ39+DL39+EG39+FB39+FW39+GR39+HM39</f>
        <v>0</v>
      </c>
      <c r="O39" s="6">
        <f t="shared" ref="O39:O67" si="63">AH39+BC39+BX39+CS39+DN39+EI39+FD39+FY39+GT39+HO39</f>
        <v>0</v>
      </c>
      <c r="P39" s="6">
        <f t="shared" ref="P39:P67" si="64">AJ39+BE39+BZ39+CU39+DP39+EK39+FF39+GA39+GV39+HQ39</f>
        <v>0</v>
      </c>
      <c r="Q39" s="6">
        <f t="shared" ref="Q39:Q67" si="65">AL39+BG39+CB39+CW39+DR39+EM39+FH39+GC39+GX39+HS39</f>
        <v>0</v>
      </c>
      <c r="R39" s="7">
        <f t="shared" ref="R39:R67" si="66">AO39+BJ39+CE39+CZ39+DU39+EP39+FK39+GF39+HA39+HV39</f>
        <v>3</v>
      </c>
      <c r="S39" s="7">
        <f t="shared" ref="S39:S67" si="67">AN39+BI39+CD39+CY39+DT39+EO39+FJ39+GE39+GZ39+HU39</f>
        <v>0</v>
      </c>
      <c r="T39" s="7">
        <v>1.23</v>
      </c>
      <c r="U39" s="11">
        <v>9</v>
      </c>
      <c r="V39" s="10" t="s">
        <v>64</v>
      </c>
      <c r="W39" s="11">
        <v>9</v>
      </c>
      <c r="X39" s="10" t="s">
        <v>64</v>
      </c>
      <c r="Y39" s="7">
        <v>3</v>
      </c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ref="AO39:AO67" si="68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67" si="69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67" si="70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67" si="71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67" si="72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67" si="73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67" si="74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67" si="75">FP39+GE39</f>
        <v>0</v>
      </c>
      <c r="GG39" s="11"/>
      <c r="GH39" s="10"/>
      <c r="GI39" s="11"/>
      <c r="GJ39" s="10"/>
      <c r="GK39" s="7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11"/>
      <c r="GW39" s="10"/>
      <c r="GX39" s="11"/>
      <c r="GY39" s="10"/>
      <c r="GZ39" s="7"/>
      <c r="HA39" s="7">
        <f t="shared" ref="HA39:HA67" si="76">GK39+GZ39</f>
        <v>0</v>
      </c>
      <c r="HB39" s="11"/>
      <c r="HC39" s="10"/>
      <c r="HD39" s="11"/>
      <c r="HE39" s="10"/>
      <c r="HF39" s="7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7">
        <f t="shared" ref="HV39:HV67" si="77">HF39+HU39</f>
        <v>0</v>
      </c>
    </row>
    <row r="40" spans="1:230" x14ac:dyDescent="0.25">
      <c r="A40" s="6"/>
      <c r="B40" s="6"/>
      <c r="C40" s="6"/>
      <c r="D40" s="6" t="s">
        <v>101</v>
      </c>
      <c r="E40" s="3" t="s">
        <v>102</v>
      </c>
      <c r="F40" s="6">
        <f t="shared" si="54"/>
        <v>0</v>
      </c>
      <c r="G40" s="6">
        <f t="shared" si="55"/>
        <v>3</v>
      </c>
      <c r="H40" s="6">
        <f t="shared" si="56"/>
        <v>27</v>
      </c>
      <c r="I40" s="6">
        <f t="shared" si="57"/>
        <v>9</v>
      </c>
      <c r="J40" s="6">
        <f t="shared" si="58"/>
        <v>9</v>
      </c>
      <c r="K40" s="6">
        <f t="shared" si="59"/>
        <v>9</v>
      </c>
      <c r="L40" s="6">
        <f t="shared" si="60"/>
        <v>0</v>
      </c>
      <c r="M40" s="6">
        <f t="shared" si="61"/>
        <v>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5</v>
      </c>
      <c r="S40" s="7">
        <f t="shared" si="67"/>
        <v>2</v>
      </c>
      <c r="T40" s="7">
        <v>2.19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>
        <v>9</v>
      </c>
      <c r="AQ40" s="10" t="s">
        <v>64</v>
      </c>
      <c r="AR40" s="11">
        <v>9</v>
      </c>
      <c r="AS40" s="10" t="s">
        <v>64</v>
      </c>
      <c r="AT40" s="7">
        <v>3</v>
      </c>
      <c r="AU40" s="11">
        <v>9</v>
      </c>
      <c r="AV40" s="10" t="s">
        <v>64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69"/>
        <v>5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  <c r="GG40" s="11"/>
      <c r="GH40" s="10"/>
      <c r="GI40" s="11"/>
      <c r="GJ40" s="10"/>
      <c r="GK40" s="7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11"/>
      <c r="GW40" s="10"/>
      <c r="GX40" s="11"/>
      <c r="GY40" s="10"/>
      <c r="GZ40" s="7"/>
      <c r="HA40" s="7">
        <f t="shared" si="76"/>
        <v>0</v>
      </c>
      <c r="HB40" s="11"/>
      <c r="HC40" s="10"/>
      <c r="HD40" s="11"/>
      <c r="HE40" s="10"/>
      <c r="HF40" s="7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7">
        <f t="shared" si="77"/>
        <v>0</v>
      </c>
    </row>
    <row r="41" spans="1:230" x14ac:dyDescent="0.25">
      <c r="A41" s="6"/>
      <c r="B41" s="6"/>
      <c r="C41" s="6"/>
      <c r="D41" s="6" t="s">
        <v>103</v>
      </c>
      <c r="E41" s="3" t="s">
        <v>104</v>
      </c>
      <c r="F41" s="6">
        <f t="shared" si="54"/>
        <v>0</v>
      </c>
      <c r="G41" s="6">
        <f t="shared" si="55"/>
        <v>2</v>
      </c>
      <c r="H41" s="6">
        <f t="shared" si="56"/>
        <v>36</v>
      </c>
      <c r="I41" s="6">
        <f t="shared" si="57"/>
        <v>18</v>
      </c>
      <c r="J41" s="6">
        <f t="shared" si="58"/>
        <v>0</v>
      </c>
      <c r="K41" s="6">
        <f t="shared" si="59"/>
        <v>18</v>
      </c>
      <c r="L41" s="6">
        <f t="shared" si="60"/>
        <v>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2</v>
      </c>
      <c r="T41" s="7">
        <v>1.46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>
        <v>18</v>
      </c>
      <c r="AQ41" s="10" t="s">
        <v>64</v>
      </c>
      <c r="AR41" s="11"/>
      <c r="AS41" s="10"/>
      <c r="AT41" s="7">
        <v>2</v>
      </c>
      <c r="AU41" s="11">
        <v>18</v>
      </c>
      <c r="AV41" s="10" t="s">
        <v>64</v>
      </c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69"/>
        <v>4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  <c r="GG41" s="11"/>
      <c r="GH41" s="10"/>
      <c r="GI41" s="11"/>
      <c r="GJ41" s="10"/>
      <c r="GK41" s="7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11"/>
      <c r="GW41" s="10"/>
      <c r="GX41" s="11"/>
      <c r="GY41" s="10"/>
      <c r="GZ41" s="7"/>
      <c r="HA41" s="7">
        <f t="shared" si="76"/>
        <v>0</v>
      </c>
      <c r="HB41" s="11"/>
      <c r="HC41" s="10"/>
      <c r="HD41" s="11"/>
      <c r="HE41" s="10"/>
      <c r="HF41" s="7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7">
        <f t="shared" si="77"/>
        <v>0</v>
      </c>
    </row>
    <row r="42" spans="1:230" x14ac:dyDescent="0.25">
      <c r="A42" s="6"/>
      <c r="B42" s="6"/>
      <c r="C42" s="6"/>
      <c r="D42" s="6" t="s">
        <v>105</v>
      </c>
      <c r="E42" s="3" t="s">
        <v>106</v>
      </c>
      <c r="F42" s="6">
        <f t="shared" si="54"/>
        <v>0</v>
      </c>
      <c r="G42" s="6">
        <f t="shared" si="55"/>
        <v>2</v>
      </c>
      <c r="H42" s="6">
        <f t="shared" si="56"/>
        <v>27</v>
      </c>
      <c r="I42" s="6">
        <f t="shared" si="57"/>
        <v>18</v>
      </c>
      <c r="J42" s="6">
        <f t="shared" si="58"/>
        <v>0</v>
      </c>
      <c r="K42" s="6">
        <f t="shared" si="59"/>
        <v>9</v>
      </c>
      <c r="L42" s="6">
        <f t="shared" si="60"/>
        <v>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4</v>
      </c>
      <c r="S42" s="7">
        <f t="shared" si="67"/>
        <v>1.5</v>
      </c>
      <c r="T42" s="7">
        <v>1.1000000000000001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>
        <v>18</v>
      </c>
      <c r="AQ42" s="10" t="s">
        <v>64</v>
      </c>
      <c r="AR42" s="11"/>
      <c r="AS42" s="10"/>
      <c r="AT42" s="7">
        <v>2.5</v>
      </c>
      <c r="AU42" s="11">
        <v>9</v>
      </c>
      <c r="AV42" s="10" t="s">
        <v>64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1.5</v>
      </c>
      <c r="BJ42" s="7">
        <f t="shared" si="69"/>
        <v>4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  <c r="GG42" s="11"/>
      <c r="GH42" s="10"/>
      <c r="GI42" s="11"/>
      <c r="GJ42" s="10"/>
      <c r="GK42" s="7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11"/>
      <c r="GW42" s="10"/>
      <c r="GX42" s="11"/>
      <c r="GY42" s="10"/>
      <c r="GZ42" s="7"/>
      <c r="HA42" s="7">
        <f t="shared" si="76"/>
        <v>0</v>
      </c>
      <c r="HB42" s="11"/>
      <c r="HC42" s="10"/>
      <c r="HD42" s="11"/>
      <c r="HE42" s="10"/>
      <c r="HF42" s="7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11"/>
      <c r="HR42" s="10"/>
      <c r="HS42" s="11"/>
      <c r="HT42" s="10"/>
      <c r="HU42" s="7"/>
      <c r="HV42" s="7">
        <f t="shared" si="77"/>
        <v>0</v>
      </c>
    </row>
    <row r="43" spans="1:230" x14ac:dyDescent="0.25">
      <c r="A43" s="6"/>
      <c r="B43" s="6"/>
      <c r="C43" s="6"/>
      <c r="D43" s="6" t="s">
        <v>107</v>
      </c>
      <c r="E43" s="3" t="s">
        <v>108</v>
      </c>
      <c r="F43" s="6">
        <f t="shared" si="54"/>
        <v>1</v>
      </c>
      <c r="G43" s="6">
        <f t="shared" si="55"/>
        <v>1</v>
      </c>
      <c r="H43" s="6">
        <f t="shared" si="56"/>
        <v>36</v>
      </c>
      <c r="I43" s="6">
        <f t="shared" si="57"/>
        <v>18</v>
      </c>
      <c r="J43" s="6">
        <f t="shared" si="58"/>
        <v>18</v>
      </c>
      <c r="K43" s="6">
        <f t="shared" si="59"/>
        <v>0</v>
      </c>
      <c r="L43" s="6">
        <f t="shared" si="60"/>
        <v>0</v>
      </c>
      <c r="M43" s="6">
        <f t="shared" si="61"/>
        <v>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3</v>
      </c>
      <c r="S43" s="7">
        <f t="shared" si="67"/>
        <v>0</v>
      </c>
      <c r="T43" s="7">
        <v>1.54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18</v>
      </c>
      <c r="AQ43" s="10" t="s">
        <v>72</v>
      </c>
      <c r="AR43" s="11">
        <v>18</v>
      </c>
      <c r="AS43" s="10" t="s">
        <v>64</v>
      </c>
      <c r="AT43" s="7">
        <v>3</v>
      </c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  <c r="GG43" s="11"/>
      <c r="GH43" s="10"/>
      <c r="GI43" s="11"/>
      <c r="GJ43" s="10"/>
      <c r="GK43" s="7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11"/>
      <c r="GW43" s="10"/>
      <c r="GX43" s="11"/>
      <c r="GY43" s="10"/>
      <c r="GZ43" s="7"/>
      <c r="HA43" s="7">
        <f t="shared" si="76"/>
        <v>0</v>
      </c>
      <c r="HB43" s="11"/>
      <c r="HC43" s="10"/>
      <c r="HD43" s="11"/>
      <c r="HE43" s="10"/>
      <c r="HF43" s="7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11"/>
      <c r="HR43" s="10"/>
      <c r="HS43" s="11"/>
      <c r="HT43" s="10"/>
      <c r="HU43" s="7"/>
      <c r="HV43" s="7">
        <f t="shared" si="77"/>
        <v>0</v>
      </c>
    </row>
    <row r="44" spans="1:230" x14ac:dyDescent="0.25">
      <c r="A44" s="6"/>
      <c r="B44" s="6"/>
      <c r="C44" s="6"/>
      <c r="D44" s="6" t="s">
        <v>109</v>
      </c>
      <c r="E44" s="3" t="s">
        <v>110</v>
      </c>
      <c r="F44" s="6">
        <f t="shared" si="54"/>
        <v>1</v>
      </c>
      <c r="G44" s="6">
        <f t="shared" si="55"/>
        <v>2</v>
      </c>
      <c r="H44" s="6">
        <f t="shared" si="56"/>
        <v>54</v>
      </c>
      <c r="I44" s="6">
        <f t="shared" si="57"/>
        <v>18</v>
      </c>
      <c r="J44" s="6">
        <f t="shared" si="58"/>
        <v>27</v>
      </c>
      <c r="K44" s="6">
        <f t="shared" si="59"/>
        <v>9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6</v>
      </c>
      <c r="S44" s="7">
        <f t="shared" si="67"/>
        <v>0.8</v>
      </c>
      <c r="T44" s="7">
        <v>2.17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>
        <v>18</v>
      </c>
      <c r="BL44" s="10" t="s">
        <v>72</v>
      </c>
      <c r="BM44" s="11">
        <v>27</v>
      </c>
      <c r="BN44" s="10" t="s">
        <v>64</v>
      </c>
      <c r="BO44" s="7">
        <v>5.2</v>
      </c>
      <c r="BP44" s="11">
        <v>9</v>
      </c>
      <c r="BQ44" s="10" t="s">
        <v>64</v>
      </c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0.8</v>
      </c>
      <c r="CE44" s="7">
        <f t="shared" si="70"/>
        <v>6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  <c r="GG44" s="11"/>
      <c r="GH44" s="10"/>
      <c r="GI44" s="11"/>
      <c r="GJ44" s="10"/>
      <c r="GK44" s="7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11"/>
      <c r="GW44" s="10"/>
      <c r="GX44" s="11"/>
      <c r="GY44" s="10"/>
      <c r="GZ44" s="7"/>
      <c r="HA44" s="7">
        <f t="shared" si="76"/>
        <v>0</v>
      </c>
      <c r="HB44" s="11"/>
      <c r="HC44" s="10"/>
      <c r="HD44" s="11"/>
      <c r="HE44" s="10"/>
      <c r="HF44" s="7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7">
        <f t="shared" si="77"/>
        <v>0</v>
      </c>
    </row>
    <row r="45" spans="1:230" x14ac:dyDescent="0.25">
      <c r="A45" s="6"/>
      <c r="B45" s="6"/>
      <c r="C45" s="6"/>
      <c r="D45" s="6" t="s">
        <v>111</v>
      </c>
      <c r="E45" s="3" t="s">
        <v>112</v>
      </c>
      <c r="F45" s="6">
        <f t="shared" si="54"/>
        <v>0</v>
      </c>
      <c r="G45" s="6">
        <f t="shared" si="55"/>
        <v>2</v>
      </c>
      <c r="H45" s="6">
        <f t="shared" si="56"/>
        <v>27</v>
      </c>
      <c r="I45" s="6">
        <f t="shared" si="57"/>
        <v>18</v>
      </c>
      <c r="J45" s="6">
        <f t="shared" si="58"/>
        <v>0</v>
      </c>
      <c r="K45" s="6">
        <f t="shared" si="59"/>
        <v>9</v>
      </c>
      <c r="L45" s="6">
        <f t="shared" si="60"/>
        <v>0</v>
      </c>
      <c r="M45" s="6">
        <f t="shared" si="61"/>
        <v>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3</v>
      </c>
      <c r="S45" s="7">
        <f t="shared" si="67"/>
        <v>1</v>
      </c>
      <c r="T45" s="7">
        <v>1.1299999999999999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>
        <v>18</v>
      </c>
      <c r="BL45" s="10" t="s">
        <v>64</v>
      </c>
      <c r="BM45" s="11"/>
      <c r="BN45" s="10"/>
      <c r="BO45" s="7">
        <v>2</v>
      </c>
      <c r="BP45" s="11">
        <v>9</v>
      </c>
      <c r="BQ45" s="10" t="s">
        <v>64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1</v>
      </c>
      <c r="CE45" s="7">
        <f t="shared" si="70"/>
        <v>3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  <c r="GG45" s="11"/>
      <c r="GH45" s="10"/>
      <c r="GI45" s="11"/>
      <c r="GJ45" s="10"/>
      <c r="GK45" s="7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11"/>
      <c r="GW45" s="10"/>
      <c r="GX45" s="11"/>
      <c r="GY45" s="10"/>
      <c r="GZ45" s="7"/>
      <c r="HA45" s="7">
        <f t="shared" si="76"/>
        <v>0</v>
      </c>
      <c r="HB45" s="11"/>
      <c r="HC45" s="10"/>
      <c r="HD45" s="11"/>
      <c r="HE45" s="10"/>
      <c r="HF45" s="7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7">
        <f t="shared" si="77"/>
        <v>0</v>
      </c>
    </row>
    <row r="46" spans="1:230" x14ac:dyDescent="0.25">
      <c r="A46" s="6"/>
      <c r="B46" s="6"/>
      <c r="C46" s="6"/>
      <c r="D46" s="6" t="s">
        <v>113</v>
      </c>
      <c r="E46" s="3" t="s">
        <v>114</v>
      </c>
      <c r="F46" s="6">
        <f t="shared" si="54"/>
        <v>1</v>
      </c>
      <c r="G46" s="6">
        <f t="shared" si="55"/>
        <v>1</v>
      </c>
      <c r="H46" s="6">
        <f t="shared" si="56"/>
        <v>36</v>
      </c>
      <c r="I46" s="6">
        <f t="shared" si="57"/>
        <v>18</v>
      </c>
      <c r="J46" s="6">
        <f t="shared" si="58"/>
        <v>18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0</v>
      </c>
      <c r="T46" s="7">
        <v>1.6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>
        <v>18</v>
      </c>
      <c r="BL46" s="10" t="s">
        <v>72</v>
      </c>
      <c r="BM46" s="11">
        <v>18</v>
      </c>
      <c r="BN46" s="10" t="s">
        <v>64</v>
      </c>
      <c r="BO46" s="7">
        <v>4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4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  <c r="GG46" s="11"/>
      <c r="GH46" s="10"/>
      <c r="GI46" s="11"/>
      <c r="GJ46" s="10"/>
      <c r="GK46" s="7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11"/>
      <c r="GW46" s="10"/>
      <c r="GX46" s="11"/>
      <c r="GY46" s="10"/>
      <c r="GZ46" s="7"/>
      <c r="HA46" s="7">
        <f t="shared" si="76"/>
        <v>0</v>
      </c>
      <c r="HB46" s="11"/>
      <c r="HC46" s="10"/>
      <c r="HD46" s="11"/>
      <c r="HE46" s="10"/>
      <c r="HF46" s="7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7">
        <f t="shared" si="77"/>
        <v>0</v>
      </c>
    </row>
    <row r="47" spans="1:230" x14ac:dyDescent="0.25">
      <c r="A47" s="6"/>
      <c r="B47" s="6"/>
      <c r="C47" s="6"/>
      <c r="D47" s="6" t="s">
        <v>115</v>
      </c>
      <c r="E47" s="3" t="s">
        <v>116</v>
      </c>
      <c r="F47" s="6">
        <f t="shared" si="54"/>
        <v>1</v>
      </c>
      <c r="G47" s="6">
        <f t="shared" si="55"/>
        <v>2</v>
      </c>
      <c r="H47" s="6">
        <f t="shared" si="56"/>
        <v>45</v>
      </c>
      <c r="I47" s="6">
        <f t="shared" si="57"/>
        <v>18</v>
      </c>
      <c r="J47" s="6">
        <f t="shared" si="58"/>
        <v>18</v>
      </c>
      <c r="K47" s="6">
        <f t="shared" si="59"/>
        <v>9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5</v>
      </c>
      <c r="S47" s="7">
        <f t="shared" si="67"/>
        <v>1</v>
      </c>
      <c r="T47" s="7">
        <v>1.9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>
        <v>18</v>
      </c>
      <c r="CG47" s="10" t="s">
        <v>72</v>
      </c>
      <c r="CH47" s="11">
        <v>18</v>
      </c>
      <c r="CI47" s="10" t="s">
        <v>64</v>
      </c>
      <c r="CJ47" s="7">
        <v>4</v>
      </c>
      <c r="CK47" s="11">
        <v>9</v>
      </c>
      <c r="CL47" s="10" t="s">
        <v>64</v>
      </c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>
        <v>1</v>
      </c>
      <c r="CZ47" s="7">
        <f t="shared" si="71"/>
        <v>5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  <c r="GG47" s="11"/>
      <c r="GH47" s="10"/>
      <c r="GI47" s="11"/>
      <c r="GJ47" s="10"/>
      <c r="GK47" s="7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11"/>
      <c r="GW47" s="10"/>
      <c r="GX47" s="11"/>
      <c r="GY47" s="10"/>
      <c r="GZ47" s="7"/>
      <c r="HA47" s="7">
        <f t="shared" si="76"/>
        <v>0</v>
      </c>
      <c r="HB47" s="11"/>
      <c r="HC47" s="10"/>
      <c r="HD47" s="11"/>
      <c r="HE47" s="10"/>
      <c r="HF47" s="7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7">
        <f t="shared" si="77"/>
        <v>0</v>
      </c>
    </row>
    <row r="48" spans="1:230" x14ac:dyDescent="0.25">
      <c r="A48" s="6"/>
      <c r="B48" s="6"/>
      <c r="C48" s="6"/>
      <c r="D48" s="6" t="s">
        <v>117</v>
      </c>
      <c r="E48" s="3" t="s">
        <v>118</v>
      </c>
      <c r="F48" s="6">
        <f t="shared" si="54"/>
        <v>0</v>
      </c>
      <c r="G48" s="6">
        <f t="shared" si="55"/>
        <v>2</v>
      </c>
      <c r="H48" s="6">
        <f t="shared" si="56"/>
        <v>36</v>
      </c>
      <c r="I48" s="6">
        <f t="shared" si="57"/>
        <v>18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18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1.46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18</v>
      </c>
      <c r="BL48" s="10" t="s">
        <v>64</v>
      </c>
      <c r="BM48" s="11"/>
      <c r="BN48" s="10"/>
      <c r="BO48" s="7">
        <v>1.5</v>
      </c>
      <c r="BP48" s="11"/>
      <c r="BQ48" s="10"/>
      <c r="BR48" s="11"/>
      <c r="BS48" s="10"/>
      <c r="BT48" s="11">
        <v>18</v>
      </c>
      <c r="BU48" s="10" t="s">
        <v>64</v>
      </c>
      <c r="BV48" s="11"/>
      <c r="BW48" s="10"/>
      <c r="BX48" s="11"/>
      <c r="BY48" s="10"/>
      <c r="BZ48" s="11"/>
      <c r="CA48" s="10"/>
      <c r="CB48" s="11"/>
      <c r="CC48" s="10"/>
      <c r="CD48" s="7">
        <v>2.5</v>
      </c>
      <c r="CE48" s="7">
        <f t="shared" si="70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  <c r="GG48" s="11"/>
      <c r="GH48" s="10"/>
      <c r="GI48" s="11"/>
      <c r="GJ48" s="10"/>
      <c r="GK48" s="7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11"/>
      <c r="GW48" s="10"/>
      <c r="GX48" s="11"/>
      <c r="GY48" s="10"/>
      <c r="GZ48" s="7"/>
      <c r="HA48" s="7">
        <f t="shared" si="76"/>
        <v>0</v>
      </c>
      <c r="HB48" s="11"/>
      <c r="HC48" s="10"/>
      <c r="HD48" s="11"/>
      <c r="HE48" s="10"/>
      <c r="HF48" s="7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7">
        <f t="shared" si="77"/>
        <v>0</v>
      </c>
    </row>
    <row r="49" spans="1:230" x14ac:dyDescent="0.25">
      <c r="A49" s="6"/>
      <c r="B49" s="6"/>
      <c r="C49" s="6"/>
      <c r="D49" s="6" t="s">
        <v>119</v>
      </c>
      <c r="E49" s="3" t="s">
        <v>120</v>
      </c>
      <c r="F49" s="6">
        <f t="shared" si="54"/>
        <v>1</v>
      </c>
      <c r="G49" s="6">
        <f t="shared" si="55"/>
        <v>1</v>
      </c>
      <c r="H49" s="6">
        <f t="shared" si="56"/>
        <v>36</v>
      </c>
      <c r="I49" s="6">
        <f t="shared" si="57"/>
        <v>18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18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5</v>
      </c>
      <c r="S49" s="7">
        <f t="shared" si="67"/>
        <v>2.5</v>
      </c>
      <c r="T49" s="7">
        <v>1.5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>
        <v>18</v>
      </c>
      <c r="CG49" s="10" t="s">
        <v>72</v>
      </c>
      <c r="CH49" s="11"/>
      <c r="CI49" s="10"/>
      <c r="CJ49" s="7">
        <v>2.5</v>
      </c>
      <c r="CK49" s="11"/>
      <c r="CL49" s="10"/>
      <c r="CM49" s="11"/>
      <c r="CN49" s="10"/>
      <c r="CO49" s="11">
        <v>18</v>
      </c>
      <c r="CP49" s="10" t="s">
        <v>64</v>
      </c>
      <c r="CQ49" s="11"/>
      <c r="CR49" s="10"/>
      <c r="CS49" s="11"/>
      <c r="CT49" s="10"/>
      <c r="CU49" s="11"/>
      <c r="CV49" s="10"/>
      <c r="CW49" s="11"/>
      <c r="CX49" s="10"/>
      <c r="CY49" s="7">
        <v>2.5</v>
      </c>
      <c r="CZ49" s="7">
        <f t="shared" si="71"/>
        <v>5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  <c r="GG49" s="11"/>
      <c r="GH49" s="10"/>
      <c r="GI49" s="11"/>
      <c r="GJ49" s="10"/>
      <c r="GK49" s="7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11"/>
      <c r="GW49" s="10"/>
      <c r="GX49" s="11"/>
      <c r="GY49" s="10"/>
      <c r="GZ49" s="7"/>
      <c r="HA49" s="7">
        <f t="shared" si="76"/>
        <v>0</v>
      </c>
      <c r="HB49" s="11"/>
      <c r="HC49" s="10"/>
      <c r="HD49" s="11"/>
      <c r="HE49" s="10"/>
      <c r="HF49" s="7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7">
        <f t="shared" si="77"/>
        <v>0</v>
      </c>
    </row>
    <row r="50" spans="1:230" x14ac:dyDescent="0.25">
      <c r="A50" s="6"/>
      <c r="B50" s="6"/>
      <c r="C50" s="6"/>
      <c r="D50" s="6" t="s">
        <v>121</v>
      </c>
      <c r="E50" s="3" t="s">
        <v>122</v>
      </c>
      <c r="F50" s="6">
        <f t="shared" si="54"/>
        <v>0</v>
      </c>
      <c r="G50" s="6">
        <f t="shared" si="55"/>
        <v>2</v>
      </c>
      <c r="H50" s="6">
        <f t="shared" si="56"/>
        <v>36</v>
      </c>
      <c r="I50" s="6">
        <f t="shared" si="57"/>
        <v>18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18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2.2000000000000002</v>
      </c>
      <c r="T50" s="7">
        <v>1.5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>
        <v>18</v>
      </c>
      <c r="CG50" s="10" t="s">
        <v>64</v>
      </c>
      <c r="CH50" s="11"/>
      <c r="CI50" s="10"/>
      <c r="CJ50" s="7">
        <v>0.8</v>
      </c>
      <c r="CK50" s="11"/>
      <c r="CL50" s="10"/>
      <c r="CM50" s="11"/>
      <c r="CN50" s="10"/>
      <c r="CO50" s="11">
        <v>18</v>
      </c>
      <c r="CP50" s="10" t="s">
        <v>64</v>
      </c>
      <c r="CQ50" s="11"/>
      <c r="CR50" s="10"/>
      <c r="CS50" s="11"/>
      <c r="CT50" s="10"/>
      <c r="CU50" s="11"/>
      <c r="CV50" s="10"/>
      <c r="CW50" s="11"/>
      <c r="CX50" s="10"/>
      <c r="CY50" s="7">
        <v>2.2000000000000002</v>
      </c>
      <c r="CZ50" s="7">
        <f t="shared" si="71"/>
        <v>3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  <c r="GG50" s="11"/>
      <c r="GH50" s="10"/>
      <c r="GI50" s="11"/>
      <c r="GJ50" s="10"/>
      <c r="GK50" s="7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11"/>
      <c r="GW50" s="10"/>
      <c r="GX50" s="11"/>
      <c r="GY50" s="10"/>
      <c r="GZ50" s="7"/>
      <c r="HA50" s="7">
        <f t="shared" si="76"/>
        <v>0</v>
      </c>
      <c r="HB50" s="11"/>
      <c r="HC50" s="10"/>
      <c r="HD50" s="11"/>
      <c r="HE50" s="10"/>
      <c r="HF50" s="7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7">
        <f t="shared" si="77"/>
        <v>0</v>
      </c>
    </row>
    <row r="51" spans="1:230" x14ac:dyDescent="0.25">
      <c r="A51" s="6"/>
      <c r="B51" s="6"/>
      <c r="C51" s="6"/>
      <c r="D51" s="6" t="s">
        <v>123</v>
      </c>
      <c r="E51" s="3" t="s">
        <v>124</v>
      </c>
      <c r="F51" s="6">
        <f t="shared" si="54"/>
        <v>1</v>
      </c>
      <c r="G51" s="6">
        <f t="shared" si="55"/>
        <v>1</v>
      </c>
      <c r="H51" s="6">
        <f t="shared" si="56"/>
        <v>27</v>
      </c>
      <c r="I51" s="6">
        <f t="shared" si="57"/>
        <v>9</v>
      </c>
      <c r="J51" s="6">
        <f t="shared" si="58"/>
        <v>0</v>
      </c>
      <c r="K51" s="6">
        <f t="shared" si="59"/>
        <v>18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4</v>
      </c>
      <c r="S51" s="7">
        <f t="shared" si="67"/>
        <v>2</v>
      </c>
      <c r="T51" s="7">
        <v>1.26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>
        <v>9</v>
      </c>
      <c r="CG51" s="10" t="s">
        <v>72</v>
      </c>
      <c r="CH51" s="11"/>
      <c r="CI51" s="10"/>
      <c r="CJ51" s="7">
        <v>2</v>
      </c>
      <c r="CK51" s="11">
        <v>18</v>
      </c>
      <c r="CL51" s="10" t="s">
        <v>64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71"/>
        <v>4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  <c r="GG51" s="11"/>
      <c r="GH51" s="10"/>
      <c r="GI51" s="11"/>
      <c r="GJ51" s="10"/>
      <c r="GK51" s="7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11"/>
      <c r="GW51" s="10"/>
      <c r="GX51" s="11"/>
      <c r="GY51" s="10"/>
      <c r="GZ51" s="7"/>
      <c r="HA51" s="7">
        <f t="shared" si="76"/>
        <v>0</v>
      </c>
      <c r="HB51" s="11"/>
      <c r="HC51" s="10"/>
      <c r="HD51" s="11"/>
      <c r="HE51" s="10"/>
      <c r="HF51" s="7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7">
        <f t="shared" si="77"/>
        <v>0</v>
      </c>
    </row>
    <row r="52" spans="1:230" x14ac:dyDescent="0.25">
      <c r="A52" s="6"/>
      <c r="B52" s="6"/>
      <c r="C52" s="6"/>
      <c r="D52" s="6" t="s">
        <v>125</v>
      </c>
      <c r="E52" s="3" t="s">
        <v>126</v>
      </c>
      <c r="F52" s="6">
        <f t="shared" si="54"/>
        <v>0</v>
      </c>
      <c r="G52" s="6">
        <f t="shared" si="55"/>
        <v>3</v>
      </c>
      <c r="H52" s="6">
        <f t="shared" si="56"/>
        <v>36</v>
      </c>
      <c r="I52" s="6">
        <f t="shared" si="57"/>
        <v>18</v>
      </c>
      <c r="J52" s="6">
        <f t="shared" si="58"/>
        <v>9</v>
      </c>
      <c r="K52" s="6">
        <f t="shared" si="59"/>
        <v>9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1</v>
      </c>
      <c r="T52" s="7">
        <v>1.67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>
        <v>18</v>
      </c>
      <c r="CG52" s="10" t="s">
        <v>64</v>
      </c>
      <c r="CH52" s="11">
        <v>9</v>
      </c>
      <c r="CI52" s="10" t="s">
        <v>64</v>
      </c>
      <c r="CJ52" s="7">
        <v>3</v>
      </c>
      <c r="CK52" s="11">
        <v>9</v>
      </c>
      <c r="CL52" s="10" t="s">
        <v>64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1</v>
      </c>
      <c r="CZ52" s="7">
        <f t="shared" si="71"/>
        <v>4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  <c r="GG52" s="11"/>
      <c r="GH52" s="10"/>
      <c r="GI52" s="11"/>
      <c r="GJ52" s="10"/>
      <c r="GK52" s="7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11"/>
      <c r="GW52" s="10"/>
      <c r="GX52" s="11"/>
      <c r="GY52" s="10"/>
      <c r="GZ52" s="7"/>
      <c r="HA52" s="7">
        <f t="shared" si="76"/>
        <v>0</v>
      </c>
      <c r="HB52" s="11"/>
      <c r="HC52" s="10"/>
      <c r="HD52" s="11"/>
      <c r="HE52" s="10"/>
      <c r="HF52" s="7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7">
        <f t="shared" si="77"/>
        <v>0</v>
      </c>
    </row>
    <row r="53" spans="1:230" x14ac:dyDescent="0.25">
      <c r="A53" s="6"/>
      <c r="B53" s="6"/>
      <c r="C53" s="6"/>
      <c r="D53" s="6" t="s">
        <v>127</v>
      </c>
      <c r="E53" s="3" t="s">
        <v>128</v>
      </c>
      <c r="F53" s="6">
        <f t="shared" si="54"/>
        <v>1</v>
      </c>
      <c r="G53" s="6">
        <f t="shared" si="55"/>
        <v>1</v>
      </c>
      <c r="H53" s="6">
        <f t="shared" si="56"/>
        <v>27</v>
      </c>
      <c r="I53" s="6">
        <f t="shared" si="57"/>
        <v>18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9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3</v>
      </c>
      <c r="S53" s="7">
        <f t="shared" si="67"/>
        <v>1</v>
      </c>
      <c r="T53" s="7">
        <v>1.17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>
        <v>18</v>
      </c>
      <c r="DB53" s="10" t="s">
        <v>72</v>
      </c>
      <c r="DC53" s="11"/>
      <c r="DD53" s="10"/>
      <c r="DE53" s="7">
        <v>2</v>
      </c>
      <c r="DF53" s="11"/>
      <c r="DG53" s="10"/>
      <c r="DH53" s="11"/>
      <c r="DI53" s="10"/>
      <c r="DJ53" s="11">
        <v>9</v>
      </c>
      <c r="DK53" s="10" t="s">
        <v>64</v>
      </c>
      <c r="DL53" s="11"/>
      <c r="DM53" s="10"/>
      <c r="DN53" s="11"/>
      <c r="DO53" s="10"/>
      <c r="DP53" s="11"/>
      <c r="DQ53" s="10"/>
      <c r="DR53" s="11"/>
      <c r="DS53" s="10"/>
      <c r="DT53" s="7">
        <v>1</v>
      </c>
      <c r="DU53" s="7">
        <f t="shared" si="72"/>
        <v>3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  <c r="GG53" s="11"/>
      <c r="GH53" s="10"/>
      <c r="GI53" s="11"/>
      <c r="GJ53" s="10"/>
      <c r="GK53" s="7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11"/>
      <c r="GW53" s="10"/>
      <c r="GX53" s="11"/>
      <c r="GY53" s="10"/>
      <c r="GZ53" s="7"/>
      <c r="HA53" s="7">
        <f t="shared" si="76"/>
        <v>0</v>
      </c>
      <c r="HB53" s="11"/>
      <c r="HC53" s="10"/>
      <c r="HD53" s="11"/>
      <c r="HE53" s="10"/>
      <c r="HF53" s="7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7">
        <f t="shared" si="77"/>
        <v>0</v>
      </c>
    </row>
    <row r="54" spans="1:230" x14ac:dyDescent="0.25">
      <c r="A54" s="6"/>
      <c r="B54" s="6"/>
      <c r="C54" s="6"/>
      <c r="D54" s="6" t="s">
        <v>129</v>
      </c>
      <c r="E54" s="3" t="s">
        <v>130</v>
      </c>
      <c r="F54" s="6">
        <f t="shared" si="54"/>
        <v>1</v>
      </c>
      <c r="G54" s="6">
        <f t="shared" si="55"/>
        <v>1</v>
      </c>
      <c r="H54" s="6">
        <f t="shared" si="56"/>
        <v>27</v>
      </c>
      <c r="I54" s="6">
        <f t="shared" si="57"/>
        <v>9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18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3</v>
      </c>
      <c r="T54" s="7">
        <v>1.1599999999999999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>
        <v>9</v>
      </c>
      <c r="DB54" s="10" t="s">
        <v>72</v>
      </c>
      <c r="DC54" s="11"/>
      <c r="DD54" s="10"/>
      <c r="DE54" s="7">
        <v>1</v>
      </c>
      <c r="DF54" s="11"/>
      <c r="DG54" s="10"/>
      <c r="DH54" s="11"/>
      <c r="DI54" s="10"/>
      <c r="DJ54" s="11">
        <v>18</v>
      </c>
      <c r="DK54" s="10" t="s">
        <v>64</v>
      </c>
      <c r="DL54" s="11"/>
      <c r="DM54" s="10"/>
      <c r="DN54" s="11"/>
      <c r="DO54" s="10"/>
      <c r="DP54" s="11"/>
      <c r="DQ54" s="10"/>
      <c r="DR54" s="11"/>
      <c r="DS54" s="10"/>
      <c r="DT54" s="7">
        <v>3</v>
      </c>
      <c r="DU54" s="7">
        <f t="shared" si="72"/>
        <v>4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  <c r="GG54" s="11"/>
      <c r="GH54" s="10"/>
      <c r="GI54" s="11"/>
      <c r="GJ54" s="10"/>
      <c r="GK54" s="7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11"/>
      <c r="GW54" s="10"/>
      <c r="GX54" s="11"/>
      <c r="GY54" s="10"/>
      <c r="GZ54" s="7"/>
      <c r="HA54" s="7">
        <f t="shared" si="76"/>
        <v>0</v>
      </c>
      <c r="HB54" s="11"/>
      <c r="HC54" s="10"/>
      <c r="HD54" s="11"/>
      <c r="HE54" s="10"/>
      <c r="HF54" s="7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7">
        <f t="shared" si="77"/>
        <v>0</v>
      </c>
    </row>
    <row r="55" spans="1:230" x14ac:dyDescent="0.25">
      <c r="A55" s="6"/>
      <c r="B55" s="6"/>
      <c r="C55" s="6"/>
      <c r="D55" s="6" t="s">
        <v>131</v>
      </c>
      <c r="E55" s="3" t="s">
        <v>132</v>
      </c>
      <c r="F55" s="6">
        <f t="shared" si="54"/>
        <v>0</v>
      </c>
      <c r="G55" s="6">
        <f t="shared" si="55"/>
        <v>2</v>
      </c>
      <c r="H55" s="6">
        <f t="shared" si="56"/>
        <v>18</v>
      </c>
      <c r="I55" s="6">
        <f t="shared" si="57"/>
        <v>9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9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1.2</v>
      </c>
      <c r="T55" s="7">
        <v>0.97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>
        <v>9</v>
      </c>
      <c r="DB55" s="10" t="s">
        <v>64</v>
      </c>
      <c r="DC55" s="11"/>
      <c r="DD55" s="10"/>
      <c r="DE55" s="7">
        <v>0.8</v>
      </c>
      <c r="DF55" s="11"/>
      <c r="DG55" s="10"/>
      <c r="DH55" s="11"/>
      <c r="DI55" s="10"/>
      <c r="DJ55" s="11">
        <v>9</v>
      </c>
      <c r="DK55" s="10" t="s">
        <v>64</v>
      </c>
      <c r="DL55" s="11"/>
      <c r="DM55" s="10"/>
      <c r="DN55" s="11"/>
      <c r="DO55" s="10"/>
      <c r="DP55" s="11"/>
      <c r="DQ55" s="10"/>
      <c r="DR55" s="11"/>
      <c r="DS55" s="10"/>
      <c r="DT55" s="7">
        <v>1.2</v>
      </c>
      <c r="DU55" s="7">
        <f t="shared" si="72"/>
        <v>2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  <c r="GG55" s="11"/>
      <c r="GH55" s="10"/>
      <c r="GI55" s="11"/>
      <c r="GJ55" s="10"/>
      <c r="GK55" s="7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11"/>
      <c r="GW55" s="10"/>
      <c r="GX55" s="11"/>
      <c r="GY55" s="10"/>
      <c r="GZ55" s="7"/>
      <c r="HA55" s="7">
        <f t="shared" si="76"/>
        <v>0</v>
      </c>
      <c r="HB55" s="11"/>
      <c r="HC55" s="10"/>
      <c r="HD55" s="11"/>
      <c r="HE55" s="10"/>
      <c r="HF55" s="7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7">
        <f t="shared" si="77"/>
        <v>0</v>
      </c>
    </row>
    <row r="56" spans="1:230" x14ac:dyDescent="0.25">
      <c r="A56" s="6"/>
      <c r="B56" s="6"/>
      <c r="C56" s="6"/>
      <c r="D56" s="6" t="s">
        <v>133</v>
      </c>
      <c r="E56" s="3" t="s">
        <v>134</v>
      </c>
      <c r="F56" s="6">
        <f t="shared" si="54"/>
        <v>1</v>
      </c>
      <c r="G56" s="6">
        <f t="shared" si="55"/>
        <v>1</v>
      </c>
      <c r="H56" s="6">
        <f t="shared" si="56"/>
        <v>45</v>
      </c>
      <c r="I56" s="6">
        <f t="shared" si="57"/>
        <v>27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18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2.9</v>
      </c>
      <c r="T56" s="7">
        <v>1.9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27</v>
      </c>
      <c r="DB56" s="10" t="s">
        <v>72</v>
      </c>
      <c r="DC56" s="11"/>
      <c r="DD56" s="10"/>
      <c r="DE56" s="7">
        <v>2.1</v>
      </c>
      <c r="DF56" s="11"/>
      <c r="DG56" s="10"/>
      <c r="DH56" s="11"/>
      <c r="DI56" s="10"/>
      <c r="DJ56" s="11">
        <v>18</v>
      </c>
      <c r="DK56" s="10" t="s">
        <v>64</v>
      </c>
      <c r="DL56" s="11"/>
      <c r="DM56" s="10"/>
      <c r="DN56" s="11"/>
      <c r="DO56" s="10"/>
      <c r="DP56" s="11"/>
      <c r="DQ56" s="10"/>
      <c r="DR56" s="11"/>
      <c r="DS56" s="10"/>
      <c r="DT56" s="7">
        <v>2.9</v>
      </c>
      <c r="DU56" s="7">
        <f t="shared" si="72"/>
        <v>5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  <c r="GG56" s="11"/>
      <c r="GH56" s="10"/>
      <c r="GI56" s="11"/>
      <c r="GJ56" s="10"/>
      <c r="GK56" s="7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11"/>
      <c r="GW56" s="10"/>
      <c r="GX56" s="11"/>
      <c r="GY56" s="10"/>
      <c r="GZ56" s="7"/>
      <c r="HA56" s="7">
        <f t="shared" si="76"/>
        <v>0</v>
      </c>
      <c r="HB56" s="11"/>
      <c r="HC56" s="10"/>
      <c r="HD56" s="11"/>
      <c r="HE56" s="10"/>
      <c r="HF56" s="7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7">
        <f t="shared" si="77"/>
        <v>0</v>
      </c>
    </row>
    <row r="57" spans="1:230" x14ac:dyDescent="0.25">
      <c r="A57" s="6"/>
      <c r="B57" s="6"/>
      <c r="C57" s="6"/>
      <c r="D57" s="6" t="s">
        <v>135</v>
      </c>
      <c r="E57" s="3" t="s">
        <v>136</v>
      </c>
      <c r="F57" s="6">
        <f t="shared" si="54"/>
        <v>0</v>
      </c>
      <c r="G57" s="6">
        <f t="shared" si="55"/>
        <v>2</v>
      </c>
      <c r="H57" s="6">
        <f t="shared" si="56"/>
        <v>27</v>
      </c>
      <c r="I57" s="6">
        <f t="shared" si="57"/>
        <v>18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9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2</v>
      </c>
      <c r="S57" s="7">
        <f t="shared" si="67"/>
        <v>1</v>
      </c>
      <c r="T57" s="7">
        <v>1.1299999999999999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18</v>
      </c>
      <c r="DB57" s="10" t="s">
        <v>64</v>
      </c>
      <c r="DC57" s="11"/>
      <c r="DD57" s="10"/>
      <c r="DE57" s="7">
        <v>1</v>
      </c>
      <c r="DF57" s="11"/>
      <c r="DG57" s="10"/>
      <c r="DH57" s="11"/>
      <c r="DI57" s="10"/>
      <c r="DJ57" s="11">
        <v>9</v>
      </c>
      <c r="DK57" s="10" t="s">
        <v>64</v>
      </c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2"/>
        <v>2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  <c r="GG57" s="11"/>
      <c r="GH57" s="10"/>
      <c r="GI57" s="11"/>
      <c r="GJ57" s="10"/>
      <c r="GK57" s="7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11"/>
      <c r="GW57" s="10"/>
      <c r="GX57" s="11"/>
      <c r="GY57" s="10"/>
      <c r="GZ57" s="7"/>
      <c r="HA57" s="7">
        <f t="shared" si="76"/>
        <v>0</v>
      </c>
      <c r="HB57" s="11"/>
      <c r="HC57" s="10"/>
      <c r="HD57" s="11"/>
      <c r="HE57" s="10"/>
      <c r="HF57" s="7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7">
        <f t="shared" si="77"/>
        <v>0</v>
      </c>
    </row>
    <row r="58" spans="1:230" x14ac:dyDescent="0.25">
      <c r="A58" s="6"/>
      <c r="B58" s="6"/>
      <c r="C58" s="6"/>
      <c r="D58" s="6" t="s">
        <v>137</v>
      </c>
      <c r="E58" s="3" t="s">
        <v>138</v>
      </c>
      <c r="F58" s="6">
        <f t="shared" si="54"/>
        <v>0</v>
      </c>
      <c r="G58" s="6">
        <f t="shared" si="55"/>
        <v>2</v>
      </c>
      <c r="H58" s="6">
        <f t="shared" si="56"/>
        <v>27</v>
      </c>
      <c r="I58" s="6">
        <f t="shared" si="57"/>
        <v>9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18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1</v>
      </c>
      <c r="T58" s="7">
        <v>1.1299999999999999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>
        <v>9</v>
      </c>
      <c r="DB58" s="10" t="s">
        <v>64</v>
      </c>
      <c r="DC58" s="11"/>
      <c r="DD58" s="10"/>
      <c r="DE58" s="7">
        <v>1</v>
      </c>
      <c r="DF58" s="11"/>
      <c r="DG58" s="10"/>
      <c r="DH58" s="11"/>
      <c r="DI58" s="10"/>
      <c r="DJ58" s="11">
        <v>18</v>
      </c>
      <c r="DK58" s="10" t="s">
        <v>64</v>
      </c>
      <c r="DL58" s="11"/>
      <c r="DM58" s="10"/>
      <c r="DN58" s="11"/>
      <c r="DO58" s="10"/>
      <c r="DP58" s="11"/>
      <c r="DQ58" s="10"/>
      <c r="DR58" s="11"/>
      <c r="DS58" s="10"/>
      <c r="DT58" s="7">
        <v>1</v>
      </c>
      <c r="DU58" s="7">
        <f t="shared" si="72"/>
        <v>2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  <c r="GG58" s="11"/>
      <c r="GH58" s="10"/>
      <c r="GI58" s="11"/>
      <c r="GJ58" s="10"/>
      <c r="GK58" s="7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11"/>
      <c r="GW58" s="10"/>
      <c r="GX58" s="11"/>
      <c r="GY58" s="10"/>
      <c r="GZ58" s="7"/>
      <c r="HA58" s="7">
        <f t="shared" si="76"/>
        <v>0</v>
      </c>
      <c r="HB58" s="11"/>
      <c r="HC58" s="10"/>
      <c r="HD58" s="11"/>
      <c r="HE58" s="10"/>
      <c r="HF58" s="7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7">
        <f t="shared" si="77"/>
        <v>0</v>
      </c>
    </row>
    <row r="59" spans="1:230" x14ac:dyDescent="0.25">
      <c r="A59" s="6"/>
      <c r="B59" s="6"/>
      <c r="C59" s="6"/>
      <c r="D59" s="6" t="s">
        <v>139</v>
      </c>
      <c r="E59" s="3" t="s">
        <v>140</v>
      </c>
      <c r="F59" s="6">
        <f t="shared" si="54"/>
        <v>0</v>
      </c>
      <c r="G59" s="6">
        <f t="shared" si="55"/>
        <v>2</v>
      </c>
      <c r="H59" s="6">
        <f t="shared" si="56"/>
        <v>18</v>
      </c>
      <c r="I59" s="6">
        <f t="shared" si="57"/>
        <v>9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9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1</v>
      </c>
      <c r="S59" s="7">
        <f t="shared" si="67"/>
        <v>0.5</v>
      </c>
      <c r="T59" s="7">
        <v>0.74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>
        <v>9</v>
      </c>
      <c r="DB59" s="10" t="s">
        <v>64</v>
      </c>
      <c r="DC59" s="11"/>
      <c r="DD59" s="10"/>
      <c r="DE59" s="7">
        <v>0.5</v>
      </c>
      <c r="DF59" s="11"/>
      <c r="DG59" s="10"/>
      <c r="DH59" s="11"/>
      <c r="DI59" s="10"/>
      <c r="DJ59" s="11">
        <v>9</v>
      </c>
      <c r="DK59" s="10" t="s">
        <v>64</v>
      </c>
      <c r="DL59" s="11"/>
      <c r="DM59" s="10"/>
      <c r="DN59" s="11"/>
      <c r="DO59" s="10"/>
      <c r="DP59" s="11"/>
      <c r="DQ59" s="10"/>
      <c r="DR59" s="11"/>
      <c r="DS59" s="10"/>
      <c r="DT59" s="7">
        <v>0.5</v>
      </c>
      <c r="DU59" s="7">
        <f t="shared" si="72"/>
        <v>1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  <c r="GG59" s="11"/>
      <c r="GH59" s="10"/>
      <c r="GI59" s="11"/>
      <c r="GJ59" s="10"/>
      <c r="GK59" s="7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11"/>
      <c r="GW59" s="10"/>
      <c r="GX59" s="11"/>
      <c r="GY59" s="10"/>
      <c r="GZ59" s="7"/>
      <c r="HA59" s="7">
        <f t="shared" si="76"/>
        <v>0</v>
      </c>
      <c r="HB59" s="11"/>
      <c r="HC59" s="10"/>
      <c r="HD59" s="11"/>
      <c r="HE59" s="10"/>
      <c r="HF59" s="7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7">
        <f t="shared" si="77"/>
        <v>0</v>
      </c>
    </row>
    <row r="60" spans="1:230" x14ac:dyDescent="0.25">
      <c r="A60" s="6"/>
      <c r="B60" s="6"/>
      <c r="C60" s="6"/>
      <c r="D60" s="6" t="s">
        <v>141</v>
      </c>
      <c r="E60" s="3" t="s">
        <v>142</v>
      </c>
      <c r="F60" s="6">
        <f t="shared" si="54"/>
        <v>1</v>
      </c>
      <c r="G60" s="6">
        <f t="shared" si="55"/>
        <v>1</v>
      </c>
      <c r="H60" s="6">
        <f t="shared" si="56"/>
        <v>27</v>
      </c>
      <c r="I60" s="6">
        <f t="shared" si="57"/>
        <v>18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9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4</v>
      </c>
      <c r="S60" s="7">
        <f t="shared" si="67"/>
        <v>1</v>
      </c>
      <c r="T60" s="7">
        <v>1.1399999999999999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>
        <v>18</v>
      </c>
      <c r="DW60" s="10" t="s">
        <v>72</v>
      </c>
      <c r="DX60" s="11"/>
      <c r="DY60" s="10"/>
      <c r="DZ60" s="7">
        <v>3</v>
      </c>
      <c r="EA60" s="11"/>
      <c r="EB60" s="10"/>
      <c r="EC60" s="11"/>
      <c r="ED60" s="10"/>
      <c r="EE60" s="11">
        <v>9</v>
      </c>
      <c r="EF60" s="10" t="s">
        <v>64</v>
      </c>
      <c r="EG60" s="11"/>
      <c r="EH60" s="10"/>
      <c r="EI60" s="11"/>
      <c r="EJ60" s="10"/>
      <c r="EK60" s="11"/>
      <c r="EL60" s="10"/>
      <c r="EM60" s="11"/>
      <c r="EN60" s="10"/>
      <c r="EO60" s="7">
        <v>1</v>
      </c>
      <c r="EP60" s="7">
        <f t="shared" si="73"/>
        <v>4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  <c r="GG60" s="11"/>
      <c r="GH60" s="10"/>
      <c r="GI60" s="11"/>
      <c r="GJ60" s="10"/>
      <c r="GK60" s="7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11"/>
      <c r="GW60" s="10"/>
      <c r="GX60" s="11"/>
      <c r="GY60" s="10"/>
      <c r="GZ60" s="7"/>
      <c r="HA60" s="7">
        <f t="shared" si="76"/>
        <v>0</v>
      </c>
      <c r="HB60" s="11"/>
      <c r="HC60" s="10"/>
      <c r="HD60" s="11"/>
      <c r="HE60" s="10"/>
      <c r="HF60" s="7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7">
        <f t="shared" si="77"/>
        <v>0</v>
      </c>
    </row>
    <row r="61" spans="1:230" x14ac:dyDescent="0.25">
      <c r="A61" s="6"/>
      <c r="B61" s="6"/>
      <c r="C61" s="6"/>
      <c r="D61" s="6" t="s">
        <v>143</v>
      </c>
      <c r="E61" s="3" t="s">
        <v>144</v>
      </c>
      <c r="F61" s="6">
        <f t="shared" si="54"/>
        <v>1</v>
      </c>
      <c r="G61" s="6">
        <f t="shared" si="55"/>
        <v>2</v>
      </c>
      <c r="H61" s="6">
        <f t="shared" si="56"/>
        <v>81</v>
      </c>
      <c r="I61" s="6">
        <f t="shared" si="57"/>
        <v>45</v>
      </c>
      <c r="J61" s="6">
        <f t="shared" si="58"/>
        <v>0</v>
      </c>
      <c r="K61" s="6">
        <f t="shared" si="59"/>
        <v>9</v>
      </c>
      <c r="L61" s="6">
        <f t="shared" si="60"/>
        <v>0</v>
      </c>
      <c r="M61" s="6">
        <f t="shared" si="61"/>
        <v>27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9</v>
      </c>
      <c r="S61" s="7">
        <f t="shared" si="67"/>
        <v>5</v>
      </c>
      <c r="T61" s="7">
        <v>3.03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>
        <v>45</v>
      </c>
      <c r="DW61" s="10" t="s">
        <v>72</v>
      </c>
      <c r="DX61" s="11"/>
      <c r="DY61" s="10"/>
      <c r="DZ61" s="7">
        <v>4</v>
      </c>
      <c r="EA61" s="11">
        <v>9</v>
      </c>
      <c r="EB61" s="10" t="s">
        <v>64</v>
      </c>
      <c r="EC61" s="11"/>
      <c r="ED61" s="10"/>
      <c r="EE61" s="11">
        <v>27</v>
      </c>
      <c r="EF61" s="10" t="s">
        <v>64</v>
      </c>
      <c r="EG61" s="11"/>
      <c r="EH61" s="10"/>
      <c r="EI61" s="11"/>
      <c r="EJ61" s="10"/>
      <c r="EK61" s="11"/>
      <c r="EL61" s="10"/>
      <c r="EM61" s="11"/>
      <c r="EN61" s="10"/>
      <c r="EO61" s="7">
        <v>5</v>
      </c>
      <c r="EP61" s="7">
        <f t="shared" si="73"/>
        <v>9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  <c r="GG61" s="11"/>
      <c r="GH61" s="10"/>
      <c r="GI61" s="11"/>
      <c r="GJ61" s="10"/>
      <c r="GK61" s="7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11"/>
      <c r="GW61" s="10"/>
      <c r="GX61" s="11"/>
      <c r="GY61" s="10"/>
      <c r="GZ61" s="7"/>
      <c r="HA61" s="7">
        <f t="shared" si="76"/>
        <v>0</v>
      </c>
      <c r="HB61" s="11"/>
      <c r="HC61" s="10"/>
      <c r="HD61" s="11"/>
      <c r="HE61" s="10"/>
      <c r="HF61" s="7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7">
        <f t="shared" si="77"/>
        <v>0</v>
      </c>
    </row>
    <row r="62" spans="1:230" x14ac:dyDescent="0.25">
      <c r="A62" s="6"/>
      <c r="B62" s="6"/>
      <c r="C62" s="6"/>
      <c r="D62" s="6" t="s">
        <v>145</v>
      </c>
      <c r="E62" s="3" t="s">
        <v>146</v>
      </c>
      <c r="F62" s="6">
        <f t="shared" si="54"/>
        <v>1</v>
      </c>
      <c r="G62" s="6">
        <f t="shared" si="55"/>
        <v>2</v>
      </c>
      <c r="H62" s="6">
        <f t="shared" si="56"/>
        <v>63</v>
      </c>
      <c r="I62" s="6">
        <f t="shared" si="57"/>
        <v>27</v>
      </c>
      <c r="J62" s="6">
        <f t="shared" si="58"/>
        <v>0</v>
      </c>
      <c r="K62" s="6">
        <f t="shared" si="59"/>
        <v>9</v>
      </c>
      <c r="L62" s="6">
        <f t="shared" si="60"/>
        <v>0</v>
      </c>
      <c r="M62" s="6">
        <f t="shared" si="61"/>
        <v>27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7</v>
      </c>
      <c r="S62" s="7">
        <f t="shared" si="67"/>
        <v>3.5</v>
      </c>
      <c r="T62" s="7">
        <v>2.5299999999999998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>
        <v>27</v>
      </c>
      <c r="DW62" s="10" t="s">
        <v>72</v>
      </c>
      <c r="DX62" s="11"/>
      <c r="DY62" s="10"/>
      <c r="DZ62" s="7">
        <v>3.5</v>
      </c>
      <c r="EA62" s="11">
        <v>9</v>
      </c>
      <c r="EB62" s="10" t="s">
        <v>64</v>
      </c>
      <c r="EC62" s="11"/>
      <c r="ED62" s="10"/>
      <c r="EE62" s="11">
        <v>27</v>
      </c>
      <c r="EF62" s="10" t="s">
        <v>64</v>
      </c>
      <c r="EG62" s="11"/>
      <c r="EH62" s="10"/>
      <c r="EI62" s="11"/>
      <c r="EJ62" s="10"/>
      <c r="EK62" s="11"/>
      <c r="EL62" s="10"/>
      <c r="EM62" s="11"/>
      <c r="EN62" s="10"/>
      <c r="EO62" s="7">
        <v>3.5</v>
      </c>
      <c r="EP62" s="7">
        <f t="shared" si="73"/>
        <v>7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  <c r="GG62" s="11"/>
      <c r="GH62" s="10"/>
      <c r="GI62" s="11"/>
      <c r="GJ62" s="10"/>
      <c r="GK62" s="7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11"/>
      <c r="GW62" s="10"/>
      <c r="GX62" s="11"/>
      <c r="GY62" s="10"/>
      <c r="GZ62" s="7"/>
      <c r="HA62" s="7">
        <f t="shared" si="76"/>
        <v>0</v>
      </c>
      <c r="HB62" s="11"/>
      <c r="HC62" s="10"/>
      <c r="HD62" s="11"/>
      <c r="HE62" s="10"/>
      <c r="HF62" s="7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7">
        <f t="shared" si="77"/>
        <v>0</v>
      </c>
    </row>
    <row r="63" spans="1:230" x14ac:dyDescent="0.25">
      <c r="A63" s="6"/>
      <c r="B63" s="6"/>
      <c r="C63" s="6"/>
      <c r="D63" s="6" t="s">
        <v>147</v>
      </c>
      <c r="E63" s="3" t="s">
        <v>148</v>
      </c>
      <c r="F63" s="6">
        <f t="shared" si="54"/>
        <v>0</v>
      </c>
      <c r="G63" s="6">
        <f t="shared" si="55"/>
        <v>2</v>
      </c>
      <c r="H63" s="6">
        <f t="shared" si="56"/>
        <v>27</v>
      </c>
      <c r="I63" s="6">
        <f t="shared" si="57"/>
        <v>18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9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1.17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18</v>
      </c>
      <c r="DW63" s="10" t="s">
        <v>64</v>
      </c>
      <c r="DX63" s="11"/>
      <c r="DY63" s="10"/>
      <c r="DZ63" s="7">
        <v>1</v>
      </c>
      <c r="EA63" s="11"/>
      <c r="EB63" s="10"/>
      <c r="EC63" s="11"/>
      <c r="ED63" s="10"/>
      <c r="EE63" s="11">
        <v>9</v>
      </c>
      <c r="EF63" s="10" t="s">
        <v>64</v>
      </c>
      <c r="EG63" s="11"/>
      <c r="EH63" s="10"/>
      <c r="EI63" s="11"/>
      <c r="EJ63" s="10"/>
      <c r="EK63" s="11"/>
      <c r="EL63" s="10"/>
      <c r="EM63" s="11"/>
      <c r="EN63" s="10"/>
      <c r="EO63" s="7">
        <v>2</v>
      </c>
      <c r="EP63" s="7">
        <f t="shared" si="73"/>
        <v>3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  <c r="GG63" s="11"/>
      <c r="GH63" s="10"/>
      <c r="GI63" s="11"/>
      <c r="GJ63" s="10"/>
      <c r="GK63" s="7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11"/>
      <c r="GW63" s="10"/>
      <c r="GX63" s="11"/>
      <c r="GY63" s="10"/>
      <c r="GZ63" s="7"/>
      <c r="HA63" s="7">
        <f t="shared" si="76"/>
        <v>0</v>
      </c>
      <c r="HB63" s="11"/>
      <c r="HC63" s="10"/>
      <c r="HD63" s="11"/>
      <c r="HE63" s="10"/>
      <c r="HF63" s="7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7">
        <f t="shared" si="77"/>
        <v>0</v>
      </c>
    </row>
    <row r="64" spans="1:230" x14ac:dyDescent="0.25">
      <c r="A64" s="6"/>
      <c r="B64" s="6"/>
      <c r="C64" s="6"/>
      <c r="D64" s="6" t="s">
        <v>149</v>
      </c>
      <c r="E64" s="3" t="s">
        <v>150</v>
      </c>
      <c r="F64" s="6">
        <f t="shared" si="54"/>
        <v>0</v>
      </c>
      <c r="G64" s="6">
        <f t="shared" si="55"/>
        <v>1</v>
      </c>
      <c r="H64" s="6">
        <f t="shared" si="56"/>
        <v>9</v>
      </c>
      <c r="I64" s="6">
        <f t="shared" si="57"/>
        <v>9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>
        <v>9</v>
      </c>
      <c r="ER64" s="10" t="s">
        <v>64</v>
      </c>
      <c r="ES64" s="11"/>
      <c r="ET64" s="10"/>
      <c r="EU64" s="7">
        <v>1</v>
      </c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1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  <c r="GG64" s="11"/>
      <c r="GH64" s="10"/>
      <c r="GI64" s="11"/>
      <c r="GJ64" s="10"/>
      <c r="GK64" s="7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11"/>
      <c r="GW64" s="10"/>
      <c r="GX64" s="11"/>
      <c r="GY64" s="10"/>
      <c r="GZ64" s="7"/>
      <c r="HA64" s="7">
        <f t="shared" si="76"/>
        <v>0</v>
      </c>
      <c r="HB64" s="11"/>
      <c r="HC64" s="10"/>
      <c r="HD64" s="11"/>
      <c r="HE64" s="10"/>
      <c r="HF64" s="7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7">
        <f t="shared" si="77"/>
        <v>0</v>
      </c>
    </row>
    <row r="65" spans="1:230" x14ac:dyDescent="0.25">
      <c r="A65" s="6"/>
      <c r="B65" s="6"/>
      <c r="C65" s="6"/>
      <c r="D65" s="6" t="s">
        <v>151</v>
      </c>
      <c r="E65" s="3" t="s">
        <v>152</v>
      </c>
      <c r="F65" s="6">
        <f t="shared" si="54"/>
        <v>0</v>
      </c>
      <c r="G65" s="6">
        <f t="shared" si="55"/>
        <v>2</v>
      </c>
      <c r="H65" s="6">
        <f t="shared" si="56"/>
        <v>18</v>
      </c>
      <c r="I65" s="6">
        <f t="shared" si="57"/>
        <v>9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9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0.8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>
        <v>9</v>
      </c>
      <c r="ER65" s="10" t="s">
        <v>64</v>
      </c>
      <c r="ES65" s="11"/>
      <c r="ET65" s="10"/>
      <c r="EU65" s="7">
        <v>1</v>
      </c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>
        <v>9</v>
      </c>
      <c r="FG65" s="10" t="s">
        <v>64</v>
      </c>
      <c r="FH65" s="11"/>
      <c r="FI65" s="10"/>
      <c r="FJ65" s="7">
        <v>1</v>
      </c>
      <c r="FK65" s="7">
        <f t="shared" si="74"/>
        <v>2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  <c r="GG65" s="11"/>
      <c r="GH65" s="10"/>
      <c r="GI65" s="11"/>
      <c r="GJ65" s="10"/>
      <c r="GK65" s="7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11"/>
      <c r="GW65" s="10"/>
      <c r="GX65" s="11"/>
      <c r="GY65" s="10"/>
      <c r="GZ65" s="7"/>
      <c r="HA65" s="7">
        <f t="shared" si="76"/>
        <v>0</v>
      </c>
      <c r="HB65" s="11"/>
      <c r="HC65" s="10"/>
      <c r="HD65" s="11"/>
      <c r="HE65" s="10"/>
      <c r="HF65" s="7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7">
        <f t="shared" si="77"/>
        <v>0</v>
      </c>
    </row>
    <row r="66" spans="1:230" x14ac:dyDescent="0.25">
      <c r="A66" s="6"/>
      <c r="B66" s="6"/>
      <c r="C66" s="6"/>
      <c r="D66" s="6" t="s">
        <v>153</v>
      </c>
      <c r="E66" s="3" t="s">
        <v>154</v>
      </c>
      <c r="F66" s="6">
        <f t="shared" si="54"/>
        <v>0</v>
      </c>
      <c r="G66" s="6">
        <f t="shared" si="55"/>
        <v>2</v>
      </c>
      <c r="H66" s="6">
        <f t="shared" si="56"/>
        <v>18</v>
      </c>
      <c r="I66" s="6">
        <f t="shared" si="57"/>
        <v>9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9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1</v>
      </c>
      <c r="S66" s="7">
        <f t="shared" si="67"/>
        <v>0.5</v>
      </c>
      <c r="T66" s="7">
        <v>0.74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  <c r="GG66" s="11">
        <v>9</v>
      </c>
      <c r="GH66" s="10" t="s">
        <v>64</v>
      </c>
      <c r="GI66" s="11"/>
      <c r="GJ66" s="10"/>
      <c r="GK66" s="7">
        <v>0.5</v>
      </c>
      <c r="GL66" s="11"/>
      <c r="GM66" s="10"/>
      <c r="GN66" s="11"/>
      <c r="GO66" s="10"/>
      <c r="GP66" s="11">
        <v>9</v>
      </c>
      <c r="GQ66" s="10" t="s">
        <v>64</v>
      </c>
      <c r="GR66" s="11"/>
      <c r="GS66" s="10"/>
      <c r="GT66" s="11"/>
      <c r="GU66" s="10"/>
      <c r="GV66" s="11"/>
      <c r="GW66" s="10"/>
      <c r="GX66" s="11"/>
      <c r="GY66" s="10"/>
      <c r="GZ66" s="7">
        <v>0.5</v>
      </c>
      <c r="HA66" s="7">
        <f t="shared" si="76"/>
        <v>1</v>
      </c>
      <c r="HB66" s="11"/>
      <c r="HC66" s="10"/>
      <c r="HD66" s="11"/>
      <c r="HE66" s="10"/>
      <c r="HF66" s="7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11"/>
      <c r="HR66" s="10"/>
      <c r="HS66" s="11"/>
      <c r="HT66" s="10"/>
      <c r="HU66" s="7"/>
      <c r="HV66" s="7">
        <f t="shared" si="77"/>
        <v>0</v>
      </c>
    </row>
    <row r="67" spans="1:230" x14ac:dyDescent="0.25">
      <c r="A67" s="6">
        <v>7</v>
      </c>
      <c r="B67" s="6">
        <v>1</v>
      </c>
      <c r="C67" s="6"/>
      <c r="D67" s="6"/>
      <c r="E67" s="3" t="s">
        <v>155</v>
      </c>
      <c r="F67" s="6">
        <f>$B$67*COUNTIF(U67:HT67,"e")</f>
        <v>0</v>
      </c>
      <c r="G67" s="6">
        <f>$B$67*COUNTIF(U67:HT67,"z")</f>
        <v>1</v>
      </c>
      <c r="H67" s="6">
        <f t="shared" si="56"/>
        <v>27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27</v>
      </c>
      <c r="R67" s="7">
        <f t="shared" si="66"/>
        <v>5</v>
      </c>
      <c r="S67" s="7">
        <f t="shared" si="67"/>
        <v>5</v>
      </c>
      <c r="T67" s="7">
        <f>$B$67*1.2</f>
        <v>1.2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  <c r="GG67" s="11"/>
      <c r="GH67" s="10"/>
      <c r="GI67" s="11"/>
      <c r="GJ67" s="10"/>
      <c r="GK67" s="7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11"/>
      <c r="GW67" s="10"/>
      <c r="GX67" s="11">
        <f>$B$67*27</f>
        <v>27</v>
      </c>
      <c r="GY67" s="10" t="s">
        <v>64</v>
      </c>
      <c r="GZ67" s="7">
        <f>$B$67*5</f>
        <v>5</v>
      </c>
      <c r="HA67" s="7">
        <f t="shared" si="76"/>
        <v>5</v>
      </c>
      <c r="HB67" s="11"/>
      <c r="HC67" s="10"/>
      <c r="HD67" s="11"/>
      <c r="HE67" s="10"/>
      <c r="HF67" s="7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11"/>
      <c r="HR67" s="10"/>
      <c r="HS67" s="11"/>
      <c r="HT67" s="10"/>
      <c r="HU67" s="7"/>
      <c r="HV67" s="7">
        <f t="shared" si="77"/>
        <v>0</v>
      </c>
    </row>
    <row r="68" spans="1:230" ht="15.9" customHeight="1" x14ac:dyDescent="0.25">
      <c r="A68" s="6"/>
      <c r="B68" s="6"/>
      <c r="C68" s="6"/>
      <c r="D68" s="6"/>
      <c r="E68" s="6" t="s">
        <v>80</v>
      </c>
      <c r="F68" s="6">
        <f t="shared" ref="F68:BQ68" si="78">SUM(F39:F67)</f>
        <v>12</v>
      </c>
      <c r="G68" s="6">
        <f t="shared" si="78"/>
        <v>50</v>
      </c>
      <c r="H68" s="6">
        <f t="shared" si="78"/>
        <v>936</v>
      </c>
      <c r="I68" s="6">
        <f t="shared" si="78"/>
        <v>459</v>
      </c>
      <c r="J68" s="6">
        <f t="shared" si="78"/>
        <v>108</v>
      </c>
      <c r="K68" s="6">
        <f t="shared" si="78"/>
        <v>108</v>
      </c>
      <c r="L68" s="6">
        <f t="shared" si="78"/>
        <v>0</v>
      </c>
      <c r="M68" s="6">
        <f t="shared" si="78"/>
        <v>225</v>
      </c>
      <c r="N68" s="6">
        <f t="shared" si="78"/>
        <v>0</v>
      </c>
      <c r="O68" s="6">
        <f t="shared" si="78"/>
        <v>0</v>
      </c>
      <c r="P68" s="6">
        <f t="shared" si="78"/>
        <v>9</v>
      </c>
      <c r="Q68" s="6">
        <f t="shared" si="78"/>
        <v>27</v>
      </c>
      <c r="R68" s="7">
        <f t="shared" si="78"/>
        <v>108</v>
      </c>
      <c r="S68" s="7">
        <f t="shared" si="78"/>
        <v>47.099999999999994</v>
      </c>
      <c r="T68" s="7">
        <f t="shared" si="78"/>
        <v>40.92</v>
      </c>
      <c r="U68" s="11">
        <f t="shared" si="78"/>
        <v>9</v>
      </c>
      <c r="V68" s="10">
        <f t="shared" si="78"/>
        <v>0</v>
      </c>
      <c r="W68" s="11">
        <f t="shared" si="78"/>
        <v>9</v>
      </c>
      <c r="X68" s="10">
        <f t="shared" si="78"/>
        <v>0</v>
      </c>
      <c r="Y68" s="7">
        <f t="shared" si="78"/>
        <v>3</v>
      </c>
      <c r="Z68" s="11">
        <f t="shared" si="78"/>
        <v>0</v>
      </c>
      <c r="AA68" s="10">
        <f t="shared" si="78"/>
        <v>0</v>
      </c>
      <c r="AB68" s="11">
        <f t="shared" si="78"/>
        <v>0</v>
      </c>
      <c r="AC68" s="10">
        <f t="shared" si="78"/>
        <v>0</v>
      </c>
      <c r="AD68" s="11">
        <f t="shared" si="78"/>
        <v>0</v>
      </c>
      <c r="AE68" s="10">
        <f t="shared" si="78"/>
        <v>0</v>
      </c>
      <c r="AF68" s="11">
        <f t="shared" si="78"/>
        <v>0</v>
      </c>
      <c r="AG68" s="10">
        <f t="shared" si="78"/>
        <v>0</v>
      </c>
      <c r="AH68" s="11">
        <f t="shared" si="78"/>
        <v>0</v>
      </c>
      <c r="AI68" s="10">
        <f t="shared" si="78"/>
        <v>0</v>
      </c>
      <c r="AJ68" s="11">
        <f t="shared" si="78"/>
        <v>0</v>
      </c>
      <c r="AK68" s="10">
        <f t="shared" si="78"/>
        <v>0</v>
      </c>
      <c r="AL68" s="11">
        <f t="shared" si="78"/>
        <v>0</v>
      </c>
      <c r="AM68" s="10">
        <f t="shared" si="78"/>
        <v>0</v>
      </c>
      <c r="AN68" s="7">
        <f t="shared" si="78"/>
        <v>0</v>
      </c>
      <c r="AO68" s="7">
        <f t="shared" si="78"/>
        <v>3</v>
      </c>
      <c r="AP68" s="11">
        <f t="shared" si="78"/>
        <v>63</v>
      </c>
      <c r="AQ68" s="10">
        <f t="shared" si="78"/>
        <v>0</v>
      </c>
      <c r="AR68" s="11">
        <f t="shared" si="78"/>
        <v>27</v>
      </c>
      <c r="AS68" s="10">
        <f t="shared" si="78"/>
        <v>0</v>
      </c>
      <c r="AT68" s="7">
        <f t="shared" si="78"/>
        <v>10.5</v>
      </c>
      <c r="AU68" s="11">
        <f t="shared" si="78"/>
        <v>36</v>
      </c>
      <c r="AV68" s="10">
        <f t="shared" si="78"/>
        <v>0</v>
      </c>
      <c r="AW68" s="11">
        <f t="shared" si="78"/>
        <v>0</v>
      </c>
      <c r="AX68" s="10">
        <f t="shared" si="78"/>
        <v>0</v>
      </c>
      <c r="AY68" s="11">
        <f t="shared" si="78"/>
        <v>0</v>
      </c>
      <c r="AZ68" s="10">
        <f t="shared" si="78"/>
        <v>0</v>
      </c>
      <c r="BA68" s="11">
        <f t="shared" si="78"/>
        <v>0</v>
      </c>
      <c r="BB68" s="10">
        <f t="shared" si="78"/>
        <v>0</v>
      </c>
      <c r="BC68" s="11">
        <f t="shared" si="78"/>
        <v>0</v>
      </c>
      <c r="BD68" s="10">
        <f t="shared" si="78"/>
        <v>0</v>
      </c>
      <c r="BE68" s="11">
        <f t="shared" si="78"/>
        <v>0</v>
      </c>
      <c r="BF68" s="10">
        <f t="shared" si="78"/>
        <v>0</v>
      </c>
      <c r="BG68" s="11">
        <f t="shared" si="78"/>
        <v>0</v>
      </c>
      <c r="BH68" s="10">
        <f t="shared" si="78"/>
        <v>0</v>
      </c>
      <c r="BI68" s="7">
        <f t="shared" si="78"/>
        <v>5.5</v>
      </c>
      <c r="BJ68" s="7">
        <f t="shared" si="78"/>
        <v>16</v>
      </c>
      <c r="BK68" s="11">
        <f t="shared" si="78"/>
        <v>72</v>
      </c>
      <c r="BL68" s="10">
        <f t="shared" si="78"/>
        <v>0</v>
      </c>
      <c r="BM68" s="11">
        <f t="shared" si="78"/>
        <v>45</v>
      </c>
      <c r="BN68" s="10">
        <f t="shared" si="78"/>
        <v>0</v>
      </c>
      <c r="BO68" s="7">
        <f t="shared" si="78"/>
        <v>12.7</v>
      </c>
      <c r="BP68" s="11">
        <f t="shared" si="78"/>
        <v>18</v>
      </c>
      <c r="BQ68" s="10">
        <f t="shared" si="78"/>
        <v>0</v>
      </c>
      <c r="BR68" s="11">
        <f t="shared" ref="BR68:EC68" si="79">SUM(BR39:BR67)</f>
        <v>0</v>
      </c>
      <c r="BS68" s="10">
        <f t="shared" si="79"/>
        <v>0</v>
      </c>
      <c r="BT68" s="11">
        <f t="shared" si="79"/>
        <v>18</v>
      </c>
      <c r="BU68" s="10">
        <f t="shared" si="79"/>
        <v>0</v>
      </c>
      <c r="BV68" s="11">
        <f t="shared" si="79"/>
        <v>0</v>
      </c>
      <c r="BW68" s="10">
        <f t="shared" si="79"/>
        <v>0</v>
      </c>
      <c r="BX68" s="11">
        <f t="shared" si="79"/>
        <v>0</v>
      </c>
      <c r="BY68" s="10">
        <f t="shared" si="79"/>
        <v>0</v>
      </c>
      <c r="BZ68" s="11">
        <f t="shared" si="79"/>
        <v>0</v>
      </c>
      <c r="CA68" s="10">
        <f t="shared" si="79"/>
        <v>0</v>
      </c>
      <c r="CB68" s="11">
        <f t="shared" si="79"/>
        <v>0</v>
      </c>
      <c r="CC68" s="10">
        <f t="shared" si="79"/>
        <v>0</v>
      </c>
      <c r="CD68" s="7">
        <f t="shared" si="79"/>
        <v>4.3</v>
      </c>
      <c r="CE68" s="7">
        <f t="shared" si="79"/>
        <v>17</v>
      </c>
      <c r="CF68" s="11">
        <f t="shared" si="79"/>
        <v>81</v>
      </c>
      <c r="CG68" s="10">
        <f t="shared" si="79"/>
        <v>0</v>
      </c>
      <c r="CH68" s="11">
        <f t="shared" si="79"/>
        <v>27</v>
      </c>
      <c r="CI68" s="10">
        <f t="shared" si="79"/>
        <v>0</v>
      </c>
      <c r="CJ68" s="7">
        <f t="shared" si="79"/>
        <v>12.3</v>
      </c>
      <c r="CK68" s="11">
        <f t="shared" si="79"/>
        <v>36</v>
      </c>
      <c r="CL68" s="10">
        <f t="shared" si="79"/>
        <v>0</v>
      </c>
      <c r="CM68" s="11">
        <f t="shared" si="79"/>
        <v>0</v>
      </c>
      <c r="CN68" s="10">
        <f t="shared" si="79"/>
        <v>0</v>
      </c>
      <c r="CO68" s="11">
        <f t="shared" si="79"/>
        <v>36</v>
      </c>
      <c r="CP68" s="10">
        <f t="shared" si="79"/>
        <v>0</v>
      </c>
      <c r="CQ68" s="11">
        <f t="shared" si="79"/>
        <v>0</v>
      </c>
      <c r="CR68" s="10">
        <f t="shared" si="79"/>
        <v>0</v>
      </c>
      <c r="CS68" s="11">
        <f t="shared" si="79"/>
        <v>0</v>
      </c>
      <c r="CT68" s="10">
        <f t="shared" si="79"/>
        <v>0</v>
      </c>
      <c r="CU68" s="11">
        <f t="shared" si="79"/>
        <v>0</v>
      </c>
      <c r="CV68" s="10">
        <f t="shared" si="79"/>
        <v>0</v>
      </c>
      <c r="CW68" s="11">
        <f t="shared" si="79"/>
        <v>0</v>
      </c>
      <c r="CX68" s="10">
        <f t="shared" si="79"/>
        <v>0</v>
      </c>
      <c r="CY68" s="7">
        <f t="shared" si="79"/>
        <v>8.6999999999999993</v>
      </c>
      <c r="CZ68" s="7">
        <f t="shared" si="79"/>
        <v>21</v>
      </c>
      <c r="DA68" s="11">
        <f t="shared" si="79"/>
        <v>99</v>
      </c>
      <c r="DB68" s="10">
        <f t="shared" si="79"/>
        <v>0</v>
      </c>
      <c r="DC68" s="11">
        <f t="shared" si="79"/>
        <v>0</v>
      </c>
      <c r="DD68" s="10">
        <f t="shared" si="79"/>
        <v>0</v>
      </c>
      <c r="DE68" s="7">
        <f t="shared" si="79"/>
        <v>8.4</v>
      </c>
      <c r="DF68" s="11">
        <f t="shared" si="79"/>
        <v>0</v>
      </c>
      <c r="DG68" s="10">
        <f t="shared" si="79"/>
        <v>0</v>
      </c>
      <c r="DH68" s="11">
        <f t="shared" si="79"/>
        <v>0</v>
      </c>
      <c r="DI68" s="10">
        <f t="shared" si="79"/>
        <v>0</v>
      </c>
      <c r="DJ68" s="11">
        <f t="shared" si="79"/>
        <v>90</v>
      </c>
      <c r="DK68" s="10">
        <f t="shared" si="79"/>
        <v>0</v>
      </c>
      <c r="DL68" s="11">
        <f t="shared" si="79"/>
        <v>0</v>
      </c>
      <c r="DM68" s="10">
        <f t="shared" si="79"/>
        <v>0</v>
      </c>
      <c r="DN68" s="11">
        <f t="shared" si="79"/>
        <v>0</v>
      </c>
      <c r="DO68" s="10">
        <f t="shared" si="79"/>
        <v>0</v>
      </c>
      <c r="DP68" s="11">
        <f t="shared" si="79"/>
        <v>0</v>
      </c>
      <c r="DQ68" s="10">
        <f t="shared" si="79"/>
        <v>0</v>
      </c>
      <c r="DR68" s="11">
        <f t="shared" si="79"/>
        <v>0</v>
      </c>
      <c r="DS68" s="10">
        <f t="shared" si="79"/>
        <v>0</v>
      </c>
      <c r="DT68" s="7">
        <f t="shared" si="79"/>
        <v>10.6</v>
      </c>
      <c r="DU68" s="7">
        <f t="shared" si="79"/>
        <v>19</v>
      </c>
      <c r="DV68" s="11">
        <f t="shared" si="79"/>
        <v>108</v>
      </c>
      <c r="DW68" s="10">
        <f t="shared" si="79"/>
        <v>0</v>
      </c>
      <c r="DX68" s="11">
        <f t="shared" si="79"/>
        <v>0</v>
      </c>
      <c r="DY68" s="10">
        <f t="shared" si="79"/>
        <v>0</v>
      </c>
      <c r="DZ68" s="7">
        <f t="shared" si="79"/>
        <v>11.5</v>
      </c>
      <c r="EA68" s="11">
        <f t="shared" si="79"/>
        <v>18</v>
      </c>
      <c r="EB68" s="10">
        <f t="shared" si="79"/>
        <v>0</v>
      </c>
      <c r="EC68" s="11">
        <f t="shared" si="79"/>
        <v>0</v>
      </c>
      <c r="ED68" s="10">
        <f t="shared" ref="ED68:GO68" si="80">SUM(ED39:ED67)</f>
        <v>0</v>
      </c>
      <c r="EE68" s="11">
        <f t="shared" si="80"/>
        <v>72</v>
      </c>
      <c r="EF68" s="10">
        <f t="shared" si="80"/>
        <v>0</v>
      </c>
      <c r="EG68" s="11">
        <f t="shared" si="80"/>
        <v>0</v>
      </c>
      <c r="EH68" s="10">
        <f t="shared" si="80"/>
        <v>0</v>
      </c>
      <c r="EI68" s="11">
        <f t="shared" si="80"/>
        <v>0</v>
      </c>
      <c r="EJ68" s="10">
        <f t="shared" si="80"/>
        <v>0</v>
      </c>
      <c r="EK68" s="11">
        <f t="shared" si="80"/>
        <v>0</v>
      </c>
      <c r="EL68" s="10">
        <f t="shared" si="80"/>
        <v>0</v>
      </c>
      <c r="EM68" s="11">
        <f t="shared" si="80"/>
        <v>0</v>
      </c>
      <c r="EN68" s="10">
        <f t="shared" si="80"/>
        <v>0</v>
      </c>
      <c r="EO68" s="7">
        <f t="shared" si="80"/>
        <v>11.5</v>
      </c>
      <c r="EP68" s="7">
        <f t="shared" si="80"/>
        <v>23</v>
      </c>
      <c r="EQ68" s="11">
        <f t="shared" si="80"/>
        <v>18</v>
      </c>
      <c r="ER68" s="10">
        <f t="shared" si="80"/>
        <v>0</v>
      </c>
      <c r="ES68" s="11">
        <f t="shared" si="80"/>
        <v>0</v>
      </c>
      <c r="ET68" s="10">
        <f t="shared" si="80"/>
        <v>0</v>
      </c>
      <c r="EU68" s="7">
        <f t="shared" si="80"/>
        <v>2</v>
      </c>
      <c r="EV68" s="11">
        <f t="shared" si="80"/>
        <v>0</v>
      </c>
      <c r="EW68" s="10">
        <f t="shared" si="80"/>
        <v>0</v>
      </c>
      <c r="EX68" s="11">
        <f t="shared" si="80"/>
        <v>0</v>
      </c>
      <c r="EY68" s="10">
        <f t="shared" si="80"/>
        <v>0</v>
      </c>
      <c r="EZ68" s="11">
        <f t="shared" si="80"/>
        <v>0</v>
      </c>
      <c r="FA68" s="10">
        <f t="shared" si="80"/>
        <v>0</v>
      </c>
      <c r="FB68" s="11">
        <f t="shared" si="80"/>
        <v>0</v>
      </c>
      <c r="FC68" s="10">
        <f t="shared" si="80"/>
        <v>0</v>
      </c>
      <c r="FD68" s="11">
        <f t="shared" si="80"/>
        <v>0</v>
      </c>
      <c r="FE68" s="10">
        <f t="shared" si="80"/>
        <v>0</v>
      </c>
      <c r="FF68" s="11">
        <f t="shared" si="80"/>
        <v>9</v>
      </c>
      <c r="FG68" s="10">
        <f t="shared" si="80"/>
        <v>0</v>
      </c>
      <c r="FH68" s="11">
        <f t="shared" si="80"/>
        <v>0</v>
      </c>
      <c r="FI68" s="10">
        <f t="shared" si="80"/>
        <v>0</v>
      </c>
      <c r="FJ68" s="7">
        <f t="shared" si="80"/>
        <v>1</v>
      </c>
      <c r="FK68" s="7">
        <f t="shared" si="80"/>
        <v>3</v>
      </c>
      <c r="FL68" s="11">
        <f t="shared" si="80"/>
        <v>0</v>
      </c>
      <c r="FM68" s="10">
        <f t="shared" si="80"/>
        <v>0</v>
      </c>
      <c r="FN68" s="11">
        <f t="shared" si="80"/>
        <v>0</v>
      </c>
      <c r="FO68" s="10">
        <f t="shared" si="80"/>
        <v>0</v>
      </c>
      <c r="FP68" s="7">
        <f t="shared" si="80"/>
        <v>0</v>
      </c>
      <c r="FQ68" s="11">
        <f t="shared" si="80"/>
        <v>0</v>
      </c>
      <c r="FR68" s="10">
        <f t="shared" si="80"/>
        <v>0</v>
      </c>
      <c r="FS68" s="11">
        <f t="shared" si="80"/>
        <v>0</v>
      </c>
      <c r="FT68" s="10">
        <f t="shared" si="80"/>
        <v>0</v>
      </c>
      <c r="FU68" s="11">
        <f t="shared" si="80"/>
        <v>0</v>
      </c>
      <c r="FV68" s="10">
        <f t="shared" si="80"/>
        <v>0</v>
      </c>
      <c r="FW68" s="11">
        <f t="shared" si="80"/>
        <v>0</v>
      </c>
      <c r="FX68" s="10">
        <f t="shared" si="80"/>
        <v>0</v>
      </c>
      <c r="FY68" s="11">
        <f t="shared" si="80"/>
        <v>0</v>
      </c>
      <c r="FZ68" s="10">
        <f t="shared" si="80"/>
        <v>0</v>
      </c>
      <c r="GA68" s="11">
        <f t="shared" si="80"/>
        <v>0</v>
      </c>
      <c r="GB68" s="10">
        <f t="shared" si="80"/>
        <v>0</v>
      </c>
      <c r="GC68" s="11">
        <f t="shared" si="80"/>
        <v>0</v>
      </c>
      <c r="GD68" s="10">
        <f t="shared" si="80"/>
        <v>0</v>
      </c>
      <c r="GE68" s="7">
        <f t="shared" si="80"/>
        <v>0</v>
      </c>
      <c r="GF68" s="7">
        <f t="shared" si="80"/>
        <v>0</v>
      </c>
      <c r="GG68" s="11">
        <f t="shared" si="80"/>
        <v>9</v>
      </c>
      <c r="GH68" s="10">
        <f t="shared" si="80"/>
        <v>0</v>
      </c>
      <c r="GI68" s="11">
        <f t="shared" si="80"/>
        <v>0</v>
      </c>
      <c r="GJ68" s="10">
        <f t="shared" si="80"/>
        <v>0</v>
      </c>
      <c r="GK68" s="7">
        <f t="shared" si="80"/>
        <v>0.5</v>
      </c>
      <c r="GL68" s="11">
        <f t="shared" si="80"/>
        <v>0</v>
      </c>
      <c r="GM68" s="10">
        <f t="shared" si="80"/>
        <v>0</v>
      </c>
      <c r="GN68" s="11">
        <f t="shared" si="80"/>
        <v>0</v>
      </c>
      <c r="GO68" s="10">
        <f t="shared" si="80"/>
        <v>0</v>
      </c>
      <c r="GP68" s="11">
        <f t="shared" ref="GP68:HV68" si="81">SUM(GP39:GP67)</f>
        <v>9</v>
      </c>
      <c r="GQ68" s="10">
        <f t="shared" si="81"/>
        <v>0</v>
      </c>
      <c r="GR68" s="11">
        <f t="shared" si="81"/>
        <v>0</v>
      </c>
      <c r="GS68" s="10">
        <f t="shared" si="81"/>
        <v>0</v>
      </c>
      <c r="GT68" s="11">
        <f t="shared" si="81"/>
        <v>0</v>
      </c>
      <c r="GU68" s="10">
        <f t="shared" si="81"/>
        <v>0</v>
      </c>
      <c r="GV68" s="11">
        <f t="shared" si="81"/>
        <v>0</v>
      </c>
      <c r="GW68" s="10">
        <f t="shared" si="81"/>
        <v>0</v>
      </c>
      <c r="GX68" s="11">
        <f t="shared" si="81"/>
        <v>27</v>
      </c>
      <c r="GY68" s="10">
        <f t="shared" si="81"/>
        <v>0</v>
      </c>
      <c r="GZ68" s="7">
        <f t="shared" si="81"/>
        <v>5.5</v>
      </c>
      <c r="HA68" s="7">
        <f t="shared" si="81"/>
        <v>6</v>
      </c>
      <c r="HB68" s="11">
        <f t="shared" si="81"/>
        <v>0</v>
      </c>
      <c r="HC68" s="10">
        <f t="shared" si="81"/>
        <v>0</v>
      </c>
      <c r="HD68" s="11">
        <f t="shared" si="81"/>
        <v>0</v>
      </c>
      <c r="HE68" s="10">
        <f t="shared" si="81"/>
        <v>0</v>
      </c>
      <c r="HF68" s="7">
        <f t="shared" si="81"/>
        <v>0</v>
      </c>
      <c r="HG68" s="11">
        <f t="shared" si="81"/>
        <v>0</v>
      </c>
      <c r="HH68" s="10">
        <f t="shared" si="81"/>
        <v>0</v>
      </c>
      <c r="HI68" s="11">
        <f t="shared" si="81"/>
        <v>0</v>
      </c>
      <c r="HJ68" s="10">
        <f t="shared" si="81"/>
        <v>0</v>
      </c>
      <c r="HK68" s="11">
        <f t="shared" si="81"/>
        <v>0</v>
      </c>
      <c r="HL68" s="10">
        <f t="shared" si="81"/>
        <v>0</v>
      </c>
      <c r="HM68" s="11">
        <f t="shared" si="81"/>
        <v>0</v>
      </c>
      <c r="HN68" s="10">
        <f t="shared" si="81"/>
        <v>0</v>
      </c>
      <c r="HO68" s="11">
        <f t="shared" si="81"/>
        <v>0</v>
      </c>
      <c r="HP68" s="10">
        <f t="shared" si="81"/>
        <v>0</v>
      </c>
      <c r="HQ68" s="11">
        <f t="shared" si="81"/>
        <v>0</v>
      </c>
      <c r="HR68" s="10">
        <f t="shared" si="81"/>
        <v>0</v>
      </c>
      <c r="HS68" s="11">
        <f t="shared" si="81"/>
        <v>0</v>
      </c>
      <c r="HT68" s="10">
        <f t="shared" si="81"/>
        <v>0</v>
      </c>
      <c r="HU68" s="7">
        <f t="shared" si="81"/>
        <v>0</v>
      </c>
      <c r="HV68" s="7">
        <f t="shared" si="81"/>
        <v>0</v>
      </c>
    </row>
    <row r="69" spans="1:230" ht="20.100000000000001" customHeight="1" x14ac:dyDescent="0.25">
      <c r="A69" s="14" t="s">
        <v>156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4"/>
      <c r="HV69" s="15"/>
    </row>
    <row r="70" spans="1:230" x14ac:dyDescent="0.25">
      <c r="A70" s="6"/>
      <c r="B70" s="6"/>
      <c r="C70" s="6"/>
      <c r="D70" s="6" t="s">
        <v>267</v>
      </c>
      <c r="E70" s="3" t="s">
        <v>268</v>
      </c>
      <c r="F70" s="6">
        <f t="shared" ref="F70:F80" si="82">COUNTIF(U70:HT70,"e")</f>
        <v>1</v>
      </c>
      <c r="G70" s="6">
        <f t="shared" ref="G70:G80" si="83">COUNTIF(U70:HT70,"z")</f>
        <v>1</v>
      </c>
      <c r="H70" s="6">
        <f t="shared" ref="H70:H81" si="84">SUM(I70:Q70)</f>
        <v>54</v>
      </c>
      <c r="I70" s="6">
        <f t="shared" ref="I70:I81" si="85">U70+AP70+BK70+CF70+DA70+DV70+EQ70+FL70+GG70+HB70</f>
        <v>27</v>
      </c>
      <c r="J70" s="6">
        <f t="shared" ref="J70:J81" si="86">W70+AR70+BM70+CH70+DC70+DX70+ES70+FN70+GI70+HD70</f>
        <v>0</v>
      </c>
      <c r="K70" s="6">
        <f t="shared" ref="K70:K81" si="87">Z70+AU70+BP70+CK70+DF70+EA70+EV70+FQ70+GL70+HG70</f>
        <v>0</v>
      </c>
      <c r="L70" s="6">
        <f t="shared" ref="L70:L81" si="88">AB70+AW70+BR70+CM70+DH70+EC70+EX70+FS70+GN70+HI70</f>
        <v>0</v>
      </c>
      <c r="M70" s="6">
        <f t="shared" ref="M70:M81" si="89">AD70+AY70+BT70+CO70+DJ70+EE70+EZ70+FU70+GP70+HK70</f>
        <v>27</v>
      </c>
      <c r="N70" s="6">
        <f t="shared" ref="N70:N81" si="90">AF70+BA70+BV70+CQ70+DL70+EG70+FB70+FW70+GR70+HM70</f>
        <v>0</v>
      </c>
      <c r="O70" s="6">
        <f t="shared" ref="O70:O81" si="91">AH70+BC70+BX70+CS70+DN70+EI70+FD70+FY70+GT70+HO70</f>
        <v>0</v>
      </c>
      <c r="P70" s="6">
        <f t="shared" ref="P70:P81" si="92">AJ70+BE70+BZ70+CU70+DP70+EK70+FF70+GA70+GV70+HQ70</f>
        <v>0</v>
      </c>
      <c r="Q70" s="6">
        <f t="shared" ref="Q70:Q81" si="93">AL70+BG70+CB70+CW70+DR70+EM70+FH70+GC70+GX70+HS70</f>
        <v>0</v>
      </c>
      <c r="R70" s="7">
        <f t="shared" ref="R70:R81" si="94">AO70+BJ70+CE70+CZ70+DU70+EP70+FK70+GF70+HA70+HV70</f>
        <v>5</v>
      </c>
      <c r="S70" s="7">
        <f t="shared" ref="S70:S81" si="95">AN70+BI70+CD70+CY70+DT70+EO70+FJ70+GE70+GZ70+HU70</f>
        <v>2.6</v>
      </c>
      <c r="T70" s="7">
        <v>2.2000000000000002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ref="AO70:AO81" si="96">Y70+AN70</f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ref="BJ70:BJ81" si="97">AT70+BI70</f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ref="CE70:CE81" si="98">BO70+CD70</f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ref="CZ70:CZ81" si="99">CJ70+CY70</f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ref="DU70:DU81" si="100">DE70+DT70</f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ref="EP70:EP81" si="101">DZ70+EO70</f>
        <v>0</v>
      </c>
      <c r="EQ70" s="11">
        <v>27</v>
      </c>
      <c r="ER70" s="10" t="s">
        <v>72</v>
      </c>
      <c r="ES70" s="11"/>
      <c r="ET70" s="10"/>
      <c r="EU70" s="7">
        <v>2.4</v>
      </c>
      <c r="EV70" s="11"/>
      <c r="EW70" s="10"/>
      <c r="EX70" s="11"/>
      <c r="EY70" s="10"/>
      <c r="EZ70" s="11">
        <v>27</v>
      </c>
      <c r="FA70" s="10" t="s">
        <v>64</v>
      </c>
      <c r="FB70" s="11"/>
      <c r="FC70" s="10"/>
      <c r="FD70" s="11"/>
      <c r="FE70" s="10"/>
      <c r="FF70" s="11"/>
      <c r="FG70" s="10"/>
      <c r="FH70" s="11"/>
      <c r="FI70" s="10"/>
      <c r="FJ70" s="7">
        <v>2.6</v>
      </c>
      <c r="FK70" s="7">
        <f t="shared" ref="FK70:FK81" si="102">EU70+FJ70</f>
        <v>5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ref="GF70:GF81" si="103">FP70+GE70</f>
        <v>0</v>
      </c>
      <c r="GG70" s="11"/>
      <c r="GH70" s="10"/>
      <c r="GI70" s="11"/>
      <c r="GJ70" s="10"/>
      <c r="GK70" s="7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11"/>
      <c r="GW70" s="10"/>
      <c r="GX70" s="11"/>
      <c r="GY70" s="10"/>
      <c r="GZ70" s="7"/>
      <c r="HA70" s="7">
        <f t="shared" ref="HA70:HA81" si="104">GK70+GZ70</f>
        <v>0</v>
      </c>
      <c r="HB70" s="11"/>
      <c r="HC70" s="10"/>
      <c r="HD70" s="11"/>
      <c r="HE70" s="10"/>
      <c r="HF70" s="7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7">
        <f t="shared" ref="HV70:HV81" si="105">HF70+HU70</f>
        <v>0</v>
      </c>
    </row>
    <row r="71" spans="1:230" x14ac:dyDescent="0.25">
      <c r="A71" s="6"/>
      <c r="B71" s="6"/>
      <c r="C71" s="6"/>
      <c r="D71" s="6" t="s">
        <v>269</v>
      </c>
      <c r="E71" s="3" t="s">
        <v>270</v>
      </c>
      <c r="F71" s="6">
        <f t="shared" si="82"/>
        <v>1</v>
      </c>
      <c r="G71" s="6">
        <f t="shared" si="83"/>
        <v>1</v>
      </c>
      <c r="H71" s="6">
        <f t="shared" si="84"/>
        <v>54</v>
      </c>
      <c r="I71" s="6">
        <f t="shared" si="85"/>
        <v>27</v>
      </c>
      <c r="J71" s="6">
        <f t="shared" si="86"/>
        <v>0</v>
      </c>
      <c r="K71" s="6">
        <f t="shared" si="87"/>
        <v>0</v>
      </c>
      <c r="L71" s="6">
        <f t="shared" si="88"/>
        <v>0</v>
      </c>
      <c r="M71" s="6">
        <f t="shared" si="89"/>
        <v>27</v>
      </c>
      <c r="N71" s="6">
        <f t="shared" si="90"/>
        <v>0</v>
      </c>
      <c r="O71" s="6">
        <f t="shared" si="91"/>
        <v>0</v>
      </c>
      <c r="P71" s="6">
        <f t="shared" si="92"/>
        <v>0</v>
      </c>
      <c r="Q71" s="6">
        <f t="shared" si="93"/>
        <v>0</v>
      </c>
      <c r="R71" s="7">
        <f t="shared" si="94"/>
        <v>4</v>
      </c>
      <c r="S71" s="7">
        <f t="shared" si="95"/>
        <v>2</v>
      </c>
      <c r="T71" s="7">
        <v>2.2000000000000002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8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9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10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101"/>
        <v>0</v>
      </c>
      <c r="EQ71" s="11">
        <v>27</v>
      </c>
      <c r="ER71" s="10" t="s">
        <v>72</v>
      </c>
      <c r="ES71" s="11"/>
      <c r="ET71" s="10"/>
      <c r="EU71" s="7">
        <v>2</v>
      </c>
      <c r="EV71" s="11"/>
      <c r="EW71" s="10"/>
      <c r="EX71" s="11"/>
      <c r="EY71" s="10"/>
      <c r="EZ71" s="11">
        <v>27</v>
      </c>
      <c r="FA71" s="10" t="s">
        <v>64</v>
      </c>
      <c r="FB71" s="11"/>
      <c r="FC71" s="10"/>
      <c r="FD71" s="11"/>
      <c r="FE71" s="10"/>
      <c r="FF71" s="11"/>
      <c r="FG71" s="10"/>
      <c r="FH71" s="11"/>
      <c r="FI71" s="10"/>
      <c r="FJ71" s="7">
        <v>2</v>
      </c>
      <c r="FK71" s="7">
        <f t="shared" si="102"/>
        <v>4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3"/>
        <v>0</v>
      </c>
      <c r="GG71" s="11"/>
      <c r="GH71" s="10"/>
      <c r="GI71" s="11"/>
      <c r="GJ71" s="10"/>
      <c r="GK71" s="7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11"/>
      <c r="GW71" s="10"/>
      <c r="GX71" s="11"/>
      <c r="GY71" s="10"/>
      <c r="GZ71" s="7"/>
      <c r="HA71" s="7">
        <f t="shared" si="104"/>
        <v>0</v>
      </c>
      <c r="HB71" s="11"/>
      <c r="HC71" s="10"/>
      <c r="HD71" s="11"/>
      <c r="HE71" s="10"/>
      <c r="HF71" s="7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7">
        <f t="shared" si="105"/>
        <v>0</v>
      </c>
    </row>
    <row r="72" spans="1:230" x14ac:dyDescent="0.25">
      <c r="A72" s="6"/>
      <c r="B72" s="6"/>
      <c r="C72" s="6"/>
      <c r="D72" s="6" t="s">
        <v>271</v>
      </c>
      <c r="E72" s="3" t="s">
        <v>272</v>
      </c>
      <c r="F72" s="6">
        <f t="shared" si="82"/>
        <v>0</v>
      </c>
      <c r="G72" s="6">
        <f t="shared" si="83"/>
        <v>2</v>
      </c>
      <c r="H72" s="6">
        <f t="shared" si="84"/>
        <v>36</v>
      </c>
      <c r="I72" s="6">
        <f t="shared" si="85"/>
        <v>18</v>
      </c>
      <c r="J72" s="6">
        <f t="shared" si="86"/>
        <v>0</v>
      </c>
      <c r="K72" s="6">
        <f t="shared" si="87"/>
        <v>0</v>
      </c>
      <c r="L72" s="6">
        <f t="shared" si="88"/>
        <v>0</v>
      </c>
      <c r="M72" s="6">
        <f t="shared" si="89"/>
        <v>18</v>
      </c>
      <c r="N72" s="6">
        <f t="shared" si="90"/>
        <v>0</v>
      </c>
      <c r="O72" s="6">
        <f t="shared" si="91"/>
        <v>0</v>
      </c>
      <c r="P72" s="6">
        <f t="shared" si="92"/>
        <v>0</v>
      </c>
      <c r="Q72" s="6">
        <f t="shared" si="93"/>
        <v>0</v>
      </c>
      <c r="R72" s="7">
        <f t="shared" si="94"/>
        <v>3</v>
      </c>
      <c r="S72" s="7">
        <f t="shared" si="95"/>
        <v>2</v>
      </c>
      <c r="T72" s="7">
        <v>1.46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9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100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101"/>
        <v>0</v>
      </c>
      <c r="EQ72" s="11">
        <v>18</v>
      </c>
      <c r="ER72" s="10" t="s">
        <v>64</v>
      </c>
      <c r="ES72" s="11"/>
      <c r="ET72" s="10"/>
      <c r="EU72" s="7">
        <v>1</v>
      </c>
      <c r="EV72" s="11"/>
      <c r="EW72" s="10"/>
      <c r="EX72" s="11"/>
      <c r="EY72" s="10"/>
      <c r="EZ72" s="11">
        <v>18</v>
      </c>
      <c r="FA72" s="10" t="s">
        <v>64</v>
      </c>
      <c r="FB72" s="11"/>
      <c r="FC72" s="10"/>
      <c r="FD72" s="11"/>
      <c r="FE72" s="10"/>
      <c r="FF72" s="11"/>
      <c r="FG72" s="10"/>
      <c r="FH72" s="11"/>
      <c r="FI72" s="10"/>
      <c r="FJ72" s="7">
        <v>2</v>
      </c>
      <c r="FK72" s="7">
        <f t="shared" si="102"/>
        <v>3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3"/>
        <v>0</v>
      </c>
      <c r="GG72" s="11"/>
      <c r="GH72" s="10"/>
      <c r="GI72" s="11"/>
      <c r="GJ72" s="10"/>
      <c r="GK72" s="7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11"/>
      <c r="GW72" s="10"/>
      <c r="GX72" s="11"/>
      <c r="GY72" s="10"/>
      <c r="GZ72" s="7"/>
      <c r="HA72" s="7">
        <f t="shared" si="104"/>
        <v>0</v>
      </c>
      <c r="HB72" s="11"/>
      <c r="HC72" s="10"/>
      <c r="HD72" s="11"/>
      <c r="HE72" s="10"/>
      <c r="HF72" s="7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7">
        <f t="shared" si="105"/>
        <v>0</v>
      </c>
    </row>
    <row r="73" spans="1:230" x14ac:dyDescent="0.25">
      <c r="A73" s="6"/>
      <c r="B73" s="6"/>
      <c r="C73" s="6"/>
      <c r="D73" s="6" t="s">
        <v>273</v>
      </c>
      <c r="E73" s="3" t="s">
        <v>274</v>
      </c>
      <c r="F73" s="6">
        <f t="shared" si="82"/>
        <v>0</v>
      </c>
      <c r="G73" s="6">
        <f t="shared" si="83"/>
        <v>2</v>
      </c>
      <c r="H73" s="6">
        <f t="shared" si="84"/>
        <v>27</v>
      </c>
      <c r="I73" s="6">
        <f t="shared" si="85"/>
        <v>18</v>
      </c>
      <c r="J73" s="6">
        <f t="shared" si="86"/>
        <v>0</v>
      </c>
      <c r="K73" s="6">
        <f t="shared" si="87"/>
        <v>0</v>
      </c>
      <c r="L73" s="6">
        <f t="shared" si="88"/>
        <v>0</v>
      </c>
      <c r="M73" s="6">
        <f t="shared" si="89"/>
        <v>9</v>
      </c>
      <c r="N73" s="6">
        <f t="shared" si="90"/>
        <v>0</v>
      </c>
      <c r="O73" s="6">
        <f t="shared" si="91"/>
        <v>0</v>
      </c>
      <c r="P73" s="6">
        <f t="shared" si="92"/>
        <v>0</v>
      </c>
      <c r="Q73" s="6">
        <f t="shared" si="93"/>
        <v>0</v>
      </c>
      <c r="R73" s="7">
        <f t="shared" si="94"/>
        <v>2</v>
      </c>
      <c r="S73" s="7">
        <f t="shared" si="95"/>
        <v>1</v>
      </c>
      <c r="T73" s="7">
        <v>1.1399999999999999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100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101"/>
        <v>0</v>
      </c>
      <c r="EQ73" s="11">
        <v>18</v>
      </c>
      <c r="ER73" s="10" t="s">
        <v>64</v>
      </c>
      <c r="ES73" s="11"/>
      <c r="ET73" s="10"/>
      <c r="EU73" s="7">
        <v>1</v>
      </c>
      <c r="EV73" s="11"/>
      <c r="EW73" s="10"/>
      <c r="EX73" s="11"/>
      <c r="EY73" s="10"/>
      <c r="EZ73" s="11">
        <v>9</v>
      </c>
      <c r="FA73" s="10" t="s">
        <v>64</v>
      </c>
      <c r="FB73" s="11"/>
      <c r="FC73" s="10"/>
      <c r="FD73" s="11"/>
      <c r="FE73" s="10"/>
      <c r="FF73" s="11"/>
      <c r="FG73" s="10"/>
      <c r="FH73" s="11"/>
      <c r="FI73" s="10"/>
      <c r="FJ73" s="7">
        <v>1</v>
      </c>
      <c r="FK73" s="7">
        <f t="shared" si="102"/>
        <v>2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3"/>
        <v>0</v>
      </c>
      <c r="GG73" s="11"/>
      <c r="GH73" s="10"/>
      <c r="GI73" s="11"/>
      <c r="GJ73" s="10"/>
      <c r="GK73" s="7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11"/>
      <c r="GW73" s="10"/>
      <c r="GX73" s="11"/>
      <c r="GY73" s="10"/>
      <c r="GZ73" s="7"/>
      <c r="HA73" s="7">
        <f t="shared" si="104"/>
        <v>0</v>
      </c>
      <c r="HB73" s="11"/>
      <c r="HC73" s="10"/>
      <c r="HD73" s="11"/>
      <c r="HE73" s="10"/>
      <c r="HF73" s="7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7">
        <f t="shared" si="105"/>
        <v>0</v>
      </c>
    </row>
    <row r="74" spans="1:230" x14ac:dyDescent="0.25">
      <c r="A74" s="6"/>
      <c r="B74" s="6"/>
      <c r="C74" s="6"/>
      <c r="D74" s="6" t="s">
        <v>275</v>
      </c>
      <c r="E74" s="3" t="s">
        <v>276</v>
      </c>
      <c r="F74" s="6">
        <f t="shared" si="82"/>
        <v>0</v>
      </c>
      <c r="G74" s="6">
        <f t="shared" si="83"/>
        <v>2</v>
      </c>
      <c r="H74" s="6">
        <f t="shared" si="84"/>
        <v>27</v>
      </c>
      <c r="I74" s="6">
        <f t="shared" si="85"/>
        <v>9</v>
      </c>
      <c r="J74" s="6">
        <f t="shared" si="86"/>
        <v>0</v>
      </c>
      <c r="K74" s="6">
        <f t="shared" si="87"/>
        <v>0</v>
      </c>
      <c r="L74" s="6">
        <f t="shared" si="88"/>
        <v>0</v>
      </c>
      <c r="M74" s="6">
        <f t="shared" si="89"/>
        <v>18</v>
      </c>
      <c r="N74" s="6">
        <f t="shared" si="90"/>
        <v>0</v>
      </c>
      <c r="O74" s="6">
        <f t="shared" si="91"/>
        <v>0</v>
      </c>
      <c r="P74" s="6">
        <f t="shared" si="92"/>
        <v>0</v>
      </c>
      <c r="Q74" s="6">
        <f t="shared" si="93"/>
        <v>0</v>
      </c>
      <c r="R74" s="7">
        <f t="shared" si="94"/>
        <v>4</v>
      </c>
      <c r="S74" s="7">
        <f t="shared" si="95"/>
        <v>2</v>
      </c>
      <c r="T74" s="7">
        <v>1.1299999999999999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100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101"/>
        <v>0</v>
      </c>
      <c r="EQ74" s="11">
        <v>9</v>
      </c>
      <c r="ER74" s="10" t="s">
        <v>64</v>
      </c>
      <c r="ES74" s="11"/>
      <c r="ET74" s="10"/>
      <c r="EU74" s="7">
        <v>2</v>
      </c>
      <c r="EV74" s="11"/>
      <c r="EW74" s="10"/>
      <c r="EX74" s="11"/>
      <c r="EY74" s="10"/>
      <c r="EZ74" s="11">
        <v>18</v>
      </c>
      <c r="FA74" s="10" t="s">
        <v>64</v>
      </c>
      <c r="FB74" s="11"/>
      <c r="FC74" s="10"/>
      <c r="FD74" s="11"/>
      <c r="FE74" s="10"/>
      <c r="FF74" s="11"/>
      <c r="FG74" s="10"/>
      <c r="FH74" s="11"/>
      <c r="FI74" s="10"/>
      <c r="FJ74" s="7">
        <v>2</v>
      </c>
      <c r="FK74" s="7">
        <f t="shared" si="102"/>
        <v>4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103"/>
        <v>0</v>
      </c>
      <c r="GG74" s="11"/>
      <c r="GH74" s="10"/>
      <c r="GI74" s="11"/>
      <c r="GJ74" s="10"/>
      <c r="GK74" s="7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11"/>
      <c r="GW74" s="10"/>
      <c r="GX74" s="11"/>
      <c r="GY74" s="10"/>
      <c r="GZ74" s="7"/>
      <c r="HA74" s="7">
        <f t="shared" si="104"/>
        <v>0</v>
      </c>
      <c r="HB74" s="11"/>
      <c r="HC74" s="10"/>
      <c r="HD74" s="11"/>
      <c r="HE74" s="10"/>
      <c r="HF74" s="7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7">
        <f t="shared" si="105"/>
        <v>0</v>
      </c>
    </row>
    <row r="75" spans="1:230" x14ac:dyDescent="0.25">
      <c r="A75" s="6"/>
      <c r="B75" s="6"/>
      <c r="C75" s="6"/>
      <c r="D75" s="6" t="s">
        <v>277</v>
      </c>
      <c r="E75" s="3" t="s">
        <v>278</v>
      </c>
      <c r="F75" s="6">
        <f t="shared" si="82"/>
        <v>1</v>
      </c>
      <c r="G75" s="6">
        <f t="shared" si="83"/>
        <v>1</v>
      </c>
      <c r="H75" s="6">
        <f t="shared" si="84"/>
        <v>27</v>
      </c>
      <c r="I75" s="6">
        <f t="shared" si="85"/>
        <v>18</v>
      </c>
      <c r="J75" s="6">
        <f t="shared" si="86"/>
        <v>0</v>
      </c>
      <c r="K75" s="6">
        <f t="shared" si="87"/>
        <v>0</v>
      </c>
      <c r="L75" s="6">
        <f t="shared" si="88"/>
        <v>0</v>
      </c>
      <c r="M75" s="6">
        <f t="shared" si="89"/>
        <v>9</v>
      </c>
      <c r="N75" s="6">
        <f t="shared" si="90"/>
        <v>0</v>
      </c>
      <c r="O75" s="6">
        <f t="shared" si="91"/>
        <v>0</v>
      </c>
      <c r="P75" s="6">
        <f t="shared" si="92"/>
        <v>0</v>
      </c>
      <c r="Q75" s="6">
        <f t="shared" si="93"/>
        <v>0</v>
      </c>
      <c r="R75" s="7">
        <f t="shared" si="94"/>
        <v>4</v>
      </c>
      <c r="S75" s="7">
        <f t="shared" si="95"/>
        <v>2.5</v>
      </c>
      <c r="T75" s="7">
        <v>1.23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100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101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2"/>
        <v>0</v>
      </c>
      <c r="FL75" s="11">
        <v>18</v>
      </c>
      <c r="FM75" s="10" t="s">
        <v>72</v>
      </c>
      <c r="FN75" s="11"/>
      <c r="FO75" s="10"/>
      <c r="FP75" s="7">
        <v>1.5</v>
      </c>
      <c r="FQ75" s="11"/>
      <c r="FR75" s="10"/>
      <c r="FS75" s="11"/>
      <c r="FT75" s="10"/>
      <c r="FU75" s="11">
        <v>9</v>
      </c>
      <c r="FV75" s="10" t="s">
        <v>64</v>
      </c>
      <c r="FW75" s="11"/>
      <c r="FX75" s="10"/>
      <c r="FY75" s="11"/>
      <c r="FZ75" s="10"/>
      <c r="GA75" s="11"/>
      <c r="GB75" s="10"/>
      <c r="GC75" s="11"/>
      <c r="GD75" s="10"/>
      <c r="GE75" s="7">
        <v>2.5</v>
      </c>
      <c r="GF75" s="7">
        <f t="shared" si="103"/>
        <v>4</v>
      </c>
      <c r="GG75" s="11"/>
      <c r="GH75" s="10"/>
      <c r="GI75" s="11"/>
      <c r="GJ75" s="10"/>
      <c r="GK75" s="7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11"/>
      <c r="GW75" s="10"/>
      <c r="GX75" s="11"/>
      <c r="GY75" s="10"/>
      <c r="GZ75" s="7"/>
      <c r="HA75" s="7">
        <f t="shared" si="104"/>
        <v>0</v>
      </c>
      <c r="HB75" s="11"/>
      <c r="HC75" s="10"/>
      <c r="HD75" s="11"/>
      <c r="HE75" s="10"/>
      <c r="HF75" s="7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7">
        <f t="shared" si="105"/>
        <v>0</v>
      </c>
    </row>
    <row r="76" spans="1:230" x14ac:dyDescent="0.25">
      <c r="A76" s="6"/>
      <c r="B76" s="6"/>
      <c r="C76" s="6"/>
      <c r="D76" s="6" t="s">
        <v>279</v>
      </c>
      <c r="E76" s="3" t="s">
        <v>280</v>
      </c>
      <c r="F76" s="6">
        <f t="shared" si="82"/>
        <v>1</v>
      </c>
      <c r="G76" s="6">
        <f t="shared" si="83"/>
        <v>1</v>
      </c>
      <c r="H76" s="6">
        <f t="shared" si="84"/>
        <v>36</v>
      </c>
      <c r="I76" s="6">
        <f t="shared" si="85"/>
        <v>18</v>
      </c>
      <c r="J76" s="6">
        <f t="shared" si="86"/>
        <v>0</v>
      </c>
      <c r="K76" s="6">
        <f t="shared" si="87"/>
        <v>0</v>
      </c>
      <c r="L76" s="6">
        <f t="shared" si="88"/>
        <v>0</v>
      </c>
      <c r="M76" s="6">
        <f t="shared" si="89"/>
        <v>18</v>
      </c>
      <c r="N76" s="6">
        <f t="shared" si="90"/>
        <v>0</v>
      </c>
      <c r="O76" s="6">
        <f t="shared" si="91"/>
        <v>0</v>
      </c>
      <c r="P76" s="6">
        <f t="shared" si="92"/>
        <v>0</v>
      </c>
      <c r="Q76" s="6">
        <f t="shared" si="93"/>
        <v>0</v>
      </c>
      <c r="R76" s="7">
        <f t="shared" si="94"/>
        <v>5</v>
      </c>
      <c r="S76" s="7">
        <f t="shared" si="95"/>
        <v>2</v>
      </c>
      <c r="T76" s="7">
        <v>1.5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100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101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2"/>
        <v>0</v>
      </c>
      <c r="FL76" s="11">
        <v>18</v>
      </c>
      <c r="FM76" s="10" t="s">
        <v>72</v>
      </c>
      <c r="FN76" s="11"/>
      <c r="FO76" s="10"/>
      <c r="FP76" s="7">
        <v>3</v>
      </c>
      <c r="FQ76" s="11"/>
      <c r="FR76" s="10"/>
      <c r="FS76" s="11"/>
      <c r="FT76" s="10"/>
      <c r="FU76" s="11">
        <v>18</v>
      </c>
      <c r="FV76" s="10" t="s">
        <v>64</v>
      </c>
      <c r="FW76" s="11"/>
      <c r="FX76" s="10"/>
      <c r="FY76" s="11"/>
      <c r="FZ76" s="10"/>
      <c r="GA76" s="11"/>
      <c r="GB76" s="10"/>
      <c r="GC76" s="11"/>
      <c r="GD76" s="10"/>
      <c r="GE76" s="7">
        <v>2</v>
      </c>
      <c r="GF76" s="7">
        <f t="shared" si="103"/>
        <v>5</v>
      </c>
      <c r="GG76" s="11"/>
      <c r="GH76" s="10"/>
      <c r="GI76" s="11"/>
      <c r="GJ76" s="10"/>
      <c r="GK76" s="7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11"/>
      <c r="GW76" s="10"/>
      <c r="GX76" s="11"/>
      <c r="GY76" s="10"/>
      <c r="GZ76" s="7"/>
      <c r="HA76" s="7">
        <f t="shared" si="104"/>
        <v>0</v>
      </c>
      <c r="HB76" s="11"/>
      <c r="HC76" s="10"/>
      <c r="HD76" s="11"/>
      <c r="HE76" s="10"/>
      <c r="HF76" s="7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7">
        <f t="shared" si="105"/>
        <v>0</v>
      </c>
    </row>
    <row r="77" spans="1:230" x14ac:dyDescent="0.25">
      <c r="A77" s="6"/>
      <c r="B77" s="6"/>
      <c r="C77" s="6"/>
      <c r="D77" s="6" t="s">
        <v>281</v>
      </c>
      <c r="E77" s="3" t="s">
        <v>282</v>
      </c>
      <c r="F77" s="6">
        <f t="shared" si="82"/>
        <v>0</v>
      </c>
      <c r="G77" s="6">
        <f t="shared" si="83"/>
        <v>2</v>
      </c>
      <c r="H77" s="6">
        <f t="shared" si="84"/>
        <v>27</v>
      </c>
      <c r="I77" s="6">
        <f t="shared" si="85"/>
        <v>9</v>
      </c>
      <c r="J77" s="6">
        <f t="shared" si="86"/>
        <v>0</v>
      </c>
      <c r="K77" s="6">
        <f t="shared" si="87"/>
        <v>0</v>
      </c>
      <c r="L77" s="6">
        <f t="shared" si="88"/>
        <v>0</v>
      </c>
      <c r="M77" s="6">
        <f t="shared" si="89"/>
        <v>18</v>
      </c>
      <c r="N77" s="6">
        <f t="shared" si="90"/>
        <v>0</v>
      </c>
      <c r="O77" s="6">
        <f t="shared" si="91"/>
        <v>0</v>
      </c>
      <c r="P77" s="6">
        <f t="shared" si="92"/>
        <v>0</v>
      </c>
      <c r="Q77" s="6">
        <f t="shared" si="93"/>
        <v>0</v>
      </c>
      <c r="R77" s="7">
        <f t="shared" si="94"/>
        <v>3</v>
      </c>
      <c r="S77" s="7">
        <f t="shared" si="95"/>
        <v>1.5</v>
      </c>
      <c r="T77" s="7">
        <v>1.1299999999999999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100"/>
        <v>0</v>
      </c>
      <c r="DV77" s="11"/>
      <c r="DW77" s="10"/>
      <c r="DX77" s="11"/>
      <c r="DY77" s="10"/>
      <c r="DZ77" s="7"/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101"/>
        <v>0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2"/>
        <v>0</v>
      </c>
      <c r="FL77" s="11">
        <v>9</v>
      </c>
      <c r="FM77" s="10" t="s">
        <v>64</v>
      </c>
      <c r="FN77" s="11"/>
      <c r="FO77" s="10"/>
      <c r="FP77" s="7">
        <v>1.5</v>
      </c>
      <c r="FQ77" s="11"/>
      <c r="FR77" s="10"/>
      <c r="FS77" s="11"/>
      <c r="FT77" s="10"/>
      <c r="FU77" s="11">
        <v>18</v>
      </c>
      <c r="FV77" s="10" t="s">
        <v>64</v>
      </c>
      <c r="FW77" s="11"/>
      <c r="FX77" s="10"/>
      <c r="FY77" s="11"/>
      <c r="FZ77" s="10"/>
      <c r="GA77" s="11"/>
      <c r="GB77" s="10"/>
      <c r="GC77" s="11"/>
      <c r="GD77" s="10"/>
      <c r="GE77" s="7">
        <v>1.5</v>
      </c>
      <c r="GF77" s="7">
        <f t="shared" si="103"/>
        <v>3</v>
      </c>
      <c r="GG77" s="11"/>
      <c r="GH77" s="10"/>
      <c r="GI77" s="11"/>
      <c r="GJ77" s="10"/>
      <c r="GK77" s="7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11"/>
      <c r="GW77" s="10"/>
      <c r="GX77" s="11"/>
      <c r="GY77" s="10"/>
      <c r="GZ77" s="7"/>
      <c r="HA77" s="7">
        <f t="shared" si="104"/>
        <v>0</v>
      </c>
      <c r="HB77" s="11"/>
      <c r="HC77" s="10"/>
      <c r="HD77" s="11"/>
      <c r="HE77" s="10"/>
      <c r="HF77" s="7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7">
        <f t="shared" si="105"/>
        <v>0</v>
      </c>
    </row>
    <row r="78" spans="1:230" x14ac:dyDescent="0.25">
      <c r="A78" s="6"/>
      <c r="B78" s="6"/>
      <c r="C78" s="6"/>
      <c r="D78" s="6" t="s">
        <v>283</v>
      </c>
      <c r="E78" s="3" t="s">
        <v>284</v>
      </c>
      <c r="F78" s="6">
        <f t="shared" si="82"/>
        <v>0</v>
      </c>
      <c r="G78" s="6">
        <f t="shared" si="83"/>
        <v>2</v>
      </c>
      <c r="H78" s="6">
        <f t="shared" si="84"/>
        <v>27</v>
      </c>
      <c r="I78" s="6">
        <f t="shared" si="85"/>
        <v>18</v>
      </c>
      <c r="J78" s="6">
        <f t="shared" si="86"/>
        <v>0</v>
      </c>
      <c r="K78" s="6">
        <f t="shared" si="87"/>
        <v>0</v>
      </c>
      <c r="L78" s="6">
        <f t="shared" si="88"/>
        <v>0</v>
      </c>
      <c r="M78" s="6">
        <f t="shared" si="89"/>
        <v>9</v>
      </c>
      <c r="N78" s="6">
        <f t="shared" si="90"/>
        <v>0</v>
      </c>
      <c r="O78" s="6">
        <f t="shared" si="91"/>
        <v>0</v>
      </c>
      <c r="P78" s="6">
        <f t="shared" si="92"/>
        <v>0</v>
      </c>
      <c r="Q78" s="6">
        <f t="shared" si="93"/>
        <v>0</v>
      </c>
      <c r="R78" s="7">
        <f t="shared" si="94"/>
        <v>2</v>
      </c>
      <c r="S78" s="7">
        <f t="shared" si="95"/>
        <v>0.6</v>
      </c>
      <c r="T78" s="7">
        <v>0.9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6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7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8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9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0"/>
        <v>0</v>
      </c>
      <c r="DV78" s="11"/>
      <c r="DW78" s="10"/>
      <c r="DX78" s="11"/>
      <c r="DY78" s="10"/>
      <c r="DZ78" s="7"/>
      <c r="EA78" s="11"/>
      <c r="EB78" s="10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1"/>
        <v>0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2"/>
        <v>0</v>
      </c>
      <c r="FL78" s="11">
        <v>18</v>
      </c>
      <c r="FM78" s="10" t="s">
        <v>64</v>
      </c>
      <c r="FN78" s="11"/>
      <c r="FO78" s="10"/>
      <c r="FP78" s="7">
        <v>1.4</v>
      </c>
      <c r="FQ78" s="11"/>
      <c r="FR78" s="10"/>
      <c r="FS78" s="11"/>
      <c r="FT78" s="10"/>
      <c r="FU78" s="11">
        <v>9</v>
      </c>
      <c r="FV78" s="10" t="s">
        <v>64</v>
      </c>
      <c r="FW78" s="11"/>
      <c r="FX78" s="10"/>
      <c r="FY78" s="11"/>
      <c r="FZ78" s="10"/>
      <c r="GA78" s="11"/>
      <c r="GB78" s="10"/>
      <c r="GC78" s="11"/>
      <c r="GD78" s="10"/>
      <c r="GE78" s="7">
        <v>0.6</v>
      </c>
      <c r="GF78" s="7">
        <f t="shared" si="103"/>
        <v>2</v>
      </c>
      <c r="GG78" s="11"/>
      <c r="GH78" s="10"/>
      <c r="GI78" s="11"/>
      <c r="GJ78" s="10"/>
      <c r="GK78" s="7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11"/>
      <c r="GW78" s="10"/>
      <c r="GX78" s="11"/>
      <c r="GY78" s="10"/>
      <c r="GZ78" s="7"/>
      <c r="HA78" s="7">
        <f t="shared" si="104"/>
        <v>0</v>
      </c>
      <c r="HB78" s="11"/>
      <c r="HC78" s="10"/>
      <c r="HD78" s="11"/>
      <c r="HE78" s="10"/>
      <c r="HF78" s="7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11"/>
      <c r="HR78" s="10"/>
      <c r="HS78" s="11"/>
      <c r="HT78" s="10"/>
      <c r="HU78" s="7"/>
      <c r="HV78" s="7">
        <f t="shared" si="105"/>
        <v>0</v>
      </c>
    </row>
    <row r="79" spans="1:230" x14ac:dyDescent="0.25">
      <c r="A79" s="6"/>
      <c r="B79" s="6"/>
      <c r="C79" s="6"/>
      <c r="D79" s="6" t="s">
        <v>285</v>
      </c>
      <c r="E79" s="3" t="s">
        <v>286</v>
      </c>
      <c r="F79" s="6">
        <f t="shared" si="82"/>
        <v>0</v>
      </c>
      <c r="G79" s="6">
        <f t="shared" si="83"/>
        <v>2</v>
      </c>
      <c r="H79" s="6">
        <f t="shared" si="84"/>
        <v>27</v>
      </c>
      <c r="I79" s="6">
        <f t="shared" si="85"/>
        <v>9</v>
      </c>
      <c r="J79" s="6">
        <f t="shared" si="86"/>
        <v>0</v>
      </c>
      <c r="K79" s="6">
        <f t="shared" si="87"/>
        <v>0</v>
      </c>
      <c r="L79" s="6">
        <f t="shared" si="88"/>
        <v>0</v>
      </c>
      <c r="M79" s="6">
        <f t="shared" si="89"/>
        <v>18</v>
      </c>
      <c r="N79" s="6">
        <f t="shared" si="90"/>
        <v>0</v>
      </c>
      <c r="O79" s="6">
        <f t="shared" si="91"/>
        <v>0</v>
      </c>
      <c r="P79" s="6">
        <f t="shared" si="92"/>
        <v>0</v>
      </c>
      <c r="Q79" s="6">
        <f t="shared" si="93"/>
        <v>0</v>
      </c>
      <c r="R79" s="7">
        <f t="shared" si="94"/>
        <v>3</v>
      </c>
      <c r="S79" s="7">
        <f t="shared" si="95"/>
        <v>2</v>
      </c>
      <c r="T79" s="7">
        <v>1.1000000000000001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6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7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8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9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0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1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2"/>
        <v>0</v>
      </c>
      <c r="FL79" s="11">
        <v>9</v>
      </c>
      <c r="FM79" s="10" t="s">
        <v>64</v>
      </c>
      <c r="FN79" s="11"/>
      <c r="FO79" s="10"/>
      <c r="FP79" s="7">
        <v>1</v>
      </c>
      <c r="FQ79" s="11"/>
      <c r="FR79" s="10"/>
      <c r="FS79" s="11"/>
      <c r="FT79" s="10"/>
      <c r="FU79" s="11">
        <v>18</v>
      </c>
      <c r="FV79" s="10" t="s">
        <v>64</v>
      </c>
      <c r="FW79" s="11"/>
      <c r="FX79" s="10"/>
      <c r="FY79" s="11"/>
      <c r="FZ79" s="10"/>
      <c r="GA79" s="11"/>
      <c r="GB79" s="10"/>
      <c r="GC79" s="11"/>
      <c r="GD79" s="10"/>
      <c r="GE79" s="7">
        <v>2</v>
      </c>
      <c r="GF79" s="7">
        <f t="shared" si="103"/>
        <v>3</v>
      </c>
      <c r="GG79" s="11"/>
      <c r="GH79" s="10"/>
      <c r="GI79" s="11"/>
      <c r="GJ79" s="10"/>
      <c r="GK79" s="7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11"/>
      <c r="GW79" s="10"/>
      <c r="GX79" s="11"/>
      <c r="GY79" s="10"/>
      <c r="GZ79" s="7"/>
      <c r="HA79" s="7">
        <f t="shared" si="104"/>
        <v>0</v>
      </c>
      <c r="HB79" s="11"/>
      <c r="HC79" s="10"/>
      <c r="HD79" s="11"/>
      <c r="HE79" s="10"/>
      <c r="HF79" s="7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11"/>
      <c r="HR79" s="10"/>
      <c r="HS79" s="11"/>
      <c r="HT79" s="10"/>
      <c r="HU79" s="7"/>
      <c r="HV79" s="7">
        <f t="shared" si="105"/>
        <v>0</v>
      </c>
    </row>
    <row r="80" spans="1:230" x14ac:dyDescent="0.25">
      <c r="A80" s="6"/>
      <c r="B80" s="6"/>
      <c r="C80" s="6"/>
      <c r="D80" s="6" t="s">
        <v>287</v>
      </c>
      <c r="E80" s="3" t="s">
        <v>288</v>
      </c>
      <c r="F80" s="6">
        <f t="shared" si="82"/>
        <v>0</v>
      </c>
      <c r="G80" s="6">
        <f t="shared" si="83"/>
        <v>2</v>
      </c>
      <c r="H80" s="6">
        <f t="shared" si="84"/>
        <v>27</v>
      </c>
      <c r="I80" s="6">
        <f t="shared" si="85"/>
        <v>9</v>
      </c>
      <c r="J80" s="6">
        <f t="shared" si="86"/>
        <v>0</v>
      </c>
      <c r="K80" s="6">
        <f t="shared" si="87"/>
        <v>0</v>
      </c>
      <c r="L80" s="6">
        <f t="shared" si="88"/>
        <v>0</v>
      </c>
      <c r="M80" s="6">
        <f t="shared" si="89"/>
        <v>18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2</v>
      </c>
      <c r="S80" s="7">
        <f t="shared" si="95"/>
        <v>1.5</v>
      </c>
      <c r="T80" s="7">
        <v>1.2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9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>
        <v>9</v>
      </c>
      <c r="FM80" s="10" t="s">
        <v>64</v>
      </c>
      <c r="FN80" s="11"/>
      <c r="FO80" s="10"/>
      <c r="FP80" s="7">
        <v>0.5</v>
      </c>
      <c r="FQ80" s="11"/>
      <c r="FR80" s="10"/>
      <c r="FS80" s="11"/>
      <c r="FT80" s="10"/>
      <c r="FU80" s="11">
        <v>18</v>
      </c>
      <c r="FV80" s="10" t="s">
        <v>64</v>
      </c>
      <c r="FW80" s="11"/>
      <c r="FX80" s="10"/>
      <c r="FY80" s="11"/>
      <c r="FZ80" s="10"/>
      <c r="GA80" s="11"/>
      <c r="GB80" s="10"/>
      <c r="GC80" s="11"/>
      <c r="GD80" s="10"/>
      <c r="GE80" s="7">
        <v>1.5</v>
      </c>
      <c r="GF80" s="7">
        <f t="shared" si="103"/>
        <v>2</v>
      </c>
      <c r="GG80" s="11"/>
      <c r="GH80" s="10"/>
      <c r="GI80" s="11"/>
      <c r="GJ80" s="10"/>
      <c r="GK80" s="7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11"/>
      <c r="GW80" s="10"/>
      <c r="GX80" s="11"/>
      <c r="GY80" s="10"/>
      <c r="GZ80" s="7"/>
      <c r="HA80" s="7">
        <f t="shared" si="104"/>
        <v>0</v>
      </c>
      <c r="HB80" s="11"/>
      <c r="HC80" s="10"/>
      <c r="HD80" s="11"/>
      <c r="HE80" s="10"/>
      <c r="HF80" s="7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7">
        <f t="shared" si="105"/>
        <v>0</v>
      </c>
    </row>
    <row r="81" spans="1:230" x14ac:dyDescent="0.25">
      <c r="A81" s="6">
        <v>8</v>
      </c>
      <c r="B81" s="6">
        <v>1</v>
      </c>
      <c r="C81" s="6"/>
      <c r="D81" s="6"/>
      <c r="E81" s="3" t="s">
        <v>174</v>
      </c>
      <c r="F81" s="6">
        <f>$B$81*COUNTIF(U81:HT81,"e")</f>
        <v>0</v>
      </c>
      <c r="G81" s="6">
        <f>$B$81*COUNTIF(U81:HT81,"z")</f>
        <v>1</v>
      </c>
      <c r="H81" s="6">
        <f t="shared" si="84"/>
        <v>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15</v>
      </c>
      <c r="S81" s="7">
        <f t="shared" si="95"/>
        <v>15</v>
      </c>
      <c r="T81" s="7">
        <f>$B$81*1.7</f>
        <v>1.7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  <c r="GG81" s="11"/>
      <c r="GH81" s="10"/>
      <c r="GI81" s="11"/>
      <c r="GJ81" s="10"/>
      <c r="GK81" s="7"/>
      <c r="GL81" s="11"/>
      <c r="GM81" s="10"/>
      <c r="GN81" s="11"/>
      <c r="GO81" s="10"/>
      <c r="GP81" s="11"/>
      <c r="GQ81" s="10"/>
      <c r="GR81" s="11">
        <f>$B$81*0</f>
        <v>0</v>
      </c>
      <c r="GS81" s="10" t="s">
        <v>64</v>
      </c>
      <c r="GT81" s="11"/>
      <c r="GU81" s="10"/>
      <c r="GV81" s="11"/>
      <c r="GW81" s="10"/>
      <c r="GX81" s="11"/>
      <c r="GY81" s="10"/>
      <c r="GZ81" s="7">
        <f>$B$81*15</f>
        <v>15</v>
      </c>
      <c r="HA81" s="7">
        <f t="shared" si="104"/>
        <v>15</v>
      </c>
      <c r="HB81" s="11"/>
      <c r="HC81" s="10"/>
      <c r="HD81" s="11"/>
      <c r="HE81" s="10"/>
      <c r="HF81" s="7"/>
      <c r="HG81" s="11"/>
      <c r="HH81" s="10"/>
      <c r="HI81" s="11"/>
      <c r="HJ81" s="10"/>
      <c r="HK81" s="11"/>
      <c r="HL81" s="10"/>
      <c r="HM81" s="11"/>
      <c r="HN81" s="10"/>
      <c r="HO81" s="11"/>
      <c r="HP81" s="10"/>
      <c r="HQ81" s="11"/>
      <c r="HR81" s="10"/>
      <c r="HS81" s="11"/>
      <c r="HT81" s="10"/>
      <c r="HU81" s="7"/>
      <c r="HV81" s="7">
        <f t="shared" si="105"/>
        <v>0</v>
      </c>
    </row>
    <row r="82" spans="1:230" ht="15.9" customHeight="1" x14ac:dyDescent="0.25">
      <c r="A82" s="6"/>
      <c r="B82" s="6"/>
      <c r="C82" s="6"/>
      <c r="D82" s="6"/>
      <c r="E82" s="6" t="s">
        <v>80</v>
      </c>
      <c r="F82" s="6">
        <f t="shared" ref="F82:BQ82" si="106">SUM(F70:F81)</f>
        <v>4</v>
      </c>
      <c r="G82" s="6">
        <f t="shared" si="106"/>
        <v>19</v>
      </c>
      <c r="H82" s="6">
        <f t="shared" si="106"/>
        <v>369</v>
      </c>
      <c r="I82" s="6">
        <f t="shared" si="106"/>
        <v>180</v>
      </c>
      <c r="J82" s="6">
        <f t="shared" si="106"/>
        <v>0</v>
      </c>
      <c r="K82" s="6">
        <f t="shared" si="106"/>
        <v>0</v>
      </c>
      <c r="L82" s="6">
        <f t="shared" si="106"/>
        <v>0</v>
      </c>
      <c r="M82" s="6">
        <f t="shared" si="106"/>
        <v>189</v>
      </c>
      <c r="N82" s="6">
        <f t="shared" si="106"/>
        <v>0</v>
      </c>
      <c r="O82" s="6">
        <f t="shared" si="106"/>
        <v>0</v>
      </c>
      <c r="P82" s="6">
        <f t="shared" si="106"/>
        <v>0</v>
      </c>
      <c r="Q82" s="6">
        <f t="shared" si="106"/>
        <v>0</v>
      </c>
      <c r="R82" s="7">
        <f t="shared" si="106"/>
        <v>52</v>
      </c>
      <c r="S82" s="7">
        <f t="shared" si="106"/>
        <v>34.700000000000003</v>
      </c>
      <c r="T82" s="7">
        <f t="shared" si="106"/>
        <v>16.889999999999997</v>
      </c>
      <c r="U82" s="11">
        <f t="shared" si="106"/>
        <v>0</v>
      </c>
      <c r="V82" s="10">
        <f t="shared" si="106"/>
        <v>0</v>
      </c>
      <c r="W82" s="11">
        <f t="shared" si="106"/>
        <v>0</v>
      </c>
      <c r="X82" s="10">
        <f t="shared" si="106"/>
        <v>0</v>
      </c>
      <c r="Y82" s="7">
        <f t="shared" si="106"/>
        <v>0</v>
      </c>
      <c r="Z82" s="11">
        <f t="shared" si="106"/>
        <v>0</v>
      </c>
      <c r="AA82" s="10">
        <f t="shared" si="106"/>
        <v>0</v>
      </c>
      <c r="AB82" s="11">
        <f t="shared" si="106"/>
        <v>0</v>
      </c>
      <c r="AC82" s="10">
        <f t="shared" si="106"/>
        <v>0</v>
      </c>
      <c r="AD82" s="11">
        <f t="shared" si="106"/>
        <v>0</v>
      </c>
      <c r="AE82" s="10">
        <f t="shared" si="106"/>
        <v>0</v>
      </c>
      <c r="AF82" s="11">
        <f t="shared" si="106"/>
        <v>0</v>
      </c>
      <c r="AG82" s="10">
        <f t="shared" si="106"/>
        <v>0</v>
      </c>
      <c r="AH82" s="11">
        <f t="shared" si="106"/>
        <v>0</v>
      </c>
      <c r="AI82" s="10">
        <f t="shared" si="106"/>
        <v>0</v>
      </c>
      <c r="AJ82" s="11">
        <f t="shared" si="106"/>
        <v>0</v>
      </c>
      <c r="AK82" s="10">
        <f t="shared" si="106"/>
        <v>0</v>
      </c>
      <c r="AL82" s="11">
        <f t="shared" si="106"/>
        <v>0</v>
      </c>
      <c r="AM82" s="10">
        <f t="shared" si="106"/>
        <v>0</v>
      </c>
      <c r="AN82" s="7">
        <f t="shared" si="106"/>
        <v>0</v>
      </c>
      <c r="AO82" s="7">
        <f t="shared" si="106"/>
        <v>0</v>
      </c>
      <c r="AP82" s="11">
        <f t="shared" si="106"/>
        <v>0</v>
      </c>
      <c r="AQ82" s="10">
        <f t="shared" si="106"/>
        <v>0</v>
      </c>
      <c r="AR82" s="11">
        <f t="shared" si="106"/>
        <v>0</v>
      </c>
      <c r="AS82" s="10">
        <f t="shared" si="106"/>
        <v>0</v>
      </c>
      <c r="AT82" s="7">
        <f t="shared" si="106"/>
        <v>0</v>
      </c>
      <c r="AU82" s="11">
        <f t="shared" si="106"/>
        <v>0</v>
      </c>
      <c r="AV82" s="10">
        <f t="shared" si="106"/>
        <v>0</v>
      </c>
      <c r="AW82" s="11">
        <f t="shared" si="106"/>
        <v>0</v>
      </c>
      <c r="AX82" s="10">
        <f t="shared" si="106"/>
        <v>0</v>
      </c>
      <c r="AY82" s="11">
        <f t="shared" si="106"/>
        <v>0</v>
      </c>
      <c r="AZ82" s="10">
        <f t="shared" si="106"/>
        <v>0</v>
      </c>
      <c r="BA82" s="11">
        <f t="shared" si="106"/>
        <v>0</v>
      </c>
      <c r="BB82" s="10">
        <f t="shared" si="106"/>
        <v>0</v>
      </c>
      <c r="BC82" s="11">
        <f t="shared" si="106"/>
        <v>0</v>
      </c>
      <c r="BD82" s="10">
        <f t="shared" si="106"/>
        <v>0</v>
      </c>
      <c r="BE82" s="11">
        <f t="shared" si="106"/>
        <v>0</v>
      </c>
      <c r="BF82" s="10">
        <f t="shared" si="106"/>
        <v>0</v>
      </c>
      <c r="BG82" s="11">
        <f t="shared" si="106"/>
        <v>0</v>
      </c>
      <c r="BH82" s="10">
        <f t="shared" si="106"/>
        <v>0</v>
      </c>
      <c r="BI82" s="7">
        <f t="shared" si="106"/>
        <v>0</v>
      </c>
      <c r="BJ82" s="7">
        <f t="shared" si="106"/>
        <v>0</v>
      </c>
      <c r="BK82" s="11">
        <f t="shared" si="106"/>
        <v>0</v>
      </c>
      <c r="BL82" s="10">
        <f t="shared" si="106"/>
        <v>0</v>
      </c>
      <c r="BM82" s="11">
        <f t="shared" si="106"/>
        <v>0</v>
      </c>
      <c r="BN82" s="10">
        <f t="shared" si="106"/>
        <v>0</v>
      </c>
      <c r="BO82" s="7">
        <f t="shared" si="106"/>
        <v>0</v>
      </c>
      <c r="BP82" s="11">
        <f t="shared" si="106"/>
        <v>0</v>
      </c>
      <c r="BQ82" s="10">
        <f t="shared" si="106"/>
        <v>0</v>
      </c>
      <c r="BR82" s="11">
        <f t="shared" ref="BR82:EC82" si="107">SUM(BR70:BR81)</f>
        <v>0</v>
      </c>
      <c r="BS82" s="10">
        <f t="shared" si="107"/>
        <v>0</v>
      </c>
      <c r="BT82" s="11">
        <f t="shared" si="107"/>
        <v>0</v>
      </c>
      <c r="BU82" s="10">
        <f t="shared" si="107"/>
        <v>0</v>
      </c>
      <c r="BV82" s="11">
        <f t="shared" si="107"/>
        <v>0</v>
      </c>
      <c r="BW82" s="10">
        <f t="shared" si="107"/>
        <v>0</v>
      </c>
      <c r="BX82" s="11">
        <f t="shared" si="107"/>
        <v>0</v>
      </c>
      <c r="BY82" s="10">
        <f t="shared" si="107"/>
        <v>0</v>
      </c>
      <c r="BZ82" s="11">
        <f t="shared" si="107"/>
        <v>0</v>
      </c>
      <c r="CA82" s="10">
        <f t="shared" si="107"/>
        <v>0</v>
      </c>
      <c r="CB82" s="11">
        <f t="shared" si="107"/>
        <v>0</v>
      </c>
      <c r="CC82" s="10">
        <f t="shared" si="107"/>
        <v>0</v>
      </c>
      <c r="CD82" s="7">
        <f t="shared" si="107"/>
        <v>0</v>
      </c>
      <c r="CE82" s="7">
        <f t="shared" si="107"/>
        <v>0</v>
      </c>
      <c r="CF82" s="11">
        <f t="shared" si="107"/>
        <v>0</v>
      </c>
      <c r="CG82" s="10">
        <f t="shared" si="107"/>
        <v>0</v>
      </c>
      <c r="CH82" s="11">
        <f t="shared" si="107"/>
        <v>0</v>
      </c>
      <c r="CI82" s="10">
        <f t="shared" si="107"/>
        <v>0</v>
      </c>
      <c r="CJ82" s="7">
        <f t="shared" si="107"/>
        <v>0</v>
      </c>
      <c r="CK82" s="11">
        <f t="shared" si="107"/>
        <v>0</v>
      </c>
      <c r="CL82" s="10">
        <f t="shared" si="107"/>
        <v>0</v>
      </c>
      <c r="CM82" s="11">
        <f t="shared" si="107"/>
        <v>0</v>
      </c>
      <c r="CN82" s="10">
        <f t="shared" si="107"/>
        <v>0</v>
      </c>
      <c r="CO82" s="11">
        <f t="shared" si="107"/>
        <v>0</v>
      </c>
      <c r="CP82" s="10">
        <f t="shared" si="107"/>
        <v>0</v>
      </c>
      <c r="CQ82" s="11">
        <f t="shared" si="107"/>
        <v>0</v>
      </c>
      <c r="CR82" s="10">
        <f t="shared" si="107"/>
        <v>0</v>
      </c>
      <c r="CS82" s="11">
        <f t="shared" si="107"/>
        <v>0</v>
      </c>
      <c r="CT82" s="10">
        <f t="shared" si="107"/>
        <v>0</v>
      </c>
      <c r="CU82" s="11">
        <f t="shared" si="107"/>
        <v>0</v>
      </c>
      <c r="CV82" s="10">
        <f t="shared" si="107"/>
        <v>0</v>
      </c>
      <c r="CW82" s="11">
        <f t="shared" si="107"/>
        <v>0</v>
      </c>
      <c r="CX82" s="10">
        <f t="shared" si="107"/>
        <v>0</v>
      </c>
      <c r="CY82" s="7">
        <f t="shared" si="107"/>
        <v>0</v>
      </c>
      <c r="CZ82" s="7">
        <f t="shared" si="107"/>
        <v>0</v>
      </c>
      <c r="DA82" s="11">
        <f t="shared" si="107"/>
        <v>0</v>
      </c>
      <c r="DB82" s="10">
        <f t="shared" si="107"/>
        <v>0</v>
      </c>
      <c r="DC82" s="11">
        <f t="shared" si="107"/>
        <v>0</v>
      </c>
      <c r="DD82" s="10">
        <f t="shared" si="107"/>
        <v>0</v>
      </c>
      <c r="DE82" s="7">
        <f t="shared" si="107"/>
        <v>0</v>
      </c>
      <c r="DF82" s="11">
        <f t="shared" si="107"/>
        <v>0</v>
      </c>
      <c r="DG82" s="10">
        <f t="shared" si="107"/>
        <v>0</v>
      </c>
      <c r="DH82" s="11">
        <f t="shared" si="107"/>
        <v>0</v>
      </c>
      <c r="DI82" s="10">
        <f t="shared" si="107"/>
        <v>0</v>
      </c>
      <c r="DJ82" s="11">
        <f t="shared" si="107"/>
        <v>0</v>
      </c>
      <c r="DK82" s="10">
        <f t="shared" si="107"/>
        <v>0</v>
      </c>
      <c r="DL82" s="11">
        <f t="shared" si="107"/>
        <v>0</v>
      </c>
      <c r="DM82" s="10">
        <f t="shared" si="107"/>
        <v>0</v>
      </c>
      <c r="DN82" s="11">
        <f t="shared" si="107"/>
        <v>0</v>
      </c>
      <c r="DO82" s="10">
        <f t="shared" si="107"/>
        <v>0</v>
      </c>
      <c r="DP82" s="11">
        <f t="shared" si="107"/>
        <v>0</v>
      </c>
      <c r="DQ82" s="10">
        <f t="shared" si="107"/>
        <v>0</v>
      </c>
      <c r="DR82" s="11">
        <f t="shared" si="107"/>
        <v>0</v>
      </c>
      <c r="DS82" s="10">
        <f t="shared" si="107"/>
        <v>0</v>
      </c>
      <c r="DT82" s="7">
        <f t="shared" si="107"/>
        <v>0</v>
      </c>
      <c r="DU82" s="7">
        <f t="shared" si="107"/>
        <v>0</v>
      </c>
      <c r="DV82" s="11">
        <f t="shared" si="107"/>
        <v>0</v>
      </c>
      <c r="DW82" s="10">
        <f t="shared" si="107"/>
        <v>0</v>
      </c>
      <c r="DX82" s="11">
        <f t="shared" si="107"/>
        <v>0</v>
      </c>
      <c r="DY82" s="10">
        <f t="shared" si="107"/>
        <v>0</v>
      </c>
      <c r="DZ82" s="7">
        <f t="shared" si="107"/>
        <v>0</v>
      </c>
      <c r="EA82" s="11">
        <f t="shared" si="107"/>
        <v>0</v>
      </c>
      <c r="EB82" s="10">
        <f t="shared" si="107"/>
        <v>0</v>
      </c>
      <c r="EC82" s="11">
        <f t="shared" si="107"/>
        <v>0</v>
      </c>
      <c r="ED82" s="10">
        <f t="shared" ref="ED82:GO82" si="108">SUM(ED70:ED81)</f>
        <v>0</v>
      </c>
      <c r="EE82" s="11">
        <f t="shared" si="108"/>
        <v>0</v>
      </c>
      <c r="EF82" s="10">
        <f t="shared" si="108"/>
        <v>0</v>
      </c>
      <c r="EG82" s="11">
        <f t="shared" si="108"/>
        <v>0</v>
      </c>
      <c r="EH82" s="10">
        <f t="shared" si="108"/>
        <v>0</v>
      </c>
      <c r="EI82" s="11">
        <f t="shared" si="108"/>
        <v>0</v>
      </c>
      <c r="EJ82" s="10">
        <f t="shared" si="108"/>
        <v>0</v>
      </c>
      <c r="EK82" s="11">
        <f t="shared" si="108"/>
        <v>0</v>
      </c>
      <c r="EL82" s="10">
        <f t="shared" si="108"/>
        <v>0</v>
      </c>
      <c r="EM82" s="11">
        <f t="shared" si="108"/>
        <v>0</v>
      </c>
      <c r="EN82" s="10">
        <f t="shared" si="108"/>
        <v>0</v>
      </c>
      <c r="EO82" s="7">
        <f t="shared" si="108"/>
        <v>0</v>
      </c>
      <c r="EP82" s="7">
        <f t="shared" si="108"/>
        <v>0</v>
      </c>
      <c r="EQ82" s="11">
        <f t="shared" si="108"/>
        <v>99</v>
      </c>
      <c r="ER82" s="10">
        <f t="shared" si="108"/>
        <v>0</v>
      </c>
      <c r="ES82" s="11">
        <f t="shared" si="108"/>
        <v>0</v>
      </c>
      <c r="ET82" s="10">
        <f t="shared" si="108"/>
        <v>0</v>
      </c>
      <c r="EU82" s="7">
        <f t="shared" si="108"/>
        <v>8.4</v>
      </c>
      <c r="EV82" s="11">
        <f t="shared" si="108"/>
        <v>0</v>
      </c>
      <c r="EW82" s="10">
        <f t="shared" si="108"/>
        <v>0</v>
      </c>
      <c r="EX82" s="11">
        <f t="shared" si="108"/>
        <v>0</v>
      </c>
      <c r="EY82" s="10">
        <f t="shared" si="108"/>
        <v>0</v>
      </c>
      <c r="EZ82" s="11">
        <f t="shared" si="108"/>
        <v>99</v>
      </c>
      <c r="FA82" s="10">
        <f t="shared" si="108"/>
        <v>0</v>
      </c>
      <c r="FB82" s="11">
        <f t="shared" si="108"/>
        <v>0</v>
      </c>
      <c r="FC82" s="10">
        <f t="shared" si="108"/>
        <v>0</v>
      </c>
      <c r="FD82" s="11">
        <f t="shared" si="108"/>
        <v>0</v>
      </c>
      <c r="FE82" s="10">
        <f t="shared" si="108"/>
        <v>0</v>
      </c>
      <c r="FF82" s="11">
        <f t="shared" si="108"/>
        <v>0</v>
      </c>
      <c r="FG82" s="10">
        <f t="shared" si="108"/>
        <v>0</v>
      </c>
      <c r="FH82" s="11">
        <f t="shared" si="108"/>
        <v>0</v>
      </c>
      <c r="FI82" s="10">
        <f t="shared" si="108"/>
        <v>0</v>
      </c>
      <c r="FJ82" s="7">
        <f t="shared" si="108"/>
        <v>9.6</v>
      </c>
      <c r="FK82" s="7">
        <f t="shared" si="108"/>
        <v>18</v>
      </c>
      <c r="FL82" s="11">
        <f t="shared" si="108"/>
        <v>81</v>
      </c>
      <c r="FM82" s="10">
        <f t="shared" si="108"/>
        <v>0</v>
      </c>
      <c r="FN82" s="11">
        <f t="shared" si="108"/>
        <v>0</v>
      </c>
      <c r="FO82" s="10">
        <f t="shared" si="108"/>
        <v>0</v>
      </c>
      <c r="FP82" s="7">
        <f t="shared" si="108"/>
        <v>8.9</v>
      </c>
      <c r="FQ82" s="11">
        <f t="shared" si="108"/>
        <v>0</v>
      </c>
      <c r="FR82" s="10">
        <f t="shared" si="108"/>
        <v>0</v>
      </c>
      <c r="FS82" s="11">
        <f t="shared" si="108"/>
        <v>0</v>
      </c>
      <c r="FT82" s="10">
        <f t="shared" si="108"/>
        <v>0</v>
      </c>
      <c r="FU82" s="11">
        <f t="shared" si="108"/>
        <v>90</v>
      </c>
      <c r="FV82" s="10">
        <f t="shared" si="108"/>
        <v>0</v>
      </c>
      <c r="FW82" s="11">
        <f t="shared" si="108"/>
        <v>0</v>
      </c>
      <c r="FX82" s="10">
        <f t="shared" si="108"/>
        <v>0</v>
      </c>
      <c r="FY82" s="11">
        <f t="shared" si="108"/>
        <v>0</v>
      </c>
      <c r="FZ82" s="10">
        <f t="shared" si="108"/>
        <v>0</v>
      </c>
      <c r="GA82" s="11">
        <f t="shared" si="108"/>
        <v>0</v>
      </c>
      <c r="GB82" s="10">
        <f t="shared" si="108"/>
        <v>0</v>
      </c>
      <c r="GC82" s="11">
        <f t="shared" si="108"/>
        <v>0</v>
      </c>
      <c r="GD82" s="10">
        <f t="shared" si="108"/>
        <v>0</v>
      </c>
      <c r="GE82" s="7">
        <f t="shared" si="108"/>
        <v>10.1</v>
      </c>
      <c r="GF82" s="7">
        <f t="shared" si="108"/>
        <v>19</v>
      </c>
      <c r="GG82" s="11">
        <f t="shared" si="108"/>
        <v>0</v>
      </c>
      <c r="GH82" s="10">
        <f t="shared" si="108"/>
        <v>0</v>
      </c>
      <c r="GI82" s="11">
        <f t="shared" si="108"/>
        <v>0</v>
      </c>
      <c r="GJ82" s="10">
        <f t="shared" si="108"/>
        <v>0</v>
      </c>
      <c r="GK82" s="7">
        <f t="shared" si="108"/>
        <v>0</v>
      </c>
      <c r="GL82" s="11">
        <f t="shared" si="108"/>
        <v>0</v>
      </c>
      <c r="GM82" s="10">
        <f t="shared" si="108"/>
        <v>0</v>
      </c>
      <c r="GN82" s="11">
        <f t="shared" si="108"/>
        <v>0</v>
      </c>
      <c r="GO82" s="10">
        <f t="shared" si="108"/>
        <v>0</v>
      </c>
      <c r="GP82" s="11">
        <f t="shared" ref="GP82:HV82" si="109">SUM(GP70:GP81)</f>
        <v>0</v>
      </c>
      <c r="GQ82" s="10">
        <f t="shared" si="109"/>
        <v>0</v>
      </c>
      <c r="GR82" s="11">
        <f t="shared" si="109"/>
        <v>0</v>
      </c>
      <c r="GS82" s="10">
        <f t="shared" si="109"/>
        <v>0</v>
      </c>
      <c r="GT82" s="11">
        <f t="shared" si="109"/>
        <v>0</v>
      </c>
      <c r="GU82" s="10">
        <f t="shared" si="109"/>
        <v>0</v>
      </c>
      <c r="GV82" s="11">
        <f t="shared" si="109"/>
        <v>0</v>
      </c>
      <c r="GW82" s="10">
        <f t="shared" si="109"/>
        <v>0</v>
      </c>
      <c r="GX82" s="11">
        <f t="shared" si="109"/>
        <v>0</v>
      </c>
      <c r="GY82" s="10">
        <f t="shared" si="109"/>
        <v>0</v>
      </c>
      <c r="GZ82" s="7">
        <f t="shared" si="109"/>
        <v>15</v>
      </c>
      <c r="HA82" s="7">
        <f t="shared" si="109"/>
        <v>15</v>
      </c>
      <c r="HB82" s="11">
        <f t="shared" si="109"/>
        <v>0</v>
      </c>
      <c r="HC82" s="10">
        <f t="shared" si="109"/>
        <v>0</v>
      </c>
      <c r="HD82" s="11">
        <f t="shared" si="109"/>
        <v>0</v>
      </c>
      <c r="HE82" s="10">
        <f t="shared" si="109"/>
        <v>0</v>
      </c>
      <c r="HF82" s="7">
        <f t="shared" si="109"/>
        <v>0</v>
      </c>
      <c r="HG82" s="11">
        <f t="shared" si="109"/>
        <v>0</v>
      </c>
      <c r="HH82" s="10">
        <f t="shared" si="109"/>
        <v>0</v>
      </c>
      <c r="HI82" s="11">
        <f t="shared" si="109"/>
        <v>0</v>
      </c>
      <c r="HJ82" s="10">
        <f t="shared" si="109"/>
        <v>0</v>
      </c>
      <c r="HK82" s="11">
        <f t="shared" si="109"/>
        <v>0</v>
      </c>
      <c r="HL82" s="10">
        <f t="shared" si="109"/>
        <v>0</v>
      </c>
      <c r="HM82" s="11">
        <f t="shared" si="109"/>
        <v>0</v>
      </c>
      <c r="HN82" s="10">
        <f t="shared" si="109"/>
        <v>0</v>
      </c>
      <c r="HO82" s="11">
        <f t="shared" si="109"/>
        <v>0</v>
      </c>
      <c r="HP82" s="10">
        <f t="shared" si="109"/>
        <v>0</v>
      </c>
      <c r="HQ82" s="11">
        <f t="shared" si="109"/>
        <v>0</v>
      </c>
      <c r="HR82" s="10">
        <f t="shared" si="109"/>
        <v>0</v>
      </c>
      <c r="HS82" s="11">
        <f t="shared" si="109"/>
        <v>0</v>
      </c>
      <c r="HT82" s="10">
        <f t="shared" si="109"/>
        <v>0</v>
      </c>
      <c r="HU82" s="7">
        <f t="shared" si="109"/>
        <v>0</v>
      </c>
      <c r="HV82" s="7">
        <f t="shared" si="109"/>
        <v>0</v>
      </c>
    </row>
    <row r="83" spans="1:230" ht="20.100000000000001" customHeight="1" x14ac:dyDescent="0.25">
      <c r="A83" s="14" t="s">
        <v>175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4"/>
      <c r="HV83" s="15"/>
    </row>
    <row r="84" spans="1:230" x14ac:dyDescent="0.25">
      <c r="A84" s="6"/>
      <c r="B84" s="6"/>
      <c r="C84" s="6"/>
      <c r="D84" s="6" t="s">
        <v>289</v>
      </c>
      <c r="E84" s="3" t="s">
        <v>177</v>
      </c>
      <c r="F84" s="6">
        <f>COUNTIF(U84:HT84,"e")</f>
        <v>0</v>
      </c>
      <c r="G84" s="6">
        <f>COUNTIF(U84:HT84,"z")</f>
        <v>2</v>
      </c>
      <c r="H84" s="6">
        <f>SUM(I84:Q84)</f>
        <v>7</v>
      </c>
      <c r="I84" s="6">
        <f>U84+AP84+BK84+CF84+DA84+DV84+EQ84+FL84+GG84+HB84</f>
        <v>0</v>
      </c>
      <c r="J84" s="6">
        <f>W84+AR84+BM84+CH84+DC84+DX84+ES84+FN84+GI84+HD84</f>
        <v>0</v>
      </c>
      <c r="K84" s="6">
        <f>Z84+AU84+BP84+CK84+DF84+EA84+EV84+FQ84+GL84+HG84</f>
        <v>0</v>
      </c>
      <c r="L84" s="6">
        <f>AB84+AW84+BR84+CM84+DH84+EC84+EX84+FS84+GN84+HI84</f>
        <v>0</v>
      </c>
      <c r="M84" s="6">
        <f>AD84+AY84+BT84+CO84+DJ84+EE84+EZ84+FU84+GP84+HK84</f>
        <v>0</v>
      </c>
      <c r="N84" s="6">
        <f>AF84+BA84+BV84+CQ84+DL84+EG84+FB84+FW84+GR84+HM84</f>
        <v>0</v>
      </c>
      <c r="O84" s="6">
        <f>AH84+BC84+BX84+CS84+DN84+EI84+FD84+FY84+GT84+HO84</f>
        <v>7</v>
      </c>
      <c r="P84" s="6">
        <f>AJ84+BE84+BZ84+CU84+DP84+EK84+FF84+GA84+GV84+HQ84</f>
        <v>0</v>
      </c>
      <c r="Q84" s="6">
        <f>AL84+BG84+CB84+CW84+DR84+EM84+FH84+GC84+GX84+HS84</f>
        <v>0</v>
      </c>
      <c r="R84" s="7">
        <f>AO84+BJ84+CE84+CZ84+DU84+EP84+FK84+GF84+HA84+HV84</f>
        <v>15</v>
      </c>
      <c r="S84" s="7">
        <f>AN84+BI84+CD84+CY84+DT84+EO84+FJ84+GE84+GZ84+HU84</f>
        <v>15</v>
      </c>
      <c r="T84" s="7">
        <v>7.7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>Y84+AN84</f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>AT84+BI84</f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>BO84+CD84</f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>CJ84+CY84</f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>DE84+DT84</f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>DZ84+EO84</f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>
        <v>3</v>
      </c>
      <c r="FE84" s="10" t="s">
        <v>64</v>
      </c>
      <c r="FF84" s="11"/>
      <c r="FG84" s="10"/>
      <c r="FH84" s="11"/>
      <c r="FI84" s="10"/>
      <c r="FJ84" s="7">
        <v>6</v>
      </c>
      <c r="FK84" s="7">
        <f>EU84+FJ84</f>
        <v>6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>
        <v>4</v>
      </c>
      <c r="FZ84" s="10" t="s">
        <v>64</v>
      </c>
      <c r="GA84" s="11"/>
      <c r="GB84" s="10"/>
      <c r="GC84" s="11"/>
      <c r="GD84" s="10"/>
      <c r="GE84" s="7">
        <v>9</v>
      </c>
      <c r="GF84" s="7">
        <f>FP84+GE84</f>
        <v>9</v>
      </c>
      <c r="GG84" s="11"/>
      <c r="GH84" s="10"/>
      <c r="GI84" s="11"/>
      <c r="GJ84" s="10"/>
      <c r="GK84" s="7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11"/>
      <c r="GW84" s="10"/>
      <c r="GX84" s="11"/>
      <c r="GY84" s="10"/>
      <c r="GZ84" s="7"/>
      <c r="HA84" s="7">
        <f>GK84+GZ84</f>
        <v>0</v>
      </c>
      <c r="HB84" s="11"/>
      <c r="HC84" s="10"/>
      <c r="HD84" s="11"/>
      <c r="HE84" s="10"/>
      <c r="HF84" s="7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11"/>
      <c r="HR84" s="10"/>
      <c r="HS84" s="11"/>
      <c r="HT84" s="10"/>
      <c r="HU84" s="7"/>
      <c r="HV84" s="7">
        <f>HF84+HU84</f>
        <v>0</v>
      </c>
    </row>
    <row r="85" spans="1:230" ht="15.9" customHeight="1" x14ac:dyDescent="0.25">
      <c r="A85" s="6"/>
      <c r="B85" s="6"/>
      <c r="C85" s="6"/>
      <c r="D85" s="6"/>
      <c r="E85" s="6" t="s">
        <v>80</v>
      </c>
      <c r="F85" s="6">
        <f t="shared" ref="F85:BQ85" si="110">SUM(F84:F84)</f>
        <v>0</v>
      </c>
      <c r="G85" s="6">
        <f t="shared" si="110"/>
        <v>2</v>
      </c>
      <c r="H85" s="6">
        <f t="shared" si="110"/>
        <v>7</v>
      </c>
      <c r="I85" s="6">
        <f t="shared" si="110"/>
        <v>0</v>
      </c>
      <c r="J85" s="6">
        <f t="shared" si="110"/>
        <v>0</v>
      </c>
      <c r="K85" s="6">
        <f t="shared" si="110"/>
        <v>0</v>
      </c>
      <c r="L85" s="6">
        <f t="shared" si="110"/>
        <v>0</v>
      </c>
      <c r="M85" s="6">
        <f t="shared" si="110"/>
        <v>0</v>
      </c>
      <c r="N85" s="6">
        <f t="shared" si="110"/>
        <v>0</v>
      </c>
      <c r="O85" s="6">
        <f t="shared" si="110"/>
        <v>7</v>
      </c>
      <c r="P85" s="6">
        <f t="shared" si="110"/>
        <v>0</v>
      </c>
      <c r="Q85" s="6">
        <f t="shared" si="110"/>
        <v>0</v>
      </c>
      <c r="R85" s="7">
        <f t="shared" si="110"/>
        <v>15</v>
      </c>
      <c r="S85" s="7">
        <f t="shared" si="110"/>
        <v>15</v>
      </c>
      <c r="T85" s="7">
        <f t="shared" si="110"/>
        <v>7.7</v>
      </c>
      <c r="U85" s="11">
        <f t="shared" si="110"/>
        <v>0</v>
      </c>
      <c r="V85" s="10">
        <f t="shared" si="110"/>
        <v>0</v>
      </c>
      <c r="W85" s="11">
        <f t="shared" si="110"/>
        <v>0</v>
      </c>
      <c r="X85" s="10">
        <f t="shared" si="110"/>
        <v>0</v>
      </c>
      <c r="Y85" s="7">
        <f t="shared" si="110"/>
        <v>0</v>
      </c>
      <c r="Z85" s="11">
        <f t="shared" si="110"/>
        <v>0</v>
      </c>
      <c r="AA85" s="10">
        <f t="shared" si="110"/>
        <v>0</v>
      </c>
      <c r="AB85" s="11">
        <f t="shared" si="110"/>
        <v>0</v>
      </c>
      <c r="AC85" s="10">
        <f t="shared" si="110"/>
        <v>0</v>
      </c>
      <c r="AD85" s="11">
        <f t="shared" si="110"/>
        <v>0</v>
      </c>
      <c r="AE85" s="10">
        <f t="shared" si="110"/>
        <v>0</v>
      </c>
      <c r="AF85" s="11">
        <f t="shared" si="110"/>
        <v>0</v>
      </c>
      <c r="AG85" s="10">
        <f t="shared" si="110"/>
        <v>0</v>
      </c>
      <c r="AH85" s="11">
        <f t="shared" si="110"/>
        <v>0</v>
      </c>
      <c r="AI85" s="10">
        <f t="shared" si="110"/>
        <v>0</v>
      </c>
      <c r="AJ85" s="11">
        <f t="shared" si="110"/>
        <v>0</v>
      </c>
      <c r="AK85" s="10">
        <f t="shared" si="110"/>
        <v>0</v>
      </c>
      <c r="AL85" s="11">
        <f t="shared" si="110"/>
        <v>0</v>
      </c>
      <c r="AM85" s="10">
        <f t="shared" si="110"/>
        <v>0</v>
      </c>
      <c r="AN85" s="7">
        <f t="shared" si="110"/>
        <v>0</v>
      </c>
      <c r="AO85" s="7">
        <f t="shared" si="110"/>
        <v>0</v>
      </c>
      <c r="AP85" s="11">
        <f t="shared" si="110"/>
        <v>0</v>
      </c>
      <c r="AQ85" s="10">
        <f t="shared" si="110"/>
        <v>0</v>
      </c>
      <c r="AR85" s="11">
        <f t="shared" si="110"/>
        <v>0</v>
      </c>
      <c r="AS85" s="10">
        <f t="shared" si="110"/>
        <v>0</v>
      </c>
      <c r="AT85" s="7">
        <f t="shared" si="110"/>
        <v>0</v>
      </c>
      <c r="AU85" s="11">
        <f t="shared" si="110"/>
        <v>0</v>
      </c>
      <c r="AV85" s="10">
        <f t="shared" si="110"/>
        <v>0</v>
      </c>
      <c r="AW85" s="11">
        <f t="shared" si="110"/>
        <v>0</v>
      </c>
      <c r="AX85" s="10">
        <f t="shared" si="110"/>
        <v>0</v>
      </c>
      <c r="AY85" s="11">
        <f t="shared" si="110"/>
        <v>0</v>
      </c>
      <c r="AZ85" s="10">
        <f t="shared" si="110"/>
        <v>0</v>
      </c>
      <c r="BA85" s="11">
        <f t="shared" si="110"/>
        <v>0</v>
      </c>
      <c r="BB85" s="10">
        <f t="shared" si="110"/>
        <v>0</v>
      </c>
      <c r="BC85" s="11">
        <f t="shared" si="110"/>
        <v>0</v>
      </c>
      <c r="BD85" s="10">
        <f t="shared" si="110"/>
        <v>0</v>
      </c>
      <c r="BE85" s="11">
        <f t="shared" si="110"/>
        <v>0</v>
      </c>
      <c r="BF85" s="10">
        <f t="shared" si="110"/>
        <v>0</v>
      </c>
      <c r="BG85" s="11">
        <f t="shared" si="110"/>
        <v>0</v>
      </c>
      <c r="BH85" s="10">
        <f t="shared" si="110"/>
        <v>0</v>
      </c>
      <c r="BI85" s="7">
        <f t="shared" si="110"/>
        <v>0</v>
      </c>
      <c r="BJ85" s="7">
        <f t="shared" si="110"/>
        <v>0</v>
      </c>
      <c r="BK85" s="11">
        <f t="shared" si="110"/>
        <v>0</v>
      </c>
      <c r="BL85" s="10">
        <f t="shared" si="110"/>
        <v>0</v>
      </c>
      <c r="BM85" s="11">
        <f t="shared" si="110"/>
        <v>0</v>
      </c>
      <c r="BN85" s="10">
        <f t="shared" si="110"/>
        <v>0</v>
      </c>
      <c r="BO85" s="7">
        <f t="shared" si="110"/>
        <v>0</v>
      </c>
      <c r="BP85" s="11">
        <f t="shared" si="110"/>
        <v>0</v>
      </c>
      <c r="BQ85" s="10">
        <f t="shared" si="110"/>
        <v>0</v>
      </c>
      <c r="BR85" s="11">
        <f t="shared" ref="BR85:EC85" si="111">SUM(BR84:BR84)</f>
        <v>0</v>
      </c>
      <c r="BS85" s="10">
        <f t="shared" si="111"/>
        <v>0</v>
      </c>
      <c r="BT85" s="11">
        <f t="shared" si="111"/>
        <v>0</v>
      </c>
      <c r="BU85" s="10">
        <f t="shared" si="111"/>
        <v>0</v>
      </c>
      <c r="BV85" s="11">
        <f t="shared" si="111"/>
        <v>0</v>
      </c>
      <c r="BW85" s="10">
        <f t="shared" si="111"/>
        <v>0</v>
      </c>
      <c r="BX85" s="11">
        <f t="shared" si="111"/>
        <v>0</v>
      </c>
      <c r="BY85" s="10">
        <f t="shared" si="111"/>
        <v>0</v>
      </c>
      <c r="BZ85" s="11">
        <f t="shared" si="111"/>
        <v>0</v>
      </c>
      <c r="CA85" s="10">
        <f t="shared" si="111"/>
        <v>0</v>
      </c>
      <c r="CB85" s="11">
        <f t="shared" si="111"/>
        <v>0</v>
      </c>
      <c r="CC85" s="10">
        <f t="shared" si="111"/>
        <v>0</v>
      </c>
      <c r="CD85" s="7">
        <f t="shared" si="111"/>
        <v>0</v>
      </c>
      <c r="CE85" s="7">
        <f t="shared" si="111"/>
        <v>0</v>
      </c>
      <c r="CF85" s="11">
        <f t="shared" si="111"/>
        <v>0</v>
      </c>
      <c r="CG85" s="10">
        <f t="shared" si="111"/>
        <v>0</v>
      </c>
      <c r="CH85" s="11">
        <f t="shared" si="111"/>
        <v>0</v>
      </c>
      <c r="CI85" s="10">
        <f t="shared" si="111"/>
        <v>0</v>
      </c>
      <c r="CJ85" s="7">
        <f t="shared" si="111"/>
        <v>0</v>
      </c>
      <c r="CK85" s="11">
        <f t="shared" si="111"/>
        <v>0</v>
      </c>
      <c r="CL85" s="10">
        <f t="shared" si="111"/>
        <v>0</v>
      </c>
      <c r="CM85" s="11">
        <f t="shared" si="111"/>
        <v>0</v>
      </c>
      <c r="CN85" s="10">
        <f t="shared" si="111"/>
        <v>0</v>
      </c>
      <c r="CO85" s="11">
        <f t="shared" si="111"/>
        <v>0</v>
      </c>
      <c r="CP85" s="10">
        <f t="shared" si="111"/>
        <v>0</v>
      </c>
      <c r="CQ85" s="11">
        <f t="shared" si="111"/>
        <v>0</v>
      </c>
      <c r="CR85" s="10">
        <f t="shared" si="111"/>
        <v>0</v>
      </c>
      <c r="CS85" s="11">
        <f t="shared" si="111"/>
        <v>0</v>
      </c>
      <c r="CT85" s="10">
        <f t="shared" si="111"/>
        <v>0</v>
      </c>
      <c r="CU85" s="11">
        <f t="shared" si="111"/>
        <v>0</v>
      </c>
      <c r="CV85" s="10">
        <f t="shared" si="111"/>
        <v>0</v>
      </c>
      <c r="CW85" s="11">
        <f t="shared" si="111"/>
        <v>0</v>
      </c>
      <c r="CX85" s="10">
        <f t="shared" si="111"/>
        <v>0</v>
      </c>
      <c r="CY85" s="7">
        <f t="shared" si="111"/>
        <v>0</v>
      </c>
      <c r="CZ85" s="7">
        <f t="shared" si="111"/>
        <v>0</v>
      </c>
      <c r="DA85" s="11">
        <f t="shared" si="111"/>
        <v>0</v>
      </c>
      <c r="DB85" s="10">
        <f t="shared" si="111"/>
        <v>0</v>
      </c>
      <c r="DC85" s="11">
        <f t="shared" si="111"/>
        <v>0</v>
      </c>
      <c r="DD85" s="10">
        <f t="shared" si="111"/>
        <v>0</v>
      </c>
      <c r="DE85" s="7">
        <f t="shared" si="111"/>
        <v>0</v>
      </c>
      <c r="DF85" s="11">
        <f t="shared" si="111"/>
        <v>0</v>
      </c>
      <c r="DG85" s="10">
        <f t="shared" si="111"/>
        <v>0</v>
      </c>
      <c r="DH85" s="11">
        <f t="shared" si="111"/>
        <v>0</v>
      </c>
      <c r="DI85" s="10">
        <f t="shared" si="111"/>
        <v>0</v>
      </c>
      <c r="DJ85" s="11">
        <f t="shared" si="111"/>
        <v>0</v>
      </c>
      <c r="DK85" s="10">
        <f t="shared" si="111"/>
        <v>0</v>
      </c>
      <c r="DL85" s="11">
        <f t="shared" si="111"/>
        <v>0</v>
      </c>
      <c r="DM85" s="10">
        <f t="shared" si="111"/>
        <v>0</v>
      </c>
      <c r="DN85" s="11">
        <f t="shared" si="111"/>
        <v>0</v>
      </c>
      <c r="DO85" s="10">
        <f t="shared" si="111"/>
        <v>0</v>
      </c>
      <c r="DP85" s="11">
        <f t="shared" si="111"/>
        <v>0</v>
      </c>
      <c r="DQ85" s="10">
        <f t="shared" si="111"/>
        <v>0</v>
      </c>
      <c r="DR85" s="11">
        <f t="shared" si="111"/>
        <v>0</v>
      </c>
      <c r="DS85" s="10">
        <f t="shared" si="111"/>
        <v>0</v>
      </c>
      <c r="DT85" s="7">
        <f t="shared" si="111"/>
        <v>0</v>
      </c>
      <c r="DU85" s="7">
        <f t="shared" si="111"/>
        <v>0</v>
      </c>
      <c r="DV85" s="11">
        <f t="shared" si="111"/>
        <v>0</v>
      </c>
      <c r="DW85" s="10">
        <f t="shared" si="111"/>
        <v>0</v>
      </c>
      <c r="DX85" s="11">
        <f t="shared" si="111"/>
        <v>0</v>
      </c>
      <c r="DY85" s="10">
        <f t="shared" si="111"/>
        <v>0</v>
      </c>
      <c r="DZ85" s="7">
        <f t="shared" si="111"/>
        <v>0</v>
      </c>
      <c r="EA85" s="11">
        <f t="shared" si="111"/>
        <v>0</v>
      </c>
      <c r="EB85" s="10">
        <f t="shared" si="111"/>
        <v>0</v>
      </c>
      <c r="EC85" s="11">
        <f t="shared" si="111"/>
        <v>0</v>
      </c>
      <c r="ED85" s="10">
        <f t="shared" ref="ED85:GO85" si="112">SUM(ED84:ED84)</f>
        <v>0</v>
      </c>
      <c r="EE85" s="11">
        <f t="shared" si="112"/>
        <v>0</v>
      </c>
      <c r="EF85" s="10">
        <f t="shared" si="112"/>
        <v>0</v>
      </c>
      <c r="EG85" s="11">
        <f t="shared" si="112"/>
        <v>0</v>
      </c>
      <c r="EH85" s="10">
        <f t="shared" si="112"/>
        <v>0</v>
      </c>
      <c r="EI85" s="11">
        <f t="shared" si="112"/>
        <v>0</v>
      </c>
      <c r="EJ85" s="10">
        <f t="shared" si="112"/>
        <v>0</v>
      </c>
      <c r="EK85" s="11">
        <f t="shared" si="112"/>
        <v>0</v>
      </c>
      <c r="EL85" s="10">
        <f t="shared" si="112"/>
        <v>0</v>
      </c>
      <c r="EM85" s="11">
        <f t="shared" si="112"/>
        <v>0</v>
      </c>
      <c r="EN85" s="10">
        <f t="shared" si="112"/>
        <v>0</v>
      </c>
      <c r="EO85" s="7">
        <f t="shared" si="112"/>
        <v>0</v>
      </c>
      <c r="EP85" s="7">
        <f t="shared" si="112"/>
        <v>0</v>
      </c>
      <c r="EQ85" s="11">
        <f t="shared" si="112"/>
        <v>0</v>
      </c>
      <c r="ER85" s="10">
        <f t="shared" si="112"/>
        <v>0</v>
      </c>
      <c r="ES85" s="11">
        <f t="shared" si="112"/>
        <v>0</v>
      </c>
      <c r="ET85" s="10">
        <f t="shared" si="112"/>
        <v>0</v>
      </c>
      <c r="EU85" s="7">
        <f t="shared" si="112"/>
        <v>0</v>
      </c>
      <c r="EV85" s="11">
        <f t="shared" si="112"/>
        <v>0</v>
      </c>
      <c r="EW85" s="10">
        <f t="shared" si="112"/>
        <v>0</v>
      </c>
      <c r="EX85" s="11">
        <f t="shared" si="112"/>
        <v>0</v>
      </c>
      <c r="EY85" s="10">
        <f t="shared" si="112"/>
        <v>0</v>
      </c>
      <c r="EZ85" s="11">
        <f t="shared" si="112"/>
        <v>0</v>
      </c>
      <c r="FA85" s="10">
        <f t="shared" si="112"/>
        <v>0</v>
      </c>
      <c r="FB85" s="11">
        <f t="shared" si="112"/>
        <v>0</v>
      </c>
      <c r="FC85" s="10">
        <f t="shared" si="112"/>
        <v>0</v>
      </c>
      <c r="FD85" s="11">
        <f t="shared" si="112"/>
        <v>3</v>
      </c>
      <c r="FE85" s="10">
        <f t="shared" si="112"/>
        <v>0</v>
      </c>
      <c r="FF85" s="11">
        <f t="shared" si="112"/>
        <v>0</v>
      </c>
      <c r="FG85" s="10">
        <f t="shared" si="112"/>
        <v>0</v>
      </c>
      <c r="FH85" s="11">
        <f t="shared" si="112"/>
        <v>0</v>
      </c>
      <c r="FI85" s="10">
        <f t="shared" si="112"/>
        <v>0</v>
      </c>
      <c r="FJ85" s="7">
        <f t="shared" si="112"/>
        <v>6</v>
      </c>
      <c r="FK85" s="7">
        <f t="shared" si="112"/>
        <v>6</v>
      </c>
      <c r="FL85" s="11">
        <f t="shared" si="112"/>
        <v>0</v>
      </c>
      <c r="FM85" s="10">
        <f t="shared" si="112"/>
        <v>0</v>
      </c>
      <c r="FN85" s="11">
        <f t="shared" si="112"/>
        <v>0</v>
      </c>
      <c r="FO85" s="10">
        <f t="shared" si="112"/>
        <v>0</v>
      </c>
      <c r="FP85" s="7">
        <f t="shared" si="112"/>
        <v>0</v>
      </c>
      <c r="FQ85" s="11">
        <f t="shared" si="112"/>
        <v>0</v>
      </c>
      <c r="FR85" s="10">
        <f t="shared" si="112"/>
        <v>0</v>
      </c>
      <c r="FS85" s="11">
        <f t="shared" si="112"/>
        <v>0</v>
      </c>
      <c r="FT85" s="10">
        <f t="shared" si="112"/>
        <v>0</v>
      </c>
      <c r="FU85" s="11">
        <f t="shared" si="112"/>
        <v>0</v>
      </c>
      <c r="FV85" s="10">
        <f t="shared" si="112"/>
        <v>0</v>
      </c>
      <c r="FW85" s="11">
        <f t="shared" si="112"/>
        <v>0</v>
      </c>
      <c r="FX85" s="10">
        <f t="shared" si="112"/>
        <v>0</v>
      </c>
      <c r="FY85" s="11">
        <f t="shared" si="112"/>
        <v>4</v>
      </c>
      <c r="FZ85" s="10">
        <f t="shared" si="112"/>
        <v>0</v>
      </c>
      <c r="GA85" s="11">
        <f t="shared" si="112"/>
        <v>0</v>
      </c>
      <c r="GB85" s="10">
        <f t="shared" si="112"/>
        <v>0</v>
      </c>
      <c r="GC85" s="11">
        <f t="shared" si="112"/>
        <v>0</v>
      </c>
      <c r="GD85" s="10">
        <f t="shared" si="112"/>
        <v>0</v>
      </c>
      <c r="GE85" s="7">
        <f t="shared" si="112"/>
        <v>9</v>
      </c>
      <c r="GF85" s="7">
        <f t="shared" si="112"/>
        <v>9</v>
      </c>
      <c r="GG85" s="11">
        <f t="shared" si="112"/>
        <v>0</v>
      </c>
      <c r="GH85" s="10">
        <f t="shared" si="112"/>
        <v>0</v>
      </c>
      <c r="GI85" s="11">
        <f t="shared" si="112"/>
        <v>0</v>
      </c>
      <c r="GJ85" s="10">
        <f t="shared" si="112"/>
        <v>0</v>
      </c>
      <c r="GK85" s="7">
        <f t="shared" si="112"/>
        <v>0</v>
      </c>
      <c r="GL85" s="11">
        <f t="shared" si="112"/>
        <v>0</v>
      </c>
      <c r="GM85" s="10">
        <f t="shared" si="112"/>
        <v>0</v>
      </c>
      <c r="GN85" s="11">
        <f t="shared" si="112"/>
        <v>0</v>
      </c>
      <c r="GO85" s="10">
        <f t="shared" si="112"/>
        <v>0</v>
      </c>
      <c r="GP85" s="11">
        <f t="shared" ref="GP85:HV85" si="113">SUM(GP84:GP84)</f>
        <v>0</v>
      </c>
      <c r="GQ85" s="10">
        <f t="shared" si="113"/>
        <v>0</v>
      </c>
      <c r="GR85" s="11">
        <f t="shared" si="113"/>
        <v>0</v>
      </c>
      <c r="GS85" s="10">
        <f t="shared" si="113"/>
        <v>0</v>
      </c>
      <c r="GT85" s="11">
        <f t="shared" si="113"/>
        <v>0</v>
      </c>
      <c r="GU85" s="10">
        <f t="shared" si="113"/>
        <v>0</v>
      </c>
      <c r="GV85" s="11">
        <f t="shared" si="113"/>
        <v>0</v>
      </c>
      <c r="GW85" s="10">
        <f t="shared" si="113"/>
        <v>0</v>
      </c>
      <c r="GX85" s="11">
        <f t="shared" si="113"/>
        <v>0</v>
      </c>
      <c r="GY85" s="10">
        <f t="shared" si="113"/>
        <v>0</v>
      </c>
      <c r="GZ85" s="7">
        <f t="shared" si="113"/>
        <v>0</v>
      </c>
      <c r="HA85" s="7">
        <f t="shared" si="113"/>
        <v>0</v>
      </c>
      <c r="HB85" s="11">
        <f t="shared" si="113"/>
        <v>0</v>
      </c>
      <c r="HC85" s="10">
        <f t="shared" si="113"/>
        <v>0</v>
      </c>
      <c r="HD85" s="11">
        <f t="shared" si="113"/>
        <v>0</v>
      </c>
      <c r="HE85" s="10">
        <f t="shared" si="113"/>
        <v>0</v>
      </c>
      <c r="HF85" s="7">
        <f t="shared" si="113"/>
        <v>0</v>
      </c>
      <c r="HG85" s="11">
        <f t="shared" si="113"/>
        <v>0</v>
      </c>
      <c r="HH85" s="10">
        <f t="shared" si="113"/>
        <v>0</v>
      </c>
      <c r="HI85" s="11">
        <f t="shared" si="113"/>
        <v>0</v>
      </c>
      <c r="HJ85" s="10">
        <f t="shared" si="113"/>
        <v>0</v>
      </c>
      <c r="HK85" s="11">
        <f t="shared" si="113"/>
        <v>0</v>
      </c>
      <c r="HL85" s="10">
        <f t="shared" si="113"/>
        <v>0</v>
      </c>
      <c r="HM85" s="11">
        <f t="shared" si="113"/>
        <v>0</v>
      </c>
      <c r="HN85" s="10">
        <f t="shared" si="113"/>
        <v>0</v>
      </c>
      <c r="HO85" s="11">
        <f t="shared" si="113"/>
        <v>0</v>
      </c>
      <c r="HP85" s="10">
        <f t="shared" si="113"/>
        <v>0</v>
      </c>
      <c r="HQ85" s="11">
        <f t="shared" si="113"/>
        <v>0</v>
      </c>
      <c r="HR85" s="10">
        <f t="shared" si="113"/>
        <v>0</v>
      </c>
      <c r="HS85" s="11">
        <f t="shared" si="113"/>
        <v>0</v>
      </c>
      <c r="HT85" s="10">
        <f t="shared" si="113"/>
        <v>0</v>
      </c>
      <c r="HU85" s="7">
        <f t="shared" si="113"/>
        <v>0</v>
      </c>
      <c r="HV85" s="7">
        <f t="shared" si="113"/>
        <v>0</v>
      </c>
    </row>
    <row r="86" spans="1:230" ht="20.100000000000001" customHeight="1" x14ac:dyDescent="0.25">
      <c r="A86" s="14" t="s">
        <v>178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4"/>
      <c r="HV86" s="15"/>
    </row>
    <row r="87" spans="1:230" x14ac:dyDescent="0.25">
      <c r="A87" s="13">
        <v>1</v>
      </c>
      <c r="B87" s="13">
        <v>1</v>
      </c>
      <c r="C87" s="13"/>
      <c r="D87" s="6" t="s">
        <v>179</v>
      </c>
      <c r="E87" s="3" t="s">
        <v>180</v>
      </c>
      <c r="F87" s="6">
        <f t="shared" ref="F87:F107" si="114">COUNTIF(U87:HT87,"e")</f>
        <v>0</v>
      </c>
      <c r="G87" s="6">
        <f t="shared" ref="G87:G107" si="115">COUNTIF(U87:HT87,"z")</f>
        <v>1</v>
      </c>
      <c r="H87" s="6">
        <f t="shared" ref="H87:H107" si="116">SUM(I87:Q87)</f>
        <v>20</v>
      </c>
      <c r="I87" s="6">
        <f t="shared" ref="I87:I107" si="117">U87+AP87+BK87+CF87+DA87+DV87+EQ87+FL87+GG87+HB87</f>
        <v>0</v>
      </c>
      <c r="J87" s="6">
        <f t="shared" ref="J87:J107" si="118">W87+AR87+BM87+CH87+DC87+DX87+ES87+FN87+GI87+HD87</f>
        <v>0</v>
      </c>
      <c r="K87" s="6">
        <f t="shared" ref="K87:K107" si="119">Z87+AU87+BP87+CK87+DF87+EA87+EV87+FQ87+GL87+HG87</f>
        <v>0</v>
      </c>
      <c r="L87" s="6">
        <f t="shared" ref="L87:L107" si="120">AB87+AW87+BR87+CM87+DH87+EC87+EX87+FS87+GN87+HI87</f>
        <v>20</v>
      </c>
      <c r="M87" s="6">
        <f t="shared" ref="M87:M107" si="121">AD87+AY87+BT87+CO87+DJ87+EE87+EZ87+FU87+GP87+HK87</f>
        <v>0</v>
      </c>
      <c r="N87" s="6">
        <f t="shared" ref="N87:N107" si="122">AF87+BA87+BV87+CQ87+DL87+EG87+FB87+FW87+GR87+HM87</f>
        <v>0</v>
      </c>
      <c r="O87" s="6">
        <f t="shared" ref="O87:O107" si="123">AH87+BC87+BX87+CS87+DN87+EI87+FD87+FY87+GT87+HO87</f>
        <v>0</v>
      </c>
      <c r="P87" s="6">
        <f t="shared" ref="P87:P107" si="124">AJ87+BE87+BZ87+CU87+DP87+EK87+FF87+GA87+GV87+HQ87</f>
        <v>0</v>
      </c>
      <c r="Q87" s="6">
        <f t="shared" ref="Q87:Q107" si="125">AL87+BG87+CB87+CW87+DR87+EM87+FH87+GC87+GX87+HS87</f>
        <v>0</v>
      </c>
      <c r="R87" s="7">
        <f t="shared" ref="R87:R107" si="126">AO87+BJ87+CE87+CZ87+DU87+EP87+FK87+GF87+HA87+HV87</f>
        <v>4</v>
      </c>
      <c r="S87" s="7">
        <f t="shared" ref="S87:S107" si="127">AN87+BI87+CD87+CY87+DT87+EO87+FJ87+GE87+GZ87+HU87</f>
        <v>4</v>
      </c>
      <c r="T87" s="7">
        <v>0.93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ref="AO87:AO107" si="128">Y87+AN87</f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ref="BJ87:BJ107" si="129">AT87+BI87</f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ref="CE87:CE107" si="130">BO87+CD87</f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ref="CZ87:CZ107" si="131">CJ87+CY87</f>
        <v>0</v>
      </c>
      <c r="DA87" s="11"/>
      <c r="DB87" s="10"/>
      <c r="DC87" s="11"/>
      <c r="DD87" s="10"/>
      <c r="DE87" s="7"/>
      <c r="DF87" s="11"/>
      <c r="DG87" s="10"/>
      <c r="DH87" s="11">
        <v>20</v>
      </c>
      <c r="DI87" s="10" t="s">
        <v>64</v>
      </c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>
        <v>4</v>
      </c>
      <c r="DU87" s="7">
        <f t="shared" ref="DU87:DU107" si="132">DE87+DT87</f>
        <v>4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ref="EP87:EP107" si="133">DZ87+EO87</f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ref="FK87:FK107" si="134">EU87+FJ87</f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ref="GF87:GF107" si="135">FP87+GE87</f>
        <v>0</v>
      </c>
      <c r="GG87" s="11"/>
      <c r="GH87" s="10"/>
      <c r="GI87" s="11"/>
      <c r="GJ87" s="10"/>
      <c r="GK87" s="7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11"/>
      <c r="GW87" s="10"/>
      <c r="GX87" s="11"/>
      <c r="GY87" s="10"/>
      <c r="GZ87" s="7"/>
      <c r="HA87" s="7">
        <f t="shared" ref="HA87:HA107" si="136">GK87+GZ87</f>
        <v>0</v>
      </c>
      <c r="HB87" s="11"/>
      <c r="HC87" s="10"/>
      <c r="HD87" s="11"/>
      <c r="HE87" s="10"/>
      <c r="HF87" s="7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7">
        <f t="shared" ref="HV87:HV107" si="137">HF87+HU87</f>
        <v>0</v>
      </c>
    </row>
    <row r="88" spans="1:230" x14ac:dyDescent="0.25">
      <c r="A88" s="13">
        <v>1</v>
      </c>
      <c r="B88" s="13">
        <v>1</v>
      </c>
      <c r="C88" s="13"/>
      <c r="D88" s="6" t="s">
        <v>181</v>
      </c>
      <c r="E88" s="3" t="s">
        <v>182</v>
      </c>
      <c r="F88" s="6">
        <f t="shared" si="114"/>
        <v>0</v>
      </c>
      <c r="G88" s="6">
        <f t="shared" si="115"/>
        <v>1</v>
      </c>
      <c r="H88" s="6">
        <f t="shared" si="116"/>
        <v>20</v>
      </c>
      <c r="I88" s="6">
        <f t="shared" si="117"/>
        <v>0</v>
      </c>
      <c r="J88" s="6">
        <f t="shared" si="118"/>
        <v>0</v>
      </c>
      <c r="K88" s="6">
        <f t="shared" si="119"/>
        <v>0</v>
      </c>
      <c r="L88" s="6">
        <f t="shared" si="120"/>
        <v>20</v>
      </c>
      <c r="M88" s="6">
        <f t="shared" si="121"/>
        <v>0</v>
      </c>
      <c r="N88" s="6">
        <f t="shared" si="122"/>
        <v>0</v>
      </c>
      <c r="O88" s="6">
        <f t="shared" si="123"/>
        <v>0</v>
      </c>
      <c r="P88" s="6">
        <f t="shared" si="124"/>
        <v>0</v>
      </c>
      <c r="Q88" s="6">
        <f t="shared" si="125"/>
        <v>0</v>
      </c>
      <c r="R88" s="7">
        <f t="shared" si="126"/>
        <v>4</v>
      </c>
      <c r="S88" s="7">
        <f t="shared" si="127"/>
        <v>4</v>
      </c>
      <c r="T88" s="7">
        <v>0.93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8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9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30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1"/>
        <v>0</v>
      </c>
      <c r="DA88" s="11"/>
      <c r="DB88" s="10"/>
      <c r="DC88" s="11"/>
      <c r="DD88" s="10"/>
      <c r="DE88" s="7"/>
      <c r="DF88" s="11"/>
      <c r="DG88" s="10"/>
      <c r="DH88" s="11">
        <v>20</v>
      </c>
      <c r="DI88" s="10" t="s">
        <v>64</v>
      </c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>
        <v>4</v>
      </c>
      <c r="DU88" s="7">
        <f t="shared" si="132"/>
        <v>4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33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34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5"/>
        <v>0</v>
      </c>
      <c r="GG88" s="11"/>
      <c r="GH88" s="10"/>
      <c r="GI88" s="11"/>
      <c r="GJ88" s="10"/>
      <c r="GK88" s="7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11"/>
      <c r="GW88" s="10"/>
      <c r="GX88" s="11"/>
      <c r="GY88" s="10"/>
      <c r="GZ88" s="7"/>
      <c r="HA88" s="7">
        <f t="shared" si="136"/>
        <v>0</v>
      </c>
      <c r="HB88" s="11"/>
      <c r="HC88" s="10"/>
      <c r="HD88" s="11"/>
      <c r="HE88" s="10"/>
      <c r="HF88" s="7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7">
        <f t="shared" si="137"/>
        <v>0</v>
      </c>
    </row>
    <row r="89" spans="1:230" x14ac:dyDescent="0.25">
      <c r="A89" s="13">
        <v>2</v>
      </c>
      <c r="B89" s="13">
        <v>1</v>
      </c>
      <c r="C89" s="13"/>
      <c r="D89" s="6" t="s">
        <v>183</v>
      </c>
      <c r="E89" s="3" t="s">
        <v>184</v>
      </c>
      <c r="F89" s="6">
        <f t="shared" si="114"/>
        <v>0</v>
      </c>
      <c r="G89" s="6">
        <f t="shared" si="115"/>
        <v>1</v>
      </c>
      <c r="H89" s="6">
        <f t="shared" si="116"/>
        <v>40</v>
      </c>
      <c r="I89" s="6">
        <f t="shared" si="117"/>
        <v>0</v>
      </c>
      <c r="J89" s="6">
        <f t="shared" si="118"/>
        <v>0</v>
      </c>
      <c r="K89" s="6">
        <f t="shared" si="119"/>
        <v>0</v>
      </c>
      <c r="L89" s="6">
        <f t="shared" si="120"/>
        <v>40</v>
      </c>
      <c r="M89" s="6">
        <f t="shared" si="121"/>
        <v>0</v>
      </c>
      <c r="N89" s="6">
        <f t="shared" si="122"/>
        <v>0</v>
      </c>
      <c r="O89" s="6">
        <f t="shared" si="123"/>
        <v>0</v>
      </c>
      <c r="P89" s="6">
        <f t="shared" si="124"/>
        <v>0</v>
      </c>
      <c r="Q89" s="6">
        <f t="shared" si="125"/>
        <v>0</v>
      </c>
      <c r="R89" s="7">
        <f t="shared" si="126"/>
        <v>3</v>
      </c>
      <c r="S89" s="7">
        <f t="shared" si="127"/>
        <v>3</v>
      </c>
      <c r="T89" s="7">
        <v>1.6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8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9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30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1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32"/>
        <v>0</v>
      </c>
      <c r="DV89" s="11"/>
      <c r="DW89" s="10"/>
      <c r="DX89" s="11"/>
      <c r="DY89" s="10"/>
      <c r="DZ89" s="7"/>
      <c r="EA89" s="11"/>
      <c r="EB89" s="10"/>
      <c r="EC89" s="11">
        <v>40</v>
      </c>
      <c r="ED89" s="10" t="s">
        <v>64</v>
      </c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>
        <v>3</v>
      </c>
      <c r="EP89" s="7">
        <f t="shared" si="133"/>
        <v>3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4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5"/>
        <v>0</v>
      </c>
      <c r="GG89" s="11"/>
      <c r="GH89" s="10"/>
      <c r="GI89" s="11"/>
      <c r="GJ89" s="10"/>
      <c r="GK89" s="7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11"/>
      <c r="GW89" s="10"/>
      <c r="GX89" s="11"/>
      <c r="GY89" s="10"/>
      <c r="GZ89" s="7"/>
      <c r="HA89" s="7">
        <f t="shared" si="136"/>
        <v>0</v>
      </c>
      <c r="HB89" s="11"/>
      <c r="HC89" s="10"/>
      <c r="HD89" s="11"/>
      <c r="HE89" s="10"/>
      <c r="HF89" s="7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7">
        <f t="shared" si="137"/>
        <v>0</v>
      </c>
    </row>
    <row r="90" spans="1:230" x14ac:dyDescent="0.25">
      <c r="A90" s="13">
        <v>2</v>
      </c>
      <c r="B90" s="13">
        <v>1</v>
      </c>
      <c r="C90" s="13"/>
      <c r="D90" s="6" t="s">
        <v>185</v>
      </c>
      <c r="E90" s="3" t="s">
        <v>186</v>
      </c>
      <c r="F90" s="6">
        <f t="shared" si="114"/>
        <v>0</v>
      </c>
      <c r="G90" s="6">
        <f t="shared" si="115"/>
        <v>1</v>
      </c>
      <c r="H90" s="6">
        <f t="shared" si="116"/>
        <v>40</v>
      </c>
      <c r="I90" s="6">
        <f t="shared" si="117"/>
        <v>0</v>
      </c>
      <c r="J90" s="6">
        <f t="shared" si="118"/>
        <v>0</v>
      </c>
      <c r="K90" s="6">
        <f t="shared" si="119"/>
        <v>0</v>
      </c>
      <c r="L90" s="6">
        <f t="shared" si="120"/>
        <v>40</v>
      </c>
      <c r="M90" s="6">
        <f t="shared" si="121"/>
        <v>0</v>
      </c>
      <c r="N90" s="6">
        <f t="shared" si="122"/>
        <v>0</v>
      </c>
      <c r="O90" s="6">
        <f t="shared" si="123"/>
        <v>0</v>
      </c>
      <c r="P90" s="6">
        <f t="shared" si="124"/>
        <v>0</v>
      </c>
      <c r="Q90" s="6">
        <f t="shared" si="125"/>
        <v>0</v>
      </c>
      <c r="R90" s="7">
        <f t="shared" si="126"/>
        <v>3</v>
      </c>
      <c r="S90" s="7">
        <f t="shared" si="127"/>
        <v>3</v>
      </c>
      <c r="T90" s="7">
        <v>1.6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8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9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30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1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32"/>
        <v>0</v>
      </c>
      <c r="DV90" s="11"/>
      <c r="DW90" s="10"/>
      <c r="DX90" s="11"/>
      <c r="DY90" s="10"/>
      <c r="DZ90" s="7"/>
      <c r="EA90" s="11"/>
      <c r="EB90" s="10"/>
      <c r="EC90" s="11">
        <v>40</v>
      </c>
      <c r="ED90" s="10" t="s">
        <v>64</v>
      </c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>
        <v>3</v>
      </c>
      <c r="EP90" s="7">
        <f t="shared" si="133"/>
        <v>3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4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5"/>
        <v>0</v>
      </c>
      <c r="GG90" s="11"/>
      <c r="GH90" s="10"/>
      <c r="GI90" s="11"/>
      <c r="GJ90" s="10"/>
      <c r="GK90" s="7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11"/>
      <c r="GW90" s="10"/>
      <c r="GX90" s="11"/>
      <c r="GY90" s="10"/>
      <c r="GZ90" s="7"/>
      <c r="HA90" s="7">
        <f t="shared" si="136"/>
        <v>0</v>
      </c>
      <c r="HB90" s="11"/>
      <c r="HC90" s="10"/>
      <c r="HD90" s="11"/>
      <c r="HE90" s="10"/>
      <c r="HF90" s="7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7">
        <f t="shared" si="137"/>
        <v>0</v>
      </c>
    </row>
    <row r="91" spans="1:230" x14ac:dyDescent="0.25">
      <c r="A91" s="13">
        <v>3</v>
      </c>
      <c r="B91" s="13">
        <v>1</v>
      </c>
      <c r="C91" s="13"/>
      <c r="D91" s="6" t="s">
        <v>187</v>
      </c>
      <c r="E91" s="3" t="s">
        <v>188</v>
      </c>
      <c r="F91" s="6">
        <f t="shared" si="114"/>
        <v>1</v>
      </c>
      <c r="G91" s="6">
        <f t="shared" si="115"/>
        <v>0</v>
      </c>
      <c r="H91" s="6">
        <f t="shared" si="116"/>
        <v>40</v>
      </c>
      <c r="I91" s="6">
        <f t="shared" si="117"/>
        <v>0</v>
      </c>
      <c r="J91" s="6">
        <f t="shared" si="118"/>
        <v>0</v>
      </c>
      <c r="K91" s="6">
        <f t="shared" si="119"/>
        <v>0</v>
      </c>
      <c r="L91" s="6">
        <f t="shared" si="120"/>
        <v>40</v>
      </c>
      <c r="M91" s="6">
        <f t="shared" si="121"/>
        <v>0</v>
      </c>
      <c r="N91" s="6">
        <f t="shared" si="122"/>
        <v>0</v>
      </c>
      <c r="O91" s="6">
        <f t="shared" si="123"/>
        <v>0</v>
      </c>
      <c r="P91" s="6">
        <f t="shared" si="124"/>
        <v>0</v>
      </c>
      <c r="Q91" s="6">
        <f t="shared" si="125"/>
        <v>0</v>
      </c>
      <c r="R91" s="7">
        <f t="shared" si="126"/>
        <v>3</v>
      </c>
      <c r="S91" s="7">
        <f t="shared" si="127"/>
        <v>3</v>
      </c>
      <c r="T91" s="7">
        <v>1.7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8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9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30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1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32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33"/>
        <v>0</v>
      </c>
      <c r="EQ91" s="11"/>
      <c r="ER91" s="10"/>
      <c r="ES91" s="11"/>
      <c r="ET91" s="10"/>
      <c r="EU91" s="7"/>
      <c r="EV91" s="11"/>
      <c r="EW91" s="10"/>
      <c r="EX91" s="11">
        <v>40</v>
      </c>
      <c r="EY91" s="10" t="s">
        <v>72</v>
      </c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>
        <v>3</v>
      </c>
      <c r="FK91" s="7">
        <f t="shared" si="134"/>
        <v>3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5"/>
        <v>0</v>
      </c>
      <c r="GG91" s="11"/>
      <c r="GH91" s="10"/>
      <c r="GI91" s="11"/>
      <c r="GJ91" s="10"/>
      <c r="GK91" s="7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11"/>
      <c r="GW91" s="10"/>
      <c r="GX91" s="11"/>
      <c r="GY91" s="10"/>
      <c r="GZ91" s="7"/>
      <c r="HA91" s="7">
        <f t="shared" si="136"/>
        <v>0</v>
      </c>
      <c r="HB91" s="11"/>
      <c r="HC91" s="10"/>
      <c r="HD91" s="11"/>
      <c r="HE91" s="10"/>
      <c r="HF91" s="7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7">
        <f t="shared" si="137"/>
        <v>0</v>
      </c>
    </row>
    <row r="92" spans="1:230" x14ac:dyDescent="0.25">
      <c r="A92" s="13">
        <v>3</v>
      </c>
      <c r="B92" s="13">
        <v>1</v>
      </c>
      <c r="C92" s="13"/>
      <c r="D92" s="6" t="s">
        <v>189</v>
      </c>
      <c r="E92" s="3" t="s">
        <v>190</v>
      </c>
      <c r="F92" s="6">
        <f t="shared" si="114"/>
        <v>1</v>
      </c>
      <c r="G92" s="6">
        <f t="shared" si="115"/>
        <v>0</v>
      </c>
      <c r="H92" s="6">
        <f t="shared" si="116"/>
        <v>40</v>
      </c>
      <c r="I92" s="6">
        <f t="shared" si="117"/>
        <v>0</v>
      </c>
      <c r="J92" s="6">
        <f t="shared" si="118"/>
        <v>0</v>
      </c>
      <c r="K92" s="6">
        <f t="shared" si="119"/>
        <v>0</v>
      </c>
      <c r="L92" s="6">
        <f t="shared" si="120"/>
        <v>40</v>
      </c>
      <c r="M92" s="6">
        <f t="shared" si="121"/>
        <v>0</v>
      </c>
      <c r="N92" s="6">
        <f t="shared" si="122"/>
        <v>0</v>
      </c>
      <c r="O92" s="6">
        <f t="shared" si="123"/>
        <v>0</v>
      </c>
      <c r="P92" s="6">
        <f t="shared" si="124"/>
        <v>0</v>
      </c>
      <c r="Q92" s="6">
        <f t="shared" si="125"/>
        <v>0</v>
      </c>
      <c r="R92" s="7">
        <f t="shared" si="126"/>
        <v>3</v>
      </c>
      <c r="S92" s="7">
        <f t="shared" si="127"/>
        <v>3</v>
      </c>
      <c r="T92" s="7">
        <v>1.7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8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9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30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1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32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33"/>
        <v>0</v>
      </c>
      <c r="EQ92" s="11"/>
      <c r="ER92" s="10"/>
      <c r="ES92" s="11"/>
      <c r="ET92" s="10"/>
      <c r="EU92" s="7"/>
      <c r="EV92" s="11"/>
      <c r="EW92" s="10"/>
      <c r="EX92" s="11">
        <v>40</v>
      </c>
      <c r="EY92" s="10" t="s">
        <v>72</v>
      </c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>
        <v>3</v>
      </c>
      <c r="FK92" s="7">
        <f t="shared" si="134"/>
        <v>3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5"/>
        <v>0</v>
      </c>
      <c r="GG92" s="11"/>
      <c r="GH92" s="10"/>
      <c r="GI92" s="11"/>
      <c r="GJ92" s="10"/>
      <c r="GK92" s="7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11"/>
      <c r="GW92" s="10"/>
      <c r="GX92" s="11"/>
      <c r="GY92" s="10"/>
      <c r="GZ92" s="7"/>
      <c r="HA92" s="7">
        <f t="shared" si="136"/>
        <v>0</v>
      </c>
      <c r="HB92" s="11"/>
      <c r="HC92" s="10"/>
      <c r="HD92" s="11"/>
      <c r="HE92" s="10"/>
      <c r="HF92" s="7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7">
        <f t="shared" si="137"/>
        <v>0</v>
      </c>
    </row>
    <row r="93" spans="1:230" x14ac:dyDescent="0.25">
      <c r="A93" s="13">
        <v>4</v>
      </c>
      <c r="B93" s="13">
        <v>1</v>
      </c>
      <c r="C93" s="13"/>
      <c r="D93" s="6" t="s">
        <v>191</v>
      </c>
      <c r="E93" s="3" t="s">
        <v>192</v>
      </c>
      <c r="F93" s="6">
        <f t="shared" si="114"/>
        <v>0</v>
      </c>
      <c r="G93" s="6">
        <f t="shared" si="115"/>
        <v>1</v>
      </c>
      <c r="H93" s="6">
        <f t="shared" si="116"/>
        <v>9</v>
      </c>
      <c r="I93" s="6">
        <f t="shared" si="117"/>
        <v>9</v>
      </c>
      <c r="J93" s="6">
        <f t="shared" si="118"/>
        <v>0</v>
      </c>
      <c r="K93" s="6">
        <f t="shared" si="119"/>
        <v>0</v>
      </c>
      <c r="L93" s="6">
        <f t="shared" si="120"/>
        <v>0</v>
      </c>
      <c r="M93" s="6">
        <f t="shared" si="121"/>
        <v>0</v>
      </c>
      <c r="N93" s="6">
        <f t="shared" si="122"/>
        <v>0</v>
      </c>
      <c r="O93" s="6">
        <f t="shared" si="123"/>
        <v>0</v>
      </c>
      <c r="P93" s="6">
        <f t="shared" si="124"/>
        <v>0</v>
      </c>
      <c r="Q93" s="6">
        <f t="shared" si="125"/>
        <v>0</v>
      </c>
      <c r="R93" s="7">
        <f t="shared" si="126"/>
        <v>1</v>
      </c>
      <c r="S93" s="7">
        <f t="shared" si="127"/>
        <v>0</v>
      </c>
      <c r="T93" s="7">
        <v>0.37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8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9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30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1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32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33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4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5"/>
        <v>0</v>
      </c>
      <c r="GG93" s="11">
        <v>9</v>
      </c>
      <c r="GH93" s="10" t="s">
        <v>64</v>
      </c>
      <c r="GI93" s="11"/>
      <c r="GJ93" s="10"/>
      <c r="GK93" s="7">
        <v>1</v>
      </c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11"/>
      <c r="GW93" s="10"/>
      <c r="GX93" s="11"/>
      <c r="GY93" s="10"/>
      <c r="GZ93" s="7"/>
      <c r="HA93" s="7">
        <f t="shared" si="136"/>
        <v>1</v>
      </c>
      <c r="HB93" s="11"/>
      <c r="HC93" s="10"/>
      <c r="HD93" s="11"/>
      <c r="HE93" s="10"/>
      <c r="HF93" s="7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7">
        <f t="shared" si="137"/>
        <v>0</v>
      </c>
    </row>
    <row r="94" spans="1:230" x14ac:dyDescent="0.25">
      <c r="A94" s="13">
        <v>4</v>
      </c>
      <c r="B94" s="13">
        <v>1</v>
      </c>
      <c r="C94" s="13"/>
      <c r="D94" s="6" t="s">
        <v>193</v>
      </c>
      <c r="E94" s="3" t="s">
        <v>194</v>
      </c>
      <c r="F94" s="6">
        <f t="shared" si="114"/>
        <v>0</v>
      </c>
      <c r="G94" s="6">
        <f t="shared" si="115"/>
        <v>1</v>
      </c>
      <c r="H94" s="6">
        <f t="shared" si="116"/>
        <v>9</v>
      </c>
      <c r="I94" s="6">
        <f t="shared" si="117"/>
        <v>9</v>
      </c>
      <c r="J94" s="6">
        <f t="shared" si="118"/>
        <v>0</v>
      </c>
      <c r="K94" s="6">
        <f t="shared" si="119"/>
        <v>0</v>
      </c>
      <c r="L94" s="6">
        <f t="shared" si="120"/>
        <v>0</v>
      </c>
      <c r="M94" s="6">
        <f t="shared" si="121"/>
        <v>0</v>
      </c>
      <c r="N94" s="6">
        <f t="shared" si="122"/>
        <v>0</v>
      </c>
      <c r="O94" s="6">
        <f t="shared" si="123"/>
        <v>0</v>
      </c>
      <c r="P94" s="6">
        <f t="shared" si="124"/>
        <v>0</v>
      </c>
      <c r="Q94" s="6">
        <f t="shared" si="125"/>
        <v>0</v>
      </c>
      <c r="R94" s="7">
        <f t="shared" si="126"/>
        <v>1</v>
      </c>
      <c r="S94" s="7">
        <f t="shared" si="127"/>
        <v>0</v>
      </c>
      <c r="T94" s="7">
        <v>0.63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8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9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30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1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32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33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4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5"/>
        <v>0</v>
      </c>
      <c r="GG94" s="11">
        <v>9</v>
      </c>
      <c r="GH94" s="10" t="s">
        <v>64</v>
      </c>
      <c r="GI94" s="11"/>
      <c r="GJ94" s="10"/>
      <c r="GK94" s="7">
        <v>1</v>
      </c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11"/>
      <c r="GW94" s="10"/>
      <c r="GX94" s="11"/>
      <c r="GY94" s="10"/>
      <c r="GZ94" s="7"/>
      <c r="HA94" s="7">
        <f t="shared" si="136"/>
        <v>1</v>
      </c>
      <c r="HB94" s="11"/>
      <c r="HC94" s="10"/>
      <c r="HD94" s="11"/>
      <c r="HE94" s="10"/>
      <c r="HF94" s="7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7">
        <f t="shared" si="137"/>
        <v>0</v>
      </c>
    </row>
    <row r="95" spans="1:230" x14ac:dyDescent="0.25">
      <c r="A95" s="13">
        <v>5</v>
      </c>
      <c r="B95" s="13">
        <v>1</v>
      </c>
      <c r="C95" s="13"/>
      <c r="D95" s="6" t="s">
        <v>195</v>
      </c>
      <c r="E95" s="3" t="s">
        <v>196</v>
      </c>
      <c r="F95" s="6">
        <f t="shared" si="114"/>
        <v>0</v>
      </c>
      <c r="G95" s="6">
        <f t="shared" si="115"/>
        <v>1</v>
      </c>
      <c r="H95" s="6">
        <f t="shared" si="116"/>
        <v>18</v>
      </c>
      <c r="I95" s="6">
        <f t="shared" si="117"/>
        <v>18</v>
      </c>
      <c r="J95" s="6">
        <f t="shared" si="118"/>
        <v>0</v>
      </c>
      <c r="K95" s="6">
        <f t="shared" si="119"/>
        <v>0</v>
      </c>
      <c r="L95" s="6">
        <f t="shared" si="120"/>
        <v>0</v>
      </c>
      <c r="M95" s="6">
        <f t="shared" si="121"/>
        <v>0</v>
      </c>
      <c r="N95" s="6">
        <f t="shared" si="122"/>
        <v>0</v>
      </c>
      <c r="O95" s="6">
        <f t="shared" si="123"/>
        <v>0</v>
      </c>
      <c r="P95" s="6">
        <f t="shared" si="124"/>
        <v>0</v>
      </c>
      <c r="Q95" s="6">
        <f t="shared" si="125"/>
        <v>0</v>
      </c>
      <c r="R95" s="7">
        <f t="shared" si="126"/>
        <v>2</v>
      </c>
      <c r="S95" s="7">
        <f t="shared" si="127"/>
        <v>0</v>
      </c>
      <c r="T95" s="7">
        <v>0.73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8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9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30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1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32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33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4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5"/>
        <v>0</v>
      </c>
      <c r="GG95" s="11">
        <v>18</v>
      </c>
      <c r="GH95" s="10" t="s">
        <v>64</v>
      </c>
      <c r="GI95" s="11"/>
      <c r="GJ95" s="10"/>
      <c r="GK95" s="7">
        <v>2</v>
      </c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11"/>
      <c r="GW95" s="10"/>
      <c r="GX95" s="11"/>
      <c r="GY95" s="10"/>
      <c r="GZ95" s="7"/>
      <c r="HA95" s="7">
        <f t="shared" si="136"/>
        <v>2</v>
      </c>
      <c r="HB95" s="11"/>
      <c r="HC95" s="10"/>
      <c r="HD95" s="11"/>
      <c r="HE95" s="10"/>
      <c r="HF95" s="7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7">
        <f t="shared" si="137"/>
        <v>0</v>
      </c>
    </row>
    <row r="96" spans="1:230" x14ac:dyDescent="0.25">
      <c r="A96" s="13">
        <v>5</v>
      </c>
      <c r="B96" s="13">
        <v>1</v>
      </c>
      <c r="C96" s="13"/>
      <c r="D96" s="6" t="s">
        <v>197</v>
      </c>
      <c r="E96" s="3" t="s">
        <v>198</v>
      </c>
      <c r="F96" s="6">
        <f t="shared" si="114"/>
        <v>0</v>
      </c>
      <c r="G96" s="6">
        <f t="shared" si="115"/>
        <v>1</v>
      </c>
      <c r="H96" s="6">
        <f t="shared" si="116"/>
        <v>18</v>
      </c>
      <c r="I96" s="6">
        <f t="shared" si="117"/>
        <v>18</v>
      </c>
      <c r="J96" s="6">
        <f t="shared" si="118"/>
        <v>0</v>
      </c>
      <c r="K96" s="6">
        <f t="shared" si="119"/>
        <v>0</v>
      </c>
      <c r="L96" s="6">
        <f t="shared" si="120"/>
        <v>0</v>
      </c>
      <c r="M96" s="6">
        <f t="shared" si="121"/>
        <v>0</v>
      </c>
      <c r="N96" s="6">
        <f t="shared" si="122"/>
        <v>0</v>
      </c>
      <c r="O96" s="6">
        <f t="shared" si="123"/>
        <v>0</v>
      </c>
      <c r="P96" s="6">
        <f t="shared" si="124"/>
        <v>0</v>
      </c>
      <c r="Q96" s="6">
        <f t="shared" si="125"/>
        <v>0</v>
      </c>
      <c r="R96" s="7">
        <f t="shared" si="126"/>
        <v>2</v>
      </c>
      <c r="S96" s="7">
        <f t="shared" si="127"/>
        <v>0</v>
      </c>
      <c r="T96" s="7">
        <v>0.73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8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9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30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1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32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33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4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5"/>
        <v>0</v>
      </c>
      <c r="GG96" s="11">
        <v>18</v>
      </c>
      <c r="GH96" s="10" t="s">
        <v>64</v>
      </c>
      <c r="GI96" s="11"/>
      <c r="GJ96" s="10"/>
      <c r="GK96" s="7">
        <v>2</v>
      </c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11"/>
      <c r="GW96" s="10"/>
      <c r="GX96" s="11"/>
      <c r="GY96" s="10"/>
      <c r="GZ96" s="7"/>
      <c r="HA96" s="7">
        <f t="shared" si="136"/>
        <v>2</v>
      </c>
      <c r="HB96" s="11"/>
      <c r="HC96" s="10"/>
      <c r="HD96" s="11"/>
      <c r="HE96" s="10"/>
      <c r="HF96" s="7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7">
        <f t="shared" si="137"/>
        <v>0</v>
      </c>
    </row>
    <row r="97" spans="1:230" x14ac:dyDescent="0.25">
      <c r="A97" s="13">
        <v>5</v>
      </c>
      <c r="B97" s="13">
        <v>1</v>
      </c>
      <c r="C97" s="13"/>
      <c r="D97" s="6" t="s">
        <v>199</v>
      </c>
      <c r="E97" s="3" t="s">
        <v>200</v>
      </c>
      <c r="F97" s="6">
        <f t="shared" si="114"/>
        <v>0</v>
      </c>
      <c r="G97" s="6">
        <f t="shared" si="115"/>
        <v>1</v>
      </c>
      <c r="H97" s="6">
        <f t="shared" si="116"/>
        <v>18</v>
      </c>
      <c r="I97" s="6">
        <f t="shared" si="117"/>
        <v>18</v>
      </c>
      <c r="J97" s="6">
        <f t="shared" si="118"/>
        <v>0</v>
      </c>
      <c r="K97" s="6">
        <f t="shared" si="119"/>
        <v>0</v>
      </c>
      <c r="L97" s="6">
        <f t="shared" si="120"/>
        <v>0</v>
      </c>
      <c r="M97" s="6">
        <f t="shared" si="121"/>
        <v>0</v>
      </c>
      <c r="N97" s="6">
        <f t="shared" si="122"/>
        <v>0</v>
      </c>
      <c r="O97" s="6">
        <f t="shared" si="123"/>
        <v>0</v>
      </c>
      <c r="P97" s="6">
        <f t="shared" si="124"/>
        <v>0</v>
      </c>
      <c r="Q97" s="6">
        <f t="shared" si="125"/>
        <v>0</v>
      </c>
      <c r="R97" s="7">
        <f t="shared" si="126"/>
        <v>2</v>
      </c>
      <c r="S97" s="7">
        <f t="shared" si="127"/>
        <v>0</v>
      </c>
      <c r="T97" s="7">
        <v>0.73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8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9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30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1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32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33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4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5"/>
        <v>0</v>
      </c>
      <c r="GG97" s="11">
        <v>18</v>
      </c>
      <c r="GH97" s="10" t="s">
        <v>64</v>
      </c>
      <c r="GI97" s="11"/>
      <c r="GJ97" s="10"/>
      <c r="GK97" s="7">
        <v>2</v>
      </c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11"/>
      <c r="GW97" s="10"/>
      <c r="GX97" s="11"/>
      <c r="GY97" s="10"/>
      <c r="GZ97" s="7"/>
      <c r="HA97" s="7">
        <f t="shared" si="136"/>
        <v>2</v>
      </c>
      <c r="HB97" s="11"/>
      <c r="HC97" s="10"/>
      <c r="HD97" s="11"/>
      <c r="HE97" s="10"/>
      <c r="HF97" s="7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7">
        <f t="shared" si="137"/>
        <v>0</v>
      </c>
    </row>
    <row r="98" spans="1:230" x14ac:dyDescent="0.25">
      <c r="A98" s="13">
        <v>6</v>
      </c>
      <c r="B98" s="13">
        <v>1</v>
      </c>
      <c r="C98" s="13"/>
      <c r="D98" s="6" t="s">
        <v>201</v>
      </c>
      <c r="E98" s="3" t="s">
        <v>202</v>
      </c>
      <c r="F98" s="6">
        <f t="shared" si="114"/>
        <v>0</v>
      </c>
      <c r="G98" s="6">
        <f t="shared" si="115"/>
        <v>1</v>
      </c>
      <c r="H98" s="6">
        <f t="shared" si="116"/>
        <v>9</v>
      </c>
      <c r="I98" s="6">
        <f t="shared" si="117"/>
        <v>9</v>
      </c>
      <c r="J98" s="6">
        <f t="shared" si="118"/>
        <v>0</v>
      </c>
      <c r="K98" s="6">
        <f t="shared" si="119"/>
        <v>0</v>
      </c>
      <c r="L98" s="6">
        <f t="shared" si="120"/>
        <v>0</v>
      </c>
      <c r="M98" s="6">
        <f t="shared" si="121"/>
        <v>0</v>
      </c>
      <c r="N98" s="6">
        <f t="shared" si="122"/>
        <v>0</v>
      </c>
      <c r="O98" s="6">
        <f t="shared" si="123"/>
        <v>0</v>
      </c>
      <c r="P98" s="6">
        <f t="shared" si="124"/>
        <v>0</v>
      </c>
      <c r="Q98" s="6">
        <f t="shared" si="125"/>
        <v>0</v>
      </c>
      <c r="R98" s="7">
        <f t="shared" si="126"/>
        <v>1</v>
      </c>
      <c r="S98" s="7">
        <f t="shared" si="127"/>
        <v>0</v>
      </c>
      <c r="T98" s="7">
        <v>0.4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8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9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30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1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32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33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4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5"/>
        <v>0</v>
      </c>
      <c r="GG98" s="11">
        <v>9</v>
      </c>
      <c r="GH98" s="10" t="s">
        <v>64</v>
      </c>
      <c r="GI98" s="11"/>
      <c r="GJ98" s="10"/>
      <c r="GK98" s="7">
        <v>1</v>
      </c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11"/>
      <c r="GW98" s="10"/>
      <c r="GX98" s="11"/>
      <c r="GY98" s="10"/>
      <c r="GZ98" s="7"/>
      <c r="HA98" s="7">
        <f t="shared" si="136"/>
        <v>1</v>
      </c>
      <c r="HB98" s="11"/>
      <c r="HC98" s="10"/>
      <c r="HD98" s="11"/>
      <c r="HE98" s="10"/>
      <c r="HF98" s="7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7">
        <f t="shared" si="137"/>
        <v>0</v>
      </c>
    </row>
    <row r="99" spans="1:230" x14ac:dyDescent="0.25">
      <c r="A99" s="13">
        <v>6</v>
      </c>
      <c r="B99" s="13">
        <v>1</v>
      </c>
      <c r="C99" s="13"/>
      <c r="D99" s="6" t="s">
        <v>203</v>
      </c>
      <c r="E99" s="3" t="s">
        <v>204</v>
      </c>
      <c r="F99" s="6">
        <f t="shared" si="114"/>
        <v>0</v>
      </c>
      <c r="G99" s="6">
        <f t="shared" si="115"/>
        <v>1</v>
      </c>
      <c r="H99" s="6">
        <f t="shared" si="116"/>
        <v>9</v>
      </c>
      <c r="I99" s="6">
        <f t="shared" si="117"/>
        <v>9</v>
      </c>
      <c r="J99" s="6">
        <f t="shared" si="118"/>
        <v>0</v>
      </c>
      <c r="K99" s="6">
        <f t="shared" si="119"/>
        <v>0</v>
      </c>
      <c r="L99" s="6">
        <f t="shared" si="120"/>
        <v>0</v>
      </c>
      <c r="M99" s="6">
        <f t="shared" si="121"/>
        <v>0</v>
      </c>
      <c r="N99" s="6">
        <f t="shared" si="122"/>
        <v>0</v>
      </c>
      <c r="O99" s="6">
        <f t="shared" si="123"/>
        <v>0</v>
      </c>
      <c r="P99" s="6">
        <f t="shared" si="124"/>
        <v>0</v>
      </c>
      <c r="Q99" s="6">
        <f t="shared" si="125"/>
        <v>0</v>
      </c>
      <c r="R99" s="7">
        <f t="shared" si="126"/>
        <v>1</v>
      </c>
      <c r="S99" s="7">
        <f t="shared" si="127"/>
        <v>0</v>
      </c>
      <c r="T99" s="7">
        <v>0.4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8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9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30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1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32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33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4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5"/>
        <v>0</v>
      </c>
      <c r="GG99" s="11">
        <v>9</v>
      </c>
      <c r="GH99" s="10" t="s">
        <v>64</v>
      </c>
      <c r="GI99" s="11"/>
      <c r="GJ99" s="10"/>
      <c r="GK99" s="7">
        <v>1</v>
      </c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11"/>
      <c r="GW99" s="10"/>
      <c r="GX99" s="11"/>
      <c r="GY99" s="10"/>
      <c r="GZ99" s="7"/>
      <c r="HA99" s="7">
        <f t="shared" si="136"/>
        <v>1</v>
      </c>
      <c r="HB99" s="11"/>
      <c r="HC99" s="10"/>
      <c r="HD99" s="11"/>
      <c r="HE99" s="10"/>
      <c r="HF99" s="7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7">
        <f t="shared" si="137"/>
        <v>0</v>
      </c>
    </row>
    <row r="100" spans="1:230" x14ac:dyDescent="0.25">
      <c r="A100" s="13">
        <v>6</v>
      </c>
      <c r="B100" s="13">
        <v>1</v>
      </c>
      <c r="C100" s="13"/>
      <c r="D100" s="6" t="s">
        <v>205</v>
      </c>
      <c r="E100" s="3" t="s">
        <v>206</v>
      </c>
      <c r="F100" s="6">
        <f t="shared" si="114"/>
        <v>0</v>
      </c>
      <c r="G100" s="6">
        <f t="shared" si="115"/>
        <v>1</v>
      </c>
      <c r="H100" s="6">
        <f t="shared" si="116"/>
        <v>9</v>
      </c>
      <c r="I100" s="6">
        <f t="shared" si="117"/>
        <v>9</v>
      </c>
      <c r="J100" s="6">
        <f t="shared" si="118"/>
        <v>0</v>
      </c>
      <c r="K100" s="6">
        <f t="shared" si="119"/>
        <v>0</v>
      </c>
      <c r="L100" s="6">
        <f t="shared" si="120"/>
        <v>0</v>
      </c>
      <c r="M100" s="6">
        <f t="shared" si="121"/>
        <v>0</v>
      </c>
      <c r="N100" s="6">
        <f t="shared" si="122"/>
        <v>0</v>
      </c>
      <c r="O100" s="6">
        <f t="shared" si="123"/>
        <v>0</v>
      </c>
      <c r="P100" s="6">
        <f t="shared" si="124"/>
        <v>0</v>
      </c>
      <c r="Q100" s="6">
        <f t="shared" si="125"/>
        <v>0</v>
      </c>
      <c r="R100" s="7">
        <f t="shared" si="126"/>
        <v>1</v>
      </c>
      <c r="S100" s="7">
        <f t="shared" si="127"/>
        <v>0</v>
      </c>
      <c r="T100" s="7">
        <v>0.47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8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9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30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1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32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33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4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5"/>
        <v>0</v>
      </c>
      <c r="GG100" s="11">
        <v>9</v>
      </c>
      <c r="GH100" s="10" t="s">
        <v>64</v>
      </c>
      <c r="GI100" s="11"/>
      <c r="GJ100" s="10"/>
      <c r="GK100" s="7">
        <v>1</v>
      </c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11"/>
      <c r="GW100" s="10"/>
      <c r="GX100" s="11"/>
      <c r="GY100" s="10"/>
      <c r="GZ100" s="7"/>
      <c r="HA100" s="7">
        <f t="shared" si="136"/>
        <v>1</v>
      </c>
      <c r="HB100" s="11"/>
      <c r="HC100" s="10"/>
      <c r="HD100" s="11"/>
      <c r="HE100" s="10"/>
      <c r="HF100" s="7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7">
        <f t="shared" si="137"/>
        <v>0</v>
      </c>
    </row>
    <row r="101" spans="1:230" x14ac:dyDescent="0.25">
      <c r="A101" s="13">
        <v>7</v>
      </c>
      <c r="B101" s="13">
        <v>1</v>
      </c>
      <c r="C101" s="13"/>
      <c r="D101" s="6" t="s">
        <v>207</v>
      </c>
      <c r="E101" s="3" t="s">
        <v>208</v>
      </c>
      <c r="F101" s="6">
        <f t="shared" si="114"/>
        <v>0</v>
      </c>
      <c r="G101" s="6">
        <f t="shared" si="115"/>
        <v>1</v>
      </c>
      <c r="H101" s="6">
        <f t="shared" si="116"/>
        <v>27</v>
      </c>
      <c r="I101" s="6">
        <f t="shared" si="117"/>
        <v>0</v>
      </c>
      <c r="J101" s="6">
        <f t="shared" si="118"/>
        <v>0</v>
      </c>
      <c r="K101" s="6">
        <f t="shared" si="119"/>
        <v>0</v>
      </c>
      <c r="L101" s="6">
        <f t="shared" si="120"/>
        <v>0</v>
      </c>
      <c r="M101" s="6">
        <f t="shared" si="121"/>
        <v>0</v>
      </c>
      <c r="N101" s="6">
        <f t="shared" si="122"/>
        <v>0</v>
      </c>
      <c r="O101" s="6">
        <f t="shared" si="123"/>
        <v>0</v>
      </c>
      <c r="P101" s="6">
        <f t="shared" si="124"/>
        <v>0</v>
      </c>
      <c r="Q101" s="6">
        <f t="shared" si="125"/>
        <v>27</v>
      </c>
      <c r="R101" s="7">
        <f t="shared" si="126"/>
        <v>5</v>
      </c>
      <c r="S101" s="7">
        <f t="shared" si="127"/>
        <v>5</v>
      </c>
      <c r="T101" s="7">
        <v>1.2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8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9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30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31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32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33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4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5"/>
        <v>0</v>
      </c>
      <c r="GG101" s="11"/>
      <c r="GH101" s="10"/>
      <c r="GI101" s="11"/>
      <c r="GJ101" s="10"/>
      <c r="GK101" s="7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11"/>
      <c r="GW101" s="10"/>
      <c r="GX101" s="11">
        <v>27</v>
      </c>
      <c r="GY101" s="10" t="s">
        <v>64</v>
      </c>
      <c r="GZ101" s="7">
        <v>5</v>
      </c>
      <c r="HA101" s="7">
        <f t="shared" si="136"/>
        <v>5</v>
      </c>
      <c r="HB101" s="11"/>
      <c r="HC101" s="10"/>
      <c r="HD101" s="11"/>
      <c r="HE101" s="10"/>
      <c r="HF101" s="7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11"/>
      <c r="HR101" s="10"/>
      <c r="HS101" s="11"/>
      <c r="HT101" s="10"/>
      <c r="HU101" s="7"/>
      <c r="HV101" s="7">
        <f t="shared" si="137"/>
        <v>0</v>
      </c>
    </row>
    <row r="102" spans="1:230" x14ac:dyDescent="0.25">
      <c r="A102" s="13">
        <v>7</v>
      </c>
      <c r="B102" s="13">
        <v>1</v>
      </c>
      <c r="C102" s="13"/>
      <c r="D102" s="6" t="s">
        <v>209</v>
      </c>
      <c r="E102" s="3" t="s">
        <v>210</v>
      </c>
      <c r="F102" s="6">
        <f t="shared" si="114"/>
        <v>0</v>
      </c>
      <c r="G102" s="6">
        <f t="shared" si="115"/>
        <v>1</v>
      </c>
      <c r="H102" s="6">
        <f t="shared" si="116"/>
        <v>27</v>
      </c>
      <c r="I102" s="6">
        <f t="shared" si="117"/>
        <v>0</v>
      </c>
      <c r="J102" s="6">
        <f t="shared" si="118"/>
        <v>0</v>
      </c>
      <c r="K102" s="6">
        <f t="shared" si="119"/>
        <v>0</v>
      </c>
      <c r="L102" s="6">
        <f t="shared" si="120"/>
        <v>0</v>
      </c>
      <c r="M102" s="6">
        <f t="shared" si="121"/>
        <v>0</v>
      </c>
      <c r="N102" s="6">
        <f t="shared" si="122"/>
        <v>0</v>
      </c>
      <c r="O102" s="6">
        <f t="shared" si="123"/>
        <v>0</v>
      </c>
      <c r="P102" s="6">
        <f t="shared" si="124"/>
        <v>0</v>
      </c>
      <c r="Q102" s="6">
        <f t="shared" si="125"/>
        <v>27</v>
      </c>
      <c r="R102" s="7">
        <f t="shared" si="126"/>
        <v>5</v>
      </c>
      <c r="S102" s="7">
        <f t="shared" si="127"/>
        <v>5</v>
      </c>
      <c r="T102" s="7">
        <v>1.1000000000000001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8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9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30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31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32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33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4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5"/>
        <v>0</v>
      </c>
      <c r="GG102" s="11"/>
      <c r="GH102" s="10"/>
      <c r="GI102" s="11"/>
      <c r="GJ102" s="10"/>
      <c r="GK102" s="7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11"/>
      <c r="GW102" s="10"/>
      <c r="GX102" s="11">
        <v>27</v>
      </c>
      <c r="GY102" s="10" t="s">
        <v>64</v>
      </c>
      <c r="GZ102" s="7">
        <v>5</v>
      </c>
      <c r="HA102" s="7">
        <f t="shared" si="136"/>
        <v>5</v>
      </c>
      <c r="HB102" s="11"/>
      <c r="HC102" s="10"/>
      <c r="HD102" s="11"/>
      <c r="HE102" s="10"/>
      <c r="HF102" s="7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7">
        <f t="shared" si="137"/>
        <v>0</v>
      </c>
    </row>
    <row r="103" spans="1:230" x14ac:dyDescent="0.25">
      <c r="A103" s="13">
        <v>7</v>
      </c>
      <c r="B103" s="13">
        <v>1</v>
      </c>
      <c r="C103" s="13"/>
      <c r="D103" s="6" t="s">
        <v>211</v>
      </c>
      <c r="E103" s="3" t="s">
        <v>212</v>
      </c>
      <c r="F103" s="6">
        <f t="shared" si="114"/>
        <v>0</v>
      </c>
      <c r="G103" s="6">
        <f t="shared" si="115"/>
        <v>1</v>
      </c>
      <c r="H103" s="6">
        <f t="shared" si="116"/>
        <v>27</v>
      </c>
      <c r="I103" s="6">
        <f t="shared" si="117"/>
        <v>0</v>
      </c>
      <c r="J103" s="6">
        <f t="shared" si="118"/>
        <v>0</v>
      </c>
      <c r="K103" s="6">
        <f t="shared" si="119"/>
        <v>0</v>
      </c>
      <c r="L103" s="6">
        <f t="shared" si="120"/>
        <v>0</v>
      </c>
      <c r="M103" s="6">
        <f t="shared" si="121"/>
        <v>0</v>
      </c>
      <c r="N103" s="6">
        <f t="shared" si="122"/>
        <v>0</v>
      </c>
      <c r="O103" s="6">
        <f t="shared" si="123"/>
        <v>0</v>
      </c>
      <c r="P103" s="6">
        <f t="shared" si="124"/>
        <v>0</v>
      </c>
      <c r="Q103" s="6">
        <f t="shared" si="125"/>
        <v>27</v>
      </c>
      <c r="R103" s="7">
        <f t="shared" si="126"/>
        <v>5</v>
      </c>
      <c r="S103" s="7">
        <f t="shared" si="127"/>
        <v>5</v>
      </c>
      <c r="T103" s="7">
        <v>1.2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8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9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30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31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32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33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4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5"/>
        <v>0</v>
      </c>
      <c r="GG103" s="11"/>
      <c r="GH103" s="10"/>
      <c r="GI103" s="11"/>
      <c r="GJ103" s="10"/>
      <c r="GK103" s="7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11"/>
      <c r="GW103" s="10"/>
      <c r="GX103" s="11">
        <v>27</v>
      </c>
      <c r="GY103" s="10" t="s">
        <v>64</v>
      </c>
      <c r="GZ103" s="7">
        <v>5</v>
      </c>
      <c r="HA103" s="7">
        <f t="shared" si="136"/>
        <v>5</v>
      </c>
      <c r="HB103" s="11"/>
      <c r="HC103" s="10"/>
      <c r="HD103" s="11"/>
      <c r="HE103" s="10"/>
      <c r="HF103" s="7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11"/>
      <c r="HR103" s="10"/>
      <c r="HS103" s="11"/>
      <c r="HT103" s="10"/>
      <c r="HU103" s="7"/>
      <c r="HV103" s="7">
        <f t="shared" si="137"/>
        <v>0</v>
      </c>
    </row>
    <row r="104" spans="1:230" x14ac:dyDescent="0.25">
      <c r="A104" s="13">
        <v>7</v>
      </c>
      <c r="B104" s="13">
        <v>1</v>
      </c>
      <c r="C104" s="13"/>
      <c r="D104" s="6" t="s">
        <v>213</v>
      </c>
      <c r="E104" s="3" t="s">
        <v>214</v>
      </c>
      <c r="F104" s="6">
        <f t="shared" si="114"/>
        <v>0</v>
      </c>
      <c r="G104" s="6">
        <f t="shared" si="115"/>
        <v>1</v>
      </c>
      <c r="H104" s="6">
        <f t="shared" si="116"/>
        <v>27</v>
      </c>
      <c r="I104" s="6">
        <f t="shared" si="117"/>
        <v>0</v>
      </c>
      <c r="J104" s="6">
        <f t="shared" si="118"/>
        <v>0</v>
      </c>
      <c r="K104" s="6">
        <f t="shared" si="119"/>
        <v>0</v>
      </c>
      <c r="L104" s="6">
        <f t="shared" si="120"/>
        <v>0</v>
      </c>
      <c r="M104" s="6">
        <f t="shared" si="121"/>
        <v>0</v>
      </c>
      <c r="N104" s="6">
        <f t="shared" si="122"/>
        <v>0</v>
      </c>
      <c r="O104" s="6">
        <f t="shared" si="123"/>
        <v>0</v>
      </c>
      <c r="P104" s="6">
        <f t="shared" si="124"/>
        <v>0</v>
      </c>
      <c r="Q104" s="6">
        <f t="shared" si="125"/>
        <v>27</v>
      </c>
      <c r="R104" s="7">
        <f t="shared" si="126"/>
        <v>5</v>
      </c>
      <c r="S104" s="7">
        <f t="shared" si="127"/>
        <v>5</v>
      </c>
      <c r="T104" s="7">
        <v>1.1000000000000001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8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9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30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31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32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33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4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5"/>
        <v>0</v>
      </c>
      <c r="GG104" s="11"/>
      <c r="GH104" s="10"/>
      <c r="GI104" s="11"/>
      <c r="GJ104" s="10"/>
      <c r="GK104" s="7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11"/>
      <c r="GW104" s="10"/>
      <c r="GX104" s="11">
        <v>27</v>
      </c>
      <c r="GY104" s="10" t="s">
        <v>64</v>
      </c>
      <c r="GZ104" s="7">
        <v>5</v>
      </c>
      <c r="HA104" s="7">
        <f t="shared" si="136"/>
        <v>5</v>
      </c>
      <c r="HB104" s="11"/>
      <c r="HC104" s="10"/>
      <c r="HD104" s="11"/>
      <c r="HE104" s="10"/>
      <c r="HF104" s="7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11"/>
      <c r="HR104" s="10"/>
      <c r="HS104" s="11"/>
      <c r="HT104" s="10"/>
      <c r="HU104" s="7"/>
      <c r="HV104" s="7">
        <f t="shared" si="137"/>
        <v>0</v>
      </c>
    </row>
    <row r="105" spans="1:230" x14ac:dyDescent="0.25">
      <c r="A105" s="13">
        <v>7</v>
      </c>
      <c r="B105" s="13">
        <v>1</v>
      </c>
      <c r="C105" s="13"/>
      <c r="D105" s="6" t="s">
        <v>215</v>
      </c>
      <c r="E105" s="3" t="s">
        <v>216</v>
      </c>
      <c r="F105" s="6">
        <f t="shared" si="114"/>
        <v>0</v>
      </c>
      <c r="G105" s="6">
        <f t="shared" si="115"/>
        <v>1</v>
      </c>
      <c r="H105" s="6">
        <f t="shared" si="116"/>
        <v>27</v>
      </c>
      <c r="I105" s="6">
        <f t="shared" si="117"/>
        <v>0</v>
      </c>
      <c r="J105" s="6">
        <f t="shared" si="118"/>
        <v>0</v>
      </c>
      <c r="K105" s="6">
        <f t="shared" si="119"/>
        <v>0</v>
      </c>
      <c r="L105" s="6">
        <f t="shared" si="120"/>
        <v>0</v>
      </c>
      <c r="M105" s="6">
        <f t="shared" si="121"/>
        <v>0</v>
      </c>
      <c r="N105" s="6">
        <f t="shared" si="122"/>
        <v>0</v>
      </c>
      <c r="O105" s="6">
        <f t="shared" si="123"/>
        <v>0</v>
      </c>
      <c r="P105" s="6">
        <f t="shared" si="124"/>
        <v>0</v>
      </c>
      <c r="Q105" s="6">
        <f t="shared" si="125"/>
        <v>27</v>
      </c>
      <c r="R105" s="7">
        <f t="shared" si="126"/>
        <v>5</v>
      </c>
      <c r="S105" s="7">
        <f t="shared" si="127"/>
        <v>5</v>
      </c>
      <c r="T105" s="7">
        <v>1.1000000000000001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8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9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30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31"/>
        <v>0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32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33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4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5"/>
        <v>0</v>
      </c>
      <c r="GG105" s="11"/>
      <c r="GH105" s="10"/>
      <c r="GI105" s="11"/>
      <c r="GJ105" s="10"/>
      <c r="GK105" s="7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11"/>
      <c r="GW105" s="10"/>
      <c r="GX105" s="11">
        <v>27</v>
      </c>
      <c r="GY105" s="10" t="s">
        <v>64</v>
      </c>
      <c r="GZ105" s="7">
        <v>5</v>
      </c>
      <c r="HA105" s="7">
        <f t="shared" si="136"/>
        <v>5</v>
      </c>
      <c r="HB105" s="11"/>
      <c r="HC105" s="10"/>
      <c r="HD105" s="11"/>
      <c r="HE105" s="10"/>
      <c r="HF105" s="7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11"/>
      <c r="HR105" s="10"/>
      <c r="HS105" s="11"/>
      <c r="HT105" s="10"/>
      <c r="HU105" s="7"/>
      <c r="HV105" s="7">
        <f t="shared" si="137"/>
        <v>0</v>
      </c>
    </row>
    <row r="106" spans="1:230" x14ac:dyDescent="0.25">
      <c r="A106" s="13">
        <v>7</v>
      </c>
      <c r="B106" s="13">
        <v>1</v>
      </c>
      <c r="C106" s="13"/>
      <c r="D106" s="6" t="s">
        <v>217</v>
      </c>
      <c r="E106" s="3" t="s">
        <v>218</v>
      </c>
      <c r="F106" s="6">
        <f t="shared" si="114"/>
        <v>0</v>
      </c>
      <c r="G106" s="6">
        <f t="shared" si="115"/>
        <v>1</v>
      </c>
      <c r="H106" s="6">
        <f t="shared" si="116"/>
        <v>27</v>
      </c>
      <c r="I106" s="6">
        <f t="shared" si="117"/>
        <v>0</v>
      </c>
      <c r="J106" s="6">
        <f t="shared" si="118"/>
        <v>0</v>
      </c>
      <c r="K106" s="6">
        <f t="shared" si="119"/>
        <v>0</v>
      </c>
      <c r="L106" s="6">
        <f t="shared" si="120"/>
        <v>0</v>
      </c>
      <c r="M106" s="6">
        <f t="shared" si="121"/>
        <v>0</v>
      </c>
      <c r="N106" s="6">
        <f t="shared" si="122"/>
        <v>0</v>
      </c>
      <c r="O106" s="6">
        <f t="shared" si="123"/>
        <v>0</v>
      </c>
      <c r="P106" s="6">
        <f t="shared" si="124"/>
        <v>0</v>
      </c>
      <c r="Q106" s="6">
        <f t="shared" si="125"/>
        <v>27</v>
      </c>
      <c r="R106" s="7">
        <f t="shared" si="126"/>
        <v>5</v>
      </c>
      <c r="S106" s="7">
        <f t="shared" si="127"/>
        <v>5</v>
      </c>
      <c r="T106" s="7">
        <v>1.1000000000000001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8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9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30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31"/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32"/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33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4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5"/>
        <v>0</v>
      </c>
      <c r="GG106" s="11"/>
      <c r="GH106" s="10"/>
      <c r="GI106" s="11"/>
      <c r="GJ106" s="10"/>
      <c r="GK106" s="7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11"/>
      <c r="GW106" s="10"/>
      <c r="GX106" s="11">
        <v>27</v>
      </c>
      <c r="GY106" s="10" t="s">
        <v>64</v>
      </c>
      <c r="GZ106" s="7">
        <v>5</v>
      </c>
      <c r="HA106" s="7">
        <f t="shared" si="136"/>
        <v>5</v>
      </c>
      <c r="HB106" s="11"/>
      <c r="HC106" s="10"/>
      <c r="HD106" s="11"/>
      <c r="HE106" s="10"/>
      <c r="HF106" s="7"/>
      <c r="HG106" s="11"/>
      <c r="HH106" s="10"/>
      <c r="HI106" s="11"/>
      <c r="HJ106" s="10"/>
      <c r="HK106" s="11"/>
      <c r="HL106" s="10"/>
      <c r="HM106" s="11"/>
      <c r="HN106" s="10"/>
      <c r="HO106" s="11"/>
      <c r="HP106" s="10"/>
      <c r="HQ106" s="11"/>
      <c r="HR106" s="10"/>
      <c r="HS106" s="11"/>
      <c r="HT106" s="10"/>
      <c r="HU106" s="7"/>
      <c r="HV106" s="7">
        <f t="shared" si="137"/>
        <v>0</v>
      </c>
    </row>
    <row r="107" spans="1:230" x14ac:dyDescent="0.25">
      <c r="A107" s="6">
        <v>8</v>
      </c>
      <c r="B107" s="6">
        <v>1</v>
      </c>
      <c r="C107" s="6"/>
      <c r="D107" s="6" t="s">
        <v>290</v>
      </c>
      <c r="E107" s="3" t="s">
        <v>291</v>
      </c>
      <c r="F107" s="6">
        <f t="shared" si="114"/>
        <v>0</v>
      </c>
      <c r="G107" s="6">
        <f t="shared" si="115"/>
        <v>1</v>
      </c>
      <c r="H107" s="6">
        <f t="shared" si="116"/>
        <v>0</v>
      </c>
      <c r="I107" s="6">
        <f t="shared" si="117"/>
        <v>0</v>
      </c>
      <c r="J107" s="6">
        <f t="shared" si="118"/>
        <v>0</v>
      </c>
      <c r="K107" s="6">
        <f t="shared" si="119"/>
        <v>0</v>
      </c>
      <c r="L107" s="6">
        <f t="shared" si="120"/>
        <v>0</v>
      </c>
      <c r="M107" s="6">
        <f t="shared" si="121"/>
        <v>0</v>
      </c>
      <c r="N107" s="6">
        <f t="shared" si="122"/>
        <v>0</v>
      </c>
      <c r="O107" s="6">
        <f t="shared" si="123"/>
        <v>0</v>
      </c>
      <c r="P107" s="6">
        <f t="shared" si="124"/>
        <v>0</v>
      </c>
      <c r="Q107" s="6">
        <f t="shared" si="125"/>
        <v>0</v>
      </c>
      <c r="R107" s="7">
        <f t="shared" si="126"/>
        <v>15</v>
      </c>
      <c r="S107" s="7">
        <f t="shared" si="127"/>
        <v>15</v>
      </c>
      <c r="T107" s="7">
        <v>1.7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8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9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30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31"/>
        <v>0</v>
      </c>
      <c r="DA107" s="11"/>
      <c r="DB107" s="10"/>
      <c r="DC107" s="11"/>
      <c r="DD107" s="10"/>
      <c r="DE107" s="7"/>
      <c r="DF107" s="11"/>
      <c r="DG107" s="10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32"/>
        <v>0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33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4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5"/>
        <v>0</v>
      </c>
      <c r="GG107" s="11"/>
      <c r="GH107" s="10"/>
      <c r="GI107" s="11"/>
      <c r="GJ107" s="10"/>
      <c r="GK107" s="7"/>
      <c r="GL107" s="11"/>
      <c r="GM107" s="10"/>
      <c r="GN107" s="11"/>
      <c r="GO107" s="10"/>
      <c r="GP107" s="11"/>
      <c r="GQ107" s="10"/>
      <c r="GR107" s="11">
        <v>0</v>
      </c>
      <c r="GS107" s="10" t="s">
        <v>64</v>
      </c>
      <c r="GT107" s="11"/>
      <c r="GU107" s="10"/>
      <c r="GV107" s="11"/>
      <c r="GW107" s="10"/>
      <c r="GX107" s="11"/>
      <c r="GY107" s="10"/>
      <c r="GZ107" s="7">
        <v>15</v>
      </c>
      <c r="HA107" s="7">
        <f t="shared" si="136"/>
        <v>15</v>
      </c>
      <c r="HB107" s="11"/>
      <c r="HC107" s="10"/>
      <c r="HD107" s="11"/>
      <c r="HE107" s="10"/>
      <c r="HF107" s="7"/>
      <c r="HG107" s="11"/>
      <c r="HH107" s="10"/>
      <c r="HI107" s="11"/>
      <c r="HJ107" s="10"/>
      <c r="HK107" s="11"/>
      <c r="HL107" s="10"/>
      <c r="HM107" s="11"/>
      <c r="HN107" s="10"/>
      <c r="HO107" s="11"/>
      <c r="HP107" s="10"/>
      <c r="HQ107" s="11"/>
      <c r="HR107" s="10"/>
      <c r="HS107" s="11"/>
      <c r="HT107" s="10"/>
      <c r="HU107" s="7"/>
      <c r="HV107" s="7">
        <f t="shared" si="137"/>
        <v>0</v>
      </c>
    </row>
    <row r="108" spans="1:230" ht="20.100000000000001" customHeight="1" x14ac:dyDescent="0.25">
      <c r="A108" s="14" t="s">
        <v>221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4"/>
      <c r="HV108" s="15"/>
    </row>
    <row r="109" spans="1:230" x14ac:dyDescent="0.25">
      <c r="A109" s="6"/>
      <c r="B109" s="6"/>
      <c r="C109" s="6"/>
      <c r="D109" s="6" t="s">
        <v>222</v>
      </c>
      <c r="E109" s="3" t="s">
        <v>223</v>
      </c>
      <c r="F109" s="6">
        <f>COUNTIF(U109:HT109,"e")</f>
        <v>0</v>
      </c>
      <c r="G109" s="6">
        <f>COUNTIF(U109:HT109,"z")</f>
        <v>3</v>
      </c>
      <c r="H109" s="6">
        <f>SUM(I109:Q109)</f>
        <v>8</v>
      </c>
      <c r="I109" s="6">
        <f>U109+AP109+BK109+CF109+DA109+DV109+EQ109+FL109+GG109+HB109</f>
        <v>0</v>
      </c>
      <c r="J109" s="6">
        <f>W109+AR109+BM109+CH109+DC109+DX109+ES109+FN109+GI109+HD109</f>
        <v>0</v>
      </c>
      <c r="K109" s="6">
        <f>Z109+AU109+BP109+CK109+DF109+EA109+EV109+FQ109+GL109+HG109</f>
        <v>0</v>
      </c>
      <c r="L109" s="6">
        <f>AB109+AW109+BR109+CM109+DH109+EC109+EX109+FS109+GN109+HI109</f>
        <v>0</v>
      </c>
      <c r="M109" s="6">
        <f>AD109+AY109+BT109+CO109+DJ109+EE109+EZ109+FU109+GP109+HK109</f>
        <v>0</v>
      </c>
      <c r="N109" s="6">
        <f>AF109+BA109+BV109+CQ109+DL109+EG109+FB109+FW109+GR109+HM109</f>
        <v>0</v>
      </c>
      <c r="O109" s="6">
        <f>AH109+BC109+BX109+CS109+DN109+EI109+FD109+FY109+GT109+HO109</f>
        <v>8</v>
      </c>
      <c r="P109" s="6">
        <f>AJ109+BE109+BZ109+CU109+DP109+EK109+FF109+GA109+GV109+HQ109</f>
        <v>0</v>
      </c>
      <c r="Q109" s="6">
        <f>AL109+BG109+CB109+CW109+DR109+EM109+FH109+GC109+GX109+HS109</f>
        <v>0</v>
      </c>
      <c r="R109" s="7">
        <f>AO109+BJ109+CE109+CZ109+DU109+EP109+FK109+GF109+HA109+HV109</f>
        <v>15</v>
      </c>
      <c r="S109" s="7">
        <f>AN109+BI109+CD109+CY109+DT109+EO109+FJ109+GE109+GZ109+HU109</f>
        <v>15</v>
      </c>
      <c r="T109" s="7">
        <v>7.8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>
        <v>1</v>
      </c>
      <c r="BY109" s="10" t="s">
        <v>64</v>
      </c>
      <c r="BZ109" s="11"/>
      <c r="CA109" s="10"/>
      <c r="CB109" s="11"/>
      <c r="CC109" s="10"/>
      <c r="CD109" s="7">
        <v>2</v>
      </c>
      <c r="CE109" s="7">
        <f>BO109+CD109</f>
        <v>2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>
        <v>3</v>
      </c>
      <c r="CT109" s="10" t="s">
        <v>64</v>
      </c>
      <c r="CU109" s="11"/>
      <c r="CV109" s="10"/>
      <c r="CW109" s="11"/>
      <c r="CX109" s="10"/>
      <c r="CY109" s="7">
        <v>6</v>
      </c>
      <c r="CZ109" s="7">
        <f>CJ109+CY109</f>
        <v>6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>
        <v>4</v>
      </c>
      <c r="DO109" s="10" t="s">
        <v>64</v>
      </c>
      <c r="DP109" s="11"/>
      <c r="DQ109" s="10"/>
      <c r="DR109" s="11"/>
      <c r="DS109" s="10"/>
      <c r="DT109" s="7">
        <v>7</v>
      </c>
      <c r="DU109" s="7">
        <f>DE109+DT109</f>
        <v>7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  <c r="GG109" s="11"/>
      <c r="GH109" s="10"/>
      <c r="GI109" s="11"/>
      <c r="GJ109" s="10"/>
      <c r="GK109" s="7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11"/>
      <c r="GW109" s="10"/>
      <c r="GX109" s="11"/>
      <c r="GY109" s="10"/>
      <c r="GZ109" s="7"/>
      <c r="HA109" s="7">
        <f>GK109+GZ109</f>
        <v>0</v>
      </c>
      <c r="HB109" s="11"/>
      <c r="HC109" s="10"/>
      <c r="HD109" s="11"/>
      <c r="HE109" s="10"/>
      <c r="HF109" s="7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11"/>
      <c r="HR109" s="10"/>
      <c r="HS109" s="11"/>
      <c r="HT109" s="10"/>
      <c r="HU109" s="7"/>
      <c r="HV109" s="7">
        <f>HF109+HU109</f>
        <v>0</v>
      </c>
    </row>
    <row r="110" spans="1:230" ht="15.9" customHeight="1" x14ac:dyDescent="0.25">
      <c r="A110" s="6"/>
      <c r="B110" s="6"/>
      <c r="C110" s="6"/>
      <c r="D110" s="6"/>
      <c r="E110" s="6" t="s">
        <v>80</v>
      </c>
      <c r="F110" s="6">
        <f t="shared" ref="F110:BQ110" si="138">SUM(F109:F109)</f>
        <v>0</v>
      </c>
      <c r="G110" s="6">
        <f t="shared" si="138"/>
        <v>3</v>
      </c>
      <c r="H110" s="6">
        <f t="shared" si="138"/>
        <v>8</v>
      </c>
      <c r="I110" s="6">
        <f t="shared" si="138"/>
        <v>0</v>
      </c>
      <c r="J110" s="6">
        <f t="shared" si="138"/>
        <v>0</v>
      </c>
      <c r="K110" s="6">
        <f t="shared" si="138"/>
        <v>0</v>
      </c>
      <c r="L110" s="6">
        <f t="shared" si="138"/>
        <v>0</v>
      </c>
      <c r="M110" s="6">
        <f t="shared" si="138"/>
        <v>0</v>
      </c>
      <c r="N110" s="6">
        <f t="shared" si="138"/>
        <v>0</v>
      </c>
      <c r="O110" s="6">
        <f t="shared" si="138"/>
        <v>8</v>
      </c>
      <c r="P110" s="6">
        <f t="shared" si="138"/>
        <v>0</v>
      </c>
      <c r="Q110" s="6">
        <f t="shared" si="138"/>
        <v>0</v>
      </c>
      <c r="R110" s="7">
        <f t="shared" si="138"/>
        <v>15</v>
      </c>
      <c r="S110" s="7">
        <f t="shared" si="138"/>
        <v>15</v>
      </c>
      <c r="T110" s="7">
        <f t="shared" si="138"/>
        <v>7.8</v>
      </c>
      <c r="U110" s="11">
        <f t="shared" si="138"/>
        <v>0</v>
      </c>
      <c r="V110" s="10">
        <f t="shared" si="138"/>
        <v>0</v>
      </c>
      <c r="W110" s="11">
        <f t="shared" si="138"/>
        <v>0</v>
      </c>
      <c r="X110" s="10">
        <f t="shared" si="138"/>
        <v>0</v>
      </c>
      <c r="Y110" s="7">
        <f t="shared" si="138"/>
        <v>0</v>
      </c>
      <c r="Z110" s="11">
        <f t="shared" si="138"/>
        <v>0</v>
      </c>
      <c r="AA110" s="10">
        <f t="shared" si="138"/>
        <v>0</v>
      </c>
      <c r="AB110" s="11">
        <f t="shared" si="138"/>
        <v>0</v>
      </c>
      <c r="AC110" s="10">
        <f t="shared" si="138"/>
        <v>0</v>
      </c>
      <c r="AD110" s="11">
        <f t="shared" si="138"/>
        <v>0</v>
      </c>
      <c r="AE110" s="10">
        <f t="shared" si="138"/>
        <v>0</v>
      </c>
      <c r="AF110" s="11">
        <f t="shared" si="138"/>
        <v>0</v>
      </c>
      <c r="AG110" s="10">
        <f t="shared" si="138"/>
        <v>0</v>
      </c>
      <c r="AH110" s="11">
        <f t="shared" si="138"/>
        <v>0</v>
      </c>
      <c r="AI110" s="10">
        <f t="shared" si="138"/>
        <v>0</v>
      </c>
      <c r="AJ110" s="11">
        <f t="shared" si="138"/>
        <v>0</v>
      </c>
      <c r="AK110" s="10">
        <f t="shared" si="138"/>
        <v>0</v>
      </c>
      <c r="AL110" s="11">
        <f t="shared" si="138"/>
        <v>0</v>
      </c>
      <c r="AM110" s="10">
        <f t="shared" si="138"/>
        <v>0</v>
      </c>
      <c r="AN110" s="7">
        <f t="shared" si="138"/>
        <v>0</v>
      </c>
      <c r="AO110" s="7">
        <f t="shared" si="138"/>
        <v>0</v>
      </c>
      <c r="AP110" s="11">
        <f t="shared" si="138"/>
        <v>0</v>
      </c>
      <c r="AQ110" s="10">
        <f t="shared" si="138"/>
        <v>0</v>
      </c>
      <c r="AR110" s="11">
        <f t="shared" si="138"/>
        <v>0</v>
      </c>
      <c r="AS110" s="10">
        <f t="shared" si="138"/>
        <v>0</v>
      </c>
      <c r="AT110" s="7">
        <f t="shared" si="138"/>
        <v>0</v>
      </c>
      <c r="AU110" s="11">
        <f t="shared" si="138"/>
        <v>0</v>
      </c>
      <c r="AV110" s="10">
        <f t="shared" si="138"/>
        <v>0</v>
      </c>
      <c r="AW110" s="11">
        <f t="shared" si="138"/>
        <v>0</v>
      </c>
      <c r="AX110" s="10">
        <f t="shared" si="138"/>
        <v>0</v>
      </c>
      <c r="AY110" s="11">
        <f t="shared" si="138"/>
        <v>0</v>
      </c>
      <c r="AZ110" s="10">
        <f t="shared" si="138"/>
        <v>0</v>
      </c>
      <c r="BA110" s="11">
        <f t="shared" si="138"/>
        <v>0</v>
      </c>
      <c r="BB110" s="10">
        <f t="shared" si="138"/>
        <v>0</v>
      </c>
      <c r="BC110" s="11">
        <f t="shared" si="138"/>
        <v>0</v>
      </c>
      <c r="BD110" s="10">
        <f t="shared" si="138"/>
        <v>0</v>
      </c>
      <c r="BE110" s="11">
        <f t="shared" si="138"/>
        <v>0</v>
      </c>
      <c r="BF110" s="10">
        <f t="shared" si="138"/>
        <v>0</v>
      </c>
      <c r="BG110" s="11">
        <f t="shared" si="138"/>
        <v>0</v>
      </c>
      <c r="BH110" s="10">
        <f t="shared" si="138"/>
        <v>0</v>
      </c>
      <c r="BI110" s="7">
        <f t="shared" si="138"/>
        <v>0</v>
      </c>
      <c r="BJ110" s="7">
        <f t="shared" si="138"/>
        <v>0</v>
      </c>
      <c r="BK110" s="11">
        <f t="shared" si="138"/>
        <v>0</v>
      </c>
      <c r="BL110" s="10">
        <f t="shared" si="138"/>
        <v>0</v>
      </c>
      <c r="BM110" s="11">
        <f t="shared" si="138"/>
        <v>0</v>
      </c>
      <c r="BN110" s="10">
        <f t="shared" si="138"/>
        <v>0</v>
      </c>
      <c r="BO110" s="7">
        <f t="shared" si="138"/>
        <v>0</v>
      </c>
      <c r="BP110" s="11">
        <f t="shared" si="138"/>
        <v>0</v>
      </c>
      <c r="BQ110" s="10">
        <f t="shared" si="138"/>
        <v>0</v>
      </c>
      <c r="BR110" s="11">
        <f t="shared" ref="BR110:EC110" si="139">SUM(BR109:BR109)</f>
        <v>0</v>
      </c>
      <c r="BS110" s="10">
        <f t="shared" si="139"/>
        <v>0</v>
      </c>
      <c r="BT110" s="11">
        <f t="shared" si="139"/>
        <v>0</v>
      </c>
      <c r="BU110" s="10">
        <f t="shared" si="139"/>
        <v>0</v>
      </c>
      <c r="BV110" s="11">
        <f t="shared" si="139"/>
        <v>0</v>
      </c>
      <c r="BW110" s="10">
        <f t="shared" si="139"/>
        <v>0</v>
      </c>
      <c r="BX110" s="11">
        <f t="shared" si="139"/>
        <v>1</v>
      </c>
      <c r="BY110" s="10">
        <f t="shared" si="139"/>
        <v>0</v>
      </c>
      <c r="BZ110" s="11">
        <f t="shared" si="139"/>
        <v>0</v>
      </c>
      <c r="CA110" s="10">
        <f t="shared" si="139"/>
        <v>0</v>
      </c>
      <c r="CB110" s="11">
        <f t="shared" si="139"/>
        <v>0</v>
      </c>
      <c r="CC110" s="10">
        <f t="shared" si="139"/>
        <v>0</v>
      </c>
      <c r="CD110" s="7">
        <f t="shared" si="139"/>
        <v>2</v>
      </c>
      <c r="CE110" s="7">
        <f t="shared" si="139"/>
        <v>2</v>
      </c>
      <c r="CF110" s="11">
        <f t="shared" si="139"/>
        <v>0</v>
      </c>
      <c r="CG110" s="10">
        <f t="shared" si="139"/>
        <v>0</v>
      </c>
      <c r="CH110" s="11">
        <f t="shared" si="139"/>
        <v>0</v>
      </c>
      <c r="CI110" s="10">
        <f t="shared" si="139"/>
        <v>0</v>
      </c>
      <c r="CJ110" s="7">
        <f t="shared" si="139"/>
        <v>0</v>
      </c>
      <c r="CK110" s="11">
        <f t="shared" si="139"/>
        <v>0</v>
      </c>
      <c r="CL110" s="10">
        <f t="shared" si="139"/>
        <v>0</v>
      </c>
      <c r="CM110" s="11">
        <f t="shared" si="139"/>
        <v>0</v>
      </c>
      <c r="CN110" s="10">
        <f t="shared" si="139"/>
        <v>0</v>
      </c>
      <c r="CO110" s="11">
        <f t="shared" si="139"/>
        <v>0</v>
      </c>
      <c r="CP110" s="10">
        <f t="shared" si="139"/>
        <v>0</v>
      </c>
      <c r="CQ110" s="11">
        <f t="shared" si="139"/>
        <v>0</v>
      </c>
      <c r="CR110" s="10">
        <f t="shared" si="139"/>
        <v>0</v>
      </c>
      <c r="CS110" s="11">
        <f t="shared" si="139"/>
        <v>3</v>
      </c>
      <c r="CT110" s="10">
        <f t="shared" si="139"/>
        <v>0</v>
      </c>
      <c r="CU110" s="11">
        <f t="shared" si="139"/>
        <v>0</v>
      </c>
      <c r="CV110" s="10">
        <f t="shared" si="139"/>
        <v>0</v>
      </c>
      <c r="CW110" s="11">
        <f t="shared" si="139"/>
        <v>0</v>
      </c>
      <c r="CX110" s="10">
        <f t="shared" si="139"/>
        <v>0</v>
      </c>
      <c r="CY110" s="7">
        <f t="shared" si="139"/>
        <v>6</v>
      </c>
      <c r="CZ110" s="7">
        <f t="shared" si="139"/>
        <v>6</v>
      </c>
      <c r="DA110" s="11">
        <f t="shared" si="139"/>
        <v>0</v>
      </c>
      <c r="DB110" s="10">
        <f t="shared" si="139"/>
        <v>0</v>
      </c>
      <c r="DC110" s="11">
        <f t="shared" si="139"/>
        <v>0</v>
      </c>
      <c r="DD110" s="10">
        <f t="shared" si="139"/>
        <v>0</v>
      </c>
      <c r="DE110" s="7">
        <f t="shared" si="139"/>
        <v>0</v>
      </c>
      <c r="DF110" s="11">
        <f t="shared" si="139"/>
        <v>0</v>
      </c>
      <c r="DG110" s="10">
        <f t="shared" si="139"/>
        <v>0</v>
      </c>
      <c r="DH110" s="11">
        <f t="shared" si="139"/>
        <v>0</v>
      </c>
      <c r="DI110" s="10">
        <f t="shared" si="139"/>
        <v>0</v>
      </c>
      <c r="DJ110" s="11">
        <f t="shared" si="139"/>
        <v>0</v>
      </c>
      <c r="DK110" s="10">
        <f t="shared" si="139"/>
        <v>0</v>
      </c>
      <c r="DL110" s="11">
        <f t="shared" si="139"/>
        <v>0</v>
      </c>
      <c r="DM110" s="10">
        <f t="shared" si="139"/>
        <v>0</v>
      </c>
      <c r="DN110" s="11">
        <f t="shared" si="139"/>
        <v>4</v>
      </c>
      <c r="DO110" s="10">
        <f t="shared" si="139"/>
        <v>0</v>
      </c>
      <c r="DP110" s="11">
        <f t="shared" si="139"/>
        <v>0</v>
      </c>
      <c r="DQ110" s="10">
        <f t="shared" si="139"/>
        <v>0</v>
      </c>
      <c r="DR110" s="11">
        <f t="shared" si="139"/>
        <v>0</v>
      </c>
      <c r="DS110" s="10">
        <f t="shared" si="139"/>
        <v>0</v>
      </c>
      <c r="DT110" s="7">
        <f t="shared" si="139"/>
        <v>7</v>
      </c>
      <c r="DU110" s="7">
        <f t="shared" si="139"/>
        <v>7</v>
      </c>
      <c r="DV110" s="11">
        <f t="shared" si="139"/>
        <v>0</v>
      </c>
      <c r="DW110" s="10">
        <f t="shared" si="139"/>
        <v>0</v>
      </c>
      <c r="DX110" s="11">
        <f t="shared" si="139"/>
        <v>0</v>
      </c>
      <c r="DY110" s="10">
        <f t="shared" si="139"/>
        <v>0</v>
      </c>
      <c r="DZ110" s="7">
        <f t="shared" si="139"/>
        <v>0</v>
      </c>
      <c r="EA110" s="11">
        <f t="shared" si="139"/>
        <v>0</v>
      </c>
      <c r="EB110" s="10">
        <f t="shared" si="139"/>
        <v>0</v>
      </c>
      <c r="EC110" s="11">
        <f t="shared" si="139"/>
        <v>0</v>
      </c>
      <c r="ED110" s="10">
        <f t="shared" ref="ED110:GO110" si="140">SUM(ED109:ED109)</f>
        <v>0</v>
      </c>
      <c r="EE110" s="11">
        <f t="shared" si="140"/>
        <v>0</v>
      </c>
      <c r="EF110" s="10">
        <f t="shared" si="140"/>
        <v>0</v>
      </c>
      <c r="EG110" s="11">
        <f t="shared" si="140"/>
        <v>0</v>
      </c>
      <c r="EH110" s="10">
        <f t="shared" si="140"/>
        <v>0</v>
      </c>
      <c r="EI110" s="11">
        <f t="shared" si="140"/>
        <v>0</v>
      </c>
      <c r="EJ110" s="10">
        <f t="shared" si="140"/>
        <v>0</v>
      </c>
      <c r="EK110" s="11">
        <f t="shared" si="140"/>
        <v>0</v>
      </c>
      <c r="EL110" s="10">
        <f t="shared" si="140"/>
        <v>0</v>
      </c>
      <c r="EM110" s="11">
        <f t="shared" si="140"/>
        <v>0</v>
      </c>
      <c r="EN110" s="10">
        <f t="shared" si="140"/>
        <v>0</v>
      </c>
      <c r="EO110" s="7">
        <f t="shared" si="140"/>
        <v>0</v>
      </c>
      <c r="EP110" s="7">
        <f t="shared" si="140"/>
        <v>0</v>
      </c>
      <c r="EQ110" s="11">
        <f t="shared" si="140"/>
        <v>0</v>
      </c>
      <c r="ER110" s="10">
        <f t="shared" si="140"/>
        <v>0</v>
      </c>
      <c r="ES110" s="11">
        <f t="shared" si="140"/>
        <v>0</v>
      </c>
      <c r="ET110" s="10">
        <f t="shared" si="140"/>
        <v>0</v>
      </c>
      <c r="EU110" s="7">
        <f t="shared" si="140"/>
        <v>0</v>
      </c>
      <c r="EV110" s="11">
        <f t="shared" si="140"/>
        <v>0</v>
      </c>
      <c r="EW110" s="10">
        <f t="shared" si="140"/>
        <v>0</v>
      </c>
      <c r="EX110" s="11">
        <f t="shared" si="140"/>
        <v>0</v>
      </c>
      <c r="EY110" s="10">
        <f t="shared" si="140"/>
        <v>0</v>
      </c>
      <c r="EZ110" s="11">
        <f t="shared" si="140"/>
        <v>0</v>
      </c>
      <c r="FA110" s="10">
        <f t="shared" si="140"/>
        <v>0</v>
      </c>
      <c r="FB110" s="11">
        <f t="shared" si="140"/>
        <v>0</v>
      </c>
      <c r="FC110" s="10">
        <f t="shared" si="140"/>
        <v>0</v>
      </c>
      <c r="FD110" s="11">
        <f t="shared" si="140"/>
        <v>0</v>
      </c>
      <c r="FE110" s="10">
        <f t="shared" si="140"/>
        <v>0</v>
      </c>
      <c r="FF110" s="11">
        <f t="shared" si="140"/>
        <v>0</v>
      </c>
      <c r="FG110" s="10">
        <f t="shared" si="140"/>
        <v>0</v>
      </c>
      <c r="FH110" s="11">
        <f t="shared" si="140"/>
        <v>0</v>
      </c>
      <c r="FI110" s="10">
        <f t="shared" si="140"/>
        <v>0</v>
      </c>
      <c r="FJ110" s="7">
        <f t="shared" si="140"/>
        <v>0</v>
      </c>
      <c r="FK110" s="7">
        <f t="shared" si="140"/>
        <v>0</v>
      </c>
      <c r="FL110" s="11">
        <f t="shared" si="140"/>
        <v>0</v>
      </c>
      <c r="FM110" s="10">
        <f t="shared" si="140"/>
        <v>0</v>
      </c>
      <c r="FN110" s="11">
        <f t="shared" si="140"/>
        <v>0</v>
      </c>
      <c r="FO110" s="10">
        <f t="shared" si="140"/>
        <v>0</v>
      </c>
      <c r="FP110" s="7">
        <f t="shared" si="140"/>
        <v>0</v>
      </c>
      <c r="FQ110" s="11">
        <f t="shared" si="140"/>
        <v>0</v>
      </c>
      <c r="FR110" s="10">
        <f t="shared" si="140"/>
        <v>0</v>
      </c>
      <c r="FS110" s="11">
        <f t="shared" si="140"/>
        <v>0</v>
      </c>
      <c r="FT110" s="10">
        <f t="shared" si="140"/>
        <v>0</v>
      </c>
      <c r="FU110" s="11">
        <f t="shared" si="140"/>
        <v>0</v>
      </c>
      <c r="FV110" s="10">
        <f t="shared" si="140"/>
        <v>0</v>
      </c>
      <c r="FW110" s="11">
        <f t="shared" si="140"/>
        <v>0</v>
      </c>
      <c r="FX110" s="10">
        <f t="shared" si="140"/>
        <v>0</v>
      </c>
      <c r="FY110" s="11">
        <f t="shared" si="140"/>
        <v>0</v>
      </c>
      <c r="FZ110" s="10">
        <f t="shared" si="140"/>
        <v>0</v>
      </c>
      <c r="GA110" s="11">
        <f t="shared" si="140"/>
        <v>0</v>
      </c>
      <c r="GB110" s="10">
        <f t="shared" si="140"/>
        <v>0</v>
      </c>
      <c r="GC110" s="11">
        <f t="shared" si="140"/>
        <v>0</v>
      </c>
      <c r="GD110" s="10">
        <f t="shared" si="140"/>
        <v>0</v>
      </c>
      <c r="GE110" s="7">
        <f t="shared" si="140"/>
        <v>0</v>
      </c>
      <c r="GF110" s="7">
        <f t="shared" si="140"/>
        <v>0</v>
      </c>
      <c r="GG110" s="11">
        <f t="shared" si="140"/>
        <v>0</v>
      </c>
      <c r="GH110" s="10">
        <f t="shared" si="140"/>
        <v>0</v>
      </c>
      <c r="GI110" s="11">
        <f t="shared" si="140"/>
        <v>0</v>
      </c>
      <c r="GJ110" s="10">
        <f t="shared" si="140"/>
        <v>0</v>
      </c>
      <c r="GK110" s="7">
        <f t="shared" si="140"/>
        <v>0</v>
      </c>
      <c r="GL110" s="11">
        <f t="shared" si="140"/>
        <v>0</v>
      </c>
      <c r="GM110" s="10">
        <f t="shared" si="140"/>
        <v>0</v>
      </c>
      <c r="GN110" s="11">
        <f t="shared" si="140"/>
        <v>0</v>
      </c>
      <c r="GO110" s="10">
        <f t="shared" si="140"/>
        <v>0</v>
      </c>
      <c r="GP110" s="11">
        <f t="shared" ref="GP110:HV110" si="141">SUM(GP109:GP109)</f>
        <v>0</v>
      </c>
      <c r="GQ110" s="10">
        <f t="shared" si="141"/>
        <v>0</v>
      </c>
      <c r="GR110" s="11">
        <f t="shared" si="141"/>
        <v>0</v>
      </c>
      <c r="GS110" s="10">
        <f t="shared" si="141"/>
        <v>0</v>
      </c>
      <c r="GT110" s="11">
        <f t="shared" si="141"/>
        <v>0</v>
      </c>
      <c r="GU110" s="10">
        <f t="shared" si="141"/>
        <v>0</v>
      </c>
      <c r="GV110" s="11">
        <f t="shared" si="141"/>
        <v>0</v>
      </c>
      <c r="GW110" s="10">
        <f t="shared" si="141"/>
        <v>0</v>
      </c>
      <c r="GX110" s="11">
        <f t="shared" si="141"/>
        <v>0</v>
      </c>
      <c r="GY110" s="10">
        <f t="shared" si="141"/>
        <v>0</v>
      </c>
      <c r="GZ110" s="7">
        <f t="shared" si="141"/>
        <v>0</v>
      </c>
      <c r="HA110" s="7">
        <f t="shared" si="141"/>
        <v>0</v>
      </c>
      <c r="HB110" s="11">
        <f t="shared" si="141"/>
        <v>0</v>
      </c>
      <c r="HC110" s="10">
        <f t="shared" si="141"/>
        <v>0</v>
      </c>
      <c r="HD110" s="11">
        <f t="shared" si="141"/>
        <v>0</v>
      </c>
      <c r="HE110" s="10">
        <f t="shared" si="141"/>
        <v>0</v>
      </c>
      <c r="HF110" s="7">
        <f t="shared" si="141"/>
        <v>0</v>
      </c>
      <c r="HG110" s="11">
        <f t="shared" si="141"/>
        <v>0</v>
      </c>
      <c r="HH110" s="10">
        <f t="shared" si="141"/>
        <v>0</v>
      </c>
      <c r="HI110" s="11">
        <f t="shared" si="141"/>
        <v>0</v>
      </c>
      <c r="HJ110" s="10">
        <f t="shared" si="141"/>
        <v>0</v>
      </c>
      <c r="HK110" s="11">
        <f t="shared" si="141"/>
        <v>0</v>
      </c>
      <c r="HL110" s="10">
        <f t="shared" si="141"/>
        <v>0</v>
      </c>
      <c r="HM110" s="11">
        <f t="shared" si="141"/>
        <v>0</v>
      </c>
      <c r="HN110" s="10">
        <f t="shared" si="141"/>
        <v>0</v>
      </c>
      <c r="HO110" s="11">
        <f t="shared" si="141"/>
        <v>0</v>
      </c>
      <c r="HP110" s="10">
        <f t="shared" si="141"/>
        <v>0</v>
      </c>
      <c r="HQ110" s="11">
        <f t="shared" si="141"/>
        <v>0</v>
      </c>
      <c r="HR110" s="10">
        <f t="shared" si="141"/>
        <v>0</v>
      </c>
      <c r="HS110" s="11">
        <f t="shared" si="141"/>
        <v>0</v>
      </c>
      <c r="HT110" s="10">
        <f t="shared" si="141"/>
        <v>0</v>
      </c>
      <c r="HU110" s="7">
        <f t="shared" si="141"/>
        <v>0</v>
      </c>
      <c r="HV110" s="7">
        <f t="shared" si="141"/>
        <v>0</v>
      </c>
    </row>
    <row r="111" spans="1:230" ht="20.100000000000001" customHeight="1" x14ac:dyDescent="0.25">
      <c r="A111" s="14" t="s">
        <v>224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4"/>
      <c r="HV111" s="15"/>
    </row>
    <row r="112" spans="1:230" x14ac:dyDescent="0.25">
      <c r="A112" s="6"/>
      <c r="B112" s="6"/>
      <c r="C112" s="6"/>
      <c r="D112" s="6" t="s">
        <v>225</v>
      </c>
      <c r="E112" s="3" t="s">
        <v>226</v>
      </c>
      <c r="F112" s="6">
        <f>COUNTIF(U112:HT112,"e")</f>
        <v>0</v>
      </c>
      <c r="G112" s="6">
        <f>COUNTIF(U112:HT112,"z")</f>
        <v>1</v>
      </c>
      <c r="H112" s="6">
        <f>SUM(I112:Q112)</f>
        <v>0</v>
      </c>
      <c r="I112" s="6">
        <f>U112+AP112+BK112+CF112+DA112+DV112+EQ112+FL112+GG112+HB112</f>
        <v>0</v>
      </c>
      <c r="J112" s="6">
        <f>W112+AR112+BM112+CH112+DC112+DX112+ES112+FN112+GI112+HD112</f>
        <v>0</v>
      </c>
      <c r="K112" s="6">
        <f>Z112+AU112+BP112+CK112+DF112+EA112+EV112+FQ112+GL112+HG112</f>
        <v>0</v>
      </c>
      <c r="L112" s="6">
        <f>AB112+AW112+BR112+CM112+DH112+EC112+EX112+FS112+GN112+HI112</f>
        <v>0</v>
      </c>
      <c r="M112" s="6">
        <f>AD112+AY112+BT112+CO112+DJ112+EE112+EZ112+FU112+GP112+HK112</f>
        <v>0</v>
      </c>
      <c r="N112" s="6">
        <f>AF112+BA112+BV112+CQ112+DL112+EG112+FB112+FW112+GR112+HM112</f>
        <v>0</v>
      </c>
      <c r="O112" s="6">
        <f>AH112+BC112+BX112+CS112+DN112+EI112+FD112+FY112+GT112+HO112</f>
        <v>0</v>
      </c>
      <c r="P112" s="6">
        <f>AJ112+BE112+BZ112+CU112+DP112+EK112+FF112+GA112+GV112+HQ112</f>
        <v>0</v>
      </c>
      <c r="Q112" s="6">
        <f>AL112+BG112+CB112+CW112+DR112+EM112+FH112+GC112+GX112+HS112</f>
        <v>0</v>
      </c>
      <c r="R112" s="7">
        <f>AO112+BJ112+CE112+CZ112+DU112+EP112+FK112+GF112+HA112+HV112</f>
        <v>0</v>
      </c>
      <c r="S112" s="7">
        <f>AN112+BI112+CD112+CY112+DT112+EO112+FJ112+GE112+GZ112+HU112</f>
        <v>0</v>
      </c>
      <c r="T112" s="7">
        <v>0</v>
      </c>
      <c r="U112" s="11">
        <v>0</v>
      </c>
      <c r="V112" s="10" t="s">
        <v>64</v>
      </c>
      <c r="W112" s="11"/>
      <c r="X112" s="10"/>
      <c r="Y112" s="7">
        <v>0</v>
      </c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Y112+AN112</f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AT112+BI112</f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BO112+CD112</f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CJ112+CY112</f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DE112+DT112</f>
        <v>0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DZ112+EO112</f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EU112+FJ112</f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FP112+GE112</f>
        <v>0</v>
      </c>
      <c r="GG112" s="11"/>
      <c r="GH112" s="10"/>
      <c r="GI112" s="11"/>
      <c r="GJ112" s="10"/>
      <c r="GK112" s="7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11"/>
      <c r="GW112" s="10"/>
      <c r="GX112" s="11"/>
      <c r="GY112" s="10"/>
      <c r="GZ112" s="7"/>
      <c r="HA112" s="7">
        <f>GK112+GZ112</f>
        <v>0</v>
      </c>
      <c r="HB112" s="11"/>
      <c r="HC112" s="10"/>
      <c r="HD112" s="11"/>
      <c r="HE112" s="10"/>
      <c r="HF112" s="7"/>
      <c r="HG112" s="11"/>
      <c r="HH112" s="10"/>
      <c r="HI112" s="11"/>
      <c r="HJ112" s="10"/>
      <c r="HK112" s="11"/>
      <c r="HL112" s="10"/>
      <c r="HM112" s="11"/>
      <c r="HN112" s="10"/>
      <c r="HO112" s="11"/>
      <c r="HP112" s="10"/>
      <c r="HQ112" s="11"/>
      <c r="HR112" s="10"/>
      <c r="HS112" s="11"/>
      <c r="HT112" s="10"/>
      <c r="HU112" s="7"/>
      <c r="HV112" s="7">
        <f>HF112+HU112</f>
        <v>0</v>
      </c>
    </row>
    <row r="113" spans="1:230" x14ac:dyDescent="0.25">
      <c r="A113" s="6"/>
      <c r="B113" s="6"/>
      <c r="C113" s="6"/>
      <c r="D113" s="6" t="s">
        <v>227</v>
      </c>
      <c r="E113" s="3" t="s">
        <v>228</v>
      </c>
      <c r="F113" s="6">
        <f>COUNTIF(U113:HT113,"e")</f>
        <v>0</v>
      </c>
      <c r="G113" s="6">
        <f>COUNTIF(U113:HT113,"z")</f>
        <v>1</v>
      </c>
      <c r="H113" s="6">
        <f>SUM(I113:Q113)</f>
        <v>2</v>
      </c>
      <c r="I113" s="6">
        <f>U113+AP113+BK113+CF113+DA113+DV113+EQ113+FL113+GG113+HB113</f>
        <v>2</v>
      </c>
      <c r="J113" s="6">
        <f>W113+AR113+BM113+CH113+DC113+DX113+ES113+FN113+GI113+HD113</f>
        <v>0</v>
      </c>
      <c r="K113" s="6">
        <f>Z113+AU113+BP113+CK113+DF113+EA113+EV113+FQ113+GL113+HG113</f>
        <v>0</v>
      </c>
      <c r="L113" s="6">
        <f>AB113+AW113+BR113+CM113+DH113+EC113+EX113+FS113+GN113+HI113</f>
        <v>0</v>
      </c>
      <c r="M113" s="6">
        <f>AD113+AY113+BT113+CO113+DJ113+EE113+EZ113+FU113+GP113+HK113</f>
        <v>0</v>
      </c>
      <c r="N113" s="6">
        <f>AF113+BA113+BV113+CQ113+DL113+EG113+FB113+FW113+GR113+HM113</f>
        <v>0</v>
      </c>
      <c r="O113" s="6">
        <f>AH113+BC113+BX113+CS113+DN113+EI113+FD113+FY113+GT113+HO113</f>
        <v>0</v>
      </c>
      <c r="P113" s="6">
        <f>AJ113+BE113+BZ113+CU113+DP113+EK113+FF113+GA113+GV113+HQ113</f>
        <v>0</v>
      </c>
      <c r="Q113" s="6">
        <f>AL113+BG113+CB113+CW113+DR113+EM113+FH113+GC113+GX113+HS113</f>
        <v>0</v>
      </c>
      <c r="R113" s="7">
        <f>AO113+BJ113+CE113+CZ113+DU113+EP113+FK113+GF113+HA113+HV113</f>
        <v>0</v>
      </c>
      <c r="S113" s="7">
        <f>AN113+BI113+CD113+CY113+DT113+EO113+FJ113+GE113+GZ113+HU113</f>
        <v>0</v>
      </c>
      <c r="T113" s="7">
        <v>0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Y113+AN113</f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AT113+BI113</f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BO113+CD113</f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CJ113+CY113</f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DE113+DT113</f>
        <v>0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DZ113+EO113</f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EU113+FJ113</f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FP113+GE113</f>
        <v>0</v>
      </c>
      <c r="GG113" s="11">
        <v>2</v>
      </c>
      <c r="GH113" s="10" t="s">
        <v>64</v>
      </c>
      <c r="GI113" s="11"/>
      <c r="GJ113" s="10"/>
      <c r="GK113" s="7">
        <v>0</v>
      </c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11"/>
      <c r="GW113" s="10"/>
      <c r="GX113" s="11"/>
      <c r="GY113" s="10"/>
      <c r="GZ113" s="7"/>
      <c r="HA113" s="7">
        <f>GK113+GZ113</f>
        <v>0</v>
      </c>
      <c r="HB113" s="11"/>
      <c r="HC113" s="10"/>
      <c r="HD113" s="11"/>
      <c r="HE113" s="10"/>
      <c r="HF113" s="7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11"/>
      <c r="HR113" s="10"/>
      <c r="HS113" s="11"/>
      <c r="HT113" s="10"/>
      <c r="HU113" s="7"/>
      <c r="HV113" s="7">
        <f>HF113+HU113</f>
        <v>0</v>
      </c>
    </row>
    <row r="114" spans="1:230" x14ac:dyDescent="0.25">
      <c r="A114" s="6"/>
      <c r="B114" s="6"/>
      <c r="C114" s="6"/>
      <c r="D114" s="6" t="s">
        <v>229</v>
      </c>
      <c r="E114" s="3" t="s">
        <v>230</v>
      </c>
      <c r="F114" s="6">
        <f>COUNTIF(U114:HT114,"e")</f>
        <v>0</v>
      </c>
      <c r="G114" s="6">
        <f>COUNTIF(U114:HT114,"z")</f>
        <v>1</v>
      </c>
      <c r="H114" s="6">
        <f>SUM(I114:Q114)</f>
        <v>2</v>
      </c>
      <c r="I114" s="6">
        <f>U114+AP114+BK114+CF114+DA114+DV114+EQ114+FL114+GG114+HB114</f>
        <v>2</v>
      </c>
      <c r="J114" s="6">
        <f>W114+AR114+BM114+CH114+DC114+DX114+ES114+FN114+GI114+HD114</f>
        <v>0</v>
      </c>
      <c r="K114" s="6">
        <f>Z114+AU114+BP114+CK114+DF114+EA114+EV114+FQ114+GL114+HG114</f>
        <v>0</v>
      </c>
      <c r="L114" s="6">
        <f>AB114+AW114+BR114+CM114+DH114+EC114+EX114+FS114+GN114+HI114</f>
        <v>0</v>
      </c>
      <c r="M114" s="6">
        <f>AD114+AY114+BT114+CO114+DJ114+EE114+EZ114+FU114+GP114+HK114</f>
        <v>0</v>
      </c>
      <c r="N114" s="6">
        <f>AF114+BA114+BV114+CQ114+DL114+EG114+FB114+FW114+GR114+HM114</f>
        <v>0</v>
      </c>
      <c r="O114" s="6">
        <f>AH114+BC114+BX114+CS114+DN114+EI114+FD114+FY114+GT114+HO114</f>
        <v>0</v>
      </c>
      <c r="P114" s="6">
        <f>AJ114+BE114+BZ114+CU114+DP114+EK114+FF114+GA114+GV114+HQ114</f>
        <v>0</v>
      </c>
      <c r="Q114" s="6">
        <f>AL114+BG114+CB114+CW114+DR114+EM114+FH114+GC114+GX114+HS114</f>
        <v>0</v>
      </c>
      <c r="R114" s="7">
        <f>AO114+BJ114+CE114+CZ114+DU114+EP114+FK114+GF114+HA114+HV114</f>
        <v>0</v>
      </c>
      <c r="S114" s="7">
        <f>AN114+BI114+CD114+CY114+DT114+EO114+FJ114+GE114+GZ114+HU114</f>
        <v>0</v>
      </c>
      <c r="T114" s="7">
        <v>0</v>
      </c>
      <c r="U114" s="11">
        <v>2</v>
      </c>
      <c r="V114" s="10" t="s">
        <v>64</v>
      </c>
      <c r="W114" s="11"/>
      <c r="X114" s="10"/>
      <c r="Y114" s="7">
        <v>0</v>
      </c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>Y114+AN114</f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AT114+BI114</f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BO114+CD114</f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CJ114+CY114</f>
        <v>0</v>
      </c>
      <c r="DA114" s="11"/>
      <c r="DB114" s="10"/>
      <c r="DC114" s="11"/>
      <c r="DD114" s="10"/>
      <c r="DE114" s="7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DE114+DT114</f>
        <v>0</v>
      </c>
      <c r="DV114" s="11"/>
      <c r="DW114" s="10"/>
      <c r="DX114" s="11"/>
      <c r="DY114" s="10"/>
      <c r="DZ114" s="7"/>
      <c r="EA114" s="11"/>
      <c r="EB114" s="10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DZ114+EO114</f>
        <v>0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EU114+FJ114</f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FP114+GE114</f>
        <v>0</v>
      </c>
      <c r="GG114" s="11"/>
      <c r="GH114" s="10"/>
      <c r="GI114" s="11"/>
      <c r="GJ114" s="10"/>
      <c r="GK114" s="7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11"/>
      <c r="GW114" s="10"/>
      <c r="GX114" s="11"/>
      <c r="GY114" s="10"/>
      <c r="GZ114" s="7"/>
      <c r="HA114" s="7">
        <f>GK114+GZ114</f>
        <v>0</v>
      </c>
      <c r="HB114" s="11"/>
      <c r="HC114" s="10"/>
      <c r="HD114" s="11"/>
      <c r="HE114" s="10"/>
      <c r="HF114" s="7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11"/>
      <c r="HR114" s="10"/>
      <c r="HS114" s="11"/>
      <c r="HT114" s="10"/>
      <c r="HU114" s="7"/>
      <c r="HV114" s="7">
        <f>HF114+HU114</f>
        <v>0</v>
      </c>
    </row>
    <row r="115" spans="1:230" x14ac:dyDescent="0.25">
      <c r="A115" s="6"/>
      <c r="B115" s="6"/>
      <c r="C115" s="6"/>
      <c r="D115" s="6" t="s">
        <v>231</v>
      </c>
      <c r="E115" s="3" t="s">
        <v>232</v>
      </c>
      <c r="F115" s="6">
        <f>COUNTIF(U115:HT115,"e")</f>
        <v>0</v>
      </c>
      <c r="G115" s="6">
        <f>COUNTIF(U115:HT115,"z")</f>
        <v>1</v>
      </c>
      <c r="H115" s="6">
        <f>SUM(I115:Q115)</f>
        <v>4</v>
      </c>
      <c r="I115" s="6">
        <f>U115+AP115+BK115+CF115+DA115+DV115+EQ115+FL115+GG115+HB115</f>
        <v>4</v>
      </c>
      <c r="J115" s="6">
        <f>W115+AR115+BM115+CH115+DC115+DX115+ES115+FN115+GI115+HD115</f>
        <v>0</v>
      </c>
      <c r="K115" s="6">
        <f>Z115+AU115+BP115+CK115+DF115+EA115+EV115+FQ115+GL115+HG115</f>
        <v>0</v>
      </c>
      <c r="L115" s="6">
        <f>AB115+AW115+BR115+CM115+DH115+EC115+EX115+FS115+GN115+HI115</f>
        <v>0</v>
      </c>
      <c r="M115" s="6">
        <f>AD115+AY115+BT115+CO115+DJ115+EE115+EZ115+FU115+GP115+HK115</f>
        <v>0</v>
      </c>
      <c r="N115" s="6">
        <f>AF115+BA115+BV115+CQ115+DL115+EG115+FB115+FW115+GR115+HM115</f>
        <v>0</v>
      </c>
      <c r="O115" s="6">
        <f>AH115+BC115+BX115+CS115+DN115+EI115+FD115+FY115+GT115+HO115</f>
        <v>0</v>
      </c>
      <c r="P115" s="6">
        <f>AJ115+BE115+BZ115+CU115+DP115+EK115+FF115+GA115+GV115+HQ115</f>
        <v>0</v>
      </c>
      <c r="Q115" s="6">
        <f>AL115+BG115+CB115+CW115+DR115+EM115+FH115+GC115+GX115+HS115</f>
        <v>0</v>
      </c>
      <c r="R115" s="7">
        <f>AO115+BJ115+CE115+CZ115+DU115+EP115+FK115+GF115+HA115+HV115</f>
        <v>0</v>
      </c>
      <c r="S115" s="7">
        <f>AN115+BI115+CD115+CY115+DT115+EO115+FJ115+GE115+GZ115+HU115</f>
        <v>0</v>
      </c>
      <c r="T115" s="7">
        <v>0</v>
      </c>
      <c r="U115" s="11">
        <v>4</v>
      </c>
      <c r="V115" s="10" t="s">
        <v>64</v>
      </c>
      <c r="W115" s="11"/>
      <c r="X115" s="10"/>
      <c r="Y115" s="7">
        <v>0</v>
      </c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>Y115+AN115</f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AT115+BI115</f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BO115+CD115</f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CJ115+CY115</f>
        <v>0</v>
      </c>
      <c r="DA115" s="11"/>
      <c r="DB115" s="10"/>
      <c r="DC115" s="11"/>
      <c r="DD115" s="10"/>
      <c r="DE115" s="7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DE115+DT115</f>
        <v>0</v>
      </c>
      <c r="DV115" s="11"/>
      <c r="DW115" s="10"/>
      <c r="DX115" s="11"/>
      <c r="DY115" s="10"/>
      <c r="DZ115" s="7"/>
      <c r="EA115" s="11"/>
      <c r="EB115" s="10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DZ115+EO115</f>
        <v>0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>EU115+FJ115</f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>FP115+GE115</f>
        <v>0</v>
      </c>
      <c r="GG115" s="11"/>
      <c r="GH115" s="10"/>
      <c r="GI115" s="11"/>
      <c r="GJ115" s="10"/>
      <c r="GK115" s="7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11"/>
      <c r="GW115" s="10"/>
      <c r="GX115" s="11"/>
      <c r="GY115" s="10"/>
      <c r="GZ115" s="7"/>
      <c r="HA115" s="7">
        <f>GK115+GZ115</f>
        <v>0</v>
      </c>
      <c r="HB115" s="11"/>
      <c r="HC115" s="10"/>
      <c r="HD115" s="11"/>
      <c r="HE115" s="10"/>
      <c r="HF115" s="7"/>
      <c r="HG115" s="11"/>
      <c r="HH115" s="10"/>
      <c r="HI115" s="11"/>
      <c r="HJ115" s="10"/>
      <c r="HK115" s="11"/>
      <c r="HL115" s="10"/>
      <c r="HM115" s="11"/>
      <c r="HN115" s="10"/>
      <c r="HO115" s="11"/>
      <c r="HP115" s="10"/>
      <c r="HQ115" s="11"/>
      <c r="HR115" s="10"/>
      <c r="HS115" s="11"/>
      <c r="HT115" s="10"/>
      <c r="HU115" s="7"/>
      <c r="HV115" s="7">
        <f>HF115+HU115</f>
        <v>0</v>
      </c>
    </row>
    <row r="116" spans="1:230" ht="15.9" customHeight="1" x14ac:dyDescent="0.25">
      <c r="A116" s="6"/>
      <c r="B116" s="6"/>
      <c r="C116" s="6"/>
      <c r="D116" s="6"/>
      <c r="E116" s="6" t="s">
        <v>80</v>
      </c>
      <c r="F116" s="6">
        <f t="shared" ref="F116:BQ116" si="142">SUM(F112:F115)</f>
        <v>0</v>
      </c>
      <c r="G116" s="6">
        <f t="shared" si="142"/>
        <v>4</v>
      </c>
      <c r="H116" s="6">
        <f t="shared" si="142"/>
        <v>8</v>
      </c>
      <c r="I116" s="6">
        <f t="shared" si="142"/>
        <v>8</v>
      </c>
      <c r="J116" s="6">
        <f t="shared" si="142"/>
        <v>0</v>
      </c>
      <c r="K116" s="6">
        <f t="shared" si="142"/>
        <v>0</v>
      </c>
      <c r="L116" s="6">
        <f t="shared" si="142"/>
        <v>0</v>
      </c>
      <c r="M116" s="6">
        <f t="shared" si="142"/>
        <v>0</v>
      </c>
      <c r="N116" s="6">
        <f t="shared" si="142"/>
        <v>0</v>
      </c>
      <c r="O116" s="6">
        <f t="shared" si="142"/>
        <v>0</v>
      </c>
      <c r="P116" s="6">
        <f t="shared" si="142"/>
        <v>0</v>
      </c>
      <c r="Q116" s="6">
        <f t="shared" si="142"/>
        <v>0</v>
      </c>
      <c r="R116" s="7">
        <f t="shared" si="142"/>
        <v>0</v>
      </c>
      <c r="S116" s="7">
        <f t="shared" si="142"/>
        <v>0</v>
      </c>
      <c r="T116" s="7">
        <f t="shared" si="142"/>
        <v>0</v>
      </c>
      <c r="U116" s="11">
        <f t="shared" si="142"/>
        <v>6</v>
      </c>
      <c r="V116" s="10">
        <f t="shared" si="142"/>
        <v>0</v>
      </c>
      <c r="W116" s="11">
        <f t="shared" si="142"/>
        <v>0</v>
      </c>
      <c r="X116" s="10">
        <f t="shared" si="142"/>
        <v>0</v>
      </c>
      <c r="Y116" s="7">
        <f t="shared" si="142"/>
        <v>0</v>
      </c>
      <c r="Z116" s="11">
        <f t="shared" si="142"/>
        <v>0</v>
      </c>
      <c r="AA116" s="10">
        <f t="shared" si="142"/>
        <v>0</v>
      </c>
      <c r="AB116" s="11">
        <f t="shared" si="142"/>
        <v>0</v>
      </c>
      <c r="AC116" s="10">
        <f t="shared" si="142"/>
        <v>0</v>
      </c>
      <c r="AD116" s="11">
        <f t="shared" si="142"/>
        <v>0</v>
      </c>
      <c r="AE116" s="10">
        <f t="shared" si="142"/>
        <v>0</v>
      </c>
      <c r="AF116" s="11">
        <f t="shared" si="142"/>
        <v>0</v>
      </c>
      <c r="AG116" s="10">
        <f t="shared" si="142"/>
        <v>0</v>
      </c>
      <c r="AH116" s="11">
        <f t="shared" si="142"/>
        <v>0</v>
      </c>
      <c r="AI116" s="10">
        <f t="shared" si="142"/>
        <v>0</v>
      </c>
      <c r="AJ116" s="11">
        <f t="shared" si="142"/>
        <v>0</v>
      </c>
      <c r="AK116" s="10">
        <f t="shared" si="142"/>
        <v>0</v>
      </c>
      <c r="AL116" s="11">
        <f t="shared" si="142"/>
        <v>0</v>
      </c>
      <c r="AM116" s="10">
        <f t="shared" si="142"/>
        <v>0</v>
      </c>
      <c r="AN116" s="7">
        <f t="shared" si="142"/>
        <v>0</v>
      </c>
      <c r="AO116" s="7">
        <f t="shared" si="142"/>
        <v>0</v>
      </c>
      <c r="AP116" s="11">
        <f t="shared" si="142"/>
        <v>0</v>
      </c>
      <c r="AQ116" s="10">
        <f t="shared" si="142"/>
        <v>0</v>
      </c>
      <c r="AR116" s="11">
        <f t="shared" si="142"/>
        <v>0</v>
      </c>
      <c r="AS116" s="10">
        <f t="shared" si="142"/>
        <v>0</v>
      </c>
      <c r="AT116" s="7">
        <f t="shared" si="142"/>
        <v>0</v>
      </c>
      <c r="AU116" s="11">
        <f t="shared" si="142"/>
        <v>0</v>
      </c>
      <c r="AV116" s="10">
        <f t="shared" si="142"/>
        <v>0</v>
      </c>
      <c r="AW116" s="11">
        <f t="shared" si="142"/>
        <v>0</v>
      </c>
      <c r="AX116" s="10">
        <f t="shared" si="142"/>
        <v>0</v>
      </c>
      <c r="AY116" s="11">
        <f t="shared" si="142"/>
        <v>0</v>
      </c>
      <c r="AZ116" s="10">
        <f t="shared" si="142"/>
        <v>0</v>
      </c>
      <c r="BA116" s="11">
        <f t="shared" si="142"/>
        <v>0</v>
      </c>
      <c r="BB116" s="10">
        <f t="shared" si="142"/>
        <v>0</v>
      </c>
      <c r="BC116" s="11">
        <f t="shared" si="142"/>
        <v>0</v>
      </c>
      <c r="BD116" s="10">
        <f t="shared" si="142"/>
        <v>0</v>
      </c>
      <c r="BE116" s="11">
        <f t="shared" si="142"/>
        <v>0</v>
      </c>
      <c r="BF116" s="10">
        <f t="shared" si="142"/>
        <v>0</v>
      </c>
      <c r="BG116" s="11">
        <f t="shared" si="142"/>
        <v>0</v>
      </c>
      <c r="BH116" s="10">
        <f t="shared" si="142"/>
        <v>0</v>
      </c>
      <c r="BI116" s="7">
        <f t="shared" si="142"/>
        <v>0</v>
      </c>
      <c r="BJ116" s="7">
        <f t="shared" si="142"/>
        <v>0</v>
      </c>
      <c r="BK116" s="11">
        <f t="shared" si="142"/>
        <v>0</v>
      </c>
      <c r="BL116" s="10">
        <f t="shared" si="142"/>
        <v>0</v>
      </c>
      <c r="BM116" s="11">
        <f t="shared" si="142"/>
        <v>0</v>
      </c>
      <c r="BN116" s="10">
        <f t="shared" si="142"/>
        <v>0</v>
      </c>
      <c r="BO116" s="7">
        <f t="shared" si="142"/>
        <v>0</v>
      </c>
      <c r="BP116" s="11">
        <f t="shared" si="142"/>
        <v>0</v>
      </c>
      <c r="BQ116" s="10">
        <f t="shared" si="142"/>
        <v>0</v>
      </c>
      <c r="BR116" s="11">
        <f t="shared" ref="BR116:EC116" si="143">SUM(BR112:BR115)</f>
        <v>0</v>
      </c>
      <c r="BS116" s="10">
        <f t="shared" si="143"/>
        <v>0</v>
      </c>
      <c r="BT116" s="11">
        <f t="shared" si="143"/>
        <v>0</v>
      </c>
      <c r="BU116" s="10">
        <f t="shared" si="143"/>
        <v>0</v>
      </c>
      <c r="BV116" s="11">
        <f t="shared" si="143"/>
        <v>0</v>
      </c>
      <c r="BW116" s="10">
        <f t="shared" si="143"/>
        <v>0</v>
      </c>
      <c r="BX116" s="11">
        <f t="shared" si="143"/>
        <v>0</v>
      </c>
      <c r="BY116" s="10">
        <f t="shared" si="143"/>
        <v>0</v>
      </c>
      <c r="BZ116" s="11">
        <f t="shared" si="143"/>
        <v>0</v>
      </c>
      <c r="CA116" s="10">
        <f t="shared" si="143"/>
        <v>0</v>
      </c>
      <c r="CB116" s="11">
        <f t="shared" si="143"/>
        <v>0</v>
      </c>
      <c r="CC116" s="10">
        <f t="shared" si="143"/>
        <v>0</v>
      </c>
      <c r="CD116" s="7">
        <f t="shared" si="143"/>
        <v>0</v>
      </c>
      <c r="CE116" s="7">
        <f t="shared" si="143"/>
        <v>0</v>
      </c>
      <c r="CF116" s="11">
        <f t="shared" si="143"/>
        <v>0</v>
      </c>
      <c r="CG116" s="10">
        <f t="shared" si="143"/>
        <v>0</v>
      </c>
      <c r="CH116" s="11">
        <f t="shared" si="143"/>
        <v>0</v>
      </c>
      <c r="CI116" s="10">
        <f t="shared" si="143"/>
        <v>0</v>
      </c>
      <c r="CJ116" s="7">
        <f t="shared" si="143"/>
        <v>0</v>
      </c>
      <c r="CK116" s="11">
        <f t="shared" si="143"/>
        <v>0</v>
      </c>
      <c r="CL116" s="10">
        <f t="shared" si="143"/>
        <v>0</v>
      </c>
      <c r="CM116" s="11">
        <f t="shared" si="143"/>
        <v>0</v>
      </c>
      <c r="CN116" s="10">
        <f t="shared" si="143"/>
        <v>0</v>
      </c>
      <c r="CO116" s="11">
        <f t="shared" si="143"/>
        <v>0</v>
      </c>
      <c r="CP116" s="10">
        <f t="shared" si="143"/>
        <v>0</v>
      </c>
      <c r="CQ116" s="11">
        <f t="shared" si="143"/>
        <v>0</v>
      </c>
      <c r="CR116" s="10">
        <f t="shared" si="143"/>
        <v>0</v>
      </c>
      <c r="CS116" s="11">
        <f t="shared" si="143"/>
        <v>0</v>
      </c>
      <c r="CT116" s="10">
        <f t="shared" si="143"/>
        <v>0</v>
      </c>
      <c r="CU116" s="11">
        <f t="shared" si="143"/>
        <v>0</v>
      </c>
      <c r="CV116" s="10">
        <f t="shared" si="143"/>
        <v>0</v>
      </c>
      <c r="CW116" s="11">
        <f t="shared" si="143"/>
        <v>0</v>
      </c>
      <c r="CX116" s="10">
        <f t="shared" si="143"/>
        <v>0</v>
      </c>
      <c r="CY116" s="7">
        <f t="shared" si="143"/>
        <v>0</v>
      </c>
      <c r="CZ116" s="7">
        <f t="shared" si="143"/>
        <v>0</v>
      </c>
      <c r="DA116" s="11">
        <f t="shared" si="143"/>
        <v>0</v>
      </c>
      <c r="DB116" s="10">
        <f t="shared" si="143"/>
        <v>0</v>
      </c>
      <c r="DC116" s="11">
        <f t="shared" si="143"/>
        <v>0</v>
      </c>
      <c r="DD116" s="10">
        <f t="shared" si="143"/>
        <v>0</v>
      </c>
      <c r="DE116" s="7">
        <f t="shared" si="143"/>
        <v>0</v>
      </c>
      <c r="DF116" s="11">
        <f t="shared" si="143"/>
        <v>0</v>
      </c>
      <c r="DG116" s="10">
        <f t="shared" si="143"/>
        <v>0</v>
      </c>
      <c r="DH116" s="11">
        <f t="shared" si="143"/>
        <v>0</v>
      </c>
      <c r="DI116" s="10">
        <f t="shared" si="143"/>
        <v>0</v>
      </c>
      <c r="DJ116" s="11">
        <f t="shared" si="143"/>
        <v>0</v>
      </c>
      <c r="DK116" s="10">
        <f t="shared" si="143"/>
        <v>0</v>
      </c>
      <c r="DL116" s="11">
        <f t="shared" si="143"/>
        <v>0</v>
      </c>
      <c r="DM116" s="10">
        <f t="shared" si="143"/>
        <v>0</v>
      </c>
      <c r="DN116" s="11">
        <f t="shared" si="143"/>
        <v>0</v>
      </c>
      <c r="DO116" s="10">
        <f t="shared" si="143"/>
        <v>0</v>
      </c>
      <c r="DP116" s="11">
        <f t="shared" si="143"/>
        <v>0</v>
      </c>
      <c r="DQ116" s="10">
        <f t="shared" si="143"/>
        <v>0</v>
      </c>
      <c r="DR116" s="11">
        <f t="shared" si="143"/>
        <v>0</v>
      </c>
      <c r="DS116" s="10">
        <f t="shared" si="143"/>
        <v>0</v>
      </c>
      <c r="DT116" s="7">
        <f t="shared" si="143"/>
        <v>0</v>
      </c>
      <c r="DU116" s="7">
        <f t="shared" si="143"/>
        <v>0</v>
      </c>
      <c r="DV116" s="11">
        <f t="shared" si="143"/>
        <v>0</v>
      </c>
      <c r="DW116" s="10">
        <f t="shared" si="143"/>
        <v>0</v>
      </c>
      <c r="DX116" s="11">
        <f t="shared" si="143"/>
        <v>0</v>
      </c>
      <c r="DY116" s="10">
        <f t="shared" si="143"/>
        <v>0</v>
      </c>
      <c r="DZ116" s="7">
        <f t="shared" si="143"/>
        <v>0</v>
      </c>
      <c r="EA116" s="11">
        <f t="shared" si="143"/>
        <v>0</v>
      </c>
      <c r="EB116" s="10">
        <f t="shared" si="143"/>
        <v>0</v>
      </c>
      <c r="EC116" s="11">
        <f t="shared" si="143"/>
        <v>0</v>
      </c>
      <c r="ED116" s="10">
        <f t="shared" ref="ED116:GO116" si="144">SUM(ED112:ED115)</f>
        <v>0</v>
      </c>
      <c r="EE116" s="11">
        <f t="shared" si="144"/>
        <v>0</v>
      </c>
      <c r="EF116" s="10">
        <f t="shared" si="144"/>
        <v>0</v>
      </c>
      <c r="EG116" s="11">
        <f t="shared" si="144"/>
        <v>0</v>
      </c>
      <c r="EH116" s="10">
        <f t="shared" si="144"/>
        <v>0</v>
      </c>
      <c r="EI116" s="11">
        <f t="shared" si="144"/>
        <v>0</v>
      </c>
      <c r="EJ116" s="10">
        <f t="shared" si="144"/>
        <v>0</v>
      </c>
      <c r="EK116" s="11">
        <f t="shared" si="144"/>
        <v>0</v>
      </c>
      <c r="EL116" s="10">
        <f t="shared" si="144"/>
        <v>0</v>
      </c>
      <c r="EM116" s="11">
        <f t="shared" si="144"/>
        <v>0</v>
      </c>
      <c r="EN116" s="10">
        <f t="shared" si="144"/>
        <v>0</v>
      </c>
      <c r="EO116" s="7">
        <f t="shared" si="144"/>
        <v>0</v>
      </c>
      <c r="EP116" s="7">
        <f t="shared" si="144"/>
        <v>0</v>
      </c>
      <c r="EQ116" s="11">
        <f t="shared" si="144"/>
        <v>0</v>
      </c>
      <c r="ER116" s="10">
        <f t="shared" si="144"/>
        <v>0</v>
      </c>
      <c r="ES116" s="11">
        <f t="shared" si="144"/>
        <v>0</v>
      </c>
      <c r="ET116" s="10">
        <f t="shared" si="144"/>
        <v>0</v>
      </c>
      <c r="EU116" s="7">
        <f t="shared" si="144"/>
        <v>0</v>
      </c>
      <c r="EV116" s="11">
        <f t="shared" si="144"/>
        <v>0</v>
      </c>
      <c r="EW116" s="10">
        <f t="shared" si="144"/>
        <v>0</v>
      </c>
      <c r="EX116" s="11">
        <f t="shared" si="144"/>
        <v>0</v>
      </c>
      <c r="EY116" s="10">
        <f t="shared" si="144"/>
        <v>0</v>
      </c>
      <c r="EZ116" s="11">
        <f t="shared" si="144"/>
        <v>0</v>
      </c>
      <c r="FA116" s="10">
        <f t="shared" si="144"/>
        <v>0</v>
      </c>
      <c r="FB116" s="11">
        <f t="shared" si="144"/>
        <v>0</v>
      </c>
      <c r="FC116" s="10">
        <f t="shared" si="144"/>
        <v>0</v>
      </c>
      <c r="FD116" s="11">
        <f t="shared" si="144"/>
        <v>0</v>
      </c>
      <c r="FE116" s="10">
        <f t="shared" si="144"/>
        <v>0</v>
      </c>
      <c r="FF116" s="11">
        <f t="shared" si="144"/>
        <v>0</v>
      </c>
      <c r="FG116" s="10">
        <f t="shared" si="144"/>
        <v>0</v>
      </c>
      <c r="FH116" s="11">
        <f t="shared" si="144"/>
        <v>0</v>
      </c>
      <c r="FI116" s="10">
        <f t="shared" si="144"/>
        <v>0</v>
      </c>
      <c r="FJ116" s="7">
        <f t="shared" si="144"/>
        <v>0</v>
      </c>
      <c r="FK116" s="7">
        <f t="shared" si="144"/>
        <v>0</v>
      </c>
      <c r="FL116" s="11">
        <f t="shared" si="144"/>
        <v>0</v>
      </c>
      <c r="FM116" s="10">
        <f t="shared" si="144"/>
        <v>0</v>
      </c>
      <c r="FN116" s="11">
        <f t="shared" si="144"/>
        <v>0</v>
      </c>
      <c r="FO116" s="10">
        <f t="shared" si="144"/>
        <v>0</v>
      </c>
      <c r="FP116" s="7">
        <f t="shared" si="144"/>
        <v>0</v>
      </c>
      <c r="FQ116" s="11">
        <f t="shared" si="144"/>
        <v>0</v>
      </c>
      <c r="FR116" s="10">
        <f t="shared" si="144"/>
        <v>0</v>
      </c>
      <c r="FS116" s="11">
        <f t="shared" si="144"/>
        <v>0</v>
      </c>
      <c r="FT116" s="10">
        <f t="shared" si="144"/>
        <v>0</v>
      </c>
      <c r="FU116" s="11">
        <f t="shared" si="144"/>
        <v>0</v>
      </c>
      <c r="FV116" s="10">
        <f t="shared" si="144"/>
        <v>0</v>
      </c>
      <c r="FW116" s="11">
        <f t="shared" si="144"/>
        <v>0</v>
      </c>
      <c r="FX116" s="10">
        <f t="shared" si="144"/>
        <v>0</v>
      </c>
      <c r="FY116" s="11">
        <f t="shared" si="144"/>
        <v>0</v>
      </c>
      <c r="FZ116" s="10">
        <f t="shared" si="144"/>
        <v>0</v>
      </c>
      <c r="GA116" s="11">
        <f t="shared" si="144"/>
        <v>0</v>
      </c>
      <c r="GB116" s="10">
        <f t="shared" si="144"/>
        <v>0</v>
      </c>
      <c r="GC116" s="11">
        <f t="shared" si="144"/>
        <v>0</v>
      </c>
      <c r="GD116" s="10">
        <f t="shared" si="144"/>
        <v>0</v>
      </c>
      <c r="GE116" s="7">
        <f t="shared" si="144"/>
        <v>0</v>
      </c>
      <c r="GF116" s="7">
        <f t="shared" si="144"/>
        <v>0</v>
      </c>
      <c r="GG116" s="11">
        <f t="shared" si="144"/>
        <v>2</v>
      </c>
      <c r="GH116" s="10">
        <f t="shared" si="144"/>
        <v>0</v>
      </c>
      <c r="GI116" s="11">
        <f t="shared" si="144"/>
        <v>0</v>
      </c>
      <c r="GJ116" s="10">
        <f t="shared" si="144"/>
        <v>0</v>
      </c>
      <c r="GK116" s="7">
        <f t="shared" si="144"/>
        <v>0</v>
      </c>
      <c r="GL116" s="11">
        <f t="shared" si="144"/>
        <v>0</v>
      </c>
      <c r="GM116" s="10">
        <f t="shared" si="144"/>
        <v>0</v>
      </c>
      <c r="GN116" s="11">
        <f t="shared" si="144"/>
        <v>0</v>
      </c>
      <c r="GO116" s="10">
        <f t="shared" si="144"/>
        <v>0</v>
      </c>
      <c r="GP116" s="11">
        <f t="shared" ref="GP116:HV116" si="145">SUM(GP112:GP115)</f>
        <v>0</v>
      </c>
      <c r="GQ116" s="10">
        <f t="shared" si="145"/>
        <v>0</v>
      </c>
      <c r="GR116" s="11">
        <f t="shared" si="145"/>
        <v>0</v>
      </c>
      <c r="GS116" s="10">
        <f t="shared" si="145"/>
        <v>0</v>
      </c>
      <c r="GT116" s="11">
        <f t="shared" si="145"/>
        <v>0</v>
      </c>
      <c r="GU116" s="10">
        <f t="shared" si="145"/>
        <v>0</v>
      </c>
      <c r="GV116" s="11">
        <f t="shared" si="145"/>
        <v>0</v>
      </c>
      <c r="GW116" s="10">
        <f t="shared" si="145"/>
        <v>0</v>
      </c>
      <c r="GX116" s="11">
        <f t="shared" si="145"/>
        <v>0</v>
      </c>
      <c r="GY116" s="10">
        <f t="shared" si="145"/>
        <v>0</v>
      </c>
      <c r="GZ116" s="7">
        <f t="shared" si="145"/>
        <v>0</v>
      </c>
      <c r="HA116" s="7">
        <f t="shared" si="145"/>
        <v>0</v>
      </c>
      <c r="HB116" s="11">
        <f t="shared" si="145"/>
        <v>0</v>
      </c>
      <c r="HC116" s="10">
        <f t="shared" si="145"/>
        <v>0</v>
      </c>
      <c r="HD116" s="11">
        <f t="shared" si="145"/>
        <v>0</v>
      </c>
      <c r="HE116" s="10">
        <f t="shared" si="145"/>
        <v>0</v>
      </c>
      <c r="HF116" s="7">
        <f t="shared" si="145"/>
        <v>0</v>
      </c>
      <c r="HG116" s="11">
        <f t="shared" si="145"/>
        <v>0</v>
      </c>
      <c r="HH116" s="10">
        <f t="shared" si="145"/>
        <v>0</v>
      </c>
      <c r="HI116" s="11">
        <f t="shared" si="145"/>
        <v>0</v>
      </c>
      <c r="HJ116" s="10">
        <f t="shared" si="145"/>
        <v>0</v>
      </c>
      <c r="HK116" s="11">
        <f t="shared" si="145"/>
        <v>0</v>
      </c>
      <c r="HL116" s="10">
        <f t="shared" si="145"/>
        <v>0</v>
      </c>
      <c r="HM116" s="11">
        <f t="shared" si="145"/>
        <v>0</v>
      </c>
      <c r="HN116" s="10">
        <f t="shared" si="145"/>
        <v>0</v>
      </c>
      <c r="HO116" s="11">
        <f t="shared" si="145"/>
        <v>0</v>
      </c>
      <c r="HP116" s="10">
        <f t="shared" si="145"/>
        <v>0</v>
      </c>
      <c r="HQ116" s="11">
        <f t="shared" si="145"/>
        <v>0</v>
      </c>
      <c r="HR116" s="10">
        <f t="shared" si="145"/>
        <v>0</v>
      </c>
      <c r="HS116" s="11">
        <f t="shared" si="145"/>
        <v>0</v>
      </c>
      <c r="HT116" s="10">
        <f t="shared" si="145"/>
        <v>0</v>
      </c>
      <c r="HU116" s="7">
        <f t="shared" si="145"/>
        <v>0</v>
      </c>
      <c r="HV116" s="7">
        <f t="shared" si="145"/>
        <v>0</v>
      </c>
    </row>
    <row r="117" spans="1:230" ht="20.100000000000001" customHeight="1" x14ac:dyDescent="0.25">
      <c r="A117" s="6"/>
      <c r="B117" s="6"/>
      <c r="C117" s="6"/>
      <c r="D117" s="6"/>
      <c r="E117" s="8" t="s">
        <v>233</v>
      </c>
      <c r="F117" s="6">
        <f>F27+F37+F68+F82+F85+F110</f>
        <v>21</v>
      </c>
      <c r="G117" s="6">
        <f>G27+G37+G68+G82+G85+G110</f>
        <v>96</v>
      </c>
      <c r="H117" s="6">
        <f t="shared" ref="H117:Q117" si="146">H27+H37+H68+H82</f>
        <v>1779</v>
      </c>
      <c r="I117" s="6">
        <f t="shared" si="146"/>
        <v>869</v>
      </c>
      <c r="J117" s="6">
        <f t="shared" si="146"/>
        <v>189</v>
      </c>
      <c r="K117" s="6">
        <f t="shared" si="146"/>
        <v>171</v>
      </c>
      <c r="L117" s="6">
        <f t="shared" si="146"/>
        <v>100</v>
      </c>
      <c r="M117" s="6">
        <f t="shared" si="146"/>
        <v>414</v>
      </c>
      <c r="N117" s="6">
        <f t="shared" si="146"/>
        <v>0</v>
      </c>
      <c r="O117" s="6">
        <f t="shared" si="146"/>
        <v>0</v>
      </c>
      <c r="P117" s="6">
        <f t="shared" si="146"/>
        <v>9</v>
      </c>
      <c r="Q117" s="6">
        <f t="shared" si="146"/>
        <v>27</v>
      </c>
      <c r="R117" s="7">
        <f>R27+R37+R68+R82+R85+R110</f>
        <v>240</v>
      </c>
      <c r="S117" s="7">
        <f>S27+S37+S68+S82+S85+S110</f>
        <v>127.8</v>
      </c>
      <c r="T117" s="7">
        <f>T27+T37+T68+T82+T85+T110</f>
        <v>95.41</v>
      </c>
      <c r="U117" s="11">
        <f>U27+U37+U68+U82</f>
        <v>99</v>
      </c>
      <c r="V117" s="10">
        <f>V27+V37+V68+V82</f>
        <v>0</v>
      </c>
      <c r="W117" s="11">
        <f>W27+W37+W68+W82</f>
        <v>54</v>
      </c>
      <c r="X117" s="10">
        <f>X27+X37+X68+X82</f>
        <v>0</v>
      </c>
      <c r="Y117" s="7">
        <f>Y27+Y37+Y68+Y82+Y85+Y110</f>
        <v>18</v>
      </c>
      <c r="Z117" s="11">
        <f t="shared" ref="Z117:AM117" si="147">Z27+Z37+Z68+Z82</f>
        <v>18</v>
      </c>
      <c r="AA117" s="10">
        <f t="shared" si="147"/>
        <v>0</v>
      </c>
      <c r="AB117" s="11">
        <f t="shared" si="147"/>
        <v>0</v>
      </c>
      <c r="AC117" s="10">
        <f t="shared" si="147"/>
        <v>0</v>
      </c>
      <c r="AD117" s="11">
        <f t="shared" si="147"/>
        <v>0</v>
      </c>
      <c r="AE117" s="10">
        <f t="shared" si="147"/>
        <v>0</v>
      </c>
      <c r="AF117" s="11">
        <f t="shared" si="147"/>
        <v>0</v>
      </c>
      <c r="AG117" s="10">
        <f t="shared" si="147"/>
        <v>0</v>
      </c>
      <c r="AH117" s="11">
        <f t="shared" si="147"/>
        <v>0</v>
      </c>
      <c r="AI117" s="10">
        <f t="shared" si="147"/>
        <v>0</v>
      </c>
      <c r="AJ117" s="11">
        <f t="shared" si="147"/>
        <v>0</v>
      </c>
      <c r="AK117" s="10">
        <f t="shared" si="147"/>
        <v>0</v>
      </c>
      <c r="AL117" s="11">
        <f t="shared" si="147"/>
        <v>0</v>
      </c>
      <c r="AM117" s="10">
        <f t="shared" si="147"/>
        <v>0</v>
      </c>
      <c r="AN117" s="7">
        <f>AN27+AN37+AN68+AN82+AN85+AN110</f>
        <v>2</v>
      </c>
      <c r="AO117" s="7">
        <f>AO27+AO37+AO68+AO82+AO85+AO110</f>
        <v>20</v>
      </c>
      <c r="AP117" s="11">
        <f>AP27+AP37+AP68+AP82</f>
        <v>99</v>
      </c>
      <c r="AQ117" s="10">
        <f>AQ27+AQ37+AQ68+AQ82</f>
        <v>0</v>
      </c>
      <c r="AR117" s="11">
        <f>AR27+AR37+AR68+AR82</f>
        <v>54</v>
      </c>
      <c r="AS117" s="10">
        <f>AS27+AS37+AS68+AS82</f>
        <v>0</v>
      </c>
      <c r="AT117" s="7">
        <f>AT27+AT37+AT68+AT82+AT85+AT110</f>
        <v>17.5</v>
      </c>
      <c r="AU117" s="11">
        <f t="shared" ref="AU117:BH117" si="148">AU27+AU37+AU68+AU82</f>
        <v>54</v>
      </c>
      <c r="AV117" s="10">
        <f t="shared" si="148"/>
        <v>0</v>
      </c>
      <c r="AW117" s="11">
        <f t="shared" si="148"/>
        <v>0</v>
      </c>
      <c r="AX117" s="10">
        <f t="shared" si="148"/>
        <v>0</v>
      </c>
      <c r="AY117" s="11">
        <f t="shared" si="148"/>
        <v>0</v>
      </c>
      <c r="AZ117" s="10">
        <f t="shared" si="148"/>
        <v>0</v>
      </c>
      <c r="BA117" s="11">
        <f t="shared" si="148"/>
        <v>0</v>
      </c>
      <c r="BB117" s="10">
        <f t="shared" si="148"/>
        <v>0</v>
      </c>
      <c r="BC117" s="11">
        <f t="shared" si="148"/>
        <v>0</v>
      </c>
      <c r="BD117" s="10">
        <f t="shared" si="148"/>
        <v>0</v>
      </c>
      <c r="BE117" s="11">
        <f t="shared" si="148"/>
        <v>0</v>
      </c>
      <c r="BF117" s="10">
        <f t="shared" si="148"/>
        <v>0</v>
      </c>
      <c r="BG117" s="11">
        <f t="shared" si="148"/>
        <v>0</v>
      </c>
      <c r="BH117" s="10">
        <f t="shared" si="148"/>
        <v>0</v>
      </c>
      <c r="BI117" s="7">
        <f>BI27+BI37+BI68+BI82+BI85+BI110</f>
        <v>7.5</v>
      </c>
      <c r="BJ117" s="7">
        <f>BJ27+BJ37+BJ68+BJ82+BJ85+BJ110</f>
        <v>25</v>
      </c>
      <c r="BK117" s="11">
        <f>BK27+BK37+BK68+BK82</f>
        <v>108</v>
      </c>
      <c r="BL117" s="10">
        <f>BL27+BL37+BL68+BL82</f>
        <v>0</v>
      </c>
      <c r="BM117" s="11">
        <f>BM27+BM37+BM68+BM82</f>
        <v>54</v>
      </c>
      <c r="BN117" s="10">
        <f>BN27+BN37+BN68+BN82</f>
        <v>0</v>
      </c>
      <c r="BO117" s="7">
        <f>BO27+BO37+BO68+BO82+BO85+BO110</f>
        <v>17.7</v>
      </c>
      <c r="BP117" s="11">
        <f t="shared" ref="BP117:CC117" si="149">BP27+BP37+BP68+BP82</f>
        <v>27</v>
      </c>
      <c r="BQ117" s="10">
        <f t="shared" si="149"/>
        <v>0</v>
      </c>
      <c r="BR117" s="11">
        <f t="shared" si="149"/>
        <v>0</v>
      </c>
      <c r="BS117" s="10">
        <f t="shared" si="149"/>
        <v>0</v>
      </c>
      <c r="BT117" s="11">
        <f t="shared" si="149"/>
        <v>18</v>
      </c>
      <c r="BU117" s="10">
        <f t="shared" si="149"/>
        <v>0</v>
      </c>
      <c r="BV117" s="11">
        <f t="shared" si="149"/>
        <v>0</v>
      </c>
      <c r="BW117" s="10">
        <f t="shared" si="149"/>
        <v>0</v>
      </c>
      <c r="BX117" s="11">
        <f t="shared" si="149"/>
        <v>0</v>
      </c>
      <c r="BY117" s="10">
        <f t="shared" si="149"/>
        <v>0</v>
      </c>
      <c r="BZ117" s="11">
        <f t="shared" si="149"/>
        <v>0</v>
      </c>
      <c r="CA117" s="10">
        <f t="shared" si="149"/>
        <v>0</v>
      </c>
      <c r="CB117" s="11">
        <f t="shared" si="149"/>
        <v>0</v>
      </c>
      <c r="CC117" s="10">
        <f t="shared" si="149"/>
        <v>0</v>
      </c>
      <c r="CD117" s="7">
        <f>CD27+CD37+CD68+CD82+CD85+CD110</f>
        <v>7.3</v>
      </c>
      <c r="CE117" s="7">
        <f>CE27+CE37+CE68+CE82+CE85+CE110</f>
        <v>25</v>
      </c>
      <c r="CF117" s="11">
        <f>CF27+CF37+CF68+CF82</f>
        <v>90</v>
      </c>
      <c r="CG117" s="10">
        <f>CG27+CG37+CG68+CG82</f>
        <v>0</v>
      </c>
      <c r="CH117" s="11">
        <f>CH27+CH37+CH68+CH82</f>
        <v>27</v>
      </c>
      <c r="CI117" s="10">
        <f>CI27+CI37+CI68+CI82</f>
        <v>0</v>
      </c>
      <c r="CJ117" s="7">
        <f>CJ27+CJ37+CJ68+CJ82+CJ85+CJ110</f>
        <v>13.3</v>
      </c>
      <c r="CK117" s="11">
        <f t="shared" ref="CK117:CX117" si="150">CK27+CK37+CK68+CK82</f>
        <v>54</v>
      </c>
      <c r="CL117" s="10">
        <f t="shared" si="150"/>
        <v>0</v>
      </c>
      <c r="CM117" s="11">
        <f t="shared" si="150"/>
        <v>0</v>
      </c>
      <c r="CN117" s="10">
        <f t="shared" si="150"/>
        <v>0</v>
      </c>
      <c r="CO117" s="11">
        <f t="shared" si="150"/>
        <v>36</v>
      </c>
      <c r="CP117" s="10">
        <f t="shared" si="150"/>
        <v>0</v>
      </c>
      <c r="CQ117" s="11">
        <f t="shared" si="150"/>
        <v>0</v>
      </c>
      <c r="CR117" s="10">
        <f t="shared" si="150"/>
        <v>0</v>
      </c>
      <c r="CS117" s="11">
        <f t="shared" si="150"/>
        <v>0</v>
      </c>
      <c r="CT117" s="10">
        <f t="shared" si="150"/>
        <v>0</v>
      </c>
      <c r="CU117" s="11">
        <f t="shared" si="150"/>
        <v>0</v>
      </c>
      <c r="CV117" s="10">
        <f t="shared" si="150"/>
        <v>0</v>
      </c>
      <c r="CW117" s="11">
        <f t="shared" si="150"/>
        <v>0</v>
      </c>
      <c r="CX117" s="10">
        <f t="shared" si="150"/>
        <v>0</v>
      </c>
      <c r="CY117" s="7">
        <f>CY27+CY37+CY68+CY82+CY85+CY110</f>
        <v>15.7</v>
      </c>
      <c r="CZ117" s="7">
        <f>CZ27+CZ37+CZ68+CZ82+CZ85+CZ110</f>
        <v>29</v>
      </c>
      <c r="DA117" s="11">
        <f>DA27+DA37+DA68+DA82</f>
        <v>99</v>
      </c>
      <c r="DB117" s="10">
        <f>DB27+DB37+DB68+DB82</f>
        <v>0</v>
      </c>
      <c r="DC117" s="11">
        <f>DC27+DC37+DC68+DC82</f>
        <v>0</v>
      </c>
      <c r="DD117" s="10">
        <f>DD27+DD37+DD68+DD82</f>
        <v>0</v>
      </c>
      <c r="DE117" s="7">
        <f>DE27+DE37+DE68+DE82+DE85+DE110</f>
        <v>8.4</v>
      </c>
      <c r="DF117" s="11">
        <f t="shared" ref="DF117:DS117" si="151">DF27+DF37+DF68+DF82</f>
        <v>0</v>
      </c>
      <c r="DG117" s="10">
        <f t="shared" si="151"/>
        <v>0</v>
      </c>
      <c r="DH117" s="11">
        <f t="shared" si="151"/>
        <v>20</v>
      </c>
      <c r="DI117" s="10">
        <f t="shared" si="151"/>
        <v>0</v>
      </c>
      <c r="DJ117" s="11">
        <f t="shared" si="151"/>
        <v>90</v>
      </c>
      <c r="DK117" s="10">
        <f t="shared" si="151"/>
        <v>0</v>
      </c>
      <c r="DL117" s="11">
        <f t="shared" si="151"/>
        <v>0</v>
      </c>
      <c r="DM117" s="10">
        <f t="shared" si="151"/>
        <v>0</v>
      </c>
      <c r="DN117" s="11">
        <f t="shared" si="151"/>
        <v>0</v>
      </c>
      <c r="DO117" s="10">
        <f t="shared" si="151"/>
        <v>0</v>
      </c>
      <c r="DP117" s="11">
        <f t="shared" si="151"/>
        <v>0</v>
      </c>
      <c r="DQ117" s="10">
        <f t="shared" si="151"/>
        <v>0</v>
      </c>
      <c r="DR117" s="11">
        <f t="shared" si="151"/>
        <v>0</v>
      </c>
      <c r="DS117" s="10">
        <f t="shared" si="151"/>
        <v>0</v>
      </c>
      <c r="DT117" s="7">
        <f>DT27+DT37+DT68+DT82+DT85+DT110</f>
        <v>21.6</v>
      </c>
      <c r="DU117" s="7">
        <f>DU27+DU37+DU68+DU82+DU85+DU110</f>
        <v>30</v>
      </c>
      <c r="DV117" s="11">
        <f>DV27+DV37+DV68+DV82</f>
        <v>108</v>
      </c>
      <c r="DW117" s="10">
        <f>DW27+DW37+DW68+DW82</f>
        <v>0</v>
      </c>
      <c r="DX117" s="11">
        <f>DX27+DX37+DX68+DX82</f>
        <v>0</v>
      </c>
      <c r="DY117" s="10">
        <f>DY27+DY37+DY68+DY82</f>
        <v>0</v>
      </c>
      <c r="DZ117" s="7">
        <f>DZ27+DZ37+DZ68+DZ82+DZ85+DZ110</f>
        <v>11.5</v>
      </c>
      <c r="EA117" s="11">
        <f t="shared" ref="EA117:EN117" si="152">EA27+EA37+EA68+EA82</f>
        <v>18</v>
      </c>
      <c r="EB117" s="10">
        <f t="shared" si="152"/>
        <v>0</v>
      </c>
      <c r="EC117" s="11">
        <f t="shared" si="152"/>
        <v>40</v>
      </c>
      <c r="ED117" s="10">
        <f t="shared" si="152"/>
        <v>0</v>
      </c>
      <c r="EE117" s="11">
        <f t="shared" si="152"/>
        <v>72</v>
      </c>
      <c r="EF117" s="10">
        <f t="shared" si="152"/>
        <v>0</v>
      </c>
      <c r="EG117" s="11">
        <f t="shared" si="152"/>
        <v>0</v>
      </c>
      <c r="EH117" s="10">
        <f t="shared" si="152"/>
        <v>0</v>
      </c>
      <c r="EI117" s="11">
        <f t="shared" si="152"/>
        <v>0</v>
      </c>
      <c r="EJ117" s="10">
        <f t="shared" si="152"/>
        <v>0</v>
      </c>
      <c r="EK117" s="11">
        <f t="shared" si="152"/>
        <v>0</v>
      </c>
      <c r="EL117" s="10">
        <f t="shared" si="152"/>
        <v>0</v>
      </c>
      <c r="EM117" s="11">
        <f t="shared" si="152"/>
        <v>0</v>
      </c>
      <c r="EN117" s="10">
        <f t="shared" si="152"/>
        <v>0</v>
      </c>
      <c r="EO117" s="7">
        <f>EO27+EO37+EO68+EO82+EO85+EO110</f>
        <v>14.5</v>
      </c>
      <c r="EP117" s="7">
        <f>EP27+EP37+EP68+EP82+EP85+EP110</f>
        <v>26</v>
      </c>
      <c r="EQ117" s="11">
        <f>EQ27+EQ37+EQ68+EQ82</f>
        <v>117</v>
      </c>
      <c r="ER117" s="10">
        <f>ER27+ER37+ER68+ER82</f>
        <v>0</v>
      </c>
      <c r="ES117" s="11">
        <f>ES27+ES37+ES68+ES82</f>
        <v>0</v>
      </c>
      <c r="ET117" s="10">
        <f>ET27+ET37+ET68+ET82</f>
        <v>0</v>
      </c>
      <c r="EU117" s="7">
        <f>EU27+EU37+EU68+EU82+EU85+EU110</f>
        <v>10.4</v>
      </c>
      <c r="EV117" s="11">
        <f t="shared" ref="EV117:FI117" si="153">EV27+EV37+EV68+EV82</f>
        <v>0</v>
      </c>
      <c r="EW117" s="10">
        <f t="shared" si="153"/>
        <v>0</v>
      </c>
      <c r="EX117" s="11">
        <f t="shared" si="153"/>
        <v>40</v>
      </c>
      <c r="EY117" s="10">
        <f t="shared" si="153"/>
        <v>0</v>
      </c>
      <c r="EZ117" s="11">
        <f t="shared" si="153"/>
        <v>99</v>
      </c>
      <c r="FA117" s="10">
        <f t="shared" si="153"/>
        <v>0</v>
      </c>
      <c r="FB117" s="11">
        <f t="shared" si="153"/>
        <v>0</v>
      </c>
      <c r="FC117" s="10">
        <f t="shared" si="153"/>
        <v>0</v>
      </c>
      <c r="FD117" s="11">
        <f t="shared" si="153"/>
        <v>0</v>
      </c>
      <c r="FE117" s="10">
        <f t="shared" si="153"/>
        <v>0</v>
      </c>
      <c r="FF117" s="11">
        <f t="shared" si="153"/>
        <v>9</v>
      </c>
      <c r="FG117" s="10">
        <f t="shared" si="153"/>
        <v>0</v>
      </c>
      <c r="FH117" s="11">
        <f t="shared" si="153"/>
        <v>0</v>
      </c>
      <c r="FI117" s="10">
        <f t="shared" si="153"/>
        <v>0</v>
      </c>
      <c r="FJ117" s="7">
        <f>FJ27+FJ37+FJ68+FJ82+FJ85+FJ110</f>
        <v>19.600000000000001</v>
      </c>
      <c r="FK117" s="7">
        <f>FK27+FK37+FK68+FK82+FK85+FK110</f>
        <v>30</v>
      </c>
      <c r="FL117" s="11">
        <f>FL27+FL37+FL68+FL82</f>
        <v>99</v>
      </c>
      <c r="FM117" s="10">
        <f>FM27+FM37+FM68+FM82</f>
        <v>0</v>
      </c>
      <c r="FN117" s="11">
        <f>FN27+FN37+FN68+FN82</f>
        <v>0</v>
      </c>
      <c r="FO117" s="10">
        <f>FO27+FO37+FO68+FO82</f>
        <v>0</v>
      </c>
      <c r="FP117" s="7">
        <f>FP27+FP37+FP68+FP82+FP85+FP110</f>
        <v>10.9</v>
      </c>
      <c r="FQ117" s="11">
        <f t="shared" ref="FQ117:GD117" si="154">FQ27+FQ37+FQ68+FQ82</f>
        <v>0</v>
      </c>
      <c r="FR117" s="10">
        <f t="shared" si="154"/>
        <v>0</v>
      </c>
      <c r="FS117" s="11">
        <f t="shared" si="154"/>
        <v>0</v>
      </c>
      <c r="FT117" s="10">
        <f t="shared" si="154"/>
        <v>0</v>
      </c>
      <c r="FU117" s="11">
        <f t="shared" si="154"/>
        <v>90</v>
      </c>
      <c r="FV117" s="10">
        <f t="shared" si="154"/>
        <v>0</v>
      </c>
      <c r="FW117" s="11">
        <f t="shared" si="154"/>
        <v>0</v>
      </c>
      <c r="FX117" s="10">
        <f t="shared" si="154"/>
        <v>0</v>
      </c>
      <c r="FY117" s="11">
        <f t="shared" si="154"/>
        <v>0</v>
      </c>
      <c r="FZ117" s="10">
        <f t="shared" si="154"/>
        <v>0</v>
      </c>
      <c r="GA117" s="11">
        <f t="shared" si="154"/>
        <v>0</v>
      </c>
      <c r="GB117" s="10">
        <f t="shared" si="154"/>
        <v>0</v>
      </c>
      <c r="GC117" s="11">
        <f t="shared" si="154"/>
        <v>0</v>
      </c>
      <c r="GD117" s="10">
        <f t="shared" si="154"/>
        <v>0</v>
      </c>
      <c r="GE117" s="7">
        <f>GE27+GE37+GE68+GE82+GE85+GE110</f>
        <v>19.100000000000001</v>
      </c>
      <c r="GF117" s="7">
        <f>GF27+GF37+GF68+GF82+GF85+GF110</f>
        <v>30</v>
      </c>
      <c r="GG117" s="11">
        <f>GG27+GG37+GG68+GG82</f>
        <v>50</v>
      </c>
      <c r="GH117" s="10">
        <f>GH27+GH37+GH68+GH82</f>
        <v>0</v>
      </c>
      <c r="GI117" s="11">
        <f>GI27+GI37+GI68+GI82</f>
        <v>0</v>
      </c>
      <c r="GJ117" s="10">
        <f>GJ27+GJ37+GJ68+GJ82</f>
        <v>0</v>
      </c>
      <c r="GK117" s="7">
        <f>GK27+GK37+GK68+GK82+GK85+GK110</f>
        <v>4.5</v>
      </c>
      <c r="GL117" s="11">
        <f t="shared" ref="GL117:GY117" si="155">GL27+GL37+GL68+GL82</f>
        <v>0</v>
      </c>
      <c r="GM117" s="10">
        <f t="shared" si="155"/>
        <v>0</v>
      </c>
      <c r="GN117" s="11">
        <f t="shared" si="155"/>
        <v>0</v>
      </c>
      <c r="GO117" s="10">
        <f t="shared" si="155"/>
        <v>0</v>
      </c>
      <c r="GP117" s="11">
        <f t="shared" si="155"/>
        <v>9</v>
      </c>
      <c r="GQ117" s="10">
        <f t="shared" si="155"/>
        <v>0</v>
      </c>
      <c r="GR117" s="11">
        <f t="shared" si="155"/>
        <v>0</v>
      </c>
      <c r="GS117" s="10">
        <f t="shared" si="155"/>
        <v>0</v>
      </c>
      <c r="GT117" s="11">
        <f t="shared" si="155"/>
        <v>0</v>
      </c>
      <c r="GU117" s="10">
        <f t="shared" si="155"/>
        <v>0</v>
      </c>
      <c r="GV117" s="11">
        <f t="shared" si="155"/>
        <v>0</v>
      </c>
      <c r="GW117" s="10">
        <f t="shared" si="155"/>
        <v>0</v>
      </c>
      <c r="GX117" s="11">
        <f t="shared" si="155"/>
        <v>27</v>
      </c>
      <c r="GY117" s="10">
        <f t="shared" si="155"/>
        <v>0</v>
      </c>
      <c r="GZ117" s="7">
        <f>GZ27+GZ37+GZ68+GZ82+GZ85+GZ110</f>
        <v>20.5</v>
      </c>
      <c r="HA117" s="7">
        <f>HA27+HA37+HA68+HA82+HA85+HA110</f>
        <v>25</v>
      </c>
      <c r="HB117" s="11">
        <f>HB27+HB37+HB68+HB82</f>
        <v>0</v>
      </c>
      <c r="HC117" s="10">
        <f>HC27+HC37+HC68+HC82</f>
        <v>0</v>
      </c>
      <c r="HD117" s="11">
        <f>HD27+HD37+HD68+HD82</f>
        <v>0</v>
      </c>
      <c r="HE117" s="10">
        <f>HE27+HE37+HE68+HE82</f>
        <v>0</v>
      </c>
      <c r="HF117" s="7">
        <f>HF27+HF37+HF68+HF82+HF85+HF110</f>
        <v>0</v>
      </c>
      <c r="HG117" s="11">
        <f t="shared" ref="HG117:HT117" si="156">HG27+HG37+HG68+HG82</f>
        <v>0</v>
      </c>
      <c r="HH117" s="10">
        <f t="shared" si="156"/>
        <v>0</v>
      </c>
      <c r="HI117" s="11">
        <f t="shared" si="156"/>
        <v>0</v>
      </c>
      <c r="HJ117" s="10">
        <f t="shared" si="156"/>
        <v>0</v>
      </c>
      <c r="HK117" s="11">
        <f t="shared" si="156"/>
        <v>0</v>
      </c>
      <c r="HL117" s="10">
        <f t="shared" si="156"/>
        <v>0</v>
      </c>
      <c r="HM117" s="11">
        <f t="shared" si="156"/>
        <v>0</v>
      </c>
      <c r="HN117" s="10">
        <f t="shared" si="156"/>
        <v>0</v>
      </c>
      <c r="HO117" s="11">
        <f t="shared" si="156"/>
        <v>0</v>
      </c>
      <c r="HP117" s="10">
        <f t="shared" si="156"/>
        <v>0</v>
      </c>
      <c r="HQ117" s="11">
        <f t="shared" si="156"/>
        <v>0</v>
      </c>
      <c r="HR117" s="10">
        <f t="shared" si="156"/>
        <v>0</v>
      </c>
      <c r="HS117" s="11">
        <f t="shared" si="156"/>
        <v>0</v>
      </c>
      <c r="HT117" s="10">
        <f t="shared" si="156"/>
        <v>0</v>
      </c>
      <c r="HU117" s="7">
        <f>HU27+HU37+HU68+HU82+HU85+HU110</f>
        <v>0</v>
      </c>
      <c r="HV117" s="7">
        <f>HV27+HV37+HV68+HV82+HV85+HV110</f>
        <v>0</v>
      </c>
    </row>
    <row r="119" spans="1:230" x14ac:dyDescent="0.25">
      <c r="D119" s="3" t="s">
        <v>22</v>
      </c>
      <c r="E119" s="3" t="s">
        <v>234</v>
      </c>
    </row>
    <row r="120" spans="1:230" x14ac:dyDescent="0.25">
      <c r="D120" s="3" t="s">
        <v>26</v>
      </c>
      <c r="E120" s="3" t="s">
        <v>235</v>
      </c>
    </row>
    <row r="121" spans="1:230" x14ac:dyDescent="0.25">
      <c r="D121" s="12" t="s">
        <v>32</v>
      </c>
      <c r="E121" s="12"/>
    </row>
    <row r="122" spans="1:230" x14ac:dyDescent="0.25">
      <c r="D122" s="3" t="s">
        <v>34</v>
      </c>
      <c r="E122" s="3" t="s">
        <v>236</v>
      </c>
    </row>
    <row r="123" spans="1:230" x14ac:dyDescent="0.25">
      <c r="D123" s="3" t="s">
        <v>35</v>
      </c>
      <c r="E123" s="3" t="s">
        <v>237</v>
      </c>
    </row>
    <row r="124" spans="1:230" x14ac:dyDescent="0.25">
      <c r="D124" s="12" t="s">
        <v>33</v>
      </c>
      <c r="E124" s="12"/>
    </row>
    <row r="125" spans="1:230" x14ac:dyDescent="0.25">
      <c r="D125" s="3" t="s">
        <v>36</v>
      </c>
      <c r="E125" s="3" t="s">
        <v>238</v>
      </c>
      <c r="M125" s="9"/>
      <c r="U125" s="9"/>
      <c r="AC125" s="9"/>
    </row>
    <row r="126" spans="1:230" x14ac:dyDescent="0.25">
      <c r="D126" s="3" t="s">
        <v>37</v>
      </c>
      <c r="E126" s="3" t="s">
        <v>239</v>
      </c>
    </row>
    <row r="127" spans="1:230" x14ac:dyDescent="0.25">
      <c r="D127" s="3" t="s">
        <v>38</v>
      </c>
      <c r="E127" s="3" t="s">
        <v>240</v>
      </c>
    </row>
    <row r="128" spans="1:230" x14ac:dyDescent="0.25">
      <c r="D128" s="3" t="s">
        <v>39</v>
      </c>
      <c r="E128" s="3" t="s">
        <v>241</v>
      </c>
    </row>
    <row r="129" spans="4:5" x14ac:dyDescent="0.25">
      <c r="D129" s="3" t="s">
        <v>40</v>
      </c>
      <c r="E129" s="3" t="s">
        <v>242</v>
      </c>
    </row>
    <row r="130" spans="4:5" x14ac:dyDescent="0.25">
      <c r="D130" s="3" t="s">
        <v>41</v>
      </c>
      <c r="E130" s="3" t="s">
        <v>243</v>
      </c>
    </row>
    <row r="131" spans="4:5" x14ac:dyDescent="0.25">
      <c r="D131" s="3" t="s">
        <v>42</v>
      </c>
      <c r="E131" s="3" t="s">
        <v>244</v>
      </c>
    </row>
  </sheetData>
  <mergeCells count="201">
    <mergeCell ref="A11:HU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U15:FV15"/>
    <mergeCell ref="FW15:FX15"/>
    <mergeCell ref="FY15:FZ15"/>
    <mergeCell ref="GA15:GB15"/>
    <mergeCell ref="GC15:GD15"/>
    <mergeCell ref="GE14:GE15"/>
    <mergeCell ref="GF14:GF15"/>
    <mergeCell ref="GG12:HV12"/>
    <mergeCell ref="GG13:HA13"/>
    <mergeCell ref="GG14:GJ14"/>
    <mergeCell ref="GG15:GH15"/>
    <mergeCell ref="GI15:GJ15"/>
    <mergeCell ref="GK14:GK15"/>
    <mergeCell ref="GL14:GY14"/>
    <mergeCell ref="GL15:GM15"/>
    <mergeCell ref="GN15:GO15"/>
    <mergeCell ref="GP15:GQ15"/>
    <mergeCell ref="GR15:GS15"/>
    <mergeCell ref="GT15:GU15"/>
    <mergeCell ref="GV15:GW15"/>
    <mergeCell ref="GX15:GY15"/>
    <mergeCell ref="GZ14:GZ15"/>
    <mergeCell ref="HA14:HA15"/>
    <mergeCell ref="HB13:HV13"/>
    <mergeCell ref="HB14:HE14"/>
    <mergeCell ref="HB15:HC15"/>
    <mergeCell ref="HD15:HE15"/>
    <mergeCell ref="HF14:HF15"/>
    <mergeCell ref="HG14:HT14"/>
    <mergeCell ref="HG15:HH15"/>
    <mergeCell ref="HI15:HJ15"/>
    <mergeCell ref="HK15:HL15"/>
    <mergeCell ref="HM15:HN15"/>
    <mergeCell ref="HO15:HP15"/>
    <mergeCell ref="HQ15:HR15"/>
    <mergeCell ref="HS15:HT15"/>
    <mergeCell ref="HU14:HU15"/>
    <mergeCell ref="HV14:HV15"/>
    <mergeCell ref="A16:HV16"/>
    <mergeCell ref="A28:HV28"/>
    <mergeCell ref="A38:HV38"/>
    <mergeCell ref="A69:HV69"/>
    <mergeCell ref="A83:HV83"/>
    <mergeCell ref="A86:HV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7"/>
    <mergeCell ref="A95:A97"/>
    <mergeCell ref="B95:B97"/>
    <mergeCell ref="C98:C100"/>
    <mergeCell ref="A98:A100"/>
    <mergeCell ref="B98:B100"/>
    <mergeCell ref="D124:E124"/>
    <mergeCell ref="C101:C106"/>
    <mergeCell ref="A101:A106"/>
    <mergeCell ref="B101:B106"/>
    <mergeCell ref="A108:HV108"/>
    <mergeCell ref="A111:HV111"/>
    <mergeCell ref="D121:E12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31"/>
  <sheetViews>
    <sheetView tabSelected="1" topLeftCell="AW1" workbookViewId="0">
      <selection activeCell="CA6" sqref="CA6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88671875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88671875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88671875" customWidth="1"/>
    <col min="68" max="68" width="3.5546875" customWidth="1"/>
    <col min="69" max="69" width="2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88671875" customWidth="1"/>
    <col min="89" max="89" width="3.5546875" customWidth="1"/>
    <col min="90" max="90" width="2" customWidth="1"/>
    <col min="91" max="91" width="3.5546875" customWidth="1"/>
    <col min="92" max="92" width="2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88671875" customWidth="1"/>
    <col min="110" max="110" width="3.5546875" customWidth="1"/>
    <col min="111" max="111" width="2" customWidth="1"/>
    <col min="112" max="112" width="3.5546875" customWidth="1"/>
    <col min="113" max="113" width="2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88671875" customWidth="1"/>
    <col min="131" max="131" width="3.5546875" customWidth="1"/>
    <col min="132" max="132" width="2" customWidth="1"/>
    <col min="133" max="133" width="3.5546875" customWidth="1"/>
    <col min="134" max="134" width="2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88671875" customWidth="1"/>
    <col min="152" max="152" width="3.5546875" customWidth="1"/>
    <col min="153" max="153" width="2" customWidth="1"/>
    <col min="154" max="154" width="3.5546875" customWidth="1"/>
    <col min="155" max="155" width="2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customWidth="1"/>
    <col min="169" max="169" width="2" customWidth="1"/>
    <col min="170" max="170" width="3.5546875" customWidth="1"/>
    <col min="171" max="171" width="2" customWidth="1"/>
    <col min="172" max="172" width="3.88671875" customWidth="1"/>
    <col min="173" max="173" width="3.5546875" customWidth="1"/>
    <col min="174" max="174" width="2" customWidth="1"/>
    <col min="175" max="175" width="3.5546875" customWidth="1"/>
    <col min="176" max="176" width="2" customWidth="1"/>
    <col min="177" max="177" width="3.5546875" customWidth="1"/>
    <col min="178" max="178" width="2" customWidth="1"/>
    <col min="179" max="179" width="3.5546875" customWidth="1"/>
    <col min="180" max="180" width="2" customWidth="1"/>
    <col min="181" max="181" width="3.5546875" customWidth="1"/>
    <col min="182" max="182" width="2" customWidth="1"/>
    <col min="183" max="183" width="3.5546875" customWidth="1"/>
    <col min="184" max="184" width="2" customWidth="1"/>
    <col min="185" max="185" width="3.5546875" customWidth="1"/>
    <col min="186" max="186" width="2" customWidth="1"/>
    <col min="187" max="188" width="3.88671875" customWidth="1"/>
    <col min="189" max="189" width="3.5546875" customWidth="1"/>
    <col min="190" max="190" width="2" customWidth="1"/>
    <col min="191" max="191" width="3.5546875" customWidth="1"/>
    <col min="192" max="192" width="2" customWidth="1"/>
    <col min="193" max="193" width="3.88671875" customWidth="1"/>
    <col min="194" max="194" width="3.5546875" customWidth="1"/>
    <col min="195" max="195" width="2" customWidth="1"/>
    <col min="196" max="196" width="3.5546875" customWidth="1"/>
    <col min="197" max="197" width="2" customWidth="1"/>
    <col min="198" max="198" width="3.5546875" customWidth="1"/>
    <col min="199" max="199" width="2" customWidth="1"/>
    <col min="200" max="200" width="3.5546875" customWidth="1"/>
    <col min="201" max="201" width="2" customWidth="1"/>
    <col min="202" max="202" width="3.5546875" customWidth="1"/>
    <col min="203" max="203" width="2" customWidth="1"/>
    <col min="204" max="204" width="3.5546875" customWidth="1"/>
    <col min="205" max="205" width="2" customWidth="1"/>
    <col min="206" max="206" width="3.5546875" customWidth="1"/>
    <col min="207" max="207" width="2" customWidth="1"/>
    <col min="208" max="209" width="3.88671875" customWidth="1"/>
    <col min="210" max="210" width="3.5546875" customWidth="1"/>
    <col min="211" max="211" width="2" customWidth="1"/>
    <col min="212" max="212" width="3.5546875" customWidth="1"/>
    <col min="213" max="213" width="2" customWidth="1"/>
    <col min="214" max="214" width="3.88671875" customWidth="1"/>
    <col min="215" max="215" width="3.5546875" customWidth="1"/>
    <col min="216" max="216" width="2" customWidth="1"/>
    <col min="217" max="217" width="3.5546875" customWidth="1"/>
    <col min="218" max="218" width="2" customWidth="1"/>
    <col min="219" max="219" width="3.5546875" customWidth="1"/>
    <col min="220" max="220" width="2" customWidth="1"/>
    <col min="221" max="221" width="3.5546875" customWidth="1"/>
    <col min="222" max="222" width="2" customWidth="1"/>
    <col min="223" max="223" width="3.5546875" customWidth="1"/>
    <col min="224" max="224" width="2" customWidth="1"/>
    <col min="225" max="225" width="3.5546875" customWidth="1"/>
    <col min="226" max="226" width="2" customWidth="1"/>
    <col min="227" max="227" width="3.5546875" customWidth="1"/>
    <col min="228" max="228" width="2" customWidth="1"/>
    <col min="229" max="230" width="3.88671875" customWidth="1"/>
  </cols>
  <sheetData>
    <row r="1" spans="1:230" ht="15.6" x14ac:dyDescent="0.25">
      <c r="E1" s="2" t="s">
        <v>0</v>
      </c>
    </row>
    <row r="2" spans="1:230" x14ac:dyDescent="0.25">
      <c r="E2" t="s">
        <v>1</v>
      </c>
      <c r="F2" s="1" t="s">
        <v>2</v>
      </c>
    </row>
    <row r="3" spans="1:230" x14ac:dyDescent="0.25">
      <c r="E3" t="s">
        <v>3</v>
      </c>
      <c r="F3" s="1" t="s">
        <v>4</v>
      </c>
    </row>
    <row r="4" spans="1:230" x14ac:dyDescent="0.25">
      <c r="E4" t="s">
        <v>5</v>
      </c>
      <c r="F4" s="1" t="s">
        <v>6</v>
      </c>
    </row>
    <row r="5" spans="1:230" x14ac:dyDescent="0.25">
      <c r="E5" t="s">
        <v>7</v>
      </c>
      <c r="F5" s="1" t="s">
        <v>8</v>
      </c>
    </row>
    <row r="6" spans="1:230" x14ac:dyDescent="0.25">
      <c r="E6" t="s">
        <v>9</v>
      </c>
      <c r="F6" s="1" t="s">
        <v>10</v>
      </c>
    </row>
    <row r="7" spans="1:230" x14ac:dyDescent="0.25">
      <c r="E7" t="s">
        <v>11</v>
      </c>
      <c r="F7" s="1" t="s">
        <v>12</v>
      </c>
      <c r="DB7" t="s">
        <v>13</v>
      </c>
    </row>
    <row r="8" spans="1:230" x14ac:dyDescent="0.25">
      <c r="E8" t="s">
        <v>14</v>
      </c>
      <c r="F8" s="1" t="s">
        <v>159</v>
      </c>
      <c r="DB8" t="s">
        <v>16</v>
      </c>
    </row>
    <row r="9" spans="1:230" x14ac:dyDescent="0.25">
      <c r="E9" t="s">
        <v>17</v>
      </c>
      <c r="F9" s="1" t="s">
        <v>18</v>
      </c>
      <c r="DB9" t="s">
        <v>314</v>
      </c>
    </row>
    <row r="11" spans="1:230" x14ac:dyDescent="0.2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</row>
    <row r="12" spans="1:230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43</v>
      </c>
      <c r="S12" s="20" t="s">
        <v>44</v>
      </c>
      <c r="T12" s="20" t="s">
        <v>45</v>
      </c>
      <c r="U12" s="18" t="s">
        <v>46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51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54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57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 t="s">
        <v>60</v>
      </c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</row>
    <row r="13" spans="1:230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47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50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52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53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55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56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58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59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 t="s">
        <v>61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 t="s">
        <v>62</v>
      </c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</row>
    <row r="14" spans="1:230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7" t="s">
        <v>48</v>
      </c>
      <c r="Z14" s="19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49</v>
      </c>
      <c r="AP14" s="19" t="s">
        <v>32</v>
      </c>
      <c r="AQ14" s="19"/>
      <c r="AR14" s="19"/>
      <c r="AS14" s="19"/>
      <c r="AT14" s="17" t="s">
        <v>48</v>
      </c>
      <c r="AU14" s="19" t="s">
        <v>33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49</v>
      </c>
      <c r="BK14" s="19" t="s">
        <v>32</v>
      </c>
      <c r="BL14" s="19"/>
      <c r="BM14" s="19"/>
      <c r="BN14" s="19"/>
      <c r="BO14" s="17" t="s">
        <v>48</v>
      </c>
      <c r="BP14" s="19" t="s">
        <v>33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49</v>
      </c>
      <c r="CF14" s="19" t="s">
        <v>32</v>
      </c>
      <c r="CG14" s="19"/>
      <c r="CH14" s="19"/>
      <c r="CI14" s="19"/>
      <c r="CJ14" s="17" t="s">
        <v>48</v>
      </c>
      <c r="CK14" s="19" t="s">
        <v>33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49</v>
      </c>
      <c r="DA14" s="19" t="s">
        <v>32</v>
      </c>
      <c r="DB14" s="19"/>
      <c r="DC14" s="19"/>
      <c r="DD14" s="19"/>
      <c r="DE14" s="17" t="s">
        <v>48</v>
      </c>
      <c r="DF14" s="19" t="s">
        <v>33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48</v>
      </c>
      <c r="DU14" s="17" t="s">
        <v>49</v>
      </c>
      <c r="DV14" s="19" t="s">
        <v>32</v>
      </c>
      <c r="DW14" s="19"/>
      <c r="DX14" s="19"/>
      <c r="DY14" s="19"/>
      <c r="DZ14" s="17" t="s">
        <v>48</v>
      </c>
      <c r="EA14" s="19" t="s">
        <v>33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48</v>
      </c>
      <c r="EP14" s="17" t="s">
        <v>49</v>
      </c>
      <c r="EQ14" s="19" t="s">
        <v>32</v>
      </c>
      <c r="ER14" s="19"/>
      <c r="ES14" s="19"/>
      <c r="ET14" s="19"/>
      <c r="EU14" s="17" t="s">
        <v>48</v>
      </c>
      <c r="EV14" s="19" t="s">
        <v>33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48</v>
      </c>
      <c r="FK14" s="17" t="s">
        <v>49</v>
      </c>
      <c r="FL14" s="19" t="s">
        <v>32</v>
      </c>
      <c r="FM14" s="19"/>
      <c r="FN14" s="19"/>
      <c r="FO14" s="19"/>
      <c r="FP14" s="17" t="s">
        <v>48</v>
      </c>
      <c r="FQ14" s="19" t="s">
        <v>33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48</v>
      </c>
      <c r="GF14" s="17" t="s">
        <v>49</v>
      </c>
      <c r="GG14" s="19" t="s">
        <v>32</v>
      </c>
      <c r="GH14" s="19"/>
      <c r="GI14" s="19"/>
      <c r="GJ14" s="19"/>
      <c r="GK14" s="17" t="s">
        <v>48</v>
      </c>
      <c r="GL14" s="19" t="s">
        <v>33</v>
      </c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7" t="s">
        <v>48</v>
      </c>
      <c r="HA14" s="17" t="s">
        <v>49</v>
      </c>
      <c r="HB14" s="19" t="s">
        <v>32</v>
      </c>
      <c r="HC14" s="19"/>
      <c r="HD14" s="19"/>
      <c r="HE14" s="19"/>
      <c r="HF14" s="17" t="s">
        <v>48</v>
      </c>
      <c r="HG14" s="19" t="s">
        <v>33</v>
      </c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7" t="s">
        <v>48</v>
      </c>
      <c r="HV14" s="17" t="s">
        <v>49</v>
      </c>
    </row>
    <row r="15" spans="1:230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6" t="s">
        <v>40</v>
      </c>
      <c r="AI15" s="16"/>
      <c r="AJ15" s="16" t="s">
        <v>41</v>
      </c>
      <c r="AK15" s="16"/>
      <c r="AL15" s="16" t="s">
        <v>42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7"/>
      <c r="AU15" s="16" t="s">
        <v>36</v>
      </c>
      <c r="AV15" s="16"/>
      <c r="AW15" s="16" t="s">
        <v>37</v>
      </c>
      <c r="AX15" s="16"/>
      <c r="AY15" s="16" t="s">
        <v>38</v>
      </c>
      <c r="AZ15" s="16"/>
      <c r="BA15" s="16" t="s">
        <v>39</v>
      </c>
      <c r="BB15" s="16"/>
      <c r="BC15" s="16" t="s">
        <v>40</v>
      </c>
      <c r="BD15" s="16"/>
      <c r="BE15" s="16" t="s">
        <v>41</v>
      </c>
      <c r="BF15" s="16"/>
      <c r="BG15" s="16" t="s">
        <v>42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7"/>
      <c r="BP15" s="16" t="s">
        <v>36</v>
      </c>
      <c r="BQ15" s="16"/>
      <c r="BR15" s="16" t="s">
        <v>37</v>
      </c>
      <c r="BS15" s="16"/>
      <c r="BT15" s="16" t="s">
        <v>38</v>
      </c>
      <c r="BU15" s="16"/>
      <c r="BV15" s="16" t="s">
        <v>39</v>
      </c>
      <c r="BW15" s="16"/>
      <c r="BX15" s="16" t="s">
        <v>40</v>
      </c>
      <c r="BY15" s="16"/>
      <c r="BZ15" s="16" t="s">
        <v>41</v>
      </c>
      <c r="CA15" s="16"/>
      <c r="CB15" s="16" t="s">
        <v>42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7"/>
      <c r="CK15" s="16" t="s">
        <v>36</v>
      </c>
      <c r="CL15" s="16"/>
      <c r="CM15" s="16" t="s">
        <v>37</v>
      </c>
      <c r="CN15" s="16"/>
      <c r="CO15" s="16" t="s">
        <v>38</v>
      </c>
      <c r="CP15" s="16"/>
      <c r="CQ15" s="16" t="s">
        <v>39</v>
      </c>
      <c r="CR15" s="16"/>
      <c r="CS15" s="16" t="s">
        <v>40</v>
      </c>
      <c r="CT15" s="16"/>
      <c r="CU15" s="16" t="s">
        <v>41</v>
      </c>
      <c r="CV15" s="16"/>
      <c r="CW15" s="16" t="s">
        <v>42</v>
      </c>
      <c r="CX15" s="16"/>
      <c r="CY15" s="17"/>
      <c r="CZ15" s="17"/>
      <c r="DA15" s="16" t="s">
        <v>34</v>
      </c>
      <c r="DB15" s="16"/>
      <c r="DC15" s="16" t="s">
        <v>35</v>
      </c>
      <c r="DD15" s="16"/>
      <c r="DE15" s="17"/>
      <c r="DF15" s="16" t="s">
        <v>36</v>
      </c>
      <c r="DG15" s="16"/>
      <c r="DH15" s="16" t="s">
        <v>37</v>
      </c>
      <c r="DI15" s="16"/>
      <c r="DJ15" s="16" t="s">
        <v>38</v>
      </c>
      <c r="DK15" s="16"/>
      <c r="DL15" s="16" t="s">
        <v>39</v>
      </c>
      <c r="DM15" s="16"/>
      <c r="DN15" s="16" t="s">
        <v>40</v>
      </c>
      <c r="DO15" s="16"/>
      <c r="DP15" s="16" t="s">
        <v>41</v>
      </c>
      <c r="DQ15" s="16"/>
      <c r="DR15" s="16" t="s">
        <v>42</v>
      </c>
      <c r="DS15" s="16"/>
      <c r="DT15" s="17"/>
      <c r="DU15" s="17"/>
      <c r="DV15" s="16" t="s">
        <v>34</v>
      </c>
      <c r="DW15" s="16"/>
      <c r="DX15" s="16" t="s">
        <v>35</v>
      </c>
      <c r="DY15" s="16"/>
      <c r="DZ15" s="17"/>
      <c r="EA15" s="16" t="s">
        <v>36</v>
      </c>
      <c r="EB15" s="16"/>
      <c r="EC15" s="16" t="s">
        <v>37</v>
      </c>
      <c r="ED15" s="16"/>
      <c r="EE15" s="16" t="s">
        <v>38</v>
      </c>
      <c r="EF15" s="16"/>
      <c r="EG15" s="16" t="s">
        <v>39</v>
      </c>
      <c r="EH15" s="16"/>
      <c r="EI15" s="16" t="s">
        <v>40</v>
      </c>
      <c r="EJ15" s="16"/>
      <c r="EK15" s="16" t="s">
        <v>41</v>
      </c>
      <c r="EL15" s="16"/>
      <c r="EM15" s="16" t="s">
        <v>42</v>
      </c>
      <c r="EN15" s="16"/>
      <c r="EO15" s="17"/>
      <c r="EP15" s="17"/>
      <c r="EQ15" s="16" t="s">
        <v>34</v>
      </c>
      <c r="ER15" s="16"/>
      <c r="ES15" s="16" t="s">
        <v>35</v>
      </c>
      <c r="ET15" s="16"/>
      <c r="EU15" s="17"/>
      <c r="EV15" s="16" t="s">
        <v>36</v>
      </c>
      <c r="EW15" s="16"/>
      <c r="EX15" s="16" t="s">
        <v>37</v>
      </c>
      <c r="EY15" s="16"/>
      <c r="EZ15" s="16" t="s">
        <v>38</v>
      </c>
      <c r="FA15" s="16"/>
      <c r="FB15" s="16" t="s">
        <v>39</v>
      </c>
      <c r="FC15" s="16"/>
      <c r="FD15" s="16" t="s">
        <v>40</v>
      </c>
      <c r="FE15" s="16"/>
      <c r="FF15" s="16" t="s">
        <v>41</v>
      </c>
      <c r="FG15" s="16"/>
      <c r="FH15" s="16" t="s">
        <v>42</v>
      </c>
      <c r="FI15" s="16"/>
      <c r="FJ15" s="17"/>
      <c r="FK15" s="17"/>
      <c r="FL15" s="16" t="s">
        <v>34</v>
      </c>
      <c r="FM15" s="16"/>
      <c r="FN15" s="16" t="s">
        <v>35</v>
      </c>
      <c r="FO15" s="16"/>
      <c r="FP15" s="17"/>
      <c r="FQ15" s="16" t="s">
        <v>36</v>
      </c>
      <c r="FR15" s="16"/>
      <c r="FS15" s="16" t="s">
        <v>37</v>
      </c>
      <c r="FT15" s="16"/>
      <c r="FU15" s="16" t="s">
        <v>38</v>
      </c>
      <c r="FV15" s="16"/>
      <c r="FW15" s="16" t="s">
        <v>39</v>
      </c>
      <c r="FX15" s="16"/>
      <c r="FY15" s="16" t="s">
        <v>40</v>
      </c>
      <c r="FZ15" s="16"/>
      <c r="GA15" s="16" t="s">
        <v>41</v>
      </c>
      <c r="GB15" s="16"/>
      <c r="GC15" s="16" t="s">
        <v>42</v>
      </c>
      <c r="GD15" s="16"/>
      <c r="GE15" s="17"/>
      <c r="GF15" s="17"/>
      <c r="GG15" s="16" t="s">
        <v>34</v>
      </c>
      <c r="GH15" s="16"/>
      <c r="GI15" s="16" t="s">
        <v>35</v>
      </c>
      <c r="GJ15" s="16"/>
      <c r="GK15" s="17"/>
      <c r="GL15" s="16" t="s">
        <v>36</v>
      </c>
      <c r="GM15" s="16"/>
      <c r="GN15" s="16" t="s">
        <v>37</v>
      </c>
      <c r="GO15" s="16"/>
      <c r="GP15" s="16" t="s">
        <v>38</v>
      </c>
      <c r="GQ15" s="16"/>
      <c r="GR15" s="16" t="s">
        <v>39</v>
      </c>
      <c r="GS15" s="16"/>
      <c r="GT15" s="16" t="s">
        <v>40</v>
      </c>
      <c r="GU15" s="16"/>
      <c r="GV15" s="16" t="s">
        <v>41</v>
      </c>
      <c r="GW15" s="16"/>
      <c r="GX15" s="16" t="s">
        <v>42</v>
      </c>
      <c r="GY15" s="16"/>
      <c r="GZ15" s="17"/>
      <c r="HA15" s="17"/>
      <c r="HB15" s="16" t="s">
        <v>34</v>
      </c>
      <c r="HC15" s="16"/>
      <c r="HD15" s="16" t="s">
        <v>35</v>
      </c>
      <c r="HE15" s="16"/>
      <c r="HF15" s="17"/>
      <c r="HG15" s="16" t="s">
        <v>36</v>
      </c>
      <c r="HH15" s="16"/>
      <c r="HI15" s="16" t="s">
        <v>37</v>
      </c>
      <c r="HJ15" s="16"/>
      <c r="HK15" s="16" t="s">
        <v>38</v>
      </c>
      <c r="HL15" s="16"/>
      <c r="HM15" s="16" t="s">
        <v>39</v>
      </c>
      <c r="HN15" s="16"/>
      <c r="HO15" s="16" t="s">
        <v>40</v>
      </c>
      <c r="HP15" s="16"/>
      <c r="HQ15" s="16" t="s">
        <v>41</v>
      </c>
      <c r="HR15" s="16"/>
      <c r="HS15" s="16" t="s">
        <v>42</v>
      </c>
      <c r="HT15" s="16"/>
      <c r="HU15" s="17"/>
      <c r="HV15" s="17"/>
    </row>
    <row r="16" spans="1:230" ht="20.100000000000001" customHeight="1" x14ac:dyDescent="0.25">
      <c r="A16" s="14" t="s">
        <v>63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4"/>
      <c r="HV16" s="15"/>
    </row>
    <row r="17" spans="1:230" x14ac:dyDescent="0.25">
      <c r="A17" s="6"/>
      <c r="B17" s="6"/>
      <c r="C17" s="6"/>
      <c r="D17" s="6" t="s">
        <v>65</v>
      </c>
      <c r="E17" s="3" t="s">
        <v>66</v>
      </c>
      <c r="F17" s="6">
        <f>COUNTIF(U17:HT17,"e")</f>
        <v>0</v>
      </c>
      <c r="G17" s="6">
        <f>COUNTIF(U17:HT17,"z")</f>
        <v>1</v>
      </c>
      <c r="H17" s="6">
        <f t="shared" ref="H17:H26" si="0">SUM(I17:Q17)</f>
        <v>9</v>
      </c>
      <c r="I17" s="6">
        <f t="shared" ref="I17:I26" si="1">U17+AP17+BK17+CF17+DA17+DV17+EQ17+FL17+GG17+HB17</f>
        <v>9</v>
      </c>
      <c r="J17" s="6">
        <f t="shared" ref="J17:J26" si="2">W17+AR17+BM17+CH17+DC17+DX17+ES17+FN17+GI17+HD17</f>
        <v>0</v>
      </c>
      <c r="K17" s="6">
        <f t="shared" ref="K17:K26" si="3">Z17+AU17+BP17+CK17+DF17+EA17+EV17+FQ17+GL17+HG17</f>
        <v>0</v>
      </c>
      <c r="L17" s="6">
        <f t="shared" ref="L17:L26" si="4">AB17+AW17+BR17+CM17+DH17+EC17+EX17+FS17+GN17+HI17</f>
        <v>0</v>
      </c>
      <c r="M17" s="6">
        <f t="shared" ref="M17:M26" si="5">AD17+AY17+BT17+CO17+DJ17+EE17+EZ17+FU17+GP17+HK17</f>
        <v>0</v>
      </c>
      <c r="N17" s="6">
        <f t="shared" ref="N17:N26" si="6">AF17+BA17+BV17+CQ17+DL17+EG17+FB17+FW17+GR17+HM17</f>
        <v>0</v>
      </c>
      <c r="O17" s="6">
        <f t="shared" ref="O17:O26" si="7">AH17+BC17+BX17+CS17+DN17+EI17+FD17+FY17+GT17+HO17</f>
        <v>0</v>
      </c>
      <c r="P17" s="6">
        <f t="shared" ref="P17:P26" si="8">AJ17+BE17+BZ17+CU17+DP17+EK17+FF17+GA17+GV17+HQ17</f>
        <v>0</v>
      </c>
      <c r="Q17" s="6">
        <f t="shared" ref="Q17:Q26" si="9">AL17+BG17+CB17+CW17+DR17+EM17+FH17+GC17+GX17+HS17</f>
        <v>0</v>
      </c>
      <c r="R17" s="7">
        <f t="shared" ref="R17:R26" si="10">AO17+BJ17+CE17+CZ17+DU17+EP17+FK17+GF17+HA17+HV17</f>
        <v>1</v>
      </c>
      <c r="S17" s="7">
        <f t="shared" ref="S17:S26" si="11">AN17+BI17+CD17+CY17+DT17+EO17+FJ17+GE17+GZ17+HU17</f>
        <v>0</v>
      </c>
      <c r="T17" s="7">
        <v>0.4</v>
      </c>
      <c r="U17" s="11">
        <v>9</v>
      </c>
      <c r="V17" s="10" t="s">
        <v>64</v>
      </c>
      <c r="W17" s="11"/>
      <c r="X17" s="10"/>
      <c r="Y17" s="7">
        <v>1</v>
      </c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Y17+AN17</f>
        <v>1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6" si="1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6" si="15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6" si="16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FP17+GE17</f>
        <v>0</v>
      </c>
      <c r="GG17" s="11"/>
      <c r="GH17" s="10"/>
      <c r="GI17" s="11"/>
      <c r="GJ17" s="10"/>
      <c r="GK17" s="7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11"/>
      <c r="GW17" s="10"/>
      <c r="GX17" s="11"/>
      <c r="GY17" s="10"/>
      <c r="GZ17" s="7"/>
      <c r="HA17" s="7">
        <f t="shared" ref="HA17:HA26" si="20">GK17+GZ17</f>
        <v>0</v>
      </c>
      <c r="HB17" s="11"/>
      <c r="HC17" s="10"/>
      <c r="HD17" s="11"/>
      <c r="HE17" s="10"/>
      <c r="HF17" s="7"/>
      <c r="HG17" s="11"/>
      <c r="HH17" s="10"/>
      <c r="HI17" s="11"/>
      <c r="HJ17" s="10"/>
      <c r="HK17" s="11"/>
      <c r="HL17" s="10"/>
      <c r="HM17" s="11"/>
      <c r="HN17" s="10"/>
      <c r="HO17" s="11"/>
      <c r="HP17" s="10"/>
      <c r="HQ17" s="11"/>
      <c r="HR17" s="10"/>
      <c r="HS17" s="11"/>
      <c r="HT17" s="10"/>
      <c r="HU17" s="7"/>
      <c r="HV17" s="7">
        <f t="shared" ref="HV17:HV26" si="21">HF17+HU17</f>
        <v>0</v>
      </c>
    </row>
    <row r="18" spans="1:230" x14ac:dyDescent="0.25">
      <c r="A18" s="6"/>
      <c r="B18" s="6"/>
      <c r="C18" s="6"/>
      <c r="D18" s="6" t="s">
        <v>67</v>
      </c>
      <c r="E18" s="3" t="s">
        <v>68</v>
      </c>
      <c r="F18" s="6">
        <f>COUNTIF(U18:HT18,"e")</f>
        <v>0</v>
      </c>
      <c r="G18" s="6">
        <f>COUNTIF(U18:HT18,"z")</f>
        <v>2</v>
      </c>
      <c r="H18" s="6">
        <f t="shared" si="0"/>
        <v>27</v>
      </c>
      <c r="I18" s="6">
        <f t="shared" si="1"/>
        <v>9</v>
      </c>
      <c r="J18" s="6">
        <f t="shared" si="2"/>
        <v>0</v>
      </c>
      <c r="K18" s="6">
        <f t="shared" si="3"/>
        <v>18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2</v>
      </c>
      <c r="T18" s="7">
        <v>0.93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>
        <v>9</v>
      </c>
      <c r="AQ18" s="10" t="s">
        <v>64</v>
      </c>
      <c r="AR18" s="11"/>
      <c r="AS18" s="10"/>
      <c r="AT18" s="7">
        <v>1</v>
      </c>
      <c r="AU18" s="11">
        <v>18</v>
      </c>
      <c r="AV18" s="10" t="s">
        <v>64</v>
      </c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>
        <v>2</v>
      </c>
      <c r="BJ18" s="7">
        <f t="shared" si="13"/>
        <v>3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  <c r="GG18" s="11"/>
      <c r="GH18" s="10"/>
      <c r="GI18" s="11"/>
      <c r="GJ18" s="10"/>
      <c r="GK18" s="7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11"/>
      <c r="GW18" s="10"/>
      <c r="GX18" s="11"/>
      <c r="GY18" s="10"/>
      <c r="GZ18" s="7"/>
      <c r="HA18" s="7">
        <f t="shared" si="20"/>
        <v>0</v>
      </c>
      <c r="HB18" s="11"/>
      <c r="HC18" s="10"/>
      <c r="HD18" s="11"/>
      <c r="HE18" s="10"/>
      <c r="HF18" s="7"/>
      <c r="HG18" s="11"/>
      <c r="HH18" s="10"/>
      <c r="HI18" s="11"/>
      <c r="HJ18" s="10"/>
      <c r="HK18" s="11"/>
      <c r="HL18" s="10"/>
      <c r="HM18" s="11"/>
      <c r="HN18" s="10"/>
      <c r="HO18" s="11"/>
      <c r="HP18" s="10"/>
      <c r="HQ18" s="11"/>
      <c r="HR18" s="10"/>
      <c r="HS18" s="11"/>
      <c r="HT18" s="10"/>
      <c r="HU18" s="7"/>
      <c r="HV18" s="7">
        <f t="shared" si="21"/>
        <v>0</v>
      </c>
    </row>
    <row r="19" spans="1:230" x14ac:dyDescent="0.25">
      <c r="A19" s="6">
        <v>1</v>
      </c>
      <c r="B19" s="6">
        <v>1</v>
      </c>
      <c r="C19" s="6"/>
      <c r="D19" s="6"/>
      <c r="E19" s="3" t="s">
        <v>69</v>
      </c>
      <c r="F19" s="6">
        <f>$B$19*COUNTIF(U19:HT19,"e")</f>
        <v>0</v>
      </c>
      <c r="G19" s="6">
        <f>$B$19*COUNTIF(U19:HT19,"z")</f>
        <v>1</v>
      </c>
      <c r="H19" s="6">
        <f t="shared" si="0"/>
        <v>20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20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4</v>
      </c>
      <c r="S19" s="7">
        <f t="shared" si="11"/>
        <v>4</v>
      </c>
      <c r="T19" s="7">
        <f>$B$19*0.93</f>
        <v>0.93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>
        <f>$B$19*20</f>
        <v>20</v>
      </c>
      <c r="DI19" s="10" t="s">
        <v>64</v>
      </c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>
        <f>$B$19*4</f>
        <v>4</v>
      </c>
      <c r="DU19" s="7">
        <f t="shared" si="16"/>
        <v>4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  <c r="GG19" s="11"/>
      <c r="GH19" s="10"/>
      <c r="GI19" s="11"/>
      <c r="GJ19" s="10"/>
      <c r="GK19" s="7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11"/>
      <c r="GW19" s="10"/>
      <c r="GX19" s="11"/>
      <c r="GY19" s="10"/>
      <c r="GZ19" s="7"/>
      <c r="HA19" s="7">
        <f t="shared" si="20"/>
        <v>0</v>
      </c>
      <c r="HB19" s="11"/>
      <c r="HC19" s="10"/>
      <c r="HD19" s="11"/>
      <c r="HE19" s="10"/>
      <c r="HF19" s="7"/>
      <c r="HG19" s="11"/>
      <c r="HH19" s="10"/>
      <c r="HI19" s="11"/>
      <c r="HJ19" s="10"/>
      <c r="HK19" s="11"/>
      <c r="HL19" s="10"/>
      <c r="HM19" s="11"/>
      <c r="HN19" s="10"/>
      <c r="HO19" s="11"/>
      <c r="HP19" s="10"/>
      <c r="HQ19" s="11"/>
      <c r="HR19" s="10"/>
      <c r="HS19" s="11"/>
      <c r="HT19" s="10"/>
      <c r="HU19" s="7"/>
      <c r="HV19" s="7">
        <f t="shared" si="21"/>
        <v>0</v>
      </c>
    </row>
    <row r="20" spans="1:230" x14ac:dyDescent="0.25">
      <c r="A20" s="6">
        <v>2</v>
      </c>
      <c r="B20" s="6">
        <v>1</v>
      </c>
      <c r="C20" s="6"/>
      <c r="D20" s="6"/>
      <c r="E20" s="3" t="s">
        <v>70</v>
      </c>
      <c r="F20" s="6">
        <f>$B$20*COUNTIF(U20:HT20,"e")</f>
        <v>0</v>
      </c>
      <c r="G20" s="6">
        <f>$B$20*COUNTIF(U20:HT20,"z")</f>
        <v>1</v>
      </c>
      <c r="H20" s="6">
        <f t="shared" si="0"/>
        <v>40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40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3</v>
      </c>
      <c r="S20" s="7">
        <f t="shared" si="11"/>
        <v>3</v>
      </c>
      <c r="T20" s="7">
        <f>$B$20*1.6</f>
        <v>1.6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>
        <f>$B$20*40</f>
        <v>40</v>
      </c>
      <c r="ED20" s="10" t="s">
        <v>64</v>
      </c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>
        <f>$B$20*3</f>
        <v>3</v>
      </c>
      <c r="EP20" s="7">
        <f t="shared" si="17"/>
        <v>3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  <c r="GG20" s="11"/>
      <c r="GH20" s="10"/>
      <c r="GI20" s="11"/>
      <c r="GJ20" s="10"/>
      <c r="GK20" s="7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11"/>
      <c r="GW20" s="10"/>
      <c r="GX20" s="11"/>
      <c r="GY20" s="10"/>
      <c r="GZ20" s="7"/>
      <c r="HA20" s="7">
        <f t="shared" si="20"/>
        <v>0</v>
      </c>
      <c r="HB20" s="11"/>
      <c r="HC20" s="10"/>
      <c r="HD20" s="11"/>
      <c r="HE20" s="10"/>
      <c r="HF20" s="7"/>
      <c r="HG20" s="11"/>
      <c r="HH20" s="10"/>
      <c r="HI20" s="11"/>
      <c r="HJ20" s="10"/>
      <c r="HK20" s="11"/>
      <c r="HL20" s="10"/>
      <c r="HM20" s="11"/>
      <c r="HN20" s="10"/>
      <c r="HO20" s="11"/>
      <c r="HP20" s="10"/>
      <c r="HQ20" s="11"/>
      <c r="HR20" s="10"/>
      <c r="HS20" s="11"/>
      <c r="HT20" s="10"/>
      <c r="HU20" s="7"/>
      <c r="HV20" s="7">
        <f t="shared" si="21"/>
        <v>0</v>
      </c>
    </row>
    <row r="21" spans="1:230" x14ac:dyDescent="0.25">
      <c r="A21" s="6">
        <v>3</v>
      </c>
      <c r="B21" s="6">
        <v>1</v>
      </c>
      <c r="C21" s="6"/>
      <c r="D21" s="6"/>
      <c r="E21" s="3" t="s">
        <v>71</v>
      </c>
      <c r="F21" s="6">
        <f>$B$21*COUNTIF(U21:HT21,"e")</f>
        <v>1</v>
      </c>
      <c r="G21" s="6">
        <f>$B$21*COUNTIF(U21:HT21,"z")</f>
        <v>0</v>
      </c>
      <c r="H21" s="6">
        <f t="shared" si="0"/>
        <v>40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40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3</v>
      </c>
      <c r="T21" s="7">
        <f>$B$21*1.7</f>
        <v>1.7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7"/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7"/>
      <c r="DF21" s="11"/>
      <c r="DG21" s="10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>
        <f>$B$21*40</f>
        <v>40</v>
      </c>
      <c r="EY21" s="10" t="s">
        <v>72</v>
      </c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>
        <f>$B$21*3</f>
        <v>3</v>
      </c>
      <c r="FK21" s="7">
        <f t="shared" si="18"/>
        <v>3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  <c r="GG21" s="11"/>
      <c r="GH21" s="10"/>
      <c r="GI21" s="11"/>
      <c r="GJ21" s="10"/>
      <c r="GK21" s="7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11"/>
      <c r="GW21" s="10"/>
      <c r="GX21" s="11"/>
      <c r="GY21" s="10"/>
      <c r="GZ21" s="7"/>
      <c r="HA21" s="7">
        <f t="shared" si="20"/>
        <v>0</v>
      </c>
      <c r="HB21" s="11"/>
      <c r="HC21" s="10"/>
      <c r="HD21" s="11"/>
      <c r="HE21" s="10"/>
      <c r="HF21" s="7"/>
      <c r="HG21" s="11"/>
      <c r="HH21" s="10"/>
      <c r="HI21" s="11"/>
      <c r="HJ21" s="10"/>
      <c r="HK21" s="11"/>
      <c r="HL21" s="10"/>
      <c r="HM21" s="11"/>
      <c r="HN21" s="10"/>
      <c r="HO21" s="11"/>
      <c r="HP21" s="10"/>
      <c r="HQ21" s="11"/>
      <c r="HR21" s="10"/>
      <c r="HS21" s="11"/>
      <c r="HT21" s="10"/>
      <c r="HU21" s="7"/>
      <c r="HV21" s="7">
        <f t="shared" si="21"/>
        <v>0</v>
      </c>
    </row>
    <row r="22" spans="1:230" x14ac:dyDescent="0.25">
      <c r="A22" s="6">
        <v>4</v>
      </c>
      <c r="B22" s="6">
        <v>1</v>
      </c>
      <c r="C22" s="6"/>
      <c r="D22" s="6"/>
      <c r="E22" s="3" t="s">
        <v>73</v>
      </c>
      <c r="F22" s="6">
        <f>$B$22*COUNTIF(U22:HT22,"e")</f>
        <v>0</v>
      </c>
      <c r="G22" s="6">
        <f>$B$22*COUNTIF(U22:HT22,"z")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f>$B$22*0.37</f>
        <v>0.37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  <c r="GG22" s="11">
        <f>$B$22*9</f>
        <v>9</v>
      </c>
      <c r="GH22" s="10" t="s">
        <v>64</v>
      </c>
      <c r="GI22" s="11"/>
      <c r="GJ22" s="10"/>
      <c r="GK22" s="7">
        <f>$B$22*1</f>
        <v>1</v>
      </c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7"/>
      <c r="HA22" s="7">
        <f t="shared" si="20"/>
        <v>1</v>
      </c>
      <c r="HB22" s="11"/>
      <c r="HC22" s="10"/>
      <c r="HD22" s="11"/>
      <c r="HE22" s="10"/>
      <c r="HF22" s="7"/>
      <c r="HG22" s="11"/>
      <c r="HH22" s="10"/>
      <c r="HI22" s="11"/>
      <c r="HJ22" s="10"/>
      <c r="HK22" s="11"/>
      <c r="HL22" s="10"/>
      <c r="HM22" s="11"/>
      <c r="HN22" s="10"/>
      <c r="HO22" s="11"/>
      <c r="HP22" s="10"/>
      <c r="HQ22" s="11"/>
      <c r="HR22" s="10"/>
      <c r="HS22" s="11"/>
      <c r="HT22" s="10"/>
      <c r="HU22" s="7"/>
      <c r="HV22" s="7">
        <f t="shared" si="21"/>
        <v>0</v>
      </c>
    </row>
    <row r="23" spans="1:230" x14ac:dyDescent="0.25">
      <c r="A23" s="6">
        <v>5</v>
      </c>
      <c r="B23" s="6">
        <v>1</v>
      </c>
      <c r="C23" s="6"/>
      <c r="D23" s="6"/>
      <c r="E23" s="3" t="s">
        <v>74</v>
      </c>
      <c r="F23" s="6">
        <f>$B$23*COUNTIF(U23:HT23,"e")</f>
        <v>0</v>
      </c>
      <c r="G23" s="6">
        <f>$B$23*COUNTIF(U23:HT23,"z")</f>
        <v>1</v>
      </c>
      <c r="H23" s="6">
        <f t="shared" si="0"/>
        <v>18</v>
      </c>
      <c r="I23" s="6">
        <f t="shared" si="1"/>
        <v>18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f>$B$23*0.73</f>
        <v>0.73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  <c r="GG23" s="11">
        <f>$B$23*18</f>
        <v>18</v>
      </c>
      <c r="GH23" s="10" t="s">
        <v>64</v>
      </c>
      <c r="GI23" s="11"/>
      <c r="GJ23" s="10"/>
      <c r="GK23" s="7">
        <f>$B$23*2</f>
        <v>2</v>
      </c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11"/>
      <c r="GW23" s="10"/>
      <c r="GX23" s="11"/>
      <c r="GY23" s="10"/>
      <c r="GZ23" s="7"/>
      <c r="HA23" s="7">
        <f t="shared" si="20"/>
        <v>2</v>
      </c>
      <c r="HB23" s="11"/>
      <c r="HC23" s="10"/>
      <c r="HD23" s="11"/>
      <c r="HE23" s="10"/>
      <c r="HF23" s="7"/>
      <c r="HG23" s="11"/>
      <c r="HH23" s="10"/>
      <c r="HI23" s="11"/>
      <c r="HJ23" s="10"/>
      <c r="HK23" s="11"/>
      <c r="HL23" s="10"/>
      <c r="HM23" s="11"/>
      <c r="HN23" s="10"/>
      <c r="HO23" s="11"/>
      <c r="HP23" s="10"/>
      <c r="HQ23" s="11"/>
      <c r="HR23" s="10"/>
      <c r="HS23" s="11"/>
      <c r="HT23" s="10"/>
      <c r="HU23" s="7"/>
      <c r="HV23" s="7">
        <f t="shared" si="21"/>
        <v>0</v>
      </c>
    </row>
    <row r="24" spans="1:230" x14ac:dyDescent="0.25">
      <c r="A24" s="6">
        <v>6</v>
      </c>
      <c r="B24" s="6">
        <v>1</v>
      </c>
      <c r="C24" s="6"/>
      <c r="D24" s="6"/>
      <c r="E24" s="3" t="s">
        <v>75</v>
      </c>
      <c r="F24" s="6">
        <f>$B$24*COUNTIF(U24:HT24,"e")</f>
        <v>0</v>
      </c>
      <c r="G24" s="6">
        <f>$B$24*COUNTIF(U24:HT24,"z")</f>
        <v>1</v>
      </c>
      <c r="H24" s="6">
        <f t="shared" si="0"/>
        <v>9</v>
      </c>
      <c r="I24" s="6">
        <f t="shared" si="1"/>
        <v>9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$B$24*0.4</f>
        <v>0.4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7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  <c r="GG24" s="11">
        <f>$B$24*9</f>
        <v>9</v>
      </c>
      <c r="GH24" s="10" t="s">
        <v>64</v>
      </c>
      <c r="GI24" s="11"/>
      <c r="GJ24" s="10"/>
      <c r="GK24" s="7">
        <f>$B$24*1</f>
        <v>1</v>
      </c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11"/>
      <c r="GW24" s="10"/>
      <c r="GX24" s="11"/>
      <c r="GY24" s="10"/>
      <c r="GZ24" s="7"/>
      <c r="HA24" s="7">
        <f t="shared" si="20"/>
        <v>1</v>
      </c>
      <c r="HB24" s="11"/>
      <c r="HC24" s="10"/>
      <c r="HD24" s="11"/>
      <c r="HE24" s="10"/>
      <c r="HF24" s="7"/>
      <c r="HG24" s="11"/>
      <c r="HH24" s="10"/>
      <c r="HI24" s="11"/>
      <c r="HJ24" s="10"/>
      <c r="HK24" s="11"/>
      <c r="HL24" s="10"/>
      <c r="HM24" s="11"/>
      <c r="HN24" s="10"/>
      <c r="HO24" s="11"/>
      <c r="HP24" s="10"/>
      <c r="HQ24" s="11"/>
      <c r="HR24" s="10"/>
      <c r="HS24" s="11"/>
      <c r="HT24" s="10"/>
      <c r="HU24" s="7"/>
      <c r="HV24" s="7">
        <f t="shared" si="21"/>
        <v>0</v>
      </c>
    </row>
    <row r="25" spans="1:230" x14ac:dyDescent="0.25">
      <c r="A25" s="6"/>
      <c r="B25" s="6"/>
      <c r="C25" s="6"/>
      <c r="D25" s="6" t="s">
        <v>76</v>
      </c>
      <c r="E25" s="3" t="s">
        <v>77</v>
      </c>
      <c r="F25" s="6">
        <f>COUNTIF(U25:HT25,"e")</f>
        <v>0</v>
      </c>
      <c r="G25" s="6">
        <f>COUNTIF(U25:HT25,"z")</f>
        <v>1</v>
      </c>
      <c r="H25" s="6">
        <f t="shared" si="0"/>
        <v>5</v>
      </c>
      <c r="I25" s="6">
        <f t="shared" si="1"/>
        <v>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0</v>
      </c>
      <c r="S25" s="7">
        <f t="shared" si="11"/>
        <v>0</v>
      </c>
      <c r="T25" s="7">
        <v>0</v>
      </c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7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7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7"/>
      <c r="CK25" s="11"/>
      <c r="CL25" s="10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7"/>
      <c r="DF25" s="11"/>
      <c r="DG25" s="10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7"/>
      <c r="EA25" s="11"/>
      <c r="EB25" s="10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7"/>
      <c r="EV25" s="11"/>
      <c r="EW25" s="10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7"/>
      <c r="FQ25" s="11"/>
      <c r="FR25" s="10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  <c r="GG25" s="11">
        <v>5</v>
      </c>
      <c r="GH25" s="10" t="s">
        <v>64</v>
      </c>
      <c r="GI25" s="11"/>
      <c r="GJ25" s="10"/>
      <c r="GK25" s="7">
        <v>0</v>
      </c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11"/>
      <c r="GW25" s="10"/>
      <c r="GX25" s="11"/>
      <c r="GY25" s="10"/>
      <c r="GZ25" s="7"/>
      <c r="HA25" s="7">
        <f t="shared" si="20"/>
        <v>0</v>
      </c>
      <c r="HB25" s="11"/>
      <c r="HC25" s="10"/>
      <c r="HD25" s="11"/>
      <c r="HE25" s="10"/>
      <c r="HF25" s="7"/>
      <c r="HG25" s="11"/>
      <c r="HH25" s="10"/>
      <c r="HI25" s="11"/>
      <c r="HJ25" s="10"/>
      <c r="HK25" s="11"/>
      <c r="HL25" s="10"/>
      <c r="HM25" s="11"/>
      <c r="HN25" s="10"/>
      <c r="HO25" s="11"/>
      <c r="HP25" s="10"/>
      <c r="HQ25" s="11"/>
      <c r="HR25" s="10"/>
      <c r="HS25" s="11"/>
      <c r="HT25" s="10"/>
      <c r="HU25" s="7"/>
      <c r="HV25" s="7">
        <f t="shared" si="21"/>
        <v>0</v>
      </c>
    </row>
    <row r="26" spans="1:230" x14ac:dyDescent="0.25">
      <c r="A26" s="6"/>
      <c r="B26" s="6"/>
      <c r="C26" s="6"/>
      <c r="D26" s="6" t="s">
        <v>78</v>
      </c>
      <c r="E26" s="3" t="s">
        <v>79</v>
      </c>
      <c r="F26" s="6">
        <f>COUNTIF(U26:HT26,"e")</f>
        <v>0</v>
      </c>
      <c r="G26" s="6">
        <f>COUNTIF(U26:HT26,"z")</f>
        <v>1</v>
      </c>
      <c r="H26" s="6">
        <f t="shared" si="0"/>
        <v>18</v>
      </c>
      <c r="I26" s="6">
        <f t="shared" si="1"/>
        <v>18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v>0.77</v>
      </c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7"/>
      <c r="DF26" s="11"/>
      <c r="DG26" s="10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7"/>
      <c r="EA26" s="11"/>
      <c r="EB26" s="10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7"/>
      <c r="EV26" s="11"/>
      <c r="EW26" s="10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>
        <v>18</v>
      </c>
      <c r="FM26" s="10" t="s">
        <v>64</v>
      </c>
      <c r="FN26" s="11"/>
      <c r="FO26" s="10"/>
      <c r="FP26" s="7">
        <v>2</v>
      </c>
      <c r="FQ26" s="11"/>
      <c r="FR26" s="10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2</v>
      </c>
      <c r="GG26" s="11"/>
      <c r="GH26" s="10"/>
      <c r="GI26" s="11"/>
      <c r="GJ26" s="10"/>
      <c r="GK26" s="7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11"/>
      <c r="GW26" s="10"/>
      <c r="GX26" s="11"/>
      <c r="GY26" s="10"/>
      <c r="GZ26" s="7"/>
      <c r="HA26" s="7">
        <f t="shared" si="20"/>
        <v>0</v>
      </c>
      <c r="HB26" s="11"/>
      <c r="HC26" s="10"/>
      <c r="HD26" s="11"/>
      <c r="HE26" s="10"/>
      <c r="HF26" s="7"/>
      <c r="HG26" s="11"/>
      <c r="HH26" s="10"/>
      <c r="HI26" s="11"/>
      <c r="HJ26" s="10"/>
      <c r="HK26" s="11"/>
      <c r="HL26" s="10"/>
      <c r="HM26" s="11"/>
      <c r="HN26" s="10"/>
      <c r="HO26" s="11"/>
      <c r="HP26" s="10"/>
      <c r="HQ26" s="11"/>
      <c r="HR26" s="10"/>
      <c r="HS26" s="11"/>
      <c r="HT26" s="10"/>
      <c r="HU26" s="7"/>
      <c r="HV26" s="7">
        <f t="shared" si="21"/>
        <v>0</v>
      </c>
    </row>
    <row r="27" spans="1:230" ht="15.9" customHeight="1" x14ac:dyDescent="0.25">
      <c r="A27" s="6"/>
      <c r="B27" s="6"/>
      <c r="C27" s="6"/>
      <c r="D27" s="6"/>
      <c r="E27" s="6" t="s">
        <v>80</v>
      </c>
      <c r="F27" s="6">
        <f t="shared" ref="F27:BQ27" si="22">SUM(F17:F26)</f>
        <v>1</v>
      </c>
      <c r="G27" s="6">
        <f t="shared" si="22"/>
        <v>10</v>
      </c>
      <c r="H27" s="6">
        <f t="shared" si="22"/>
        <v>195</v>
      </c>
      <c r="I27" s="6">
        <f t="shared" si="22"/>
        <v>77</v>
      </c>
      <c r="J27" s="6">
        <f t="shared" si="22"/>
        <v>0</v>
      </c>
      <c r="K27" s="6">
        <f t="shared" si="22"/>
        <v>18</v>
      </c>
      <c r="L27" s="6">
        <f t="shared" si="22"/>
        <v>100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7">
        <f t="shared" si="22"/>
        <v>20</v>
      </c>
      <c r="S27" s="7">
        <f t="shared" si="22"/>
        <v>12</v>
      </c>
      <c r="T27" s="7">
        <f t="shared" si="22"/>
        <v>7.83</v>
      </c>
      <c r="U27" s="11">
        <f t="shared" si="22"/>
        <v>9</v>
      </c>
      <c r="V27" s="10">
        <f t="shared" si="22"/>
        <v>0</v>
      </c>
      <c r="W27" s="11">
        <f t="shared" si="22"/>
        <v>0</v>
      </c>
      <c r="X27" s="10">
        <f t="shared" si="22"/>
        <v>0</v>
      </c>
      <c r="Y27" s="7">
        <f t="shared" si="22"/>
        <v>1</v>
      </c>
      <c r="Z27" s="11">
        <f t="shared" si="22"/>
        <v>0</v>
      </c>
      <c r="AA27" s="10">
        <f t="shared" si="22"/>
        <v>0</v>
      </c>
      <c r="AB27" s="11">
        <f t="shared" si="22"/>
        <v>0</v>
      </c>
      <c r="AC27" s="10">
        <f t="shared" si="22"/>
        <v>0</v>
      </c>
      <c r="AD27" s="11">
        <f t="shared" si="22"/>
        <v>0</v>
      </c>
      <c r="AE27" s="10">
        <f t="shared" si="22"/>
        <v>0</v>
      </c>
      <c r="AF27" s="11">
        <f t="shared" si="22"/>
        <v>0</v>
      </c>
      <c r="AG27" s="10">
        <f t="shared" si="22"/>
        <v>0</v>
      </c>
      <c r="AH27" s="11">
        <f t="shared" si="22"/>
        <v>0</v>
      </c>
      <c r="AI27" s="10">
        <f t="shared" si="22"/>
        <v>0</v>
      </c>
      <c r="AJ27" s="11">
        <f t="shared" si="22"/>
        <v>0</v>
      </c>
      <c r="AK27" s="10">
        <f t="shared" si="22"/>
        <v>0</v>
      </c>
      <c r="AL27" s="11">
        <f t="shared" si="22"/>
        <v>0</v>
      </c>
      <c r="AM27" s="10">
        <f t="shared" si="22"/>
        <v>0</v>
      </c>
      <c r="AN27" s="7">
        <f t="shared" si="22"/>
        <v>0</v>
      </c>
      <c r="AO27" s="7">
        <f t="shared" si="22"/>
        <v>1</v>
      </c>
      <c r="AP27" s="11">
        <f t="shared" si="22"/>
        <v>9</v>
      </c>
      <c r="AQ27" s="10">
        <f t="shared" si="22"/>
        <v>0</v>
      </c>
      <c r="AR27" s="11">
        <f t="shared" si="22"/>
        <v>0</v>
      </c>
      <c r="AS27" s="10">
        <f t="shared" si="22"/>
        <v>0</v>
      </c>
      <c r="AT27" s="7">
        <f t="shared" si="22"/>
        <v>1</v>
      </c>
      <c r="AU27" s="11">
        <f t="shared" si="22"/>
        <v>18</v>
      </c>
      <c r="AV27" s="10">
        <f t="shared" si="22"/>
        <v>0</v>
      </c>
      <c r="AW27" s="11">
        <f t="shared" si="22"/>
        <v>0</v>
      </c>
      <c r="AX27" s="10">
        <f t="shared" si="22"/>
        <v>0</v>
      </c>
      <c r="AY27" s="11">
        <f t="shared" si="22"/>
        <v>0</v>
      </c>
      <c r="AZ27" s="10">
        <f t="shared" si="22"/>
        <v>0</v>
      </c>
      <c r="BA27" s="11">
        <f t="shared" si="22"/>
        <v>0</v>
      </c>
      <c r="BB27" s="10">
        <f t="shared" si="22"/>
        <v>0</v>
      </c>
      <c r="BC27" s="11">
        <f t="shared" si="22"/>
        <v>0</v>
      </c>
      <c r="BD27" s="10">
        <f t="shared" si="22"/>
        <v>0</v>
      </c>
      <c r="BE27" s="11">
        <f t="shared" si="22"/>
        <v>0</v>
      </c>
      <c r="BF27" s="10">
        <f t="shared" si="22"/>
        <v>0</v>
      </c>
      <c r="BG27" s="11">
        <f t="shared" si="22"/>
        <v>0</v>
      </c>
      <c r="BH27" s="10">
        <f t="shared" si="22"/>
        <v>0</v>
      </c>
      <c r="BI27" s="7">
        <f t="shared" si="22"/>
        <v>2</v>
      </c>
      <c r="BJ27" s="7">
        <f t="shared" si="22"/>
        <v>3</v>
      </c>
      <c r="BK27" s="11">
        <f t="shared" si="22"/>
        <v>0</v>
      </c>
      <c r="BL27" s="10">
        <f t="shared" si="22"/>
        <v>0</v>
      </c>
      <c r="BM27" s="11">
        <f t="shared" si="22"/>
        <v>0</v>
      </c>
      <c r="BN27" s="10">
        <f t="shared" si="22"/>
        <v>0</v>
      </c>
      <c r="BO27" s="7">
        <f t="shared" si="22"/>
        <v>0</v>
      </c>
      <c r="BP27" s="11">
        <f t="shared" si="22"/>
        <v>0</v>
      </c>
      <c r="BQ27" s="10">
        <f t="shared" si="22"/>
        <v>0</v>
      </c>
      <c r="BR27" s="11">
        <f t="shared" ref="BR27:EC27" si="23">SUM(BR17:BR26)</f>
        <v>0</v>
      </c>
      <c r="BS27" s="10">
        <f t="shared" si="23"/>
        <v>0</v>
      </c>
      <c r="BT27" s="11">
        <f t="shared" si="23"/>
        <v>0</v>
      </c>
      <c r="BU27" s="10">
        <f t="shared" si="23"/>
        <v>0</v>
      </c>
      <c r="BV27" s="11">
        <f t="shared" si="23"/>
        <v>0</v>
      </c>
      <c r="BW27" s="10">
        <f t="shared" si="23"/>
        <v>0</v>
      </c>
      <c r="BX27" s="11">
        <f t="shared" si="23"/>
        <v>0</v>
      </c>
      <c r="BY27" s="10">
        <f t="shared" si="23"/>
        <v>0</v>
      </c>
      <c r="BZ27" s="11">
        <f t="shared" si="23"/>
        <v>0</v>
      </c>
      <c r="CA27" s="10">
        <f t="shared" si="23"/>
        <v>0</v>
      </c>
      <c r="CB27" s="11">
        <f t="shared" si="23"/>
        <v>0</v>
      </c>
      <c r="CC27" s="10">
        <f t="shared" si="23"/>
        <v>0</v>
      </c>
      <c r="CD27" s="7">
        <f t="shared" si="23"/>
        <v>0</v>
      </c>
      <c r="CE27" s="7">
        <f t="shared" si="23"/>
        <v>0</v>
      </c>
      <c r="CF27" s="11">
        <f t="shared" si="23"/>
        <v>0</v>
      </c>
      <c r="CG27" s="10">
        <f t="shared" si="23"/>
        <v>0</v>
      </c>
      <c r="CH27" s="11">
        <f t="shared" si="23"/>
        <v>0</v>
      </c>
      <c r="CI27" s="10">
        <f t="shared" si="23"/>
        <v>0</v>
      </c>
      <c r="CJ27" s="7">
        <f t="shared" si="23"/>
        <v>0</v>
      </c>
      <c r="CK27" s="11">
        <f t="shared" si="23"/>
        <v>0</v>
      </c>
      <c r="CL27" s="10">
        <f t="shared" si="23"/>
        <v>0</v>
      </c>
      <c r="CM27" s="11">
        <f t="shared" si="23"/>
        <v>0</v>
      </c>
      <c r="CN27" s="10">
        <f t="shared" si="23"/>
        <v>0</v>
      </c>
      <c r="CO27" s="11">
        <f t="shared" si="23"/>
        <v>0</v>
      </c>
      <c r="CP27" s="10">
        <f t="shared" si="23"/>
        <v>0</v>
      </c>
      <c r="CQ27" s="11">
        <f t="shared" si="23"/>
        <v>0</v>
      </c>
      <c r="CR27" s="10">
        <f t="shared" si="23"/>
        <v>0</v>
      </c>
      <c r="CS27" s="11">
        <f t="shared" si="23"/>
        <v>0</v>
      </c>
      <c r="CT27" s="10">
        <f t="shared" si="23"/>
        <v>0</v>
      </c>
      <c r="CU27" s="11">
        <f t="shared" si="23"/>
        <v>0</v>
      </c>
      <c r="CV27" s="10">
        <f t="shared" si="23"/>
        <v>0</v>
      </c>
      <c r="CW27" s="11">
        <f t="shared" si="23"/>
        <v>0</v>
      </c>
      <c r="CX27" s="10">
        <f t="shared" si="23"/>
        <v>0</v>
      </c>
      <c r="CY27" s="7">
        <f t="shared" si="23"/>
        <v>0</v>
      </c>
      <c r="CZ27" s="7">
        <f t="shared" si="23"/>
        <v>0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7">
        <f t="shared" si="23"/>
        <v>0</v>
      </c>
      <c r="DF27" s="11">
        <f t="shared" si="23"/>
        <v>0</v>
      </c>
      <c r="DG27" s="10">
        <f t="shared" si="23"/>
        <v>0</v>
      </c>
      <c r="DH27" s="11">
        <f t="shared" si="23"/>
        <v>20</v>
      </c>
      <c r="DI27" s="10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4</v>
      </c>
      <c r="DU27" s="7">
        <f t="shared" si="23"/>
        <v>4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7">
        <f t="shared" si="23"/>
        <v>0</v>
      </c>
      <c r="EA27" s="11">
        <f t="shared" si="23"/>
        <v>0</v>
      </c>
      <c r="EB27" s="10">
        <f t="shared" si="23"/>
        <v>0</v>
      </c>
      <c r="EC27" s="11">
        <f t="shared" si="23"/>
        <v>40</v>
      </c>
      <c r="ED27" s="10">
        <f t="shared" ref="ED27:GO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3</v>
      </c>
      <c r="EP27" s="7">
        <f t="shared" si="24"/>
        <v>3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7">
        <f t="shared" si="24"/>
        <v>0</v>
      </c>
      <c r="EV27" s="11">
        <f t="shared" si="24"/>
        <v>0</v>
      </c>
      <c r="EW27" s="10">
        <f t="shared" si="24"/>
        <v>0</v>
      </c>
      <c r="EX27" s="11">
        <f t="shared" si="24"/>
        <v>40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si="24"/>
        <v>3</v>
      </c>
      <c r="FK27" s="7">
        <f t="shared" si="24"/>
        <v>3</v>
      </c>
      <c r="FL27" s="11">
        <f t="shared" si="24"/>
        <v>18</v>
      </c>
      <c r="FM27" s="10">
        <f t="shared" si="24"/>
        <v>0</v>
      </c>
      <c r="FN27" s="11">
        <f t="shared" si="24"/>
        <v>0</v>
      </c>
      <c r="FO27" s="10">
        <f t="shared" si="24"/>
        <v>0</v>
      </c>
      <c r="FP27" s="7">
        <f t="shared" si="24"/>
        <v>2</v>
      </c>
      <c r="FQ27" s="11">
        <f t="shared" si="24"/>
        <v>0</v>
      </c>
      <c r="FR27" s="10">
        <f t="shared" si="24"/>
        <v>0</v>
      </c>
      <c r="FS27" s="11">
        <f t="shared" si="24"/>
        <v>0</v>
      </c>
      <c r="FT27" s="10">
        <f t="shared" si="24"/>
        <v>0</v>
      </c>
      <c r="FU27" s="11">
        <f t="shared" si="24"/>
        <v>0</v>
      </c>
      <c r="FV27" s="10">
        <f t="shared" si="24"/>
        <v>0</v>
      </c>
      <c r="FW27" s="11">
        <f t="shared" si="24"/>
        <v>0</v>
      </c>
      <c r="FX27" s="10">
        <f t="shared" si="24"/>
        <v>0</v>
      </c>
      <c r="FY27" s="11">
        <f t="shared" si="24"/>
        <v>0</v>
      </c>
      <c r="FZ27" s="10">
        <f t="shared" si="24"/>
        <v>0</v>
      </c>
      <c r="GA27" s="11">
        <f t="shared" si="24"/>
        <v>0</v>
      </c>
      <c r="GB27" s="10">
        <f t="shared" si="24"/>
        <v>0</v>
      </c>
      <c r="GC27" s="11">
        <f t="shared" si="24"/>
        <v>0</v>
      </c>
      <c r="GD27" s="10">
        <f t="shared" si="24"/>
        <v>0</v>
      </c>
      <c r="GE27" s="7">
        <f t="shared" si="24"/>
        <v>0</v>
      </c>
      <c r="GF27" s="7">
        <f t="shared" si="24"/>
        <v>2</v>
      </c>
      <c r="GG27" s="11">
        <f t="shared" si="24"/>
        <v>41</v>
      </c>
      <c r="GH27" s="10">
        <f t="shared" si="24"/>
        <v>0</v>
      </c>
      <c r="GI27" s="11">
        <f t="shared" si="24"/>
        <v>0</v>
      </c>
      <c r="GJ27" s="10">
        <f t="shared" si="24"/>
        <v>0</v>
      </c>
      <c r="GK27" s="7">
        <f t="shared" si="24"/>
        <v>4</v>
      </c>
      <c r="GL27" s="11">
        <f t="shared" si="24"/>
        <v>0</v>
      </c>
      <c r="GM27" s="10">
        <f t="shared" si="24"/>
        <v>0</v>
      </c>
      <c r="GN27" s="11">
        <f t="shared" si="24"/>
        <v>0</v>
      </c>
      <c r="GO27" s="10">
        <f t="shared" si="24"/>
        <v>0</v>
      </c>
      <c r="GP27" s="11">
        <f t="shared" ref="GP27:HV27" si="25">SUM(GP17:GP26)</f>
        <v>0</v>
      </c>
      <c r="GQ27" s="10">
        <f t="shared" si="25"/>
        <v>0</v>
      </c>
      <c r="GR27" s="11">
        <f t="shared" si="25"/>
        <v>0</v>
      </c>
      <c r="GS27" s="10">
        <f t="shared" si="25"/>
        <v>0</v>
      </c>
      <c r="GT27" s="11">
        <f t="shared" si="25"/>
        <v>0</v>
      </c>
      <c r="GU27" s="10">
        <f t="shared" si="25"/>
        <v>0</v>
      </c>
      <c r="GV27" s="11">
        <f t="shared" si="25"/>
        <v>0</v>
      </c>
      <c r="GW27" s="10">
        <f t="shared" si="25"/>
        <v>0</v>
      </c>
      <c r="GX27" s="11">
        <f t="shared" si="25"/>
        <v>0</v>
      </c>
      <c r="GY27" s="10">
        <f t="shared" si="25"/>
        <v>0</v>
      </c>
      <c r="GZ27" s="7">
        <f t="shared" si="25"/>
        <v>0</v>
      </c>
      <c r="HA27" s="7">
        <f t="shared" si="25"/>
        <v>4</v>
      </c>
      <c r="HB27" s="11">
        <f t="shared" si="25"/>
        <v>0</v>
      </c>
      <c r="HC27" s="10">
        <f t="shared" si="25"/>
        <v>0</v>
      </c>
      <c r="HD27" s="11">
        <f t="shared" si="25"/>
        <v>0</v>
      </c>
      <c r="HE27" s="10">
        <f t="shared" si="25"/>
        <v>0</v>
      </c>
      <c r="HF27" s="7">
        <f t="shared" si="25"/>
        <v>0</v>
      </c>
      <c r="HG27" s="11">
        <f t="shared" si="25"/>
        <v>0</v>
      </c>
      <c r="HH27" s="10">
        <f t="shared" si="25"/>
        <v>0</v>
      </c>
      <c r="HI27" s="11">
        <f t="shared" si="25"/>
        <v>0</v>
      </c>
      <c r="HJ27" s="10">
        <f t="shared" si="25"/>
        <v>0</v>
      </c>
      <c r="HK27" s="11">
        <f t="shared" si="25"/>
        <v>0</v>
      </c>
      <c r="HL27" s="10">
        <f t="shared" si="25"/>
        <v>0</v>
      </c>
      <c r="HM27" s="11">
        <f t="shared" si="25"/>
        <v>0</v>
      </c>
      <c r="HN27" s="10">
        <f t="shared" si="25"/>
        <v>0</v>
      </c>
      <c r="HO27" s="11">
        <f t="shared" si="25"/>
        <v>0</v>
      </c>
      <c r="HP27" s="10">
        <f t="shared" si="25"/>
        <v>0</v>
      </c>
      <c r="HQ27" s="11">
        <f t="shared" si="25"/>
        <v>0</v>
      </c>
      <c r="HR27" s="10">
        <f t="shared" si="25"/>
        <v>0</v>
      </c>
      <c r="HS27" s="11">
        <f t="shared" si="25"/>
        <v>0</v>
      </c>
      <c r="HT27" s="10">
        <f t="shared" si="25"/>
        <v>0</v>
      </c>
      <c r="HU27" s="7">
        <f t="shared" si="25"/>
        <v>0</v>
      </c>
      <c r="HV27" s="7">
        <f t="shared" si="25"/>
        <v>0</v>
      </c>
    </row>
    <row r="28" spans="1:230" ht="20.100000000000001" customHeight="1" x14ac:dyDescent="0.25">
      <c r="A28" s="14" t="s">
        <v>81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4"/>
      <c r="HV28" s="15"/>
    </row>
    <row r="29" spans="1:230" x14ac:dyDescent="0.25">
      <c r="A29" s="6"/>
      <c r="B29" s="6"/>
      <c r="C29" s="6"/>
      <c r="D29" s="6" t="s">
        <v>82</v>
      </c>
      <c r="E29" s="3" t="s">
        <v>83</v>
      </c>
      <c r="F29" s="6">
        <f t="shared" ref="F29:F36" si="26">COUNTIF(U29:HT29,"e")</f>
        <v>1</v>
      </c>
      <c r="G29" s="6">
        <f t="shared" ref="G29:G36" si="27">COUNTIF(U29:HT29,"z")</f>
        <v>1</v>
      </c>
      <c r="H29" s="6">
        <f t="shared" ref="H29:H36" si="28">SUM(I29:Q29)</f>
        <v>36</v>
      </c>
      <c r="I29" s="6">
        <f t="shared" ref="I29:I36" si="29">U29+AP29+BK29+CF29+DA29+DV29+EQ29+FL29+GG29+HB29</f>
        <v>18</v>
      </c>
      <c r="J29" s="6">
        <f t="shared" ref="J29:J36" si="30">W29+AR29+BM29+CH29+DC29+DX29+ES29+FN29+GI29+HD29</f>
        <v>0</v>
      </c>
      <c r="K29" s="6">
        <f t="shared" ref="K29:K36" si="31">Z29+AU29+BP29+CK29+DF29+EA29+EV29+FQ29+GL29+HG29</f>
        <v>18</v>
      </c>
      <c r="L29" s="6">
        <f t="shared" ref="L29:L36" si="32">AB29+AW29+BR29+CM29+DH29+EC29+EX29+FS29+GN29+HI29</f>
        <v>0</v>
      </c>
      <c r="M29" s="6">
        <f t="shared" ref="M29:M36" si="33">AD29+AY29+BT29+CO29+DJ29+EE29+EZ29+FU29+GP29+HK29</f>
        <v>0</v>
      </c>
      <c r="N29" s="6">
        <f t="shared" ref="N29:N36" si="34">AF29+BA29+BV29+CQ29+DL29+EG29+FB29+FW29+GR29+HM29</f>
        <v>0</v>
      </c>
      <c r="O29" s="6">
        <f t="shared" ref="O29:O36" si="35">AH29+BC29+BX29+CS29+DN29+EI29+FD29+FY29+GT29+HO29</f>
        <v>0</v>
      </c>
      <c r="P29" s="6">
        <f t="shared" ref="P29:P36" si="36">AJ29+BE29+BZ29+CU29+DP29+EK29+FF29+GA29+GV29+HQ29</f>
        <v>0</v>
      </c>
      <c r="Q29" s="6">
        <f t="shared" ref="Q29:Q36" si="37">AL29+BG29+CB29+CW29+DR29+EM29+FH29+GC29+GX29+HS29</f>
        <v>0</v>
      </c>
      <c r="R29" s="7">
        <f t="shared" ref="R29:R36" si="38">AO29+BJ29+CE29+CZ29+DU29+EP29+FK29+GF29+HA29+HV29</f>
        <v>4</v>
      </c>
      <c r="S29" s="7">
        <f t="shared" ref="S29:S36" si="39">AN29+BI29+CD29+CY29+DT29+EO29+FJ29+GE29+GZ29+HU29</f>
        <v>2</v>
      </c>
      <c r="T29" s="7">
        <v>1.63</v>
      </c>
      <c r="U29" s="11">
        <v>18</v>
      </c>
      <c r="V29" s="10" t="s">
        <v>72</v>
      </c>
      <c r="W29" s="11"/>
      <c r="X29" s="10"/>
      <c r="Y29" s="7">
        <v>2</v>
      </c>
      <c r="Z29" s="11">
        <v>18</v>
      </c>
      <c r="AA29" s="10" t="s">
        <v>64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>
        <v>2</v>
      </c>
      <c r="AO29" s="7">
        <f t="shared" ref="AO29:AO36" si="40">Y29+AN29</f>
        <v>4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36" si="41">AT29+BI29</f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36" si="42">BO29+CD29</f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36" si="43">CJ29+CY29</f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36" si="44">DE29+DT29</f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36" si="45">DZ29+EO29</f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36" si="46">EU29+FJ29</f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36" si="47">FP29+GE29</f>
        <v>0</v>
      </c>
      <c r="GG29" s="11"/>
      <c r="GH29" s="10"/>
      <c r="GI29" s="11"/>
      <c r="GJ29" s="10"/>
      <c r="GK29" s="7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11"/>
      <c r="GW29" s="10"/>
      <c r="GX29" s="11"/>
      <c r="GY29" s="10"/>
      <c r="GZ29" s="7"/>
      <c r="HA29" s="7">
        <f t="shared" ref="HA29:HA36" si="48">GK29+GZ29</f>
        <v>0</v>
      </c>
      <c r="HB29" s="11"/>
      <c r="HC29" s="10"/>
      <c r="HD29" s="11"/>
      <c r="HE29" s="10"/>
      <c r="HF29" s="7"/>
      <c r="HG29" s="11"/>
      <c r="HH29" s="10"/>
      <c r="HI29" s="11"/>
      <c r="HJ29" s="10"/>
      <c r="HK29" s="11"/>
      <c r="HL29" s="10"/>
      <c r="HM29" s="11"/>
      <c r="HN29" s="10"/>
      <c r="HO29" s="11"/>
      <c r="HP29" s="10"/>
      <c r="HQ29" s="11"/>
      <c r="HR29" s="10"/>
      <c r="HS29" s="11"/>
      <c r="HT29" s="10"/>
      <c r="HU29" s="7"/>
      <c r="HV29" s="7">
        <f t="shared" ref="HV29:HV36" si="49">HF29+HU29</f>
        <v>0</v>
      </c>
    </row>
    <row r="30" spans="1:230" x14ac:dyDescent="0.25">
      <c r="A30" s="6"/>
      <c r="B30" s="6"/>
      <c r="C30" s="6"/>
      <c r="D30" s="6" t="s">
        <v>84</v>
      </c>
      <c r="E30" s="3" t="s">
        <v>85</v>
      </c>
      <c r="F30" s="6">
        <f t="shared" si="26"/>
        <v>0</v>
      </c>
      <c r="G30" s="6">
        <f t="shared" si="27"/>
        <v>2</v>
      </c>
      <c r="H30" s="6">
        <f t="shared" si="28"/>
        <v>27</v>
      </c>
      <c r="I30" s="6">
        <f t="shared" si="29"/>
        <v>18</v>
      </c>
      <c r="J30" s="6">
        <f t="shared" si="30"/>
        <v>9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0</v>
      </c>
      <c r="T30" s="7">
        <v>1.17</v>
      </c>
      <c r="U30" s="11">
        <v>18</v>
      </c>
      <c r="V30" s="10" t="s">
        <v>64</v>
      </c>
      <c r="W30" s="11">
        <v>9</v>
      </c>
      <c r="X30" s="10" t="s">
        <v>64</v>
      </c>
      <c r="Y30" s="7">
        <v>3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3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  <c r="GG30" s="11"/>
      <c r="GH30" s="10"/>
      <c r="GI30" s="11"/>
      <c r="GJ30" s="10"/>
      <c r="GK30" s="7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11"/>
      <c r="GW30" s="10"/>
      <c r="GX30" s="11"/>
      <c r="GY30" s="10"/>
      <c r="GZ30" s="7"/>
      <c r="HA30" s="7">
        <f t="shared" si="48"/>
        <v>0</v>
      </c>
      <c r="HB30" s="11"/>
      <c r="HC30" s="10"/>
      <c r="HD30" s="11"/>
      <c r="HE30" s="10"/>
      <c r="HF30" s="7"/>
      <c r="HG30" s="11"/>
      <c r="HH30" s="10"/>
      <c r="HI30" s="11"/>
      <c r="HJ30" s="10"/>
      <c r="HK30" s="11"/>
      <c r="HL30" s="10"/>
      <c r="HM30" s="11"/>
      <c r="HN30" s="10"/>
      <c r="HO30" s="11"/>
      <c r="HP30" s="10"/>
      <c r="HQ30" s="11"/>
      <c r="HR30" s="10"/>
      <c r="HS30" s="11"/>
      <c r="HT30" s="10"/>
      <c r="HU30" s="7"/>
      <c r="HV30" s="7">
        <f t="shared" si="49"/>
        <v>0</v>
      </c>
    </row>
    <row r="31" spans="1:230" x14ac:dyDescent="0.25">
      <c r="A31" s="6"/>
      <c r="B31" s="6"/>
      <c r="C31" s="6"/>
      <c r="D31" s="6" t="s">
        <v>86</v>
      </c>
      <c r="E31" s="3" t="s">
        <v>87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27</v>
      </c>
      <c r="J31" s="6">
        <f t="shared" si="30"/>
        <v>18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0</v>
      </c>
      <c r="T31" s="7">
        <v>2.0699999999999998</v>
      </c>
      <c r="U31" s="11">
        <v>27</v>
      </c>
      <c r="V31" s="10" t="s">
        <v>72</v>
      </c>
      <c r="W31" s="11">
        <v>18</v>
      </c>
      <c r="X31" s="10" t="s">
        <v>64</v>
      </c>
      <c r="Y31" s="7">
        <v>5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5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  <c r="GG31" s="11"/>
      <c r="GH31" s="10"/>
      <c r="GI31" s="11"/>
      <c r="GJ31" s="10"/>
      <c r="GK31" s="7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11"/>
      <c r="GW31" s="10"/>
      <c r="GX31" s="11"/>
      <c r="GY31" s="10"/>
      <c r="GZ31" s="7"/>
      <c r="HA31" s="7">
        <f t="shared" si="48"/>
        <v>0</v>
      </c>
      <c r="HB31" s="11"/>
      <c r="HC31" s="10"/>
      <c r="HD31" s="11"/>
      <c r="HE31" s="10"/>
      <c r="HF31" s="7"/>
      <c r="HG31" s="11"/>
      <c r="HH31" s="10"/>
      <c r="HI31" s="11"/>
      <c r="HJ31" s="10"/>
      <c r="HK31" s="11"/>
      <c r="HL31" s="10"/>
      <c r="HM31" s="11"/>
      <c r="HN31" s="10"/>
      <c r="HO31" s="11"/>
      <c r="HP31" s="10"/>
      <c r="HQ31" s="11"/>
      <c r="HR31" s="10"/>
      <c r="HS31" s="11"/>
      <c r="HT31" s="10"/>
      <c r="HU31" s="7"/>
      <c r="HV31" s="7">
        <f t="shared" si="49"/>
        <v>0</v>
      </c>
    </row>
    <row r="32" spans="1:230" x14ac:dyDescent="0.25">
      <c r="A32" s="6"/>
      <c r="B32" s="6"/>
      <c r="C32" s="6"/>
      <c r="D32" s="6" t="s">
        <v>88</v>
      </c>
      <c r="E32" s="3" t="s">
        <v>89</v>
      </c>
      <c r="F32" s="6">
        <f t="shared" si="26"/>
        <v>1</v>
      </c>
      <c r="G32" s="6">
        <f t="shared" si="27"/>
        <v>1</v>
      </c>
      <c r="H32" s="6">
        <f t="shared" si="28"/>
        <v>36</v>
      </c>
      <c r="I32" s="6">
        <f t="shared" si="29"/>
        <v>18</v>
      </c>
      <c r="J32" s="6">
        <f t="shared" si="30"/>
        <v>18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0</v>
      </c>
      <c r="T32" s="7">
        <v>2.0699999999999998</v>
      </c>
      <c r="U32" s="11">
        <v>18</v>
      </c>
      <c r="V32" s="10" t="s">
        <v>72</v>
      </c>
      <c r="W32" s="11">
        <v>18</v>
      </c>
      <c r="X32" s="10" t="s">
        <v>64</v>
      </c>
      <c r="Y32" s="7">
        <v>4</v>
      </c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4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7"/>
      <c r="BP32" s="11"/>
      <c r="BQ32" s="10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  <c r="GG32" s="11"/>
      <c r="GH32" s="10"/>
      <c r="GI32" s="11"/>
      <c r="GJ32" s="10"/>
      <c r="GK32" s="7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11"/>
      <c r="GW32" s="10"/>
      <c r="GX32" s="11"/>
      <c r="GY32" s="10"/>
      <c r="GZ32" s="7"/>
      <c r="HA32" s="7">
        <f t="shared" si="48"/>
        <v>0</v>
      </c>
      <c r="HB32" s="11"/>
      <c r="HC32" s="10"/>
      <c r="HD32" s="11"/>
      <c r="HE32" s="10"/>
      <c r="HF32" s="7"/>
      <c r="HG32" s="11"/>
      <c r="HH32" s="10"/>
      <c r="HI32" s="11"/>
      <c r="HJ32" s="10"/>
      <c r="HK32" s="11"/>
      <c r="HL32" s="10"/>
      <c r="HM32" s="11"/>
      <c r="HN32" s="10"/>
      <c r="HO32" s="11"/>
      <c r="HP32" s="10"/>
      <c r="HQ32" s="11"/>
      <c r="HR32" s="10"/>
      <c r="HS32" s="11"/>
      <c r="HT32" s="10"/>
      <c r="HU32" s="7"/>
      <c r="HV32" s="7">
        <f t="shared" si="49"/>
        <v>0</v>
      </c>
    </row>
    <row r="33" spans="1:230" x14ac:dyDescent="0.25">
      <c r="A33" s="6"/>
      <c r="B33" s="6"/>
      <c r="C33" s="6"/>
      <c r="D33" s="6" t="s">
        <v>90</v>
      </c>
      <c r="E33" s="3" t="s">
        <v>91</v>
      </c>
      <c r="F33" s="6">
        <f t="shared" si="26"/>
        <v>1</v>
      </c>
      <c r="G33" s="6">
        <f t="shared" si="27"/>
        <v>1</v>
      </c>
      <c r="H33" s="6">
        <f t="shared" si="28"/>
        <v>54</v>
      </c>
      <c r="I33" s="6">
        <f t="shared" si="29"/>
        <v>27</v>
      </c>
      <c r="J33" s="6">
        <f t="shared" si="30"/>
        <v>27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6</v>
      </c>
      <c r="S33" s="7">
        <f t="shared" si="39"/>
        <v>0</v>
      </c>
      <c r="T33" s="7">
        <v>3.1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27</v>
      </c>
      <c r="AQ33" s="10" t="s">
        <v>72</v>
      </c>
      <c r="AR33" s="11">
        <v>27</v>
      </c>
      <c r="AS33" s="10" t="s">
        <v>64</v>
      </c>
      <c r="AT33" s="7">
        <v>6</v>
      </c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6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  <c r="GG33" s="11"/>
      <c r="GH33" s="10"/>
      <c r="GI33" s="11"/>
      <c r="GJ33" s="10"/>
      <c r="GK33" s="7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11"/>
      <c r="GW33" s="10"/>
      <c r="GX33" s="11"/>
      <c r="GY33" s="10"/>
      <c r="GZ33" s="7"/>
      <c r="HA33" s="7">
        <f t="shared" si="48"/>
        <v>0</v>
      </c>
      <c r="HB33" s="11"/>
      <c r="HC33" s="10"/>
      <c r="HD33" s="11"/>
      <c r="HE33" s="10"/>
      <c r="HF33" s="7"/>
      <c r="HG33" s="11"/>
      <c r="HH33" s="10"/>
      <c r="HI33" s="11"/>
      <c r="HJ33" s="10"/>
      <c r="HK33" s="11"/>
      <c r="HL33" s="10"/>
      <c r="HM33" s="11"/>
      <c r="HN33" s="10"/>
      <c r="HO33" s="11"/>
      <c r="HP33" s="10"/>
      <c r="HQ33" s="11"/>
      <c r="HR33" s="10"/>
      <c r="HS33" s="11"/>
      <c r="HT33" s="10"/>
      <c r="HU33" s="7"/>
      <c r="HV33" s="7">
        <f t="shared" si="49"/>
        <v>0</v>
      </c>
    </row>
    <row r="34" spans="1:230" x14ac:dyDescent="0.25">
      <c r="A34" s="6"/>
      <c r="B34" s="6"/>
      <c r="C34" s="6"/>
      <c r="D34" s="6" t="s">
        <v>92</v>
      </c>
      <c r="E34" s="3" t="s">
        <v>93</v>
      </c>
      <c r="F34" s="6">
        <f t="shared" si="26"/>
        <v>0</v>
      </c>
      <c r="G34" s="6">
        <f t="shared" si="27"/>
        <v>2</v>
      </c>
      <c r="H34" s="6">
        <f t="shared" si="28"/>
        <v>27</v>
      </c>
      <c r="I34" s="6">
        <f t="shared" si="29"/>
        <v>18</v>
      </c>
      <c r="J34" s="6">
        <f t="shared" si="30"/>
        <v>9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0</v>
      </c>
      <c r="T34" s="7">
        <v>1.57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>
        <v>18</v>
      </c>
      <c r="BL34" s="10" t="s">
        <v>64</v>
      </c>
      <c r="BM34" s="11">
        <v>9</v>
      </c>
      <c r="BN34" s="10" t="s">
        <v>64</v>
      </c>
      <c r="BO34" s="7">
        <v>3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3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  <c r="GG34" s="11"/>
      <c r="GH34" s="10"/>
      <c r="GI34" s="11"/>
      <c r="GJ34" s="10"/>
      <c r="GK34" s="7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11"/>
      <c r="GW34" s="10"/>
      <c r="GX34" s="11"/>
      <c r="GY34" s="10"/>
      <c r="GZ34" s="7"/>
      <c r="HA34" s="7">
        <f t="shared" si="48"/>
        <v>0</v>
      </c>
      <c r="HB34" s="11"/>
      <c r="HC34" s="10"/>
      <c r="HD34" s="11"/>
      <c r="HE34" s="10"/>
      <c r="HF34" s="7"/>
      <c r="HG34" s="11"/>
      <c r="HH34" s="10"/>
      <c r="HI34" s="11"/>
      <c r="HJ34" s="10"/>
      <c r="HK34" s="11"/>
      <c r="HL34" s="10"/>
      <c r="HM34" s="11"/>
      <c r="HN34" s="10"/>
      <c r="HO34" s="11"/>
      <c r="HP34" s="10"/>
      <c r="HQ34" s="11"/>
      <c r="HR34" s="10"/>
      <c r="HS34" s="11"/>
      <c r="HT34" s="10"/>
      <c r="HU34" s="7"/>
      <c r="HV34" s="7">
        <f t="shared" si="49"/>
        <v>0</v>
      </c>
    </row>
    <row r="35" spans="1:230" x14ac:dyDescent="0.25">
      <c r="A35" s="6"/>
      <c r="B35" s="6"/>
      <c r="C35" s="6"/>
      <c r="D35" s="6" t="s">
        <v>94</v>
      </c>
      <c r="E35" s="3" t="s">
        <v>95</v>
      </c>
      <c r="F35" s="6">
        <f t="shared" si="26"/>
        <v>0</v>
      </c>
      <c r="G35" s="6">
        <f t="shared" si="27"/>
        <v>2</v>
      </c>
      <c r="H35" s="6">
        <f t="shared" si="28"/>
        <v>27</v>
      </c>
      <c r="I35" s="6">
        <f t="shared" si="29"/>
        <v>18</v>
      </c>
      <c r="J35" s="6">
        <f t="shared" si="30"/>
        <v>0</v>
      </c>
      <c r="K35" s="6">
        <f t="shared" si="31"/>
        <v>9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1</v>
      </c>
      <c r="T35" s="7">
        <v>1.26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>
        <v>18</v>
      </c>
      <c r="BL35" s="10" t="s">
        <v>64</v>
      </c>
      <c r="BM35" s="11"/>
      <c r="BN35" s="10"/>
      <c r="BO35" s="7">
        <v>2</v>
      </c>
      <c r="BP35" s="11">
        <v>9</v>
      </c>
      <c r="BQ35" s="10" t="s">
        <v>64</v>
      </c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>
        <v>1</v>
      </c>
      <c r="CE35" s="7">
        <f t="shared" si="42"/>
        <v>3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  <c r="GG35" s="11"/>
      <c r="GH35" s="10"/>
      <c r="GI35" s="11"/>
      <c r="GJ35" s="10"/>
      <c r="GK35" s="7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11"/>
      <c r="GW35" s="10"/>
      <c r="GX35" s="11"/>
      <c r="GY35" s="10"/>
      <c r="GZ35" s="7"/>
      <c r="HA35" s="7">
        <f t="shared" si="48"/>
        <v>0</v>
      </c>
      <c r="HB35" s="11"/>
      <c r="HC35" s="10"/>
      <c r="HD35" s="11"/>
      <c r="HE35" s="10"/>
      <c r="HF35" s="7"/>
      <c r="HG35" s="11"/>
      <c r="HH35" s="10"/>
      <c r="HI35" s="11"/>
      <c r="HJ35" s="10"/>
      <c r="HK35" s="11"/>
      <c r="HL35" s="10"/>
      <c r="HM35" s="11"/>
      <c r="HN35" s="10"/>
      <c r="HO35" s="11"/>
      <c r="HP35" s="10"/>
      <c r="HQ35" s="11"/>
      <c r="HR35" s="10"/>
      <c r="HS35" s="11"/>
      <c r="HT35" s="10"/>
      <c r="HU35" s="7"/>
      <c r="HV35" s="7">
        <f t="shared" si="49"/>
        <v>0</v>
      </c>
    </row>
    <row r="36" spans="1:230" x14ac:dyDescent="0.25">
      <c r="A36" s="6"/>
      <c r="B36" s="6"/>
      <c r="C36" s="6"/>
      <c r="D36" s="6" t="s">
        <v>96</v>
      </c>
      <c r="E36" s="3" t="s">
        <v>97</v>
      </c>
      <c r="F36" s="6">
        <f t="shared" si="26"/>
        <v>0</v>
      </c>
      <c r="G36" s="6">
        <f t="shared" si="27"/>
        <v>2</v>
      </c>
      <c r="H36" s="6">
        <f t="shared" si="28"/>
        <v>27</v>
      </c>
      <c r="I36" s="6">
        <f t="shared" si="29"/>
        <v>9</v>
      </c>
      <c r="J36" s="6">
        <f t="shared" si="30"/>
        <v>0</v>
      </c>
      <c r="K36" s="6">
        <f t="shared" si="31"/>
        <v>18</v>
      </c>
      <c r="L36" s="6">
        <f t="shared" si="32"/>
        <v>0</v>
      </c>
      <c r="M36" s="6">
        <f t="shared" si="33"/>
        <v>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2</v>
      </c>
      <c r="S36" s="7">
        <f t="shared" si="39"/>
        <v>1</v>
      </c>
      <c r="T36" s="7">
        <v>1.4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>
        <v>9</v>
      </c>
      <c r="CG36" s="10" t="s">
        <v>64</v>
      </c>
      <c r="CH36" s="11"/>
      <c r="CI36" s="10"/>
      <c r="CJ36" s="7">
        <v>1</v>
      </c>
      <c r="CK36" s="11">
        <v>18</v>
      </c>
      <c r="CL36" s="10" t="s">
        <v>64</v>
      </c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>
        <v>1</v>
      </c>
      <c r="CZ36" s="7">
        <f t="shared" si="43"/>
        <v>2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  <c r="GG36" s="11"/>
      <c r="GH36" s="10"/>
      <c r="GI36" s="11"/>
      <c r="GJ36" s="10"/>
      <c r="GK36" s="7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11"/>
      <c r="GW36" s="10"/>
      <c r="GX36" s="11"/>
      <c r="GY36" s="10"/>
      <c r="GZ36" s="7"/>
      <c r="HA36" s="7">
        <f t="shared" si="48"/>
        <v>0</v>
      </c>
      <c r="HB36" s="11"/>
      <c r="HC36" s="10"/>
      <c r="HD36" s="11"/>
      <c r="HE36" s="10"/>
      <c r="HF36" s="7"/>
      <c r="HG36" s="11"/>
      <c r="HH36" s="10"/>
      <c r="HI36" s="11"/>
      <c r="HJ36" s="10"/>
      <c r="HK36" s="11"/>
      <c r="HL36" s="10"/>
      <c r="HM36" s="11"/>
      <c r="HN36" s="10"/>
      <c r="HO36" s="11"/>
      <c r="HP36" s="10"/>
      <c r="HQ36" s="11"/>
      <c r="HR36" s="10"/>
      <c r="HS36" s="11"/>
      <c r="HT36" s="10"/>
      <c r="HU36" s="7"/>
      <c r="HV36" s="7">
        <f t="shared" si="49"/>
        <v>0</v>
      </c>
    </row>
    <row r="37" spans="1:230" ht="15.9" customHeight="1" x14ac:dyDescent="0.25">
      <c r="A37" s="6"/>
      <c r="B37" s="6"/>
      <c r="C37" s="6"/>
      <c r="D37" s="6"/>
      <c r="E37" s="6" t="s">
        <v>80</v>
      </c>
      <c r="F37" s="6">
        <f t="shared" ref="F37:BQ37" si="50">SUM(F29:F36)</f>
        <v>4</v>
      </c>
      <c r="G37" s="6">
        <f t="shared" si="50"/>
        <v>12</v>
      </c>
      <c r="H37" s="6">
        <f t="shared" si="50"/>
        <v>279</v>
      </c>
      <c r="I37" s="6">
        <f t="shared" si="50"/>
        <v>153</v>
      </c>
      <c r="J37" s="6">
        <f t="shared" si="50"/>
        <v>81</v>
      </c>
      <c r="K37" s="6">
        <f t="shared" si="50"/>
        <v>45</v>
      </c>
      <c r="L37" s="6">
        <f t="shared" si="50"/>
        <v>0</v>
      </c>
      <c r="M37" s="6">
        <f t="shared" si="50"/>
        <v>0</v>
      </c>
      <c r="N37" s="6">
        <f t="shared" si="50"/>
        <v>0</v>
      </c>
      <c r="O37" s="6">
        <f t="shared" si="50"/>
        <v>0</v>
      </c>
      <c r="P37" s="6">
        <f t="shared" si="50"/>
        <v>0</v>
      </c>
      <c r="Q37" s="6">
        <f t="shared" si="50"/>
        <v>0</v>
      </c>
      <c r="R37" s="7">
        <f t="shared" si="50"/>
        <v>30</v>
      </c>
      <c r="S37" s="7">
        <f t="shared" si="50"/>
        <v>4</v>
      </c>
      <c r="T37" s="7">
        <f t="shared" si="50"/>
        <v>14.27</v>
      </c>
      <c r="U37" s="11">
        <f t="shared" si="50"/>
        <v>81</v>
      </c>
      <c r="V37" s="10">
        <f t="shared" si="50"/>
        <v>0</v>
      </c>
      <c r="W37" s="11">
        <f t="shared" si="50"/>
        <v>45</v>
      </c>
      <c r="X37" s="10">
        <f t="shared" si="50"/>
        <v>0</v>
      </c>
      <c r="Y37" s="7">
        <f t="shared" si="50"/>
        <v>14</v>
      </c>
      <c r="Z37" s="11">
        <f t="shared" si="50"/>
        <v>18</v>
      </c>
      <c r="AA37" s="10">
        <f t="shared" si="50"/>
        <v>0</v>
      </c>
      <c r="AB37" s="11">
        <f t="shared" si="50"/>
        <v>0</v>
      </c>
      <c r="AC37" s="10">
        <f t="shared" si="50"/>
        <v>0</v>
      </c>
      <c r="AD37" s="11">
        <f t="shared" si="50"/>
        <v>0</v>
      </c>
      <c r="AE37" s="10">
        <f t="shared" si="50"/>
        <v>0</v>
      </c>
      <c r="AF37" s="11">
        <f t="shared" si="50"/>
        <v>0</v>
      </c>
      <c r="AG37" s="10">
        <f t="shared" si="50"/>
        <v>0</v>
      </c>
      <c r="AH37" s="11">
        <f t="shared" si="50"/>
        <v>0</v>
      </c>
      <c r="AI37" s="10">
        <f t="shared" si="50"/>
        <v>0</v>
      </c>
      <c r="AJ37" s="11">
        <f t="shared" si="50"/>
        <v>0</v>
      </c>
      <c r="AK37" s="10">
        <f t="shared" si="50"/>
        <v>0</v>
      </c>
      <c r="AL37" s="11">
        <f t="shared" si="50"/>
        <v>0</v>
      </c>
      <c r="AM37" s="10">
        <f t="shared" si="50"/>
        <v>0</v>
      </c>
      <c r="AN37" s="7">
        <f t="shared" si="50"/>
        <v>2</v>
      </c>
      <c r="AO37" s="7">
        <f t="shared" si="50"/>
        <v>16</v>
      </c>
      <c r="AP37" s="11">
        <f t="shared" si="50"/>
        <v>27</v>
      </c>
      <c r="AQ37" s="10">
        <f t="shared" si="50"/>
        <v>0</v>
      </c>
      <c r="AR37" s="11">
        <f t="shared" si="50"/>
        <v>27</v>
      </c>
      <c r="AS37" s="10">
        <f t="shared" si="50"/>
        <v>0</v>
      </c>
      <c r="AT37" s="7">
        <f t="shared" si="50"/>
        <v>6</v>
      </c>
      <c r="AU37" s="11">
        <f t="shared" si="50"/>
        <v>0</v>
      </c>
      <c r="AV37" s="10">
        <f t="shared" si="50"/>
        <v>0</v>
      </c>
      <c r="AW37" s="11">
        <f t="shared" si="50"/>
        <v>0</v>
      </c>
      <c r="AX37" s="10">
        <f t="shared" si="50"/>
        <v>0</v>
      </c>
      <c r="AY37" s="11">
        <f t="shared" si="50"/>
        <v>0</v>
      </c>
      <c r="AZ37" s="10">
        <f t="shared" si="50"/>
        <v>0</v>
      </c>
      <c r="BA37" s="11">
        <f t="shared" si="50"/>
        <v>0</v>
      </c>
      <c r="BB37" s="10">
        <f t="shared" si="50"/>
        <v>0</v>
      </c>
      <c r="BC37" s="11">
        <f t="shared" si="50"/>
        <v>0</v>
      </c>
      <c r="BD37" s="10">
        <f t="shared" si="50"/>
        <v>0</v>
      </c>
      <c r="BE37" s="11">
        <f t="shared" si="50"/>
        <v>0</v>
      </c>
      <c r="BF37" s="10">
        <f t="shared" si="50"/>
        <v>0</v>
      </c>
      <c r="BG37" s="11">
        <f t="shared" si="50"/>
        <v>0</v>
      </c>
      <c r="BH37" s="10">
        <f t="shared" si="50"/>
        <v>0</v>
      </c>
      <c r="BI37" s="7">
        <f t="shared" si="50"/>
        <v>0</v>
      </c>
      <c r="BJ37" s="7">
        <f t="shared" si="50"/>
        <v>6</v>
      </c>
      <c r="BK37" s="11">
        <f t="shared" si="50"/>
        <v>36</v>
      </c>
      <c r="BL37" s="10">
        <f t="shared" si="50"/>
        <v>0</v>
      </c>
      <c r="BM37" s="11">
        <f t="shared" si="50"/>
        <v>9</v>
      </c>
      <c r="BN37" s="10">
        <f t="shared" si="50"/>
        <v>0</v>
      </c>
      <c r="BO37" s="7">
        <f t="shared" si="50"/>
        <v>5</v>
      </c>
      <c r="BP37" s="11">
        <f t="shared" si="50"/>
        <v>9</v>
      </c>
      <c r="BQ37" s="10">
        <f t="shared" si="50"/>
        <v>0</v>
      </c>
      <c r="BR37" s="11">
        <f t="shared" ref="BR37:EC37" si="51">SUM(BR29:BR36)</f>
        <v>0</v>
      </c>
      <c r="BS37" s="10">
        <f t="shared" si="51"/>
        <v>0</v>
      </c>
      <c r="BT37" s="11">
        <f t="shared" si="51"/>
        <v>0</v>
      </c>
      <c r="BU37" s="10">
        <f t="shared" si="51"/>
        <v>0</v>
      </c>
      <c r="BV37" s="11">
        <f t="shared" si="51"/>
        <v>0</v>
      </c>
      <c r="BW37" s="10">
        <f t="shared" si="51"/>
        <v>0</v>
      </c>
      <c r="BX37" s="11">
        <f t="shared" si="51"/>
        <v>0</v>
      </c>
      <c r="BY37" s="10">
        <f t="shared" si="51"/>
        <v>0</v>
      </c>
      <c r="BZ37" s="11">
        <f t="shared" si="51"/>
        <v>0</v>
      </c>
      <c r="CA37" s="10">
        <f t="shared" si="51"/>
        <v>0</v>
      </c>
      <c r="CB37" s="11">
        <f t="shared" si="51"/>
        <v>0</v>
      </c>
      <c r="CC37" s="10">
        <f t="shared" si="51"/>
        <v>0</v>
      </c>
      <c r="CD37" s="7">
        <f t="shared" si="51"/>
        <v>1</v>
      </c>
      <c r="CE37" s="7">
        <f t="shared" si="51"/>
        <v>6</v>
      </c>
      <c r="CF37" s="11">
        <f t="shared" si="51"/>
        <v>9</v>
      </c>
      <c r="CG37" s="10">
        <f t="shared" si="51"/>
        <v>0</v>
      </c>
      <c r="CH37" s="11">
        <f t="shared" si="51"/>
        <v>0</v>
      </c>
      <c r="CI37" s="10">
        <f t="shared" si="51"/>
        <v>0</v>
      </c>
      <c r="CJ37" s="7">
        <f t="shared" si="51"/>
        <v>1</v>
      </c>
      <c r="CK37" s="11">
        <f t="shared" si="51"/>
        <v>18</v>
      </c>
      <c r="CL37" s="10">
        <f t="shared" si="51"/>
        <v>0</v>
      </c>
      <c r="CM37" s="11">
        <f t="shared" si="51"/>
        <v>0</v>
      </c>
      <c r="CN37" s="10">
        <f t="shared" si="51"/>
        <v>0</v>
      </c>
      <c r="CO37" s="11">
        <f t="shared" si="51"/>
        <v>0</v>
      </c>
      <c r="CP37" s="10">
        <f t="shared" si="51"/>
        <v>0</v>
      </c>
      <c r="CQ37" s="11">
        <f t="shared" si="51"/>
        <v>0</v>
      </c>
      <c r="CR37" s="10">
        <f t="shared" si="51"/>
        <v>0</v>
      </c>
      <c r="CS37" s="11">
        <f t="shared" si="51"/>
        <v>0</v>
      </c>
      <c r="CT37" s="10">
        <f t="shared" si="51"/>
        <v>0</v>
      </c>
      <c r="CU37" s="11">
        <f t="shared" si="51"/>
        <v>0</v>
      </c>
      <c r="CV37" s="10">
        <f t="shared" si="51"/>
        <v>0</v>
      </c>
      <c r="CW37" s="11">
        <f t="shared" si="51"/>
        <v>0</v>
      </c>
      <c r="CX37" s="10">
        <f t="shared" si="51"/>
        <v>0</v>
      </c>
      <c r="CY37" s="7">
        <f t="shared" si="51"/>
        <v>1</v>
      </c>
      <c r="CZ37" s="7">
        <f t="shared" si="51"/>
        <v>2</v>
      </c>
      <c r="DA37" s="11">
        <f t="shared" si="51"/>
        <v>0</v>
      </c>
      <c r="DB37" s="10">
        <f t="shared" si="51"/>
        <v>0</v>
      </c>
      <c r="DC37" s="11">
        <f t="shared" si="51"/>
        <v>0</v>
      </c>
      <c r="DD37" s="10">
        <f t="shared" si="51"/>
        <v>0</v>
      </c>
      <c r="DE37" s="7">
        <f t="shared" si="51"/>
        <v>0</v>
      </c>
      <c r="DF37" s="11">
        <f t="shared" si="51"/>
        <v>0</v>
      </c>
      <c r="DG37" s="10">
        <f t="shared" si="51"/>
        <v>0</v>
      </c>
      <c r="DH37" s="11">
        <f t="shared" si="51"/>
        <v>0</v>
      </c>
      <c r="DI37" s="10">
        <f t="shared" si="51"/>
        <v>0</v>
      </c>
      <c r="DJ37" s="11">
        <f t="shared" si="51"/>
        <v>0</v>
      </c>
      <c r="DK37" s="10">
        <f t="shared" si="51"/>
        <v>0</v>
      </c>
      <c r="DL37" s="11">
        <f t="shared" si="51"/>
        <v>0</v>
      </c>
      <c r="DM37" s="10">
        <f t="shared" si="51"/>
        <v>0</v>
      </c>
      <c r="DN37" s="11">
        <f t="shared" si="51"/>
        <v>0</v>
      </c>
      <c r="DO37" s="10">
        <f t="shared" si="51"/>
        <v>0</v>
      </c>
      <c r="DP37" s="11">
        <f t="shared" si="51"/>
        <v>0</v>
      </c>
      <c r="DQ37" s="10">
        <f t="shared" si="51"/>
        <v>0</v>
      </c>
      <c r="DR37" s="11">
        <f t="shared" si="51"/>
        <v>0</v>
      </c>
      <c r="DS37" s="10">
        <f t="shared" si="51"/>
        <v>0</v>
      </c>
      <c r="DT37" s="7">
        <f t="shared" si="51"/>
        <v>0</v>
      </c>
      <c r="DU37" s="7">
        <f t="shared" si="51"/>
        <v>0</v>
      </c>
      <c r="DV37" s="11">
        <f t="shared" si="51"/>
        <v>0</v>
      </c>
      <c r="DW37" s="10">
        <f t="shared" si="51"/>
        <v>0</v>
      </c>
      <c r="DX37" s="11">
        <f t="shared" si="51"/>
        <v>0</v>
      </c>
      <c r="DY37" s="10">
        <f t="shared" si="51"/>
        <v>0</v>
      </c>
      <c r="DZ37" s="7">
        <f t="shared" si="51"/>
        <v>0</v>
      </c>
      <c r="EA37" s="11">
        <f t="shared" si="51"/>
        <v>0</v>
      </c>
      <c r="EB37" s="10">
        <f t="shared" si="51"/>
        <v>0</v>
      </c>
      <c r="EC37" s="11">
        <f t="shared" si="51"/>
        <v>0</v>
      </c>
      <c r="ED37" s="10">
        <f t="shared" ref="ED37:GO37" si="52">SUM(ED29:ED36)</f>
        <v>0</v>
      </c>
      <c r="EE37" s="11">
        <f t="shared" si="52"/>
        <v>0</v>
      </c>
      <c r="EF37" s="10">
        <f t="shared" si="52"/>
        <v>0</v>
      </c>
      <c r="EG37" s="11">
        <f t="shared" si="52"/>
        <v>0</v>
      </c>
      <c r="EH37" s="10">
        <f t="shared" si="52"/>
        <v>0</v>
      </c>
      <c r="EI37" s="11">
        <f t="shared" si="52"/>
        <v>0</v>
      </c>
      <c r="EJ37" s="10">
        <f t="shared" si="52"/>
        <v>0</v>
      </c>
      <c r="EK37" s="11">
        <f t="shared" si="52"/>
        <v>0</v>
      </c>
      <c r="EL37" s="10">
        <f t="shared" si="52"/>
        <v>0</v>
      </c>
      <c r="EM37" s="11">
        <f t="shared" si="52"/>
        <v>0</v>
      </c>
      <c r="EN37" s="10">
        <f t="shared" si="52"/>
        <v>0</v>
      </c>
      <c r="EO37" s="7">
        <f t="shared" si="52"/>
        <v>0</v>
      </c>
      <c r="EP37" s="7">
        <f t="shared" si="52"/>
        <v>0</v>
      </c>
      <c r="EQ37" s="11">
        <f t="shared" si="52"/>
        <v>0</v>
      </c>
      <c r="ER37" s="10">
        <f t="shared" si="52"/>
        <v>0</v>
      </c>
      <c r="ES37" s="11">
        <f t="shared" si="52"/>
        <v>0</v>
      </c>
      <c r="ET37" s="10">
        <f t="shared" si="52"/>
        <v>0</v>
      </c>
      <c r="EU37" s="7">
        <f t="shared" si="52"/>
        <v>0</v>
      </c>
      <c r="EV37" s="11">
        <f t="shared" si="52"/>
        <v>0</v>
      </c>
      <c r="EW37" s="10">
        <f t="shared" si="52"/>
        <v>0</v>
      </c>
      <c r="EX37" s="11">
        <f t="shared" si="52"/>
        <v>0</v>
      </c>
      <c r="EY37" s="10">
        <f t="shared" si="52"/>
        <v>0</v>
      </c>
      <c r="EZ37" s="11">
        <f t="shared" si="52"/>
        <v>0</v>
      </c>
      <c r="FA37" s="10">
        <f t="shared" si="52"/>
        <v>0</v>
      </c>
      <c r="FB37" s="11">
        <f t="shared" si="52"/>
        <v>0</v>
      </c>
      <c r="FC37" s="10">
        <f t="shared" si="52"/>
        <v>0</v>
      </c>
      <c r="FD37" s="11">
        <f t="shared" si="52"/>
        <v>0</v>
      </c>
      <c r="FE37" s="10">
        <f t="shared" si="52"/>
        <v>0</v>
      </c>
      <c r="FF37" s="11">
        <f t="shared" si="52"/>
        <v>0</v>
      </c>
      <c r="FG37" s="10">
        <f t="shared" si="52"/>
        <v>0</v>
      </c>
      <c r="FH37" s="11">
        <f t="shared" si="52"/>
        <v>0</v>
      </c>
      <c r="FI37" s="10">
        <f t="shared" si="52"/>
        <v>0</v>
      </c>
      <c r="FJ37" s="7">
        <f t="shared" si="52"/>
        <v>0</v>
      </c>
      <c r="FK37" s="7">
        <f t="shared" si="52"/>
        <v>0</v>
      </c>
      <c r="FL37" s="11">
        <f t="shared" si="52"/>
        <v>0</v>
      </c>
      <c r="FM37" s="10">
        <f t="shared" si="52"/>
        <v>0</v>
      </c>
      <c r="FN37" s="11">
        <f t="shared" si="52"/>
        <v>0</v>
      </c>
      <c r="FO37" s="10">
        <f t="shared" si="52"/>
        <v>0</v>
      </c>
      <c r="FP37" s="7">
        <f t="shared" si="52"/>
        <v>0</v>
      </c>
      <c r="FQ37" s="11">
        <f t="shared" si="52"/>
        <v>0</v>
      </c>
      <c r="FR37" s="10">
        <f t="shared" si="52"/>
        <v>0</v>
      </c>
      <c r="FS37" s="11">
        <f t="shared" si="52"/>
        <v>0</v>
      </c>
      <c r="FT37" s="10">
        <f t="shared" si="52"/>
        <v>0</v>
      </c>
      <c r="FU37" s="11">
        <f t="shared" si="52"/>
        <v>0</v>
      </c>
      <c r="FV37" s="10">
        <f t="shared" si="52"/>
        <v>0</v>
      </c>
      <c r="FW37" s="11">
        <f t="shared" si="52"/>
        <v>0</v>
      </c>
      <c r="FX37" s="10">
        <f t="shared" si="52"/>
        <v>0</v>
      </c>
      <c r="FY37" s="11">
        <f t="shared" si="52"/>
        <v>0</v>
      </c>
      <c r="FZ37" s="10">
        <f t="shared" si="52"/>
        <v>0</v>
      </c>
      <c r="GA37" s="11">
        <f t="shared" si="52"/>
        <v>0</v>
      </c>
      <c r="GB37" s="10">
        <f t="shared" si="52"/>
        <v>0</v>
      </c>
      <c r="GC37" s="11">
        <f t="shared" si="52"/>
        <v>0</v>
      </c>
      <c r="GD37" s="10">
        <f t="shared" si="52"/>
        <v>0</v>
      </c>
      <c r="GE37" s="7">
        <f t="shared" si="52"/>
        <v>0</v>
      </c>
      <c r="GF37" s="7">
        <f t="shared" si="52"/>
        <v>0</v>
      </c>
      <c r="GG37" s="11">
        <f t="shared" si="52"/>
        <v>0</v>
      </c>
      <c r="GH37" s="10">
        <f t="shared" si="52"/>
        <v>0</v>
      </c>
      <c r="GI37" s="11">
        <f t="shared" si="52"/>
        <v>0</v>
      </c>
      <c r="GJ37" s="10">
        <f t="shared" si="52"/>
        <v>0</v>
      </c>
      <c r="GK37" s="7">
        <f t="shared" si="52"/>
        <v>0</v>
      </c>
      <c r="GL37" s="11">
        <f t="shared" si="52"/>
        <v>0</v>
      </c>
      <c r="GM37" s="10">
        <f t="shared" si="52"/>
        <v>0</v>
      </c>
      <c r="GN37" s="11">
        <f t="shared" si="52"/>
        <v>0</v>
      </c>
      <c r="GO37" s="10">
        <f t="shared" si="52"/>
        <v>0</v>
      </c>
      <c r="GP37" s="11">
        <f t="shared" ref="GP37:HV37" si="53">SUM(GP29:GP36)</f>
        <v>0</v>
      </c>
      <c r="GQ37" s="10">
        <f t="shared" si="53"/>
        <v>0</v>
      </c>
      <c r="GR37" s="11">
        <f t="shared" si="53"/>
        <v>0</v>
      </c>
      <c r="GS37" s="10">
        <f t="shared" si="53"/>
        <v>0</v>
      </c>
      <c r="GT37" s="11">
        <f t="shared" si="53"/>
        <v>0</v>
      </c>
      <c r="GU37" s="10">
        <f t="shared" si="53"/>
        <v>0</v>
      </c>
      <c r="GV37" s="11">
        <f t="shared" si="53"/>
        <v>0</v>
      </c>
      <c r="GW37" s="10">
        <f t="shared" si="53"/>
        <v>0</v>
      </c>
      <c r="GX37" s="11">
        <f t="shared" si="53"/>
        <v>0</v>
      </c>
      <c r="GY37" s="10">
        <f t="shared" si="53"/>
        <v>0</v>
      </c>
      <c r="GZ37" s="7">
        <f t="shared" si="53"/>
        <v>0</v>
      </c>
      <c r="HA37" s="7">
        <f t="shared" si="53"/>
        <v>0</v>
      </c>
      <c r="HB37" s="11">
        <f t="shared" si="53"/>
        <v>0</v>
      </c>
      <c r="HC37" s="10">
        <f t="shared" si="53"/>
        <v>0</v>
      </c>
      <c r="HD37" s="11">
        <f t="shared" si="53"/>
        <v>0</v>
      </c>
      <c r="HE37" s="10">
        <f t="shared" si="53"/>
        <v>0</v>
      </c>
      <c r="HF37" s="7">
        <f t="shared" si="53"/>
        <v>0</v>
      </c>
      <c r="HG37" s="11">
        <f t="shared" si="53"/>
        <v>0</v>
      </c>
      <c r="HH37" s="10">
        <f t="shared" si="53"/>
        <v>0</v>
      </c>
      <c r="HI37" s="11">
        <f t="shared" si="53"/>
        <v>0</v>
      </c>
      <c r="HJ37" s="10">
        <f t="shared" si="53"/>
        <v>0</v>
      </c>
      <c r="HK37" s="11">
        <f t="shared" si="53"/>
        <v>0</v>
      </c>
      <c r="HL37" s="10">
        <f t="shared" si="53"/>
        <v>0</v>
      </c>
      <c r="HM37" s="11">
        <f t="shared" si="53"/>
        <v>0</v>
      </c>
      <c r="HN37" s="10">
        <f t="shared" si="53"/>
        <v>0</v>
      </c>
      <c r="HO37" s="11">
        <f t="shared" si="53"/>
        <v>0</v>
      </c>
      <c r="HP37" s="10">
        <f t="shared" si="53"/>
        <v>0</v>
      </c>
      <c r="HQ37" s="11">
        <f t="shared" si="53"/>
        <v>0</v>
      </c>
      <c r="HR37" s="10">
        <f t="shared" si="53"/>
        <v>0</v>
      </c>
      <c r="HS37" s="11">
        <f t="shared" si="53"/>
        <v>0</v>
      </c>
      <c r="HT37" s="10">
        <f t="shared" si="53"/>
        <v>0</v>
      </c>
      <c r="HU37" s="7">
        <f t="shared" si="53"/>
        <v>0</v>
      </c>
      <c r="HV37" s="7">
        <f t="shared" si="53"/>
        <v>0</v>
      </c>
    </row>
    <row r="38" spans="1:230" ht="20.100000000000001" customHeight="1" x14ac:dyDescent="0.25">
      <c r="A38" s="14" t="s">
        <v>98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4"/>
      <c r="HV38" s="15"/>
    </row>
    <row r="39" spans="1:230" x14ac:dyDescent="0.25">
      <c r="A39" s="6"/>
      <c r="B39" s="6"/>
      <c r="C39" s="6"/>
      <c r="D39" s="6" t="s">
        <v>99</v>
      </c>
      <c r="E39" s="3" t="s">
        <v>100</v>
      </c>
      <c r="F39" s="6">
        <f t="shared" ref="F39:F66" si="54">COUNTIF(U39:HT39,"e")</f>
        <v>0</v>
      </c>
      <c r="G39" s="6">
        <f t="shared" ref="G39:G66" si="55">COUNTIF(U39:HT39,"z")</f>
        <v>2</v>
      </c>
      <c r="H39" s="6">
        <f t="shared" ref="H39:H67" si="56">SUM(I39:Q39)</f>
        <v>18</v>
      </c>
      <c r="I39" s="6">
        <f t="shared" ref="I39:I67" si="57">U39+AP39+BK39+CF39+DA39+DV39+EQ39+FL39+GG39+HB39</f>
        <v>9</v>
      </c>
      <c r="J39" s="6">
        <f t="shared" ref="J39:J67" si="58">W39+AR39+BM39+CH39+DC39+DX39+ES39+FN39+GI39+HD39</f>
        <v>9</v>
      </c>
      <c r="K39" s="6">
        <f t="shared" ref="K39:K67" si="59">Z39+AU39+BP39+CK39+DF39+EA39+EV39+FQ39+GL39+HG39</f>
        <v>0</v>
      </c>
      <c r="L39" s="6">
        <f t="shared" ref="L39:L67" si="60">AB39+AW39+BR39+CM39+DH39+EC39+EX39+FS39+GN39+HI39</f>
        <v>0</v>
      </c>
      <c r="M39" s="6">
        <f t="shared" ref="M39:M67" si="61">AD39+AY39+BT39+CO39+DJ39+EE39+EZ39+FU39+GP39+HK39</f>
        <v>0</v>
      </c>
      <c r="N39" s="6">
        <f t="shared" ref="N39:N67" si="62">AF39+BA39+BV39+CQ39+DL39+EG39+FB39+FW39+GR39+HM39</f>
        <v>0</v>
      </c>
      <c r="O39" s="6">
        <f t="shared" ref="O39:O67" si="63">AH39+BC39+BX39+CS39+DN39+EI39+FD39+FY39+GT39+HO39</f>
        <v>0</v>
      </c>
      <c r="P39" s="6">
        <f t="shared" ref="P39:P67" si="64">AJ39+BE39+BZ39+CU39+DP39+EK39+FF39+GA39+GV39+HQ39</f>
        <v>0</v>
      </c>
      <c r="Q39" s="6">
        <f t="shared" ref="Q39:Q67" si="65">AL39+BG39+CB39+CW39+DR39+EM39+FH39+GC39+GX39+HS39</f>
        <v>0</v>
      </c>
      <c r="R39" s="7">
        <f t="shared" ref="R39:R67" si="66">AO39+BJ39+CE39+CZ39+DU39+EP39+FK39+GF39+HA39+HV39</f>
        <v>3</v>
      </c>
      <c r="S39" s="7">
        <f t="shared" ref="S39:S67" si="67">AN39+BI39+CD39+CY39+DT39+EO39+FJ39+GE39+GZ39+HU39</f>
        <v>0</v>
      </c>
      <c r="T39" s="7">
        <v>1.23</v>
      </c>
      <c r="U39" s="11">
        <v>9</v>
      </c>
      <c r="V39" s="10" t="s">
        <v>64</v>
      </c>
      <c r="W39" s="11">
        <v>9</v>
      </c>
      <c r="X39" s="10" t="s">
        <v>64</v>
      </c>
      <c r="Y39" s="7">
        <v>3</v>
      </c>
      <c r="Z39" s="11"/>
      <c r="AA39" s="10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ref="AO39:AO67" si="68">Y39+AN39</f>
        <v>3</v>
      </c>
      <c r="AP39" s="11"/>
      <c r="AQ39" s="10"/>
      <c r="AR39" s="11"/>
      <c r="AS39" s="10"/>
      <c r="AT39" s="7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ref="BJ39:BJ67" si="69">AT39+BI39</f>
        <v>0</v>
      </c>
      <c r="BK39" s="11"/>
      <c r="BL39" s="10"/>
      <c r="BM39" s="11"/>
      <c r="BN39" s="10"/>
      <c r="BO39" s="7"/>
      <c r="BP39" s="11"/>
      <c r="BQ39" s="10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ref="CE39:CE67" si="70">BO39+CD39</f>
        <v>0</v>
      </c>
      <c r="CF39" s="11"/>
      <c r="CG39" s="10"/>
      <c r="CH39" s="11"/>
      <c r="CI39" s="10"/>
      <c r="CJ39" s="7"/>
      <c r="CK39" s="11"/>
      <c r="CL39" s="10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ref="CZ39:CZ67" si="71">CJ39+CY39</f>
        <v>0</v>
      </c>
      <c r="DA39" s="11"/>
      <c r="DB39" s="10"/>
      <c r="DC39" s="11"/>
      <c r="DD39" s="10"/>
      <c r="DE39" s="7"/>
      <c r="DF39" s="11"/>
      <c r="DG39" s="10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ref="DU39:DU67" si="72">DE39+DT39</f>
        <v>0</v>
      </c>
      <c r="DV39" s="11"/>
      <c r="DW39" s="10"/>
      <c r="DX39" s="11"/>
      <c r="DY39" s="10"/>
      <c r="DZ39" s="7"/>
      <c r="EA39" s="11"/>
      <c r="EB39" s="10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ref="EP39:EP67" si="73">DZ39+EO39</f>
        <v>0</v>
      </c>
      <c r="EQ39" s="11"/>
      <c r="ER39" s="10"/>
      <c r="ES39" s="11"/>
      <c r="ET39" s="10"/>
      <c r="EU39" s="7"/>
      <c r="EV39" s="11"/>
      <c r="EW39" s="10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ref="FK39:FK67" si="74">EU39+FJ39</f>
        <v>0</v>
      </c>
      <c r="FL39" s="11"/>
      <c r="FM39" s="10"/>
      <c r="FN39" s="11"/>
      <c r="FO39" s="10"/>
      <c r="FP39" s="7"/>
      <c r="FQ39" s="11"/>
      <c r="FR39" s="10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ref="GF39:GF67" si="75">FP39+GE39</f>
        <v>0</v>
      </c>
      <c r="GG39" s="11"/>
      <c r="GH39" s="10"/>
      <c r="GI39" s="11"/>
      <c r="GJ39" s="10"/>
      <c r="GK39" s="7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11"/>
      <c r="GW39" s="10"/>
      <c r="GX39" s="11"/>
      <c r="GY39" s="10"/>
      <c r="GZ39" s="7"/>
      <c r="HA39" s="7">
        <f t="shared" ref="HA39:HA67" si="76">GK39+GZ39</f>
        <v>0</v>
      </c>
      <c r="HB39" s="11"/>
      <c r="HC39" s="10"/>
      <c r="HD39" s="11"/>
      <c r="HE39" s="10"/>
      <c r="HF39" s="7"/>
      <c r="HG39" s="11"/>
      <c r="HH39" s="10"/>
      <c r="HI39" s="11"/>
      <c r="HJ39" s="10"/>
      <c r="HK39" s="11"/>
      <c r="HL39" s="10"/>
      <c r="HM39" s="11"/>
      <c r="HN39" s="10"/>
      <c r="HO39" s="11"/>
      <c r="HP39" s="10"/>
      <c r="HQ39" s="11"/>
      <c r="HR39" s="10"/>
      <c r="HS39" s="11"/>
      <c r="HT39" s="10"/>
      <c r="HU39" s="7"/>
      <c r="HV39" s="7">
        <f t="shared" ref="HV39:HV67" si="77">HF39+HU39</f>
        <v>0</v>
      </c>
    </row>
    <row r="40" spans="1:230" x14ac:dyDescent="0.25">
      <c r="A40" s="6"/>
      <c r="B40" s="6"/>
      <c r="C40" s="6"/>
      <c r="D40" s="6" t="s">
        <v>101</v>
      </c>
      <c r="E40" s="3" t="s">
        <v>102</v>
      </c>
      <c r="F40" s="6">
        <f t="shared" si="54"/>
        <v>0</v>
      </c>
      <c r="G40" s="6">
        <f t="shared" si="55"/>
        <v>3</v>
      </c>
      <c r="H40" s="6">
        <f t="shared" si="56"/>
        <v>27</v>
      </c>
      <c r="I40" s="6">
        <f t="shared" si="57"/>
        <v>9</v>
      </c>
      <c r="J40" s="6">
        <f t="shared" si="58"/>
        <v>9</v>
      </c>
      <c r="K40" s="6">
        <f t="shared" si="59"/>
        <v>9</v>
      </c>
      <c r="L40" s="6">
        <f t="shared" si="60"/>
        <v>0</v>
      </c>
      <c r="M40" s="6">
        <f t="shared" si="61"/>
        <v>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5</v>
      </c>
      <c r="S40" s="7">
        <f t="shared" si="67"/>
        <v>2</v>
      </c>
      <c r="T40" s="7">
        <v>2.19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>
        <v>9</v>
      </c>
      <c r="AQ40" s="10" t="s">
        <v>64</v>
      </c>
      <c r="AR40" s="11">
        <v>9</v>
      </c>
      <c r="AS40" s="10" t="s">
        <v>64</v>
      </c>
      <c r="AT40" s="7">
        <v>3</v>
      </c>
      <c r="AU40" s="11">
        <v>9</v>
      </c>
      <c r="AV40" s="10" t="s">
        <v>64</v>
      </c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>
        <v>2</v>
      </c>
      <c r="BJ40" s="7">
        <f t="shared" si="69"/>
        <v>5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  <c r="GG40" s="11"/>
      <c r="GH40" s="10"/>
      <c r="GI40" s="11"/>
      <c r="GJ40" s="10"/>
      <c r="GK40" s="7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11"/>
      <c r="GW40" s="10"/>
      <c r="GX40" s="11"/>
      <c r="GY40" s="10"/>
      <c r="GZ40" s="7"/>
      <c r="HA40" s="7">
        <f t="shared" si="76"/>
        <v>0</v>
      </c>
      <c r="HB40" s="11"/>
      <c r="HC40" s="10"/>
      <c r="HD40" s="11"/>
      <c r="HE40" s="10"/>
      <c r="HF40" s="7"/>
      <c r="HG40" s="11"/>
      <c r="HH40" s="10"/>
      <c r="HI40" s="11"/>
      <c r="HJ40" s="10"/>
      <c r="HK40" s="11"/>
      <c r="HL40" s="10"/>
      <c r="HM40" s="11"/>
      <c r="HN40" s="10"/>
      <c r="HO40" s="11"/>
      <c r="HP40" s="10"/>
      <c r="HQ40" s="11"/>
      <c r="HR40" s="10"/>
      <c r="HS40" s="11"/>
      <c r="HT40" s="10"/>
      <c r="HU40" s="7"/>
      <c r="HV40" s="7">
        <f t="shared" si="77"/>
        <v>0</v>
      </c>
    </row>
    <row r="41" spans="1:230" x14ac:dyDescent="0.25">
      <c r="A41" s="6"/>
      <c r="B41" s="6"/>
      <c r="C41" s="6"/>
      <c r="D41" s="6" t="s">
        <v>103</v>
      </c>
      <c r="E41" s="3" t="s">
        <v>104</v>
      </c>
      <c r="F41" s="6">
        <f t="shared" si="54"/>
        <v>0</v>
      </c>
      <c r="G41" s="6">
        <f t="shared" si="55"/>
        <v>2</v>
      </c>
      <c r="H41" s="6">
        <f t="shared" si="56"/>
        <v>36</v>
      </c>
      <c r="I41" s="6">
        <f t="shared" si="57"/>
        <v>18</v>
      </c>
      <c r="J41" s="6">
        <f t="shared" si="58"/>
        <v>0</v>
      </c>
      <c r="K41" s="6">
        <f t="shared" si="59"/>
        <v>18</v>
      </c>
      <c r="L41" s="6">
        <f t="shared" si="60"/>
        <v>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2</v>
      </c>
      <c r="T41" s="7">
        <v>1.46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>
        <v>18</v>
      </c>
      <c r="AQ41" s="10" t="s">
        <v>64</v>
      </c>
      <c r="AR41" s="11"/>
      <c r="AS41" s="10"/>
      <c r="AT41" s="7">
        <v>2</v>
      </c>
      <c r="AU41" s="11">
        <v>18</v>
      </c>
      <c r="AV41" s="10" t="s">
        <v>64</v>
      </c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69"/>
        <v>4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71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  <c r="GG41" s="11"/>
      <c r="GH41" s="10"/>
      <c r="GI41" s="11"/>
      <c r="GJ41" s="10"/>
      <c r="GK41" s="7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11"/>
      <c r="GW41" s="10"/>
      <c r="GX41" s="11"/>
      <c r="GY41" s="10"/>
      <c r="GZ41" s="7"/>
      <c r="HA41" s="7">
        <f t="shared" si="76"/>
        <v>0</v>
      </c>
      <c r="HB41" s="11"/>
      <c r="HC41" s="10"/>
      <c r="HD41" s="11"/>
      <c r="HE41" s="10"/>
      <c r="HF41" s="7"/>
      <c r="HG41" s="11"/>
      <c r="HH41" s="10"/>
      <c r="HI41" s="11"/>
      <c r="HJ41" s="10"/>
      <c r="HK41" s="11"/>
      <c r="HL41" s="10"/>
      <c r="HM41" s="11"/>
      <c r="HN41" s="10"/>
      <c r="HO41" s="11"/>
      <c r="HP41" s="10"/>
      <c r="HQ41" s="11"/>
      <c r="HR41" s="10"/>
      <c r="HS41" s="11"/>
      <c r="HT41" s="10"/>
      <c r="HU41" s="7"/>
      <c r="HV41" s="7">
        <f t="shared" si="77"/>
        <v>0</v>
      </c>
    </row>
    <row r="42" spans="1:230" x14ac:dyDescent="0.25">
      <c r="A42" s="6"/>
      <c r="B42" s="6"/>
      <c r="C42" s="6"/>
      <c r="D42" s="6" t="s">
        <v>105</v>
      </c>
      <c r="E42" s="3" t="s">
        <v>106</v>
      </c>
      <c r="F42" s="6">
        <f t="shared" si="54"/>
        <v>0</v>
      </c>
      <c r="G42" s="6">
        <f t="shared" si="55"/>
        <v>2</v>
      </c>
      <c r="H42" s="6">
        <f t="shared" si="56"/>
        <v>27</v>
      </c>
      <c r="I42" s="6">
        <f t="shared" si="57"/>
        <v>18</v>
      </c>
      <c r="J42" s="6">
        <f t="shared" si="58"/>
        <v>0</v>
      </c>
      <c r="K42" s="6">
        <f t="shared" si="59"/>
        <v>9</v>
      </c>
      <c r="L42" s="6">
        <f t="shared" si="60"/>
        <v>0</v>
      </c>
      <c r="M42" s="6">
        <f t="shared" si="61"/>
        <v>0</v>
      </c>
      <c r="N42" s="6">
        <f t="shared" si="62"/>
        <v>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4</v>
      </c>
      <c r="S42" s="7">
        <f t="shared" si="67"/>
        <v>1.5</v>
      </c>
      <c r="T42" s="7">
        <v>1.1000000000000001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>
        <v>18</v>
      </c>
      <c r="AQ42" s="10" t="s">
        <v>64</v>
      </c>
      <c r="AR42" s="11"/>
      <c r="AS42" s="10"/>
      <c r="AT42" s="7">
        <v>2.5</v>
      </c>
      <c r="AU42" s="11">
        <v>9</v>
      </c>
      <c r="AV42" s="10" t="s">
        <v>64</v>
      </c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1.5</v>
      </c>
      <c r="BJ42" s="7">
        <f t="shared" si="69"/>
        <v>4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7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  <c r="GG42" s="11"/>
      <c r="GH42" s="10"/>
      <c r="GI42" s="11"/>
      <c r="GJ42" s="10"/>
      <c r="GK42" s="7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11"/>
      <c r="GW42" s="10"/>
      <c r="GX42" s="11"/>
      <c r="GY42" s="10"/>
      <c r="GZ42" s="7"/>
      <c r="HA42" s="7">
        <f t="shared" si="76"/>
        <v>0</v>
      </c>
      <c r="HB42" s="11"/>
      <c r="HC42" s="10"/>
      <c r="HD42" s="11"/>
      <c r="HE42" s="10"/>
      <c r="HF42" s="7"/>
      <c r="HG42" s="11"/>
      <c r="HH42" s="10"/>
      <c r="HI42" s="11"/>
      <c r="HJ42" s="10"/>
      <c r="HK42" s="11"/>
      <c r="HL42" s="10"/>
      <c r="HM42" s="11"/>
      <c r="HN42" s="10"/>
      <c r="HO42" s="11"/>
      <c r="HP42" s="10"/>
      <c r="HQ42" s="11"/>
      <c r="HR42" s="10"/>
      <c r="HS42" s="11"/>
      <c r="HT42" s="10"/>
      <c r="HU42" s="7"/>
      <c r="HV42" s="7">
        <f t="shared" si="77"/>
        <v>0</v>
      </c>
    </row>
    <row r="43" spans="1:230" x14ac:dyDescent="0.25">
      <c r="A43" s="6"/>
      <c r="B43" s="6"/>
      <c r="C43" s="6"/>
      <c r="D43" s="6" t="s">
        <v>107</v>
      </c>
      <c r="E43" s="3" t="s">
        <v>108</v>
      </c>
      <c r="F43" s="6">
        <f t="shared" si="54"/>
        <v>1</v>
      </c>
      <c r="G43" s="6">
        <f t="shared" si="55"/>
        <v>1</v>
      </c>
      <c r="H43" s="6">
        <f t="shared" si="56"/>
        <v>36</v>
      </c>
      <c r="I43" s="6">
        <f t="shared" si="57"/>
        <v>18</v>
      </c>
      <c r="J43" s="6">
        <f t="shared" si="58"/>
        <v>18</v>
      </c>
      <c r="K43" s="6">
        <f t="shared" si="59"/>
        <v>0</v>
      </c>
      <c r="L43" s="6">
        <f t="shared" si="60"/>
        <v>0</v>
      </c>
      <c r="M43" s="6">
        <f t="shared" si="61"/>
        <v>0</v>
      </c>
      <c r="N43" s="6">
        <f t="shared" si="62"/>
        <v>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3</v>
      </c>
      <c r="S43" s="7">
        <f t="shared" si="67"/>
        <v>0</v>
      </c>
      <c r="T43" s="7">
        <v>1.54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>
        <v>18</v>
      </c>
      <c r="AQ43" s="10" t="s">
        <v>72</v>
      </c>
      <c r="AR43" s="11">
        <v>18</v>
      </c>
      <c r="AS43" s="10" t="s">
        <v>64</v>
      </c>
      <c r="AT43" s="7">
        <v>3</v>
      </c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3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7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  <c r="GG43" s="11"/>
      <c r="GH43" s="10"/>
      <c r="GI43" s="11"/>
      <c r="GJ43" s="10"/>
      <c r="GK43" s="7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11"/>
      <c r="GW43" s="10"/>
      <c r="GX43" s="11"/>
      <c r="GY43" s="10"/>
      <c r="GZ43" s="7"/>
      <c r="HA43" s="7">
        <f t="shared" si="76"/>
        <v>0</v>
      </c>
      <c r="HB43" s="11"/>
      <c r="HC43" s="10"/>
      <c r="HD43" s="11"/>
      <c r="HE43" s="10"/>
      <c r="HF43" s="7"/>
      <c r="HG43" s="11"/>
      <c r="HH43" s="10"/>
      <c r="HI43" s="11"/>
      <c r="HJ43" s="10"/>
      <c r="HK43" s="11"/>
      <c r="HL43" s="10"/>
      <c r="HM43" s="11"/>
      <c r="HN43" s="10"/>
      <c r="HO43" s="11"/>
      <c r="HP43" s="10"/>
      <c r="HQ43" s="11"/>
      <c r="HR43" s="10"/>
      <c r="HS43" s="11"/>
      <c r="HT43" s="10"/>
      <c r="HU43" s="7"/>
      <c r="HV43" s="7">
        <f t="shared" si="77"/>
        <v>0</v>
      </c>
    </row>
    <row r="44" spans="1:230" x14ac:dyDescent="0.25">
      <c r="A44" s="6"/>
      <c r="B44" s="6"/>
      <c r="C44" s="6"/>
      <c r="D44" s="6" t="s">
        <v>109</v>
      </c>
      <c r="E44" s="3" t="s">
        <v>110</v>
      </c>
      <c r="F44" s="6">
        <f t="shared" si="54"/>
        <v>1</v>
      </c>
      <c r="G44" s="6">
        <f t="shared" si="55"/>
        <v>2</v>
      </c>
      <c r="H44" s="6">
        <f t="shared" si="56"/>
        <v>54</v>
      </c>
      <c r="I44" s="6">
        <f t="shared" si="57"/>
        <v>18</v>
      </c>
      <c r="J44" s="6">
        <f t="shared" si="58"/>
        <v>27</v>
      </c>
      <c r="K44" s="6">
        <f t="shared" si="59"/>
        <v>9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6</v>
      </c>
      <c r="S44" s="7">
        <f t="shared" si="67"/>
        <v>0.8</v>
      </c>
      <c r="T44" s="7">
        <v>2.17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>
        <v>18</v>
      </c>
      <c r="BL44" s="10" t="s">
        <v>72</v>
      </c>
      <c r="BM44" s="11">
        <v>27</v>
      </c>
      <c r="BN44" s="10" t="s">
        <v>64</v>
      </c>
      <c r="BO44" s="7">
        <v>5.2</v>
      </c>
      <c r="BP44" s="11">
        <v>9</v>
      </c>
      <c r="BQ44" s="10" t="s">
        <v>64</v>
      </c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>
        <v>0.8</v>
      </c>
      <c r="CE44" s="7">
        <f t="shared" si="70"/>
        <v>6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  <c r="GG44" s="11"/>
      <c r="GH44" s="10"/>
      <c r="GI44" s="11"/>
      <c r="GJ44" s="10"/>
      <c r="GK44" s="7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11"/>
      <c r="GW44" s="10"/>
      <c r="GX44" s="11"/>
      <c r="GY44" s="10"/>
      <c r="GZ44" s="7"/>
      <c r="HA44" s="7">
        <f t="shared" si="76"/>
        <v>0</v>
      </c>
      <c r="HB44" s="11"/>
      <c r="HC44" s="10"/>
      <c r="HD44" s="11"/>
      <c r="HE44" s="10"/>
      <c r="HF44" s="7"/>
      <c r="HG44" s="11"/>
      <c r="HH44" s="10"/>
      <c r="HI44" s="11"/>
      <c r="HJ44" s="10"/>
      <c r="HK44" s="11"/>
      <c r="HL44" s="10"/>
      <c r="HM44" s="11"/>
      <c r="HN44" s="10"/>
      <c r="HO44" s="11"/>
      <c r="HP44" s="10"/>
      <c r="HQ44" s="11"/>
      <c r="HR44" s="10"/>
      <c r="HS44" s="11"/>
      <c r="HT44" s="10"/>
      <c r="HU44" s="7"/>
      <c r="HV44" s="7">
        <f t="shared" si="77"/>
        <v>0</v>
      </c>
    </row>
    <row r="45" spans="1:230" x14ac:dyDescent="0.25">
      <c r="A45" s="6"/>
      <c r="B45" s="6"/>
      <c r="C45" s="6"/>
      <c r="D45" s="6" t="s">
        <v>111</v>
      </c>
      <c r="E45" s="3" t="s">
        <v>112</v>
      </c>
      <c r="F45" s="6">
        <f t="shared" si="54"/>
        <v>0</v>
      </c>
      <c r="G45" s="6">
        <f t="shared" si="55"/>
        <v>2</v>
      </c>
      <c r="H45" s="6">
        <f t="shared" si="56"/>
        <v>27</v>
      </c>
      <c r="I45" s="6">
        <f t="shared" si="57"/>
        <v>18</v>
      </c>
      <c r="J45" s="6">
        <f t="shared" si="58"/>
        <v>0</v>
      </c>
      <c r="K45" s="6">
        <f t="shared" si="59"/>
        <v>9</v>
      </c>
      <c r="L45" s="6">
        <f t="shared" si="60"/>
        <v>0</v>
      </c>
      <c r="M45" s="6">
        <f t="shared" si="61"/>
        <v>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3</v>
      </c>
      <c r="S45" s="7">
        <f t="shared" si="67"/>
        <v>1</v>
      </c>
      <c r="T45" s="7">
        <v>1.1299999999999999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>
        <v>18</v>
      </c>
      <c r="BL45" s="10" t="s">
        <v>64</v>
      </c>
      <c r="BM45" s="11"/>
      <c r="BN45" s="10"/>
      <c r="BO45" s="7">
        <v>2</v>
      </c>
      <c r="BP45" s="11">
        <v>9</v>
      </c>
      <c r="BQ45" s="10" t="s">
        <v>64</v>
      </c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>
        <v>1</v>
      </c>
      <c r="CE45" s="7">
        <f t="shared" si="70"/>
        <v>3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  <c r="GG45" s="11"/>
      <c r="GH45" s="10"/>
      <c r="GI45" s="11"/>
      <c r="GJ45" s="10"/>
      <c r="GK45" s="7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11"/>
      <c r="GW45" s="10"/>
      <c r="GX45" s="11"/>
      <c r="GY45" s="10"/>
      <c r="GZ45" s="7"/>
      <c r="HA45" s="7">
        <f t="shared" si="76"/>
        <v>0</v>
      </c>
      <c r="HB45" s="11"/>
      <c r="HC45" s="10"/>
      <c r="HD45" s="11"/>
      <c r="HE45" s="10"/>
      <c r="HF45" s="7"/>
      <c r="HG45" s="11"/>
      <c r="HH45" s="10"/>
      <c r="HI45" s="11"/>
      <c r="HJ45" s="10"/>
      <c r="HK45" s="11"/>
      <c r="HL45" s="10"/>
      <c r="HM45" s="11"/>
      <c r="HN45" s="10"/>
      <c r="HO45" s="11"/>
      <c r="HP45" s="10"/>
      <c r="HQ45" s="11"/>
      <c r="HR45" s="10"/>
      <c r="HS45" s="11"/>
      <c r="HT45" s="10"/>
      <c r="HU45" s="7"/>
      <c r="HV45" s="7">
        <f t="shared" si="77"/>
        <v>0</v>
      </c>
    </row>
    <row r="46" spans="1:230" x14ac:dyDescent="0.25">
      <c r="A46" s="6"/>
      <c r="B46" s="6"/>
      <c r="C46" s="6"/>
      <c r="D46" s="6" t="s">
        <v>113</v>
      </c>
      <c r="E46" s="3" t="s">
        <v>114</v>
      </c>
      <c r="F46" s="6">
        <f t="shared" si="54"/>
        <v>1</v>
      </c>
      <c r="G46" s="6">
        <f t="shared" si="55"/>
        <v>1</v>
      </c>
      <c r="H46" s="6">
        <f t="shared" si="56"/>
        <v>36</v>
      </c>
      <c r="I46" s="6">
        <f t="shared" si="57"/>
        <v>18</v>
      </c>
      <c r="J46" s="6">
        <f t="shared" si="58"/>
        <v>18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4</v>
      </c>
      <c r="S46" s="7">
        <f t="shared" si="67"/>
        <v>0</v>
      </c>
      <c r="T46" s="7">
        <v>1.6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>
        <v>18</v>
      </c>
      <c r="BL46" s="10" t="s">
        <v>72</v>
      </c>
      <c r="BM46" s="11">
        <v>18</v>
      </c>
      <c r="BN46" s="10" t="s">
        <v>64</v>
      </c>
      <c r="BO46" s="7">
        <v>4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4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  <c r="GG46" s="11"/>
      <c r="GH46" s="10"/>
      <c r="GI46" s="11"/>
      <c r="GJ46" s="10"/>
      <c r="GK46" s="7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11"/>
      <c r="GW46" s="10"/>
      <c r="GX46" s="11"/>
      <c r="GY46" s="10"/>
      <c r="GZ46" s="7"/>
      <c r="HA46" s="7">
        <f t="shared" si="76"/>
        <v>0</v>
      </c>
      <c r="HB46" s="11"/>
      <c r="HC46" s="10"/>
      <c r="HD46" s="11"/>
      <c r="HE46" s="10"/>
      <c r="HF46" s="7"/>
      <c r="HG46" s="11"/>
      <c r="HH46" s="10"/>
      <c r="HI46" s="11"/>
      <c r="HJ46" s="10"/>
      <c r="HK46" s="11"/>
      <c r="HL46" s="10"/>
      <c r="HM46" s="11"/>
      <c r="HN46" s="10"/>
      <c r="HO46" s="11"/>
      <c r="HP46" s="10"/>
      <c r="HQ46" s="11"/>
      <c r="HR46" s="10"/>
      <c r="HS46" s="11"/>
      <c r="HT46" s="10"/>
      <c r="HU46" s="7"/>
      <c r="HV46" s="7">
        <f t="shared" si="77"/>
        <v>0</v>
      </c>
    </row>
    <row r="47" spans="1:230" x14ac:dyDescent="0.25">
      <c r="A47" s="6"/>
      <c r="B47" s="6"/>
      <c r="C47" s="6"/>
      <c r="D47" s="6" t="s">
        <v>115</v>
      </c>
      <c r="E47" s="3" t="s">
        <v>116</v>
      </c>
      <c r="F47" s="6">
        <f t="shared" si="54"/>
        <v>1</v>
      </c>
      <c r="G47" s="6">
        <f t="shared" si="55"/>
        <v>2</v>
      </c>
      <c r="H47" s="6">
        <f t="shared" si="56"/>
        <v>45</v>
      </c>
      <c r="I47" s="6">
        <f t="shared" si="57"/>
        <v>18</v>
      </c>
      <c r="J47" s="6">
        <f t="shared" si="58"/>
        <v>18</v>
      </c>
      <c r="K47" s="6">
        <f t="shared" si="59"/>
        <v>9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5</v>
      </c>
      <c r="S47" s="7">
        <f t="shared" si="67"/>
        <v>1</v>
      </c>
      <c r="T47" s="7">
        <v>1.9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>
        <v>18</v>
      </c>
      <c r="CG47" s="10" t="s">
        <v>72</v>
      </c>
      <c r="CH47" s="11">
        <v>18</v>
      </c>
      <c r="CI47" s="10" t="s">
        <v>64</v>
      </c>
      <c r="CJ47" s="7">
        <v>4</v>
      </c>
      <c r="CK47" s="11">
        <v>9</v>
      </c>
      <c r="CL47" s="10" t="s">
        <v>64</v>
      </c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>
        <v>1</v>
      </c>
      <c r="CZ47" s="7">
        <f t="shared" si="71"/>
        <v>5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7"/>
      <c r="EA47" s="11"/>
      <c r="EB47" s="10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  <c r="GG47" s="11"/>
      <c r="GH47" s="10"/>
      <c r="GI47" s="11"/>
      <c r="GJ47" s="10"/>
      <c r="GK47" s="7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11"/>
      <c r="GW47" s="10"/>
      <c r="GX47" s="11"/>
      <c r="GY47" s="10"/>
      <c r="GZ47" s="7"/>
      <c r="HA47" s="7">
        <f t="shared" si="76"/>
        <v>0</v>
      </c>
      <c r="HB47" s="11"/>
      <c r="HC47" s="10"/>
      <c r="HD47" s="11"/>
      <c r="HE47" s="10"/>
      <c r="HF47" s="7"/>
      <c r="HG47" s="11"/>
      <c r="HH47" s="10"/>
      <c r="HI47" s="11"/>
      <c r="HJ47" s="10"/>
      <c r="HK47" s="11"/>
      <c r="HL47" s="10"/>
      <c r="HM47" s="11"/>
      <c r="HN47" s="10"/>
      <c r="HO47" s="11"/>
      <c r="HP47" s="10"/>
      <c r="HQ47" s="11"/>
      <c r="HR47" s="10"/>
      <c r="HS47" s="11"/>
      <c r="HT47" s="10"/>
      <c r="HU47" s="7"/>
      <c r="HV47" s="7">
        <f t="shared" si="77"/>
        <v>0</v>
      </c>
    </row>
    <row r="48" spans="1:230" x14ac:dyDescent="0.25">
      <c r="A48" s="6"/>
      <c r="B48" s="6"/>
      <c r="C48" s="6"/>
      <c r="D48" s="6" t="s">
        <v>117</v>
      </c>
      <c r="E48" s="3" t="s">
        <v>118</v>
      </c>
      <c r="F48" s="6">
        <f t="shared" si="54"/>
        <v>0</v>
      </c>
      <c r="G48" s="6">
        <f t="shared" si="55"/>
        <v>2</v>
      </c>
      <c r="H48" s="6">
        <f t="shared" si="56"/>
        <v>36</v>
      </c>
      <c r="I48" s="6">
        <f t="shared" si="57"/>
        <v>18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18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1.46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>
        <v>18</v>
      </c>
      <c r="BL48" s="10" t="s">
        <v>64</v>
      </c>
      <c r="BM48" s="11"/>
      <c r="BN48" s="10"/>
      <c r="BO48" s="7">
        <v>1.5</v>
      </c>
      <c r="BP48" s="11"/>
      <c r="BQ48" s="10"/>
      <c r="BR48" s="11"/>
      <c r="BS48" s="10"/>
      <c r="BT48" s="11">
        <v>18</v>
      </c>
      <c r="BU48" s="10" t="s">
        <v>64</v>
      </c>
      <c r="BV48" s="11"/>
      <c r="BW48" s="10"/>
      <c r="BX48" s="11"/>
      <c r="BY48" s="10"/>
      <c r="BZ48" s="11"/>
      <c r="CA48" s="10"/>
      <c r="CB48" s="11"/>
      <c r="CC48" s="10"/>
      <c r="CD48" s="7">
        <v>2.5</v>
      </c>
      <c r="CE48" s="7">
        <f t="shared" si="70"/>
        <v>4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  <c r="GG48" s="11"/>
      <c r="GH48" s="10"/>
      <c r="GI48" s="11"/>
      <c r="GJ48" s="10"/>
      <c r="GK48" s="7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11"/>
      <c r="GW48" s="10"/>
      <c r="GX48" s="11"/>
      <c r="GY48" s="10"/>
      <c r="GZ48" s="7"/>
      <c r="HA48" s="7">
        <f t="shared" si="76"/>
        <v>0</v>
      </c>
      <c r="HB48" s="11"/>
      <c r="HC48" s="10"/>
      <c r="HD48" s="11"/>
      <c r="HE48" s="10"/>
      <c r="HF48" s="7"/>
      <c r="HG48" s="11"/>
      <c r="HH48" s="10"/>
      <c r="HI48" s="11"/>
      <c r="HJ48" s="10"/>
      <c r="HK48" s="11"/>
      <c r="HL48" s="10"/>
      <c r="HM48" s="11"/>
      <c r="HN48" s="10"/>
      <c r="HO48" s="11"/>
      <c r="HP48" s="10"/>
      <c r="HQ48" s="11"/>
      <c r="HR48" s="10"/>
      <c r="HS48" s="11"/>
      <c r="HT48" s="10"/>
      <c r="HU48" s="7"/>
      <c r="HV48" s="7">
        <f t="shared" si="77"/>
        <v>0</v>
      </c>
    </row>
    <row r="49" spans="1:230" x14ac:dyDescent="0.25">
      <c r="A49" s="6"/>
      <c r="B49" s="6"/>
      <c r="C49" s="6"/>
      <c r="D49" s="6" t="s">
        <v>119</v>
      </c>
      <c r="E49" s="3" t="s">
        <v>120</v>
      </c>
      <c r="F49" s="6">
        <f t="shared" si="54"/>
        <v>1</v>
      </c>
      <c r="G49" s="6">
        <f t="shared" si="55"/>
        <v>1</v>
      </c>
      <c r="H49" s="6">
        <f t="shared" si="56"/>
        <v>36</v>
      </c>
      <c r="I49" s="6">
        <f t="shared" si="57"/>
        <v>18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18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5</v>
      </c>
      <c r="S49" s="7">
        <f t="shared" si="67"/>
        <v>2.5</v>
      </c>
      <c r="T49" s="7">
        <v>1.5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>
        <v>18</v>
      </c>
      <c r="CG49" s="10" t="s">
        <v>72</v>
      </c>
      <c r="CH49" s="11"/>
      <c r="CI49" s="10"/>
      <c r="CJ49" s="7">
        <v>2.5</v>
      </c>
      <c r="CK49" s="11"/>
      <c r="CL49" s="10"/>
      <c r="CM49" s="11"/>
      <c r="CN49" s="10"/>
      <c r="CO49" s="11">
        <v>18</v>
      </c>
      <c r="CP49" s="10" t="s">
        <v>64</v>
      </c>
      <c r="CQ49" s="11"/>
      <c r="CR49" s="10"/>
      <c r="CS49" s="11"/>
      <c r="CT49" s="10"/>
      <c r="CU49" s="11"/>
      <c r="CV49" s="10"/>
      <c r="CW49" s="11"/>
      <c r="CX49" s="10"/>
      <c r="CY49" s="7">
        <v>2.5</v>
      </c>
      <c r="CZ49" s="7">
        <f t="shared" si="71"/>
        <v>5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  <c r="GG49" s="11"/>
      <c r="GH49" s="10"/>
      <c r="GI49" s="11"/>
      <c r="GJ49" s="10"/>
      <c r="GK49" s="7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11"/>
      <c r="GW49" s="10"/>
      <c r="GX49" s="11"/>
      <c r="GY49" s="10"/>
      <c r="GZ49" s="7"/>
      <c r="HA49" s="7">
        <f t="shared" si="76"/>
        <v>0</v>
      </c>
      <c r="HB49" s="11"/>
      <c r="HC49" s="10"/>
      <c r="HD49" s="11"/>
      <c r="HE49" s="10"/>
      <c r="HF49" s="7"/>
      <c r="HG49" s="11"/>
      <c r="HH49" s="10"/>
      <c r="HI49" s="11"/>
      <c r="HJ49" s="10"/>
      <c r="HK49" s="11"/>
      <c r="HL49" s="10"/>
      <c r="HM49" s="11"/>
      <c r="HN49" s="10"/>
      <c r="HO49" s="11"/>
      <c r="HP49" s="10"/>
      <c r="HQ49" s="11"/>
      <c r="HR49" s="10"/>
      <c r="HS49" s="11"/>
      <c r="HT49" s="10"/>
      <c r="HU49" s="7"/>
      <c r="HV49" s="7">
        <f t="shared" si="77"/>
        <v>0</v>
      </c>
    </row>
    <row r="50" spans="1:230" x14ac:dyDescent="0.25">
      <c r="A50" s="6"/>
      <c r="B50" s="6"/>
      <c r="C50" s="6"/>
      <c r="D50" s="6" t="s">
        <v>121</v>
      </c>
      <c r="E50" s="3" t="s">
        <v>122</v>
      </c>
      <c r="F50" s="6">
        <f t="shared" si="54"/>
        <v>0</v>
      </c>
      <c r="G50" s="6">
        <f t="shared" si="55"/>
        <v>2</v>
      </c>
      <c r="H50" s="6">
        <f t="shared" si="56"/>
        <v>36</v>
      </c>
      <c r="I50" s="6">
        <f t="shared" si="57"/>
        <v>18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18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2.2000000000000002</v>
      </c>
      <c r="T50" s="7">
        <v>1.5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>
        <v>18</v>
      </c>
      <c r="CG50" s="10" t="s">
        <v>64</v>
      </c>
      <c r="CH50" s="11"/>
      <c r="CI50" s="10"/>
      <c r="CJ50" s="7">
        <v>0.8</v>
      </c>
      <c r="CK50" s="11"/>
      <c r="CL50" s="10"/>
      <c r="CM50" s="11"/>
      <c r="CN50" s="10"/>
      <c r="CO50" s="11">
        <v>18</v>
      </c>
      <c r="CP50" s="10" t="s">
        <v>64</v>
      </c>
      <c r="CQ50" s="11"/>
      <c r="CR50" s="10"/>
      <c r="CS50" s="11"/>
      <c r="CT50" s="10"/>
      <c r="CU50" s="11"/>
      <c r="CV50" s="10"/>
      <c r="CW50" s="11"/>
      <c r="CX50" s="10"/>
      <c r="CY50" s="7">
        <v>2.2000000000000002</v>
      </c>
      <c r="CZ50" s="7">
        <f t="shared" si="71"/>
        <v>3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  <c r="GG50" s="11"/>
      <c r="GH50" s="10"/>
      <c r="GI50" s="11"/>
      <c r="GJ50" s="10"/>
      <c r="GK50" s="7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11"/>
      <c r="GW50" s="10"/>
      <c r="GX50" s="11"/>
      <c r="GY50" s="10"/>
      <c r="GZ50" s="7"/>
      <c r="HA50" s="7">
        <f t="shared" si="76"/>
        <v>0</v>
      </c>
      <c r="HB50" s="11"/>
      <c r="HC50" s="10"/>
      <c r="HD50" s="11"/>
      <c r="HE50" s="10"/>
      <c r="HF50" s="7"/>
      <c r="HG50" s="11"/>
      <c r="HH50" s="10"/>
      <c r="HI50" s="11"/>
      <c r="HJ50" s="10"/>
      <c r="HK50" s="11"/>
      <c r="HL50" s="10"/>
      <c r="HM50" s="11"/>
      <c r="HN50" s="10"/>
      <c r="HO50" s="11"/>
      <c r="HP50" s="10"/>
      <c r="HQ50" s="11"/>
      <c r="HR50" s="10"/>
      <c r="HS50" s="11"/>
      <c r="HT50" s="10"/>
      <c r="HU50" s="7"/>
      <c r="HV50" s="7">
        <f t="shared" si="77"/>
        <v>0</v>
      </c>
    </row>
    <row r="51" spans="1:230" x14ac:dyDescent="0.25">
      <c r="A51" s="6"/>
      <c r="B51" s="6"/>
      <c r="C51" s="6"/>
      <c r="D51" s="6" t="s">
        <v>123</v>
      </c>
      <c r="E51" s="3" t="s">
        <v>124</v>
      </c>
      <c r="F51" s="6">
        <f t="shared" si="54"/>
        <v>1</v>
      </c>
      <c r="G51" s="6">
        <f t="shared" si="55"/>
        <v>1</v>
      </c>
      <c r="H51" s="6">
        <f t="shared" si="56"/>
        <v>27</v>
      </c>
      <c r="I51" s="6">
        <f t="shared" si="57"/>
        <v>9</v>
      </c>
      <c r="J51" s="6">
        <f t="shared" si="58"/>
        <v>0</v>
      </c>
      <c r="K51" s="6">
        <f t="shared" si="59"/>
        <v>18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4</v>
      </c>
      <c r="S51" s="7">
        <f t="shared" si="67"/>
        <v>2</v>
      </c>
      <c r="T51" s="7">
        <v>1.26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>
        <v>9</v>
      </c>
      <c r="CG51" s="10" t="s">
        <v>72</v>
      </c>
      <c r="CH51" s="11"/>
      <c r="CI51" s="10"/>
      <c r="CJ51" s="7">
        <v>2</v>
      </c>
      <c r="CK51" s="11">
        <v>18</v>
      </c>
      <c r="CL51" s="10" t="s">
        <v>64</v>
      </c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71"/>
        <v>4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  <c r="GG51" s="11"/>
      <c r="GH51" s="10"/>
      <c r="GI51" s="11"/>
      <c r="GJ51" s="10"/>
      <c r="GK51" s="7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11"/>
      <c r="GW51" s="10"/>
      <c r="GX51" s="11"/>
      <c r="GY51" s="10"/>
      <c r="GZ51" s="7"/>
      <c r="HA51" s="7">
        <f t="shared" si="76"/>
        <v>0</v>
      </c>
      <c r="HB51" s="11"/>
      <c r="HC51" s="10"/>
      <c r="HD51" s="11"/>
      <c r="HE51" s="10"/>
      <c r="HF51" s="7"/>
      <c r="HG51" s="11"/>
      <c r="HH51" s="10"/>
      <c r="HI51" s="11"/>
      <c r="HJ51" s="10"/>
      <c r="HK51" s="11"/>
      <c r="HL51" s="10"/>
      <c r="HM51" s="11"/>
      <c r="HN51" s="10"/>
      <c r="HO51" s="11"/>
      <c r="HP51" s="10"/>
      <c r="HQ51" s="11"/>
      <c r="HR51" s="10"/>
      <c r="HS51" s="11"/>
      <c r="HT51" s="10"/>
      <c r="HU51" s="7"/>
      <c r="HV51" s="7">
        <f t="shared" si="77"/>
        <v>0</v>
      </c>
    </row>
    <row r="52" spans="1:230" x14ac:dyDescent="0.25">
      <c r="A52" s="6"/>
      <c r="B52" s="6"/>
      <c r="C52" s="6"/>
      <c r="D52" s="6" t="s">
        <v>125</v>
      </c>
      <c r="E52" s="3" t="s">
        <v>126</v>
      </c>
      <c r="F52" s="6">
        <f t="shared" si="54"/>
        <v>0</v>
      </c>
      <c r="G52" s="6">
        <f t="shared" si="55"/>
        <v>3</v>
      </c>
      <c r="H52" s="6">
        <f t="shared" si="56"/>
        <v>36</v>
      </c>
      <c r="I52" s="6">
        <f t="shared" si="57"/>
        <v>18</v>
      </c>
      <c r="J52" s="6">
        <f t="shared" si="58"/>
        <v>9</v>
      </c>
      <c r="K52" s="6">
        <f t="shared" si="59"/>
        <v>9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4</v>
      </c>
      <c r="S52" s="7">
        <f t="shared" si="67"/>
        <v>1</v>
      </c>
      <c r="T52" s="7">
        <v>1.67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0</v>
      </c>
      <c r="CF52" s="11">
        <v>18</v>
      </c>
      <c r="CG52" s="10" t="s">
        <v>64</v>
      </c>
      <c r="CH52" s="11">
        <v>9</v>
      </c>
      <c r="CI52" s="10" t="s">
        <v>64</v>
      </c>
      <c r="CJ52" s="7">
        <v>3</v>
      </c>
      <c r="CK52" s="11">
        <v>9</v>
      </c>
      <c r="CL52" s="10" t="s">
        <v>64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>
        <v>1</v>
      </c>
      <c r="CZ52" s="7">
        <f t="shared" si="71"/>
        <v>4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  <c r="GG52" s="11"/>
      <c r="GH52" s="10"/>
      <c r="GI52" s="11"/>
      <c r="GJ52" s="10"/>
      <c r="GK52" s="7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11"/>
      <c r="GW52" s="10"/>
      <c r="GX52" s="11"/>
      <c r="GY52" s="10"/>
      <c r="GZ52" s="7"/>
      <c r="HA52" s="7">
        <f t="shared" si="76"/>
        <v>0</v>
      </c>
      <c r="HB52" s="11"/>
      <c r="HC52" s="10"/>
      <c r="HD52" s="11"/>
      <c r="HE52" s="10"/>
      <c r="HF52" s="7"/>
      <c r="HG52" s="11"/>
      <c r="HH52" s="10"/>
      <c r="HI52" s="11"/>
      <c r="HJ52" s="10"/>
      <c r="HK52" s="11"/>
      <c r="HL52" s="10"/>
      <c r="HM52" s="11"/>
      <c r="HN52" s="10"/>
      <c r="HO52" s="11"/>
      <c r="HP52" s="10"/>
      <c r="HQ52" s="11"/>
      <c r="HR52" s="10"/>
      <c r="HS52" s="11"/>
      <c r="HT52" s="10"/>
      <c r="HU52" s="7"/>
      <c r="HV52" s="7">
        <f t="shared" si="77"/>
        <v>0</v>
      </c>
    </row>
    <row r="53" spans="1:230" x14ac:dyDescent="0.25">
      <c r="A53" s="6"/>
      <c r="B53" s="6"/>
      <c r="C53" s="6"/>
      <c r="D53" s="6" t="s">
        <v>127</v>
      </c>
      <c r="E53" s="3" t="s">
        <v>128</v>
      </c>
      <c r="F53" s="6">
        <f t="shared" si="54"/>
        <v>1</v>
      </c>
      <c r="G53" s="6">
        <f t="shared" si="55"/>
        <v>1</v>
      </c>
      <c r="H53" s="6">
        <f t="shared" si="56"/>
        <v>27</v>
      </c>
      <c r="I53" s="6">
        <f t="shared" si="57"/>
        <v>18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9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3</v>
      </c>
      <c r="S53" s="7">
        <f t="shared" si="67"/>
        <v>1</v>
      </c>
      <c r="T53" s="7">
        <v>1.17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>
        <v>18</v>
      </c>
      <c r="DB53" s="10" t="s">
        <v>72</v>
      </c>
      <c r="DC53" s="11"/>
      <c r="DD53" s="10"/>
      <c r="DE53" s="7">
        <v>2</v>
      </c>
      <c r="DF53" s="11"/>
      <c r="DG53" s="10"/>
      <c r="DH53" s="11"/>
      <c r="DI53" s="10"/>
      <c r="DJ53" s="11">
        <v>9</v>
      </c>
      <c r="DK53" s="10" t="s">
        <v>64</v>
      </c>
      <c r="DL53" s="11"/>
      <c r="DM53" s="10"/>
      <c r="DN53" s="11"/>
      <c r="DO53" s="10"/>
      <c r="DP53" s="11"/>
      <c r="DQ53" s="10"/>
      <c r="DR53" s="11"/>
      <c r="DS53" s="10"/>
      <c r="DT53" s="7">
        <v>1</v>
      </c>
      <c r="DU53" s="7">
        <f t="shared" si="72"/>
        <v>3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7"/>
      <c r="EV53" s="11"/>
      <c r="EW53" s="10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  <c r="GG53" s="11"/>
      <c r="GH53" s="10"/>
      <c r="GI53" s="11"/>
      <c r="GJ53" s="10"/>
      <c r="GK53" s="7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11"/>
      <c r="GW53" s="10"/>
      <c r="GX53" s="11"/>
      <c r="GY53" s="10"/>
      <c r="GZ53" s="7"/>
      <c r="HA53" s="7">
        <f t="shared" si="76"/>
        <v>0</v>
      </c>
      <c r="HB53" s="11"/>
      <c r="HC53" s="10"/>
      <c r="HD53" s="11"/>
      <c r="HE53" s="10"/>
      <c r="HF53" s="7"/>
      <c r="HG53" s="11"/>
      <c r="HH53" s="10"/>
      <c r="HI53" s="11"/>
      <c r="HJ53" s="10"/>
      <c r="HK53" s="11"/>
      <c r="HL53" s="10"/>
      <c r="HM53" s="11"/>
      <c r="HN53" s="10"/>
      <c r="HO53" s="11"/>
      <c r="HP53" s="10"/>
      <c r="HQ53" s="11"/>
      <c r="HR53" s="10"/>
      <c r="HS53" s="11"/>
      <c r="HT53" s="10"/>
      <c r="HU53" s="7"/>
      <c r="HV53" s="7">
        <f t="shared" si="77"/>
        <v>0</v>
      </c>
    </row>
    <row r="54" spans="1:230" x14ac:dyDescent="0.25">
      <c r="A54" s="6"/>
      <c r="B54" s="6"/>
      <c r="C54" s="6"/>
      <c r="D54" s="6" t="s">
        <v>129</v>
      </c>
      <c r="E54" s="3" t="s">
        <v>130</v>
      </c>
      <c r="F54" s="6">
        <f t="shared" si="54"/>
        <v>1</v>
      </c>
      <c r="G54" s="6">
        <f t="shared" si="55"/>
        <v>1</v>
      </c>
      <c r="H54" s="6">
        <f t="shared" si="56"/>
        <v>27</v>
      </c>
      <c r="I54" s="6">
        <f t="shared" si="57"/>
        <v>9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18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3</v>
      </c>
      <c r="T54" s="7">
        <v>1.1599999999999999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>
        <v>9</v>
      </c>
      <c r="DB54" s="10" t="s">
        <v>72</v>
      </c>
      <c r="DC54" s="11"/>
      <c r="DD54" s="10"/>
      <c r="DE54" s="7">
        <v>1</v>
      </c>
      <c r="DF54" s="11"/>
      <c r="DG54" s="10"/>
      <c r="DH54" s="11"/>
      <c r="DI54" s="10"/>
      <c r="DJ54" s="11">
        <v>18</v>
      </c>
      <c r="DK54" s="10" t="s">
        <v>64</v>
      </c>
      <c r="DL54" s="11"/>
      <c r="DM54" s="10"/>
      <c r="DN54" s="11"/>
      <c r="DO54" s="10"/>
      <c r="DP54" s="11"/>
      <c r="DQ54" s="10"/>
      <c r="DR54" s="11"/>
      <c r="DS54" s="10"/>
      <c r="DT54" s="7">
        <v>3</v>
      </c>
      <c r="DU54" s="7">
        <f t="shared" si="72"/>
        <v>4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  <c r="GG54" s="11"/>
      <c r="GH54" s="10"/>
      <c r="GI54" s="11"/>
      <c r="GJ54" s="10"/>
      <c r="GK54" s="7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11"/>
      <c r="GW54" s="10"/>
      <c r="GX54" s="11"/>
      <c r="GY54" s="10"/>
      <c r="GZ54" s="7"/>
      <c r="HA54" s="7">
        <f t="shared" si="76"/>
        <v>0</v>
      </c>
      <c r="HB54" s="11"/>
      <c r="HC54" s="10"/>
      <c r="HD54" s="11"/>
      <c r="HE54" s="10"/>
      <c r="HF54" s="7"/>
      <c r="HG54" s="11"/>
      <c r="HH54" s="10"/>
      <c r="HI54" s="11"/>
      <c r="HJ54" s="10"/>
      <c r="HK54" s="11"/>
      <c r="HL54" s="10"/>
      <c r="HM54" s="11"/>
      <c r="HN54" s="10"/>
      <c r="HO54" s="11"/>
      <c r="HP54" s="10"/>
      <c r="HQ54" s="11"/>
      <c r="HR54" s="10"/>
      <c r="HS54" s="11"/>
      <c r="HT54" s="10"/>
      <c r="HU54" s="7"/>
      <c r="HV54" s="7">
        <f t="shared" si="77"/>
        <v>0</v>
      </c>
    </row>
    <row r="55" spans="1:230" x14ac:dyDescent="0.25">
      <c r="A55" s="6"/>
      <c r="B55" s="6"/>
      <c r="C55" s="6"/>
      <c r="D55" s="6" t="s">
        <v>131</v>
      </c>
      <c r="E55" s="3" t="s">
        <v>132</v>
      </c>
      <c r="F55" s="6">
        <f t="shared" si="54"/>
        <v>0</v>
      </c>
      <c r="G55" s="6">
        <f t="shared" si="55"/>
        <v>2</v>
      </c>
      <c r="H55" s="6">
        <f t="shared" si="56"/>
        <v>18</v>
      </c>
      <c r="I55" s="6">
        <f t="shared" si="57"/>
        <v>9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9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1.2</v>
      </c>
      <c r="T55" s="7">
        <v>0.97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>
        <v>9</v>
      </c>
      <c r="DB55" s="10" t="s">
        <v>64</v>
      </c>
      <c r="DC55" s="11"/>
      <c r="DD55" s="10"/>
      <c r="DE55" s="7">
        <v>0.8</v>
      </c>
      <c r="DF55" s="11"/>
      <c r="DG55" s="10"/>
      <c r="DH55" s="11"/>
      <c r="DI55" s="10"/>
      <c r="DJ55" s="11">
        <v>9</v>
      </c>
      <c r="DK55" s="10" t="s">
        <v>64</v>
      </c>
      <c r="DL55" s="11"/>
      <c r="DM55" s="10"/>
      <c r="DN55" s="11"/>
      <c r="DO55" s="10"/>
      <c r="DP55" s="11"/>
      <c r="DQ55" s="10"/>
      <c r="DR55" s="11"/>
      <c r="DS55" s="10"/>
      <c r="DT55" s="7">
        <v>1.2</v>
      </c>
      <c r="DU55" s="7">
        <f t="shared" si="72"/>
        <v>2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  <c r="GG55" s="11"/>
      <c r="GH55" s="10"/>
      <c r="GI55" s="11"/>
      <c r="GJ55" s="10"/>
      <c r="GK55" s="7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11"/>
      <c r="GW55" s="10"/>
      <c r="GX55" s="11"/>
      <c r="GY55" s="10"/>
      <c r="GZ55" s="7"/>
      <c r="HA55" s="7">
        <f t="shared" si="76"/>
        <v>0</v>
      </c>
      <c r="HB55" s="11"/>
      <c r="HC55" s="10"/>
      <c r="HD55" s="11"/>
      <c r="HE55" s="10"/>
      <c r="HF55" s="7"/>
      <c r="HG55" s="11"/>
      <c r="HH55" s="10"/>
      <c r="HI55" s="11"/>
      <c r="HJ55" s="10"/>
      <c r="HK55" s="11"/>
      <c r="HL55" s="10"/>
      <c r="HM55" s="11"/>
      <c r="HN55" s="10"/>
      <c r="HO55" s="11"/>
      <c r="HP55" s="10"/>
      <c r="HQ55" s="11"/>
      <c r="HR55" s="10"/>
      <c r="HS55" s="11"/>
      <c r="HT55" s="10"/>
      <c r="HU55" s="7"/>
      <c r="HV55" s="7">
        <f t="shared" si="77"/>
        <v>0</v>
      </c>
    </row>
    <row r="56" spans="1:230" x14ac:dyDescent="0.25">
      <c r="A56" s="6"/>
      <c r="B56" s="6"/>
      <c r="C56" s="6"/>
      <c r="D56" s="6" t="s">
        <v>133</v>
      </c>
      <c r="E56" s="3" t="s">
        <v>134</v>
      </c>
      <c r="F56" s="6">
        <f t="shared" si="54"/>
        <v>1</v>
      </c>
      <c r="G56" s="6">
        <f t="shared" si="55"/>
        <v>1</v>
      </c>
      <c r="H56" s="6">
        <f t="shared" si="56"/>
        <v>45</v>
      </c>
      <c r="I56" s="6">
        <f t="shared" si="57"/>
        <v>27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18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2.9</v>
      </c>
      <c r="T56" s="7">
        <v>1.9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27</v>
      </c>
      <c r="DB56" s="10" t="s">
        <v>72</v>
      </c>
      <c r="DC56" s="11"/>
      <c r="DD56" s="10"/>
      <c r="DE56" s="7">
        <v>2.1</v>
      </c>
      <c r="DF56" s="11"/>
      <c r="DG56" s="10"/>
      <c r="DH56" s="11"/>
      <c r="DI56" s="10"/>
      <c r="DJ56" s="11">
        <v>18</v>
      </c>
      <c r="DK56" s="10" t="s">
        <v>64</v>
      </c>
      <c r="DL56" s="11"/>
      <c r="DM56" s="10"/>
      <c r="DN56" s="11"/>
      <c r="DO56" s="10"/>
      <c r="DP56" s="11"/>
      <c r="DQ56" s="10"/>
      <c r="DR56" s="11"/>
      <c r="DS56" s="10"/>
      <c r="DT56" s="7">
        <v>2.9</v>
      </c>
      <c r="DU56" s="7">
        <f t="shared" si="72"/>
        <v>5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  <c r="GG56" s="11"/>
      <c r="GH56" s="10"/>
      <c r="GI56" s="11"/>
      <c r="GJ56" s="10"/>
      <c r="GK56" s="7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11"/>
      <c r="GW56" s="10"/>
      <c r="GX56" s="11"/>
      <c r="GY56" s="10"/>
      <c r="GZ56" s="7"/>
      <c r="HA56" s="7">
        <f t="shared" si="76"/>
        <v>0</v>
      </c>
      <c r="HB56" s="11"/>
      <c r="HC56" s="10"/>
      <c r="HD56" s="11"/>
      <c r="HE56" s="10"/>
      <c r="HF56" s="7"/>
      <c r="HG56" s="11"/>
      <c r="HH56" s="10"/>
      <c r="HI56" s="11"/>
      <c r="HJ56" s="10"/>
      <c r="HK56" s="11"/>
      <c r="HL56" s="10"/>
      <c r="HM56" s="11"/>
      <c r="HN56" s="10"/>
      <c r="HO56" s="11"/>
      <c r="HP56" s="10"/>
      <c r="HQ56" s="11"/>
      <c r="HR56" s="10"/>
      <c r="HS56" s="11"/>
      <c r="HT56" s="10"/>
      <c r="HU56" s="7"/>
      <c r="HV56" s="7">
        <f t="shared" si="77"/>
        <v>0</v>
      </c>
    </row>
    <row r="57" spans="1:230" x14ac:dyDescent="0.25">
      <c r="A57" s="6"/>
      <c r="B57" s="6"/>
      <c r="C57" s="6"/>
      <c r="D57" s="6" t="s">
        <v>135</v>
      </c>
      <c r="E57" s="3" t="s">
        <v>136</v>
      </c>
      <c r="F57" s="6">
        <f t="shared" si="54"/>
        <v>0</v>
      </c>
      <c r="G57" s="6">
        <f t="shared" si="55"/>
        <v>2</v>
      </c>
      <c r="H57" s="6">
        <f t="shared" si="56"/>
        <v>27</v>
      </c>
      <c r="I57" s="6">
        <f t="shared" si="57"/>
        <v>18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9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2</v>
      </c>
      <c r="S57" s="7">
        <f t="shared" si="67"/>
        <v>1</v>
      </c>
      <c r="T57" s="7">
        <v>1.1299999999999999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18</v>
      </c>
      <c r="DB57" s="10" t="s">
        <v>64</v>
      </c>
      <c r="DC57" s="11"/>
      <c r="DD57" s="10"/>
      <c r="DE57" s="7">
        <v>1</v>
      </c>
      <c r="DF57" s="11"/>
      <c r="DG57" s="10"/>
      <c r="DH57" s="11"/>
      <c r="DI57" s="10"/>
      <c r="DJ57" s="11">
        <v>9</v>
      </c>
      <c r="DK57" s="10" t="s">
        <v>64</v>
      </c>
      <c r="DL57" s="11"/>
      <c r="DM57" s="10"/>
      <c r="DN57" s="11"/>
      <c r="DO57" s="10"/>
      <c r="DP57" s="11"/>
      <c r="DQ57" s="10"/>
      <c r="DR57" s="11"/>
      <c r="DS57" s="10"/>
      <c r="DT57" s="7">
        <v>1</v>
      </c>
      <c r="DU57" s="7">
        <f t="shared" si="72"/>
        <v>2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7"/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  <c r="GG57" s="11"/>
      <c r="GH57" s="10"/>
      <c r="GI57" s="11"/>
      <c r="GJ57" s="10"/>
      <c r="GK57" s="7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11"/>
      <c r="GW57" s="10"/>
      <c r="GX57" s="11"/>
      <c r="GY57" s="10"/>
      <c r="GZ57" s="7"/>
      <c r="HA57" s="7">
        <f t="shared" si="76"/>
        <v>0</v>
      </c>
      <c r="HB57" s="11"/>
      <c r="HC57" s="10"/>
      <c r="HD57" s="11"/>
      <c r="HE57" s="10"/>
      <c r="HF57" s="7"/>
      <c r="HG57" s="11"/>
      <c r="HH57" s="10"/>
      <c r="HI57" s="11"/>
      <c r="HJ57" s="10"/>
      <c r="HK57" s="11"/>
      <c r="HL57" s="10"/>
      <c r="HM57" s="11"/>
      <c r="HN57" s="10"/>
      <c r="HO57" s="11"/>
      <c r="HP57" s="10"/>
      <c r="HQ57" s="11"/>
      <c r="HR57" s="10"/>
      <c r="HS57" s="11"/>
      <c r="HT57" s="10"/>
      <c r="HU57" s="7"/>
      <c r="HV57" s="7">
        <f t="shared" si="77"/>
        <v>0</v>
      </c>
    </row>
    <row r="58" spans="1:230" x14ac:dyDescent="0.25">
      <c r="A58" s="6"/>
      <c r="B58" s="6"/>
      <c r="C58" s="6"/>
      <c r="D58" s="6" t="s">
        <v>137</v>
      </c>
      <c r="E58" s="3" t="s">
        <v>138</v>
      </c>
      <c r="F58" s="6">
        <f t="shared" si="54"/>
        <v>0</v>
      </c>
      <c r="G58" s="6">
        <f t="shared" si="55"/>
        <v>2</v>
      </c>
      <c r="H58" s="6">
        <f t="shared" si="56"/>
        <v>27</v>
      </c>
      <c r="I58" s="6">
        <f t="shared" si="57"/>
        <v>9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18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1</v>
      </c>
      <c r="T58" s="7">
        <v>1.1299999999999999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>
        <v>9</v>
      </c>
      <c r="DB58" s="10" t="s">
        <v>64</v>
      </c>
      <c r="DC58" s="11"/>
      <c r="DD58" s="10"/>
      <c r="DE58" s="7">
        <v>1</v>
      </c>
      <c r="DF58" s="11"/>
      <c r="DG58" s="10"/>
      <c r="DH58" s="11"/>
      <c r="DI58" s="10"/>
      <c r="DJ58" s="11">
        <v>18</v>
      </c>
      <c r="DK58" s="10" t="s">
        <v>64</v>
      </c>
      <c r="DL58" s="11"/>
      <c r="DM58" s="10"/>
      <c r="DN58" s="11"/>
      <c r="DO58" s="10"/>
      <c r="DP58" s="11"/>
      <c r="DQ58" s="10"/>
      <c r="DR58" s="11"/>
      <c r="DS58" s="10"/>
      <c r="DT58" s="7">
        <v>1</v>
      </c>
      <c r="DU58" s="7">
        <f t="shared" si="72"/>
        <v>2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  <c r="GG58" s="11"/>
      <c r="GH58" s="10"/>
      <c r="GI58" s="11"/>
      <c r="GJ58" s="10"/>
      <c r="GK58" s="7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11"/>
      <c r="GW58" s="10"/>
      <c r="GX58" s="11"/>
      <c r="GY58" s="10"/>
      <c r="GZ58" s="7"/>
      <c r="HA58" s="7">
        <f t="shared" si="76"/>
        <v>0</v>
      </c>
      <c r="HB58" s="11"/>
      <c r="HC58" s="10"/>
      <c r="HD58" s="11"/>
      <c r="HE58" s="10"/>
      <c r="HF58" s="7"/>
      <c r="HG58" s="11"/>
      <c r="HH58" s="10"/>
      <c r="HI58" s="11"/>
      <c r="HJ58" s="10"/>
      <c r="HK58" s="11"/>
      <c r="HL58" s="10"/>
      <c r="HM58" s="11"/>
      <c r="HN58" s="10"/>
      <c r="HO58" s="11"/>
      <c r="HP58" s="10"/>
      <c r="HQ58" s="11"/>
      <c r="HR58" s="10"/>
      <c r="HS58" s="11"/>
      <c r="HT58" s="10"/>
      <c r="HU58" s="7"/>
      <c r="HV58" s="7">
        <f t="shared" si="77"/>
        <v>0</v>
      </c>
    </row>
    <row r="59" spans="1:230" x14ac:dyDescent="0.25">
      <c r="A59" s="6"/>
      <c r="B59" s="6"/>
      <c r="C59" s="6"/>
      <c r="D59" s="6" t="s">
        <v>139</v>
      </c>
      <c r="E59" s="3" t="s">
        <v>140</v>
      </c>
      <c r="F59" s="6">
        <f t="shared" si="54"/>
        <v>0</v>
      </c>
      <c r="G59" s="6">
        <f t="shared" si="55"/>
        <v>2</v>
      </c>
      <c r="H59" s="6">
        <f t="shared" si="56"/>
        <v>18</v>
      </c>
      <c r="I59" s="6">
        <f t="shared" si="57"/>
        <v>9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9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1</v>
      </c>
      <c r="S59" s="7">
        <f t="shared" si="67"/>
        <v>0.5</v>
      </c>
      <c r="T59" s="7">
        <v>0.74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>
        <v>9</v>
      </c>
      <c r="DB59" s="10" t="s">
        <v>64</v>
      </c>
      <c r="DC59" s="11"/>
      <c r="DD59" s="10"/>
      <c r="DE59" s="7">
        <v>0.5</v>
      </c>
      <c r="DF59" s="11"/>
      <c r="DG59" s="10"/>
      <c r="DH59" s="11"/>
      <c r="DI59" s="10"/>
      <c r="DJ59" s="11">
        <v>9</v>
      </c>
      <c r="DK59" s="10" t="s">
        <v>64</v>
      </c>
      <c r="DL59" s="11"/>
      <c r="DM59" s="10"/>
      <c r="DN59" s="11"/>
      <c r="DO59" s="10"/>
      <c r="DP59" s="11"/>
      <c r="DQ59" s="10"/>
      <c r="DR59" s="11"/>
      <c r="DS59" s="10"/>
      <c r="DT59" s="7">
        <v>0.5</v>
      </c>
      <c r="DU59" s="7">
        <f t="shared" si="72"/>
        <v>1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  <c r="GG59" s="11"/>
      <c r="GH59" s="10"/>
      <c r="GI59" s="11"/>
      <c r="GJ59" s="10"/>
      <c r="GK59" s="7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11"/>
      <c r="GW59" s="10"/>
      <c r="GX59" s="11"/>
      <c r="GY59" s="10"/>
      <c r="GZ59" s="7"/>
      <c r="HA59" s="7">
        <f t="shared" si="76"/>
        <v>0</v>
      </c>
      <c r="HB59" s="11"/>
      <c r="HC59" s="10"/>
      <c r="HD59" s="11"/>
      <c r="HE59" s="10"/>
      <c r="HF59" s="7"/>
      <c r="HG59" s="11"/>
      <c r="HH59" s="10"/>
      <c r="HI59" s="11"/>
      <c r="HJ59" s="10"/>
      <c r="HK59" s="11"/>
      <c r="HL59" s="10"/>
      <c r="HM59" s="11"/>
      <c r="HN59" s="10"/>
      <c r="HO59" s="11"/>
      <c r="HP59" s="10"/>
      <c r="HQ59" s="11"/>
      <c r="HR59" s="10"/>
      <c r="HS59" s="11"/>
      <c r="HT59" s="10"/>
      <c r="HU59" s="7"/>
      <c r="HV59" s="7">
        <f t="shared" si="77"/>
        <v>0</v>
      </c>
    </row>
    <row r="60" spans="1:230" x14ac:dyDescent="0.25">
      <c r="A60" s="6"/>
      <c r="B60" s="6"/>
      <c r="C60" s="6"/>
      <c r="D60" s="6" t="s">
        <v>141</v>
      </c>
      <c r="E60" s="3" t="s">
        <v>142</v>
      </c>
      <c r="F60" s="6">
        <f t="shared" si="54"/>
        <v>1</v>
      </c>
      <c r="G60" s="6">
        <f t="shared" si="55"/>
        <v>1</v>
      </c>
      <c r="H60" s="6">
        <f t="shared" si="56"/>
        <v>27</v>
      </c>
      <c r="I60" s="6">
        <f t="shared" si="57"/>
        <v>18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9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4</v>
      </c>
      <c r="S60" s="7">
        <f t="shared" si="67"/>
        <v>1</v>
      </c>
      <c r="T60" s="7">
        <v>1.1399999999999999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>
        <v>18</v>
      </c>
      <c r="DW60" s="10" t="s">
        <v>72</v>
      </c>
      <c r="DX60" s="11"/>
      <c r="DY60" s="10"/>
      <c r="DZ60" s="7">
        <v>3</v>
      </c>
      <c r="EA60" s="11"/>
      <c r="EB60" s="10"/>
      <c r="EC60" s="11"/>
      <c r="ED60" s="10"/>
      <c r="EE60" s="11">
        <v>9</v>
      </c>
      <c r="EF60" s="10" t="s">
        <v>64</v>
      </c>
      <c r="EG60" s="11"/>
      <c r="EH60" s="10"/>
      <c r="EI60" s="11"/>
      <c r="EJ60" s="10"/>
      <c r="EK60" s="11"/>
      <c r="EL60" s="10"/>
      <c r="EM60" s="11"/>
      <c r="EN60" s="10"/>
      <c r="EO60" s="7">
        <v>1</v>
      </c>
      <c r="EP60" s="7">
        <f t="shared" si="73"/>
        <v>4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  <c r="GG60" s="11"/>
      <c r="GH60" s="10"/>
      <c r="GI60" s="11"/>
      <c r="GJ60" s="10"/>
      <c r="GK60" s="7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11"/>
      <c r="GW60" s="10"/>
      <c r="GX60" s="11"/>
      <c r="GY60" s="10"/>
      <c r="GZ60" s="7"/>
      <c r="HA60" s="7">
        <f t="shared" si="76"/>
        <v>0</v>
      </c>
      <c r="HB60" s="11"/>
      <c r="HC60" s="10"/>
      <c r="HD60" s="11"/>
      <c r="HE60" s="10"/>
      <c r="HF60" s="7"/>
      <c r="HG60" s="11"/>
      <c r="HH60" s="10"/>
      <c r="HI60" s="11"/>
      <c r="HJ60" s="10"/>
      <c r="HK60" s="11"/>
      <c r="HL60" s="10"/>
      <c r="HM60" s="11"/>
      <c r="HN60" s="10"/>
      <c r="HO60" s="11"/>
      <c r="HP60" s="10"/>
      <c r="HQ60" s="11"/>
      <c r="HR60" s="10"/>
      <c r="HS60" s="11"/>
      <c r="HT60" s="10"/>
      <c r="HU60" s="7"/>
      <c r="HV60" s="7">
        <f t="shared" si="77"/>
        <v>0</v>
      </c>
    </row>
    <row r="61" spans="1:230" x14ac:dyDescent="0.25">
      <c r="A61" s="6"/>
      <c r="B61" s="6"/>
      <c r="C61" s="6"/>
      <c r="D61" s="6" t="s">
        <v>143</v>
      </c>
      <c r="E61" s="3" t="s">
        <v>144</v>
      </c>
      <c r="F61" s="6">
        <f t="shared" si="54"/>
        <v>1</v>
      </c>
      <c r="G61" s="6">
        <f t="shared" si="55"/>
        <v>2</v>
      </c>
      <c r="H61" s="6">
        <f t="shared" si="56"/>
        <v>81</v>
      </c>
      <c r="I61" s="6">
        <f t="shared" si="57"/>
        <v>45</v>
      </c>
      <c r="J61" s="6">
        <f t="shared" si="58"/>
        <v>0</v>
      </c>
      <c r="K61" s="6">
        <f t="shared" si="59"/>
        <v>9</v>
      </c>
      <c r="L61" s="6">
        <f t="shared" si="60"/>
        <v>0</v>
      </c>
      <c r="M61" s="6">
        <f t="shared" si="61"/>
        <v>27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9</v>
      </c>
      <c r="S61" s="7">
        <f t="shared" si="67"/>
        <v>5</v>
      </c>
      <c r="T61" s="7">
        <v>3.03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>
        <v>45</v>
      </c>
      <c r="DW61" s="10" t="s">
        <v>72</v>
      </c>
      <c r="DX61" s="11"/>
      <c r="DY61" s="10"/>
      <c r="DZ61" s="7">
        <v>4</v>
      </c>
      <c r="EA61" s="11">
        <v>9</v>
      </c>
      <c r="EB61" s="10" t="s">
        <v>64</v>
      </c>
      <c r="EC61" s="11"/>
      <c r="ED61" s="10"/>
      <c r="EE61" s="11">
        <v>27</v>
      </c>
      <c r="EF61" s="10" t="s">
        <v>64</v>
      </c>
      <c r="EG61" s="11"/>
      <c r="EH61" s="10"/>
      <c r="EI61" s="11"/>
      <c r="EJ61" s="10"/>
      <c r="EK61" s="11"/>
      <c r="EL61" s="10"/>
      <c r="EM61" s="11"/>
      <c r="EN61" s="10"/>
      <c r="EO61" s="7">
        <v>5</v>
      </c>
      <c r="EP61" s="7">
        <f t="shared" si="73"/>
        <v>9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  <c r="GG61" s="11"/>
      <c r="GH61" s="10"/>
      <c r="GI61" s="11"/>
      <c r="GJ61" s="10"/>
      <c r="GK61" s="7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11"/>
      <c r="GW61" s="10"/>
      <c r="GX61" s="11"/>
      <c r="GY61" s="10"/>
      <c r="GZ61" s="7"/>
      <c r="HA61" s="7">
        <f t="shared" si="76"/>
        <v>0</v>
      </c>
      <c r="HB61" s="11"/>
      <c r="HC61" s="10"/>
      <c r="HD61" s="11"/>
      <c r="HE61" s="10"/>
      <c r="HF61" s="7"/>
      <c r="HG61" s="11"/>
      <c r="HH61" s="10"/>
      <c r="HI61" s="11"/>
      <c r="HJ61" s="10"/>
      <c r="HK61" s="11"/>
      <c r="HL61" s="10"/>
      <c r="HM61" s="11"/>
      <c r="HN61" s="10"/>
      <c r="HO61" s="11"/>
      <c r="HP61" s="10"/>
      <c r="HQ61" s="11"/>
      <c r="HR61" s="10"/>
      <c r="HS61" s="11"/>
      <c r="HT61" s="10"/>
      <c r="HU61" s="7"/>
      <c r="HV61" s="7">
        <f t="shared" si="77"/>
        <v>0</v>
      </c>
    </row>
    <row r="62" spans="1:230" x14ac:dyDescent="0.25">
      <c r="A62" s="6"/>
      <c r="B62" s="6"/>
      <c r="C62" s="6"/>
      <c r="D62" s="6" t="s">
        <v>145</v>
      </c>
      <c r="E62" s="3" t="s">
        <v>146</v>
      </c>
      <c r="F62" s="6">
        <f t="shared" si="54"/>
        <v>1</v>
      </c>
      <c r="G62" s="6">
        <f t="shared" si="55"/>
        <v>2</v>
      </c>
      <c r="H62" s="6">
        <f t="shared" si="56"/>
        <v>63</v>
      </c>
      <c r="I62" s="6">
        <f t="shared" si="57"/>
        <v>27</v>
      </c>
      <c r="J62" s="6">
        <f t="shared" si="58"/>
        <v>0</v>
      </c>
      <c r="K62" s="6">
        <f t="shared" si="59"/>
        <v>9</v>
      </c>
      <c r="L62" s="6">
        <f t="shared" si="60"/>
        <v>0</v>
      </c>
      <c r="M62" s="6">
        <f t="shared" si="61"/>
        <v>27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7</v>
      </c>
      <c r="S62" s="7">
        <f t="shared" si="67"/>
        <v>3.5</v>
      </c>
      <c r="T62" s="7">
        <v>2.5299999999999998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>
        <v>27</v>
      </c>
      <c r="DW62" s="10" t="s">
        <v>72</v>
      </c>
      <c r="DX62" s="11"/>
      <c r="DY62" s="10"/>
      <c r="DZ62" s="7">
        <v>3.5</v>
      </c>
      <c r="EA62" s="11">
        <v>9</v>
      </c>
      <c r="EB62" s="10" t="s">
        <v>64</v>
      </c>
      <c r="EC62" s="11"/>
      <c r="ED62" s="10"/>
      <c r="EE62" s="11">
        <v>27</v>
      </c>
      <c r="EF62" s="10" t="s">
        <v>64</v>
      </c>
      <c r="EG62" s="11"/>
      <c r="EH62" s="10"/>
      <c r="EI62" s="11"/>
      <c r="EJ62" s="10"/>
      <c r="EK62" s="11"/>
      <c r="EL62" s="10"/>
      <c r="EM62" s="11"/>
      <c r="EN62" s="10"/>
      <c r="EO62" s="7">
        <v>3.5</v>
      </c>
      <c r="EP62" s="7">
        <f t="shared" si="73"/>
        <v>7</v>
      </c>
      <c r="EQ62" s="11"/>
      <c r="ER62" s="10"/>
      <c r="ES62" s="11"/>
      <c r="ET62" s="10"/>
      <c r="EU62" s="7"/>
      <c r="EV62" s="11"/>
      <c r="EW62" s="10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  <c r="GG62" s="11"/>
      <c r="GH62" s="10"/>
      <c r="GI62" s="11"/>
      <c r="GJ62" s="10"/>
      <c r="GK62" s="7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11"/>
      <c r="GW62" s="10"/>
      <c r="GX62" s="11"/>
      <c r="GY62" s="10"/>
      <c r="GZ62" s="7"/>
      <c r="HA62" s="7">
        <f t="shared" si="76"/>
        <v>0</v>
      </c>
      <c r="HB62" s="11"/>
      <c r="HC62" s="10"/>
      <c r="HD62" s="11"/>
      <c r="HE62" s="10"/>
      <c r="HF62" s="7"/>
      <c r="HG62" s="11"/>
      <c r="HH62" s="10"/>
      <c r="HI62" s="11"/>
      <c r="HJ62" s="10"/>
      <c r="HK62" s="11"/>
      <c r="HL62" s="10"/>
      <c r="HM62" s="11"/>
      <c r="HN62" s="10"/>
      <c r="HO62" s="11"/>
      <c r="HP62" s="10"/>
      <c r="HQ62" s="11"/>
      <c r="HR62" s="10"/>
      <c r="HS62" s="11"/>
      <c r="HT62" s="10"/>
      <c r="HU62" s="7"/>
      <c r="HV62" s="7">
        <f t="shared" si="77"/>
        <v>0</v>
      </c>
    </row>
    <row r="63" spans="1:230" x14ac:dyDescent="0.25">
      <c r="A63" s="6"/>
      <c r="B63" s="6"/>
      <c r="C63" s="6"/>
      <c r="D63" s="6" t="s">
        <v>147</v>
      </c>
      <c r="E63" s="3" t="s">
        <v>148</v>
      </c>
      <c r="F63" s="6">
        <f t="shared" si="54"/>
        <v>0</v>
      </c>
      <c r="G63" s="6">
        <f t="shared" si="55"/>
        <v>2</v>
      </c>
      <c r="H63" s="6">
        <f t="shared" si="56"/>
        <v>27</v>
      </c>
      <c r="I63" s="6">
        <f t="shared" si="57"/>
        <v>18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9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1.17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18</v>
      </c>
      <c r="DW63" s="10" t="s">
        <v>64</v>
      </c>
      <c r="DX63" s="11"/>
      <c r="DY63" s="10"/>
      <c r="DZ63" s="7">
        <v>1</v>
      </c>
      <c r="EA63" s="11"/>
      <c r="EB63" s="10"/>
      <c r="EC63" s="11"/>
      <c r="ED63" s="10"/>
      <c r="EE63" s="11">
        <v>9</v>
      </c>
      <c r="EF63" s="10" t="s">
        <v>64</v>
      </c>
      <c r="EG63" s="11"/>
      <c r="EH63" s="10"/>
      <c r="EI63" s="11"/>
      <c r="EJ63" s="10"/>
      <c r="EK63" s="11"/>
      <c r="EL63" s="10"/>
      <c r="EM63" s="11"/>
      <c r="EN63" s="10"/>
      <c r="EO63" s="7">
        <v>2</v>
      </c>
      <c r="EP63" s="7">
        <f t="shared" si="73"/>
        <v>3</v>
      </c>
      <c r="EQ63" s="11"/>
      <c r="ER63" s="10"/>
      <c r="ES63" s="11"/>
      <c r="ET63" s="10"/>
      <c r="EU63" s="7"/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  <c r="GG63" s="11"/>
      <c r="GH63" s="10"/>
      <c r="GI63" s="11"/>
      <c r="GJ63" s="10"/>
      <c r="GK63" s="7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11"/>
      <c r="GW63" s="10"/>
      <c r="GX63" s="11"/>
      <c r="GY63" s="10"/>
      <c r="GZ63" s="7"/>
      <c r="HA63" s="7">
        <f t="shared" si="76"/>
        <v>0</v>
      </c>
      <c r="HB63" s="11"/>
      <c r="HC63" s="10"/>
      <c r="HD63" s="11"/>
      <c r="HE63" s="10"/>
      <c r="HF63" s="7"/>
      <c r="HG63" s="11"/>
      <c r="HH63" s="10"/>
      <c r="HI63" s="11"/>
      <c r="HJ63" s="10"/>
      <c r="HK63" s="11"/>
      <c r="HL63" s="10"/>
      <c r="HM63" s="11"/>
      <c r="HN63" s="10"/>
      <c r="HO63" s="11"/>
      <c r="HP63" s="10"/>
      <c r="HQ63" s="11"/>
      <c r="HR63" s="10"/>
      <c r="HS63" s="11"/>
      <c r="HT63" s="10"/>
      <c r="HU63" s="7"/>
      <c r="HV63" s="7">
        <f t="shared" si="77"/>
        <v>0</v>
      </c>
    </row>
    <row r="64" spans="1:230" x14ac:dyDescent="0.25">
      <c r="A64" s="6"/>
      <c r="B64" s="6"/>
      <c r="C64" s="6"/>
      <c r="D64" s="6" t="s">
        <v>149</v>
      </c>
      <c r="E64" s="3" t="s">
        <v>150</v>
      </c>
      <c r="F64" s="6">
        <f t="shared" si="54"/>
        <v>0</v>
      </c>
      <c r="G64" s="6">
        <f t="shared" si="55"/>
        <v>1</v>
      </c>
      <c r="H64" s="6">
        <f t="shared" si="56"/>
        <v>9</v>
      </c>
      <c r="I64" s="6">
        <f t="shared" si="57"/>
        <v>9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1</v>
      </c>
      <c r="S64" s="7">
        <f t="shared" si="67"/>
        <v>0</v>
      </c>
      <c r="T64" s="7">
        <v>0.4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/>
      <c r="DW64" s="10"/>
      <c r="DX64" s="11"/>
      <c r="DY64" s="10"/>
      <c r="DZ64" s="7"/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>
        <v>9</v>
      </c>
      <c r="ER64" s="10" t="s">
        <v>64</v>
      </c>
      <c r="ES64" s="11"/>
      <c r="ET64" s="10"/>
      <c r="EU64" s="7">
        <v>1</v>
      </c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1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  <c r="GG64" s="11"/>
      <c r="GH64" s="10"/>
      <c r="GI64" s="11"/>
      <c r="GJ64" s="10"/>
      <c r="GK64" s="7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11"/>
      <c r="GW64" s="10"/>
      <c r="GX64" s="11"/>
      <c r="GY64" s="10"/>
      <c r="GZ64" s="7"/>
      <c r="HA64" s="7">
        <f t="shared" si="76"/>
        <v>0</v>
      </c>
      <c r="HB64" s="11"/>
      <c r="HC64" s="10"/>
      <c r="HD64" s="11"/>
      <c r="HE64" s="10"/>
      <c r="HF64" s="7"/>
      <c r="HG64" s="11"/>
      <c r="HH64" s="10"/>
      <c r="HI64" s="11"/>
      <c r="HJ64" s="10"/>
      <c r="HK64" s="11"/>
      <c r="HL64" s="10"/>
      <c r="HM64" s="11"/>
      <c r="HN64" s="10"/>
      <c r="HO64" s="11"/>
      <c r="HP64" s="10"/>
      <c r="HQ64" s="11"/>
      <c r="HR64" s="10"/>
      <c r="HS64" s="11"/>
      <c r="HT64" s="10"/>
      <c r="HU64" s="7"/>
      <c r="HV64" s="7">
        <f t="shared" si="77"/>
        <v>0</v>
      </c>
    </row>
    <row r="65" spans="1:230" x14ac:dyDescent="0.25">
      <c r="A65" s="6"/>
      <c r="B65" s="6"/>
      <c r="C65" s="6"/>
      <c r="D65" s="6" t="s">
        <v>151</v>
      </c>
      <c r="E65" s="3" t="s">
        <v>152</v>
      </c>
      <c r="F65" s="6">
        <f t="shared" si="54"/>
        <v>0</v>
      </c>
      <c r="G65" s="6">
        <f t="shared" si="55"/>
        <v>2</v>
      </c>
      <c r="H65" s="6">
        <f t="shared" si="56"/>
        <v>18</v>
      </c>
      <c r="I65" s="6">
        <f t="shared" si="57"/>
        <v>9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9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0.8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/>
      <c r="DW65" s="10"/>
      <c r="DX65" s="11"/>
      <c r="DY65" s="10"/>
      <c r="DZ65" s="7"/>
      <c r="EA65" s="11"/>
      <c r="EB65" s="10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>
        <v>9</v>
      </c>
      <c r="ER65" s="10" t="s">
        <v>64</v>
      </c>
      <c r="ES65" s="11"/>
      <c r="ET65" s="10"/>
      <c r="EU65" s="7">
        <v>1</v>
      </c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>
        <v>9</v>
      </c>
      <c r="FG65" s="10" t="s">
        <v>64</v>
      </c>
      <c r="FH65" s="11"/>
      <c r="FI65" s="10"/>
      <c r="FJ65" s="7">
        <v>1</v>
      </c>
      <c r="FK65" s="7">
        <f t="shared" si="74"/>
        <v>2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  <c r="GG65" s="11"/>
      <c r="GH65" s="10"/>
      <c r="GI65" s="11"/>
      <c r="GJ65" s="10"/>
      <c r="GK65" s="7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11"/>
      <c r="GW65" s="10"/>
      <c r="GX65" s="11"/>
      <c r="GY65" s="10"/>
      <c r="GZ65" s="7"/>
      <c r="HA65" s="7">
        <f t="shared" si="76"/>
        <v>0</v>
      </c>
      <c r="HB65" s="11"/>
      <c r="HC65" s="10"/>
      <c r="HD65" s="11"/>
      <c r="HE65" s="10"/>
      <c r="HF65" s="7"/>
      <c r="HG65" s="11"/>
      <c r="HH65" s="10"/>
      <c r="HI65" s="11"/>
      <c r="HJ65" s="10"/>
      <c r="HK65" s="11"/>
      <c r="HL65" s="10"/>
      <c r="HM65" s="11"/>
      <c r="HN65" s="10"/>
      <c r="HO65" s="11"/>
      <c r="HP65" s="10"/>
      <c r="HQ65" s="11"/>
      <c r="HR65" s="10"/>
      <c r="HS65" s="11"/>
      <c r="HT65" s="10"/>
      <c r="HU65" s="7"/>
      <c r="HV65" s="7">
        <f t="shared" si="77"/>
        <v>0</v>
      </c>
    </row>
    <row r="66" spans="1:230" x14ac:dyDescent="0.25">
      <c r="A66" s="6"/>
      <c r="B66" s="6"/>
      <c r="C66" s="6"/>
      <c r="D66" s="6" t="s">
        <v>153</v>
      </c>
      <c r="E66" s="3" t="s">
        <v>154</v>
      </c>
      <c r="F66" s="6">
        <f t="shared" si="54"/>
        <v>0</v>
      </c>
      <c r="G66" s="6">
        <f t="shared" si="55"/>
        <v>2</v>
      </c>
      <c r="H66" s="6">
        <f t="shared" si="56"/>
        <v>18</v>
      </c>
      <c r="I66" s="6">
        <f t="shared" si="57"/>
        <v>9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9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1</v>
      </c>
      <c r="S66" s="7">
        <f t="shared" si="67"/>
        <v>0.5</v>
      </c>
      <c r="T66" s="7">
        <v>0.74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7"/>
      <c r="EV66" s="11"/>
      <c r="EW66" s="10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  <c r="GG66" s="11">
        <v>9</v>
      </c>
      <c r="GH66" s="10" t="s">
        <v>64</v>
      </c>
      <c r="GI66" s="11"/>
      <c r="GJ66" s="10"/>
      <c r="GK66" s="7">
        <v>0.5</v>
      </c>
      <c r="GL66" s="11"/>
      <c r="GM66" s="10"/>
      <c r="GN66" s="11"/>
      <c r="GO66" s="10"/>
      <c r="GP66" s="11">
        <v>9</v>
      </c>
      <c r="GQ66" s="10" t="s">
        <v>64</v>
      </c>
      <c r="GR66" s="11"/>
      <c r="GS66" s="10"/>
      <c r="GT66" s="11"/>
      <c r="GU66" s="10"/>
      <c r="GV66" s="11"/>
      <c r="GW66" s="10"/>
      <c r="GX66" s="11"/>
      <c r="GY66" s="10"/>
      <c r="GZ66" s="7">
        <v>0.5</v>
      </c>
      <c r="HA66" s="7">
        <f t="shared" si="76"/>
        <v>1</v>
      </c>
      <c r="HB66" s="11"/>
      <c r="HC66" s="10"/>
      <c r="HD66" s="11"/>
      <c r="HE66" s="10"/>
      <c r="HF66" s="7"/>
      <c r="HG66" s="11"/>
      <c r="HH66" s="10"/>
      <c r="HI66" s="11"/>
      <c r="HJ66" s="10"/>
      <c r="HK66" s="11"/>
      <c r="HL66" s="10"/>
      <c r="HM66" s="11"/>
      <c r="HN66" s="10"/>
      <c r="HO66" s="11"/>
      <c r="HP66" s="10"/>
      <c r="HQ66" s="11"/>
      <c r="HR66" s="10"/>
      <c r="HS66" s="11"/>
      <c r="HT66" s="10"/>
      <c r="HU66" s="7"/>
      <c r="HV66" s="7">
        <f t="shared" si="77"/>
        <v>0</v>
      </c>
    </row>
    <row r="67" spans="1:230" x14ac:dyDescent="0.25">
      <c r="A67" s="6">
        <v>7</v>
      </c>
      <c r="B67" s="6">
        <v>1</v>
      </c>
      <c r="C67" s="6"/>
      <c r="D67" s="6"/>
      <c r="E67" s="3" t="s">
        <v>155</v>
      </c>
      <c r="F67" s="6">
        <f>$B$67*COUNTIF(U67:HT67,"e")</f>
        <v>0</v>
      </c>
      <c r="G67" s="6">
        <f>$B$67*COUNTIF(U67:HT67,"z")</f>
        <v>1</v>
      </c>
      <c r="H67" s="6">
        <f t="shared" si="56"/>
        <v>27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27</v>
      </c>
      <c r="R67" s="7">
        <f t="shared" si="66"/>
        <v>5</v>
      </c>
      <c r="S67" s="7">
        <f t="shared" si="67"/>
        <v>5</v>
      </c>
      <c r="T67" s="7">
        <f>$B$67*1.2</f>
        <v>1.2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/>
      <c r="ER67" s="10"/>
      <c r="ES67" s="11"/>
      <c r="ET67" s="10"/>
      <c r="EU67" s="7"/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  <c r="GG67" s="11"/>
      <c r="GH67" s="10"/>
      <c r="GI67" s="11"/>
      <c r="GJ67" s="10"/>
      <c r="GK67" s="7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11"/>
      <c r="GW67" s="10"/>
      <c r="GX67" s="11">
        <f>$B$67*27</f>
        <v>27</v>
      </c>
      <c r="GY67" s="10" t="s">
        <v>64</v>
      </c>
      <c r="GZ67" s="7">
        <f>$B$67*5</f>
        <v>5</v>
      </c>
      <c r="HA67" s="7">
        <f t="shared" si="76"/>
        <v>5</v>
      </c>
      <c r="HB67" s="11"/>
      <c r="HC67" s="10"/>
      <c r="HD67" s="11"/>
      <c r="HE67" s="10"/>
      <c r="HF67" s="7"/>
      <c r="HG67" s="11"/>
      <c r="HH67" s="10"/>
      <c r="HI67" s="11"/>
      <c r="HJ67" s="10"/>
      <c r="HK67" s="11"/>
      <c r="HL67" s="10"/>
      <c r="HM67" s="11"/>
      <c r="HN67" s="10"/>
      <c r="HO67" s="11"/>
      <c r="HP67" s="10"/>
      <c r="HQ67" s="11"/>
      <c r="HR67" s="10"/>
      <c r="HS67" s="11"/>
      <c r="HT67" s="10"/>
      <c r="HU67" s="7"/>
      <c r="HV67" s="7">
        <f t="shared" si="77"/>
        <v>0</v>
      </c>
    </row>
    <row r="68" spans="1:230" ht="15.9" customHeight="1" x14ac:dyDescent="0.25">
      <c r="A68" s="6"/>
      <c r="B68" s="6"/>
      <c r="C68" s="6"/>
      <c r="D68" s="6"/>
      <c r="E68" s="6" t="s">
        <v>80</v>
      </c>
      <c r="F68" s="6">
        <f t="shared" ref="F68:BQ68" si="78">SUM(F39:F67)</f>
        <v>12</v>
      </c>
      <c r="G68" s="6">
        <f t="shared" si="78"/>
        <v>50</v>
      </c>
      <c r="H68" s="6">
        <f t="shared" si="78"/>
        <v>936</v>
      </c>
      <c r="I68" s="6">
        <f t="shared" si="78"/>
        <v>459</v>
      </c>
      <c r="J68" s="6">
        <f t="shared" si="78"/>
        <v>108</v>
      </c>
      <c r="K68" s="6">
        <f t="shared" si="78"/>
        <v>108</v>
      </c>
      <c r="L68" s="6">
        <f t="shared" si="78"/>
        <v>0</v>
      </c>
      <c r="M68" s="6">
        <f t="shared" si="78"/>
        <v>225</v>
      </c>
      <c r="N68" s="6">
        <f t="shared" si="78"/>
        <v>0</v>
      </c>
      <c r="O68" s="6">
        <f t="shared" si="78"/>
        <v>0</v>
      </c>
      <c r="P68" s="6">
        <f t="shared" si="78"/>
        <v>9</v>
      </c>
      <c r="Q68" s="6">
        <f t="shared" si="78"/>
        <v>27</v>
      </c>
      <c r="R68" s="7">
        <f t="shared" si="78"/>
        <v>108</v>
      </c>
      <c r="S68" s="7">
        <f t="shared" si="78"/>
        <v>47.099999999999994</v>
      </c>
      <c r="T68" s="7">
        <f t="shared" si="78"/>
        <v>40.92</v>
      </c>
      <c r="U68" s="11">
        <f t="shared" si="78"/>
        <v>9</v>
      </c>
      <c r="V68" s="10">
        <f t="shared" si="78"/>
        <v>0</v>
      </c>
      <c r="W68" s="11">
        <f t="shared" si="78"/>
        <v>9</v>
      </c>
      <c r="X68" s="10">
        <f t="shared" si="78"/>
        <v>0</v>
      </c>
      <c r="Y68" s="7">
        <f t="shared" si="78"/>
        <v>3</v>
      </c>
      <c r="Z68" s="11">
        <f t="shared" si="78"/>
        <v>0</v>
      </c>
      <c r="AA68" s="10">
        <f t="shared" si="78"/>
        <v>0</v>
      </c>
      <c r="AB68" s="11">
        <f t="shared" si="78"/>
        <v>0</v>
      </c>
      <c r="AC68" s="10">
        <f t="shared" si="78"/>
        <v>0</v>
      </c>
      <c r="AD68" s="11">
        <f t="shared" si="78"/>
        <v>0</v>
      </c>
      <c r="AE68" s="10">
        <f t="shared" si="78"/>
        <v>0</v>
      </c>
      <c r="AF68" s="11">
        <f t="shared" si="78"/>
        <v>0</v>
      </c>
      <c r="AG68" s="10">
        <f t="shared" si="78"/>
        <v>0</v>
      </c>
      <c r="AH68" s="11">
        <f t="shared" si="78"/>
        <v>0</v>
      </c>
      <c r="AI68" s="10">
        <f t="shared" si="78"/>
        <v>0</v>
      </c>
      <c r="AJ68" s="11">
        <f t="shared" si="78"/>
        <v>0</v>
      </c>
      <c r="AK68" s="10">
        <f t="shared" si="78"/>
        <v>0</v>
      </c>
      <c r="AL68" s="11">
        <f t="shared" si="78"/>
        <v>0</v>
      </c>
      <c r="AM68" s="10">
        <f t="shared" si="78"/>
        <v>0</v>
      </c>
      <c r="AN68" s="7">
        <f t="shared" si="78"/>
        <v>0</v>
      </c>
      <c r="AO68" s="7">
        <f t="shared" si="78"/>
        <v>3</v>
      </c>
      <c r="AP68" s="11">
        <f t="shared" si="78"/>
        <v>63</v>
      </c>
      <c r="AQ68" s="10">
        <f t="shared" si="78"/>
        <v>0</v>
      </c>
      <c r="AR68" s="11">
        <f t="shared" si="78"/>
        <v>27</v>
      </c>
      <c r="AS68" s="10">
        <f t="shared" si="78"/>
        <v>0</v>
      </c>
      <c r="AT68" s="7">
        <f t="shared" si="78"/>
        <v>10.5</v>
      </c>
      <c r="AU68" s="11">
        <f t="shared" si="78"/>
        <v>36</v>
      </c>
      <c r="AV68" s="10">
        <f t="shared" si="78"/>
        <v>0</v>
      </c>
      <c r="AW68" s="11">
        <f t="shared" si="78"/>
        <v>0</v>
      </c>
      <c r="AX68" s="10">
        <f t="shared" si="78"/>
        <v>0</v>
      </c>
      <c r="AY68" s="11">
        <f t="shared" si="78"/>
        <v>0</v>
      </c>
      <c r="AZ68" s="10">
        <f t="shared" si="78"/>
        <v>0</v>
      </c>
      <c r="BA68" s="11">
        <f t="shared" si="78"/>
        <v>0</v>
      </c>
      <c r="BB68" s="10">
        <f t="shared" si="78"/>
        <v>0</v>
      </c>
      <c r="BC68" s="11">
        <f t="shared" si="78"/>
        <v>0</v>
      </c>
      <c r="BD68" s="10">
        <f t="shared" si="78"/>
        <v>0</v>
      </c>
      <c r="BE68" s="11">
        <f t="shared" si="78"/>
        <v>0</v>
      </c>
      <c r="BF68" s="10">
        <f t="shared" si="78"/>
        <v>0</v>
      </c>
      <c r="BG68" s="11">
        <f t="shared" si="78"/>
        <v>0</v>
      </c>
      <c r="BH68" s="10">
        <f t="shared" si="78"/>
        <v>0</v>
      </c>
      <c r="BI68" s="7">
        <f t="shared" si="78"/>
        <v>5.5</v>
      </c>
      <c r="BJ68" s="7">
        <f t="shared" si="78"/>
        <v>16</v>
      </c>
      <c r="BK68" s="11">
        <f t="shared" si="78"/>
        <v>72</v>
      </c>
      <c r="BL68" s="10">
        <f t="shared" si="78"/>
        <v>0</v>
      </c>
      <c r="BM68" s="11">
        <f t="shared" si="78"/>
        <v>45</v>
      </c>
      <c r="BN68" s="10">
        <f t="shared" si="78"/>
        <v>0</v>
      </c>
      <c r="BO68" s="7">
        <f t="shared" si="78"/>
        <v>12.7</v>
      </c>
      <c r="BP68" s="11">
        <f t="shared" si="78"/>
        <v>18</v>
      </c>
      <c r="BQ68" s="10">
        <f t="shared" si="78"/>
        <v>0</v>
      </c>
      <c r="BR68" s="11">
        <f t="shared" ref="BR68:EC68" si="79">SUM(BR39:BR67)</f>
        <v>0</v>
      </c>
      <c r="BS68" s="10">
        <f t="shared" si="79"/>
        <v>0</v>
      </c>
      <c r="BT68" s="11">
        <f t="shared" si="79"/>
        <v>18</v>
      </c>
      <c r="BU68" s="10">
        <f t="shared" si="79"/>
        <v>0</v>
      </c>
      <c r="BV68" s="11">
        <f t="shared" si="79"/>
        <v>0</v>
      </c>
      <c r="BW68" s="10">
        <f t="shared" si="79"/>
        <v>0</v>
      </c>
      <c r="BX68" s="11">
        <f t="shared" si="79"/>
        <v>0</v>
      </c>
      <c r="BY68" s="10">
        <f t="shared" si="79"/>
        <v>0</v>
      </c>
      <c r="BZ68" s="11">
        <f t="shared" si="79"/>
        <v>0</v>
      </c>
      <c r="CA68" s="10">
        <f t="shared" si="79"/>
        <v>0</v>
      </c>
      <c r="CB68" s="11">
        <f t="shared" si="79"/>
        <v>0</v>
      </c>
      <c r="CC68" s="10">
        <f t="shared" si="79"/>
        <v>0</v>
      </c>
      <c r="CD68" s="7">
        <f t="shared" si="79"/>
        <v>4.3</v>
      </c>
      <c r="CE68" s="7">
        <f t="shared" si="79"/>
        <v>17</v>
      </c>
      <c r="CF68" s="11">
        <f t="shared" si="79"/>
        <v>81</v>
      </c>
      <c r="CG68" s="10">
        <f t="shared" si="79"/>
        <v>0</v>
      </c>
      <c r="CH68" s="11">
        <f t="shared" si="79"/>
        <v>27</v>
      </c>
      <c r="CI68" s="10">
        <f t="shared" si="79"/>
        <v>0</v>
      </c>
      <c r="CJ68" s="7">
        <f t="shared" si="79"/>
        <v>12.3</v>
      </c>
      <c r="CK68" s="11">
        <f t="shared" si="79"/>
        <v>36</v>
      </c>
      <c r="CL68" s="10">
        <f t="shared" si="79"/>
        <v>0</v>
      </c>
      <c r="CM68" s="11">
        <f t="shared" si="79"/>
        <v>0</v>
      </c>
      <c r="CN68" s="10">
        <f t="shared" si="79"/>
        <v>0</v>
      </c>
      <c r="CO68" s="11">
        <f t="shared" si="79"/>
        <v>36</v>
      </c>
      <c r="CP68" s="10">
        <f t="shared" si="79"/>
        <v>0</v>
      </c>
      <c r="CQ68" s="11">
        <f t="shared" si="79"/>
        <v>0</v>
      </c>
      <c r="CR68" s="10">
        <f t="shared" si="79"/>
        <v>0</v>
      </c>
      <c r="CS68" s="11">
        <f t="shared" si="79"/>
        <v>0</v>
      </c>
      <c r="CT68" s="10">
        <f t="shared" si="79"/>
        <v>0</v>
      </c>
      <c r="CU68" s="11">
        <f t="shared" si="79"/>
        <v>0</v>
      </c>
      <c r="CV68" s="10">
        <f t="shared" si="79"/>
        <v>0</v>
      </c>
      <c r="CW68" s="11">
        <f t="shared" si="79"/>
        <v>0</v>
      </c>
      <c r="CX68" s="10">
        <f t="shared" si="79"/>
        <v>0</v>
      </c>
      <c r="CY68" s="7">
        <f t="shared" si="79"/>
        <v>8.6999999999999993</v>
      </c>
      <c r="CZ68" s="7">
        <f t="shared" si="79"/>
        <v>21</v>
      </c>
      <c r="DA68" s="11">
        <f t="shared" si="79"/>
        <v>99</v>
      </c>
      <c r="DB68" s="10">
        <f t="shared" si="79"/>
        <v>0</v>
      </c>
      <c r="DC68" s="11">
        <f t="shared" si="79"/>
        <v>0</v>
      </c>
      <c r="DD68" s="10">
        <f t="shared" si="79"/>
        <v>0</v>
      </c>
      <c r="DE68" s="7">
        <f t="shared" si="79"/>
        <v>8.4</v>
      </c>
      <c r="DF68" s="11">
        <f t="shared" si="79"/>
        <v>0</v>
      </c>
      <c r="DG68" s="10">
        <f t="shared" si="79"/>
        <v>0</v>
      </c>
      <c r="DH68" s="11">
        <f t="shared" si="79"/>
        <v>0</v>
      </c>
      <c r="DI68" s="10">
        <f t="shared" si="79"/>
        <v>0</v>
      </c>
      <c r="DJ68" s="11">
        <f t="shared" si="79"/>
        <v>90</v>
      </c>
      <c r="DK68" s="10">
        <f t="shared" si="79"/>
        <v>0</v>
      </c>
      <c r="DL68" s="11">
        <f t="shared" si="79"/>
        <v>0</v>
      </c>
      <c r="DM68" s="10">
        <f t="shared" si="79"/>
        <v>0</v>
      </c>
      <c r="DN68" s="11">
        <f t="shared" si="79"/>
        <v>0</v>
      </c>
      <c r="DO68" s="10">
        <f t="shared" si="79"/>
        <v>0</v>
      </c>
      <c r="DP68" s="11">
        <f t="shared" si="79"/>
        <v>0</v>
      </c>
      <c r="DQ68" s="10">
        <f t="shared" si="79"/>
        <v>0</v>
      </c>
      <c r="DR68" s="11">
        <f t="shared" si="79"/>
        <v>0</v>
      </c>
      <c r="DS68" s="10">
        <f t="shared" si="79"/>
        <v>0</v>
      </c>
      <c r="DT68" s="7">
        <f t="shared" si="79"/>
        <v>10.6</v>
      </c>
      <c r="DU68" s="7">
        <f t="shared" si="79"/>
        <v>19</v>
      </c>
      <c r="DV68" s="11">
        <f t="shared" si="79"/>
        <v>108</v>
      </c>
      <c r="DW68" s="10">
        <f t="shared" si="79"/>
        <v>0</v>
      </c>
      <c r="DX68" s="11">
        <f t="shared" si="79"/>
        <v>0</v>
      </c>
      <c r="DY68" s="10">
        <f t="shared" si="79"/>
        <v>0</v>
      </c>
      <c r="DZ68" s="7">
        <f t="shared" si="79"/>
        <v>11.5</v>
      </c>
      <c r="EA68" s="11">
        <f t="shared" si="79"/>
        <v>18</v>
      </c>
      <c r="EB68" s="10">
        <f t="shared" si="79"/>
        <v>0</v>
      </c>
      <c r="EC68" s="11">
        <f t="shared" si="79"/>
        <v>0</v>
      </c>
      <c r="ED68" s="10">
        <f t="shared" ref="ED68:GO68" si="80">SUM(ED39:ED67)</f>
        <v>0</v>
      </c>
      <c r="EE68" s="11">
        <f t="shared" si="80"/>
        <v>72</v>
      </c>
      <c r="EF68" s="10">
        <f t="shared" si="80"/>
        <v>0</v>
      </c>
      <c r="EG68" s="11">
        <f t="shared" si="80"/>
        <v>0</v>
      </c>
      <c r="EH68" s="10">
        <f t="shared" si="80"/>
        <v>0</v>
      </c>
      <c r="EI68" s="11">
        <f t="shared" si="80"/>
        <v>0</v>
      </c>
      <c r="EJ68" s="10">
        <f t="shared" si="80"/>
        <v>0</v>
      </c>
      <c r="EK68" s="11">
        <f t="shared" si="80"/>
        <v>0</v>
      </c>
      <c r="EL68" s="10">
        <f t="shared" si="80"/>
        <v>0</v>
      </c>
      <c r="EM68" s="11">
        <f t="shared" si="80"/>
        <v>0</v>
      </c>
      <c r="EN68" s="10">
        <f t="shared" si="80"/>
        <v>0</v>
      </c>
      <c r="EO68" s="7">
        <f t="shared" si="80"/>
        <v>11.5</v>
      </c>
      <c r="EP68" s="7">
        <f t="shared" si="80"/>
        <v>23</v>
      </c>
      <c r="EQ68" s="11">
        <f t="shared" si="80"/>
        <v>18</v>
      </c>
      <c r="ER68" s="10">
        <f t="shared" si="80"/>
        <v>0</v>
      </c>
      <c r="ES68" s="11">
        <f t="shared" si="80"/>
        <v>0</v>
      </c>
      <c r="ET68" s="10">
        <f t="shared" si="80"/>
        <v>0</v>
      </c>
      <c r="EU68" s="7">
        <f t="shared" si="80"/>
        <v>2</v>
      </c>
      <c r="EV68" s="11">
        <f t="shared" si="80"/>
        <v>0</v>
      </c>
      <c r="EW68" s="10">
        <f t="shared" si="80"/>
        <v>0</v>
      </c>
      <c r="EX68" s="11">
        <f t="shared" si="80"/>
        <v>0</v>
      </c>
      <c r="EY68" s="10">
        <f t="shared" si="80"/>
        <v>0</v>
      </c>
      <c r="EZ68" s="11">
        <f t="shared" si="80"/>
        <v>0</v>
      </c>
      <c r="FA68" s="10">
        <f t="shared" si="80"/>
        <v>0</v>
      </c>
      <c r="FB68" s="11">
        <f t="shared" si="80"/>
        <v>0</v>
      </c>
      <c r="FC68" s="10">
        <f t="shared" si="80"/>
        <v>0</v>
      </c>
      <c r="FD68" s="11">
        <f t="shared" si="80"/>
        <v>0</v>
      </c>
      <c r="FE68" s="10">
        <f t="shared" si="80"/>
        <v>0</v>
      </c>
      <c r="FF68" s="11">
        <f t="shared" si="80"/>
        <v>9</v>
      </c>
      <c r="FG68" s="10">
        <f t="shared" si="80"/>
        <v>0</v>
      </c>
      <c r="FH68" s="11">
        <f t="shared" si="80"/>
        <v>0</v>
      </c>
      <c r="FI68" s="10">
        <f t="shared" si="80"/>
        <v>0</v>
      </c>
      <c r="FJ68" s="7">
        <f t="shared" si="80"/>
        <v>1</v>
      </c>
      <c r="FK68" s="7">
        <f t="shared" si="80"/>
        <v>3</v>
      </c>
      <c r="FL68" s="11">
        <f t="shared" si="80"/>
        <v>0</v>
      </c>
      <c r="FM68" s="10">
        <f t="shared" si="80"/>
        <v>0</v>
      </c>
      <c r="FN68" s="11">
        <f t="shared" si="80"/>
        <v>0</v>
      </c>
      <c r="FO68" s="10">
        <f t="shared" si="80"/>
        <v>0</v>
      </c>
      <c r="FP68" s="7">
        <f t="shared" si="80"/>
        <v>0</v>
      </c>
      <c r="FQ68" s="11">
        <f t="shared" si="80"/>
        <v>0</v>
      </c>
      <c r="FR68" s="10">
        <f t="shared" si="80"/>
        <v>0</v>
      </c>
      <c r="FS68" s="11">
        <f t="shared" si="80"/>
        <v>0</v>
      </c>
      <c r="FT68" s="10">
        <f t="shared" si="80"/>
        <v>0</v>
      </c>
      <c r="FU68" s="11">
        <f t="shared" si="80"/>
        <v>0</v>
      </c>
      <c r="FV68" s="10">
        <f t="shared" si="80"/>
        <v>0</v>
      </c>
      <c r="FW68" s="11">
        <f t="shared" si="80"/>
        <v>0</v>
      </c>
      <c r="FX68" s="10">
        <f t="shared" si="80"/>
        <v>0</v>
      </c>
      <c r="FY68" s="11">
        <f t="shared" si="80"/>
        <v>0</v>
      </c>
      <c r="FZ68" s="10">
        <f t="shared" si="80"/>
        <v>0</v>
      </c>
      <c r="GA68" s="11">
        <f t="shared" si="80"/>
        <v>0</v>
      </c>
      <c r="GB68" s="10">
        <f t="shared" si="80"/>
        <v>0</v>
      </c>
      <c r="GC68" s="11">
        <f t="shared" si="80"/>
        <v>0</v>
      </c>
      <c r="GD68" s="10">
        <f t="shared" si="80"/>
        <v>0</v>
      </c>
      <c r="GE68" s="7">
        <f t="shared" si="80"/>
        <v>0</v>
      </c>
      <c r="GF68" s="7">
        <f t="shared" si="80"/>
        <v>0</v>
      </c>
      <c r="GG68" s="11">
        <f t="shared" si="80"/>
        <v>9</v>
      </c>
      <c r="GH68" s="10">
        <f t="shared" si="80"/>
        <v>0</v>
      </c>
      <c r="GI68" s="11">
        <f t="shared" si="80"/>
        <v>0</v>
      </c>
      <c r="GJ68" s="10">
        <f t="shared" si="80"/>
        <v>0</v>
      </c>
      <c r="GK68" s="7">
        <f t="shared" si="80"/>
        <v>0.5</v>
      </c>
      <c r="GL68" s="11">
        <f t="shared" si="80"/>
        <v>0</v>
      </c>
      <c r="GM68" s="10">
        <f t="shared" si="80"/>
        <v>0</v>
      </c>
      <c r="GN68" s="11">
        <f t="shared" si="80"/>
        <v>0</v>
      </c>
      <c r="GO68" s="10">
        <f t="shared" si="80"/>
        <v>0</v>
      </c>
      <c r="GP68" s="11">
        <f t="shared" ref="GP68:HV68" si="81">SUM(GP39:GP67)</f>
        <v>9</v>
      </c>
      <c r="GQ68" s="10">
        <f t="shared" si="81"/>
        <v>0</v>
      </c>
      <c r="GR68" s="11">
        <f t="shared" si="81"/>
        <v>0</v>
      </c>
      <c r="GS68" s="10">
        <f t="shared" si="81"/>
        <v>0</v>
      </c>
      <c r="GT68" s="11">
        <f t="shared" si="81"/>
        <v>0</v>
      </c>
      <c r="GU68" s="10">
        <f t="shared" si="81"/>
        <v>0</v>
      </c>
      <c r="GV68" s="11">
        <f t="shared" si="81"/>
        <v>0</v>
      </c>
      <c r="GW68" s="10">
        <f t="shared" si="81"/>
        <v>0</v>
      </c>
      <c r="GX68" s="11">
        <f t="shared" si="81"/>
        <v>27</v>
      </c>
      <c r="GY68" s="10">
        <f t="shared" si="81"/>
        <v>0</v>
      </c>
      <c r="GZ68" s="7">
        <f t="shared" si="81"/>
        <v>5.5</v>
      </c>
      <c r="HA68" s="7">
        <f t="shared" si="81"/>
        <v>6</v>
      </c>
      <c r="HB68" s="11">
        <f t="shared" si="81"/>
        <v>0</v>
      </c>
      <c r="HC68" s="10">
        <f t="shared" si="81"/>
        <v>0</v>
      </c>
      <c r="HD68" s="11">
        <f t="shared" si="81"/>
        <v>0</v>
      </c>
      <c r="HE68" s="10">
        <f t="shared" si="81"/>
        <v>0</v>
      </c>
      <c r="HF68" s="7">
        <f t="shared" si="81"/>
        <v>0</v>
      </c>
      <c r="HG68" s="11">
        <f t="shared" si="81"/>
        <v>0</v>
      </c>
      <c r="HH68" s="10">
        <f t="shared" si="81"/>
        <v>0</v>
      </c>
      <c r="HI68" s="11">
        <f t="shared" si="81"/>
        <v>0</v>
      </c>
      <c r="HJ68" s="10">
        <f t="shared" si="81"/>
        <v>0</v>
      </c>
      <c r="HK68" s="11">
        <f t="shared" si="81"/>
        <v>0</v>
      </c>
      <c r="HL68" s="10">
        <f t="shared" si="81"/>
        <v>0</v>
      </c>
      <c r="HM68" s="11">
        <f t="shared" si="81"/>
        <v>0</v>
      </c>
      <c r="HN68" s="10">
        <f t="shared" si="81"/>
        <v>0</v>
      </c>
      <c r="HO68" s="11">
        <f t="shared" si="81"/>
        <v>0</v>
      </c>
      <c r="HP68" s="10">
        <f t="shared" si="81"/>
        <v>0</v>
      </c>
      <c r="HQ68" s="11">
        <f t="shared" si="81"/>
        <v>0</v>
      </c>
      <c r="HR68" s="10">
        <f t="shared" si="81"/>
        <v>0</v>
      </c>
      <c r="HS68" s="11">
        <f t="shared" si="81"/>
        <v>0</v>
      </c>
      <c r="HT68" s="10">
        <f t="shared" si="81"/>
        <v>0</v>
      </c>
      <c r="HU68" s="7">
        <f t="shared" si="81"/>
        <v>0</v>
      </c>
      <c r="HV68" s="7">
        <f t="shared" si="81"/>
        <v>0</v>
      </c>
    </row>
    <row r="69" spans="1:230" ht="20.100000000000001" customHeight="1" x14ac:dyDescent="0.25">
      <c r="A69" s="14" t="s">
        <v>156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4"/>
      <c r="HV69" s="15"/>
    </row>
    <row r="70" spans="1:230" x14ac:dyDescent="0.25">
      <c r="A70" s="6"/>
      <c r="B70" s="6"/>
      <c r="C70" s="6"/>
      <c r="D70" s="6" t="s">
        <v>292</v>
      </c>
      <c r="E70" s="3" t="s">
        <v>268</v>
      </c>
      <c r="F70" s="6">
        <f t="shared" ref="F70:F80" si="82">COUNTIF(U70:HT70,"e")</f>
        <v>1</v>
      </c>
      <c r="G70" s="6">
        <f t="shared" ref="G70:G80" si="83">COUNTIF(U70:HT70,"z")</f>
        <v>1</v>
      </c>
      <c r="H70" s="6">
        <f t="shared" ref="H70:H81" si="84">SUM(I70:Q70)</f>
        <v>45</v>
      </c>
      <c r="I70" s="6">
        <f t="shared" ref="I70:I81" si="85">U70+AP70+BK70+CF70+DA70+DV70+EQ70+FL70+GG70+HB70</f>
        <v>27</v>
      </c>
      <c r="J70" s="6">
        <f t="shared" ref="J70:J81" si="86">W70+AR70+BM70+CH70+DC70+DX70+ES70+FN70+GI70+HD70</f>
        <v>0</v>
      </c>
      <c r="K70" s="6">
        <f t="shared" ref="K70:K81" si="87">Z70+AU70+BP70+CK70+DF70+EA70+EV70+FQ70+GL70+HG70</f>
        <v>0</v>
      </c>
      <c r="L70" s="6">
        <f t="shared" ref="L70:L81" si="88">AB70+AW70+BR70+CM70+DH70+EC70+EX70+FS70+GN70+HI70</f>
        <v>0</v>
      </c>
      <c r="M70" s="6">
        <f t="shared" ref="M70:M81" si="89">AD70+AY70+BT70+CO70+DJ70+EE70+EZ70+FU70+GP70+HK70</f>
        <v>18</v>
      </c>
      <c r="N70" s="6">
        <f t="shared" ref="N70:N81" si="90">AF70+BA70+BV70+CQ70+DL70+EG70+FB70+FW70+GR70+HM70</f>
        <v>0</v>
      </c>
      <c r="O70" s="6">
        <f t="shared" ref="O70:O81" si="91">AH70+BC70+BX70+CS70+DN70+EI70+FD70+FY70+GT70+HO70</f>
        <v>0</v>
      </c>
      <c r="P70" s="6">
        <f t="shared" ref="P70:P81" si="92">AJ70+BE70+BZ70+CU70+DP70+EK70+FF70+GA70+GV70+HQ70</f>
        <v>0</v>
      </c>
      <c r="Q70" s="6">
        <f t="shared" ref="Q70:Q81" si="93">AL70+BG70+CB70+CW70+DR70+EM70+FH70+GC70+GX70+HS70</f>
        <v>0</v>
      </c>
      <c r="R70" s="7">
        <f t="shared" ref="R70:R81" si="94">AO70+BJ70+CE70+CZ70+DU70+EP70+FK70+GF70+HA70+HV70</f>
        <v>4</v>
      </c>
      <c r="S70" s="7">
        <f t="shared" ref="S70:S81" si="95">AN70+BI70+CD70+CY70+DT70+EO70+FJ70+GE70+GZ70+HU70</f>
        <v>2</v>
      </c>
      <c r="T70" s="7">
        <v>2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ref="AO70:AO81" si="96">Y70+AN70</f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ref="BJ70:BJ81" si="97">AT70+BI70</f>
        <v>0</v>
      </c>
      <c r="BK70" s="11"/>
      <c r="BL70" s="10"/>
      <c r="BM70" s="11"/>
      <c r="BN70" s="10"/>
      <c r="BO70" s="7"/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ref="CE70:CE81" si="98">BO70+CD70</f>
        <v>0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ref="CZ70:CZ81" si="99">CJ70+CY70</f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ref="DU70:DU81" si="100">DE70+DT70</f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ref="EP70:EP81" si="101">DZ70+EO70</f>
        <v>0</v>
      </c>
      <c r="EQ70" s="11">
        <v>27</v>
      </c>
      <c r="ER70" s="10" t="s">
        <v>72</v>
      </c>
      <c r="ES70" s="11"/>
      <c r="ET70" s="10"/>
      <c r="EU70" s="7">
        <v>2</v>
      </c>
      <c r="EV70" s="11"/>
      <c r="EW70" s="10"/>
      <c r="EX70" s="11"/>
      <c r="EY70" s="10"/>
      <c r="EZ70" s="11">
        <v>18</v>
      </c>
      <c r="FA70" s="10" t="s">
        <v>64</v>
      </c>
      <c r="FB70" s="11"/>
      <c r="FC70" s="10"/>
      <c r="FD70" s="11"/>
      <c r="FE70" s="10"/>
      <c r="FF70" s="11"/>
      <c r="FG70" s="10"/>
      <c r="FH70" s="11"/>
      <c r="FI70" s="10"/>
      <c r="FJ70" s="7">
        <v>2</v>
      </c>
      <c r="FK70" s="7">
        <f t="shared" ref="FK70:FK81" si="102">EU70+FJ70</f>
        <v>4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ref="GF70:GF81" si="103">FP70+GE70</f>
        <v>0</v>
      </c>
      <c r="GG70" s="11"/>
      <c r="GH70" s="10"/>
      <c r="GI70" s="11"/>
      <c r="GJ70" s="10"/>
      <c r="GK70" s="7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11"/>
      <c r="GW70" s="10"/>
      <c r="GX70" s="11"/>
      <c r="GY70" s="10"/>
      <c r="GZ70" s="7"/>
      <c r="HA70" s="7">
        <f t="shared" ref="HA70:HA81" si="104">GK70+GZ70</f>
        <v>0</v>
      </c>
      <c r="HB70" s="11"/>
      <c r="HC70" s="10"/>
      <c r="HD70" s="11"/>
      <c r="HE70" s="10"/>
      <c r="HF70" s="7"/>
      <c r="HG70" s="11"/>
      <c r="HH70" s="10"/>
      <c r="HI70" s="11"/>
      <c r="HJ70" s="10"/>
      <c r="HK70" s="11"/>
      <c r="HL70" s="10"/>
      <c r="HM70" s="11"/>
      <c r="HN70" s="10"/>
      <c r="HO70" s="11"/>
      <c r="HP70" s="10"/>
      <c r="HQ70" s="11"/>
      <c r="HR70" s="10"/>
      <c r="HS70" s="11"/>
      <c r="HT70" s="10"/>
      <c r="HU70" s="7"/>
      <c r="HV70" s="7">
        <f t="shared" ref="HV70:HV81" si="105">HF70+HU70</f>
        <v>0</v>
      </c>
    </row>
    <row r="71" spans="1:230" x14ac:dyDescent="0.25">
      <c r="A71" s="6"/>
      <c r="B71" s="6"/>
      <c r="C71" s="6"/>
      <c r="D71" s="6" t="s">
        <v>293</v>
      </c>
      <c r="E71" s="3" t="s">
        <v>294</v>
      </c>
      <c r="F71" s="6">
        <f t="shared" si="82"/>
        <v>1</v>
      </c>
      <c r="G71" s="6">
        <f t="shared" si="83"/>
        <v>1</v>
      </c>
      <c r="H71" s="6">
        <f t="shared" si="84"/>
        <v>45</v>
      </c>
      <c r="I71" s="6">
        <f t="shared" si="85"/>
        <v>27</v>
      </c>
      <c r="J71" s="6">
        <f t="shared" si="86"/>
        <v>0</v>
      </c>
      <c r="K71" s="6">
        <f t="shared" si="87"/>
        <v>0</v>
      </c>
      <c r="L71" s="6">
        <f t="shared" si="88"/>
        <v>0</v>
      </c>
      <c r="M71" s="6">
        <f t="shared" si="89"/>
        <v>18</v>
      </c>
      <c r="N71" s="6">
        <f t="shared" si="90"/>
        <v>0</v>
      </c>
      <c r="O71" s="6">
        <f t="shared" si="91"/>
        <v>0</v>
      </c>
      <c r="P71" s="6">
        <f t="shared" si="92"/>
        <v>0</v>
      </c>
      <c r="Q71" s="6">
        <f t="shared" si="93"/>
        <v>0</v>
      </c>
      <c r="R71" s="7">
        <f t="shared" si="94"/>
        <v>5</v>
      </c>
      <c r="S71" s="7">
        <f t="shared" si="95"/>
        <v>2</v>
      </c>
      <c r="T71" s="7">
        <v>1.83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6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7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8"/>
        <v>0</v>
      </c>
      <c r="CF71" s="11"/>
      <c r="CG71" s="10"/>
      <c r="CH71" s="11"/>
      <c r="CI71" s="10"/>
      <c r="CJ71" s="7"/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9"/>
        <v>0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100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101"/>
        <v>0</v>
      </c>
      <c r="EQ71" s="11">
        <v>27</v>
      </c>
      <c r="ER71" s="10" t="s">
        <v>72</v>
      </c>
      <c r="ES71" s="11"/>
      <c r="ET71" s="10"/>
      <c r="EU71" s="7">
        <v>3</v>
      </c>
      <c r="EV71" s="11"/>
      <c r="EW71" s="10"/>
      <c r="EX71" s="11"/>
      <c r="EY71" s="10"/>
      <c r="EZ71" s="11">
        <v>18</v>
      </c>
      <c r="FA71" s="10" t="s">
        <v>64</v>
      </c>
      <c r="FB71" s="11"/>
      <c r="FC71" s="10"/>
      <c r="FD71" s="11"/>
      <c r="FE71" s="10"/>
      <c r="FF71" s="11"/>
      <c r="FG71" s="10"/>
      <c r="FH71" s="11"/>
      <c r="FI71" s="10"/>
      <c r="FJ71" s="7">
        <v>2</v>
      </c>
      <c r="FK71" s="7">
        <f t="shared" si="102"/>
        <v>5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3"/>
        <v>0</v>
      </c>
      <c r="GG71" s="11"/>
      <c r="GH71" s="10"/>
      <c r="GI71" s="11"/>
      <c r="GJ71" s="10"/>
      <c r="GK71" s="7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11"/>
      <c r="GW71" s="10"/>
      <c r="GX71" s="11"/>
      <c r="GY71" s="10"/>
      <c r="GZ71" s="7"/>
      <c r="HA71" s="7">
        <f t="shared" si="104"/>
        <v>0</v>
      </c>
      <c r="HB71" s="11"/>
      <c r="HC71" s="10"/>
      <c r="HD71" s="11"/>
      <c r="HE71" s="10"/>
      <c r="HF71" s="7"/>
      <c r="HG71" s="11"/>
      <c r="HH71" s="10"/>
      <c r="HI71" s="11"/>
      <c r="HJ71" s="10"/>
      <c r="HK71" s="11"/>
      <c r="HL71" s="10"/>
      <c r="HM71" s="11"/>
      <c r="HN71" s="10"/>
      <c r="HO71" s="11"/>
      <c r="HP71" s="10"/>
      <c r="HQ71" s="11"/>
      <c r="HR71" s="10"/>
      <c r="HS71" s="11"/>
      <c r="HT71" s="10"/>
      <c r="HU71" s="7"/>
      <c r="HV71" s="7">
        <f t="shared" si="105"/>
        <v>0</v>
      </c>
    </row>
    <row r="72" spans="1:230" x14ac:dyDescent="0.25">
      <c r="A72" s="6"/>
      <c r="B72" s="6"/>
      <c r="C72" s="6"/>
      <c r="D72" s="6" t="s">
        <v>295</v>
      </c>
      <c r="E72" s="3" t="s">
        <v>272</v>
      </c>
      <c r="F72" s="6">
        <f t="shared" si="82"/>
        <v>0</v>
      </c>
      <c r="G72" s="6">
        <f t="shared" si="83"/>
        <v>2</v>
      </c>
      <c r="H72" s="6">
        <f t="shared" si="84"/>
        <v>36</v>
      </c>
      <c r="I72" s="6">
        <f t="shared" si="85"/>
        <v>18</v>
      </c>
      <c r="J72" s="6">
        <f t="shared" si="86"/>
        <v>0</v>
      </c>
      <c r="K72" s="6">
        <f t="shared" si="87"/>
        <v>0</v>
      </c>
      <c r="L72" s="6">
        <f t="shared" si="88"/>
        <v>0</v>
      </c>
      <c r="M72" s="6">
        <f t="shared" si="89"/>
        <v>18</v>
      </c>
      <c r="N72" s="6">
        <f t="shared" si="90"/>
        <v>0</v>
      </c>
      <c r="O72" s="6">
        <f t="shared" si="91"/>
        <v>0</v>
      </c>
      <c r="P72" s="6">
        <f t="shared" si="92"/>
        <v>0</v>
      </c>
      <c r="Q72" s="6">
        <f t="shared" si="93"/>
        <v>0</v>
      </c>
      <c r="R72" s="7">
        <f t="shared" si="94"/>
        <v>3</v>
      </c>
      <c r="S72" s="7">
        <f t="shared" si="95"/>
        <v>2</v>
      </c>
      <c r="T72" s="7">
        <v>1.43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6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7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8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9"/>
        <v>0</v>
      </c>
      <c r="DA72" s="11"/>
      <c r="DB72" s="10"/>
      <c r="DC72" s="11"/>
      <c r="DD72" s="10"/>
      <c r="DE72" s="7"/>
      <c r="DF72" s="11"/>
      <c r="DG72" s="10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100"/>
        <v>0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101"/>
        <v>0</v>
      </c>
      <c r="EQ72" s="11">
        <v>18</v>
      </c>
      <c r="ER72" s="10" t="s">
        <v>64</v>
      </c>
      <c r="ES72" s="11"/>
      <c r="ET72" s="10"/>
      <c r="EU72" s="7">
        <v>1</v>
      </c>
      <c r="EV72" s="11"/>
      <c r="EW72" s="10"/>
      <c r="EX72" s="11"/>
      <c r="EY72" s="10"/>
      <c r="EZ72" s="11">
        <v>18</v>
      </c>
      <c r="FA72" s="10" t="s">
        <v>64</v>
      </c>
      <c r="FB72" s="11"/>
      <c r="FC72" s="10"/>
      <c r="FD72" s="11"/>
      <c r="FE72" s="10"/>
      <c r="FF72" s="11"/>
      <c r="FG72" s="10"/>
      <c r="FH72" s="11"/>
      <c r="FI72" s="10"/>
      <c r="FJ72" s="7">
        <v>2</v>
      </c>
      <c r="FK72" s="7">
        <f t="shared" si="102"/>
        <v>3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3"/>
        <v>0</v>
      </c>
      <c r="GG72" s="11"/>
      <c r="GH72" s="10"/>
      <c r="GI72" s="11"/>
      <c r="GJ72" s="10"/>
      <c r="GK72" s="7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11"/>
      <c r="GW72" s="10"/>
      <c r="GX72" s="11"/>
      <c r="GY72" s="10"/>
      <c r="GZ72" s="7"/>
      <c r="HA72" s="7">
        <f t="shared" si="104"/>
        <v>0</v>
      </c>
      <c r="HB72" s="11"/>
      <c r="HC72" s="10"/>
      <c r="HD72" s="11"/>
      <c r="HE72" s="10"/>
      <c r="HF72" s="7"/>
      <c r="HG72" s="11"/>
      <c r="HH72" s="10"/>
      <c r="HI72" s="11"/>
      <c r="HJ72" s="10"/>
      <c r="HK72" s="11"/>
      <c r="HL72" s="10"/>
      <c r="HM72" s="11"/>
      <c r="HN72" s="10"/>
      <c r="HO72" s="11"/>
      <c r="HP72" s="10"/>
      <c r="HQ72" s="11"/>
      <c r="HR72" s="10"/>
      <c r="HS72" s="11"/>
      <c r="HT72" s="10"/>
      <c r="HU72" s="7"/>
      <c r="HV72" s="7">
        <f t="shared" si="105"/>
        <v>0</v>
      </c>
    </row>
    <row r="73" spans="1:230" x14ac:dyDescent="0.25">
      <c r="A73" s="6"/>
      <c r="B73" s="6"/>
      <c r="C73" s="6"/>
      <c r="D73" s="6" t="s">
        <v>296</v>
      </c>
      <c r="E73" s="3" t="s">
        <v>297</v>
      </c>
      <c r="F73" s="6">
        <f t="shared" si="82"/>
        <v>0</v>
      </c>
      <c r="G73" s="6">
        <f t="shared" si="83"/>
        <v>2</v>
      </c>
      <c r="H73" s="6">
        <f t="shared" si="84"/>
        <v>18</v>
      </c>
      <c r="I73" s="6">
        <f t="shared" si="85"/>
        <v>9</v>
      </c>
      <c r="J73" s="6">
        <f t="shared" si="86"/>
        <v>0</v>
      </c>
      <c r="K73" s="6">
        <f t="shared" si="87"/>
        <v>0</v>
      </c>
      <c r="L73" s="6">
        <f t="shared" si="88"/>
        <v>0</v>
      </c>
      <c r="M73" s="6">
        <f t="shared" si="89"/>
        <v>9</v>
      </c>
      <c r="N73" s="6">
        <f t="shared" si="90"/>
        <v>0</v>
      </c>
      <c r="O73" s="6">
        <f t="shared" si="91"/>
        <v>0</v>
      </c>
      <c r="P73" s="6">
        <f t="shared" si="92"/>
        <v>0</v>
      </c>
      <c r="Q73" s="6">
        <f t="shared" si="93"/>
        <v>0</v>
      </c>
      <c r="R73" s="7">
        <f t="shared" si="94"/>
        <v>2</v>
      </c>
      <c r="S73" s="7">
        <f t="shared" si="95"/>
        <v>1</v>
      </c>
      <c r="T73" s="7">
        <v>0.8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6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7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8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9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100"/>
        <v>0</v>
      </c>
      <c r="DV73" s="11"/>
      <c r="DW73" s="10"/>
      <c r="DX73" s="11"/>
      <c r="DY73" s="10"/>
      <c r="DZ73" s="7"/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101"/>
        <v>0</v>
      </c>
      <c r="EQ73" s="11">
        <v>9</v>
      </c>
      <c r="ER73" s="10" t="s">
        <v>64</v>
      </c>
      <c r="ES73" s="11"/>
      <c r="ET73" s="10"/>
      <c r="EU73" s="7">
        <v>1</v>
      </c>
      <c r="EV73" s="11"/>
      <c r="EW73" s="10"/>
      <c r="EX73" s="11"/>
      <c r="EY73" s="10"/>
      <c r="EZ73" s="11">
        <v>9</v>
      </c>
      <c r="FA73" s="10" t="s">
        <v>64</v>
      </c>
      <c r="FB73" s="11"/>
      <c r="FC73" s="10"/>
      <c r="FD73" s="11"/>
      <c r="FE73" s="10"/>
      <c r="FF73" s="11"/>
      <c r="FG73" s="10"/>
      <c r="FH73" s="11"/>
      <c r="FI73" s="10"/>
      <c r="FJ73" s="7">
        <v>1</v>
      </c>
      <c r="FK73" s="7">
        <f t="shared" si="102"/>
        <v>2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3"/>
        <v>0</v>
      </c>
      <c r="GG73" s="11"/>
      <c r="GH73" s="10"/>
      <c r="GI73" s="11"/>
      <c r="GJ73" s="10"/>
      <c r="GK73" s="7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11"/>
      <c r="GW73" s="10"/>
      <c r="GX73" s="11"/>
      <c r="GY73" s="10"/>
      <c r="GZ73" s="7"/>
      <c r="HA73" s="7">
        <f t="shared" si="104"/>
        <v>0</v>
      </c>
      <c r="HB73" s="11"/>
      <c r="HC73" s="10"/>
      <c r="HD73" s="11"/>
      <c r="HE73" s="10"/>
      <c r="HF73" s="7"/>
      <c r="HG73" s="11"/>
      <c r="HH73" s="10"/>
      <c r="HI73" s="11"/>
      <c r="HJ73" s="10"/>
      <c r="HK73" s="11"/>
      <c r="HL73" s="10"/>
      <c r="HM73" s="11"/>
      <c r="HN73" s="10"/>
      <c r="HO73" s="11"/>
      <c r="HP73" s="10"/>
      <c r="HQ73" s="11"/>
      <c r="HR73" s="10"/>
      <c r="HS73" s="11"/>
      <c r="HT73" s="10"/>
      <c r="HU73" s="7"/>
      <c r="HV73" s="7">
        <f t="shared" si="105"/>
        <v>0</v>
      </c>
    </row>
    <row r="74" spans="1:230" x14ac:dyDescent="0.25">
      <c r="A74" s="6"/>
      <c r="B74" s="6"/>
      <c r="C74" s="6"/>
      <c r="D74" s="6" t="s">
        <v>298</v>
      </c>
      <c r="E74" s="3" t="s">
        <v>288</v>
      </c>
      <c r="F74" s="6">
        <f t="shared" si="82"/>
        <v>0</v>
      </c>
      <c r="G74" s="6">
        <f t="shared" si="83"/>
        <v>2</v>
      </c>
      <c r="H74" s="6">
        <f t="shared" si="84"/>
        <v>27</v>
      </c>
      <c r="I74" s="6">
        <f t="shared" si="85"/>
        <v>9</v>
      </c>
      <c r="J74" s="6">
        <f t="shared" si="86"/>
        <v>0</v>
      </c>
      <c r="K74" s="6">
        <f t="shared" si="87"/>
        <v>0</v>
      </c>
      <c r="L74" s="6">
        <f t="shared" si="88"/>
        <v>0</v>
      </c>
      <c r="M74" s="6">
        <f t="shared" si="89"/>
        <v>18</v>
      </c>
      <c r="N74" s="6">
        <f t="shared" si="90"/>
        <v>0</v>
      </c>
      <c r="O74" s="6">
        <f t="shared" si="91"/>
        <v>0</v>
      </c>
      <c r="P74" s="6">
        <f t="shared" si="92"/>
        <v>0</v>
      </c>
      <c r="Q74" s="6">
        <f t="shared" si="93"/>
        <v>0</v>
      </c>
      <c r="R74" s="7">
        <f t="shared" si="94"/>
        <v>4</v>
      </c>
      <c r="S74" s="7">
        <f t="shared" si="95"/>
        <v>3</v>
      </c>
      <c r="T74" s="7">
        <v>1.6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6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7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8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9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100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101"/>
        <v>0</v>
      </c>
      <c r="EQ74" s="11">
        <v>9</v>
      </c>
      <c r="ER74" s="10" t="s">
        <v>64</v>
      </c>
      <c r="ES74" s="11"/>
      <c r="ET74" s="10"/>
      <c r="EU74" s="7">
        <v>1</v>
      </c>
      <c r="EV74" s="11"/>
      <c r="EW74" s="10"/>
      <c r="EX74" s="11"/>
      <c r="EY74" s="10"/>
      <c r="EZ74" s="11">
        <v>18</v>
      </c>
      <c r="FA74" s="10" t="s">
        <v>64</v>
      </c>
      <c r="FB74" s="11"/>
      <c r="FC74" s="10"/>
      <c r="FD74" s="11"/>
      <c r="FE74" s="10"/>
      <c r="FF74" s="11"/>
      <c r="FG74" s="10"/>
      <c r="FH74" s="11"/>
      <c r="FI74" s="10"/>
      <c r="FJ74" s="7">
        <v>3</v>
      </c>
      <c r="FK74" s="7">
        <f t="shared" si="102"/>
        <v>4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103"/>
        <v>0</v>
      </c>
      <c r="GG74" s="11"/>
      <c r="GH74" s="10"/>
      <c r="GI74" s="11"/>
      <c r="GJ74" s="10"/>
      <c r="GK74" s="7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11"/>
      <c r="GW74" s="10"/>
      <c r="GX74" s="11"/>
      <c r="GY74" s="10"/>
      <c r="GZ74" s="7"/>
      <c r="HA74" s="7">
        <f t="shared" si="104"/>
        <v>0</v>
      </c>
      <c r="HB74" s="11"/>
      <c r="HC74" s="10"/>
      <c r="HD74" s="11"/>
      <c r="HE74" s="10"/>
      <c r="HF74" s="7"/>
      <c r="HG74" s="11"/>
      <c r="HH74" s="10"/>
      <c r="HI74" s="11"/>
      <c r="HJ74" s="10"/>
      <c r="HK74" s="11"/>
      <c r="HL74" s="10"/>
      <c r="HM74" s="11"/>
      <c r="HN74" s="10"/>
      <c r="HO74" s="11"/>
      <c r="HP74" s="10"/>
      <c r="HQ74" s="11"/>
      <c r="HR74" s="10"/>
      <c r="HS74" s="11"/>
      <c r="HT74" s="10"/>
      <c r="HU74" s="7"/>
      <c r="HV74" s="7">
        <f t="shared" si="105"/>
        <v>0</v>
      </c>
    </row>
    <row r="75" spans="1:230" x14ac:dyDescent="0.25">
      <c r="A75" s="6"/>
      <c r="B75" s="6"/>
      <c r="C75" s="6"/>
      <c r="D75" s="6" t="s">
        <v>299</v>
      </c>
      <c r="E75" s="3" t="s">
        <v>300</v>
      </c>
      <c r="F75" s="6">
        <f t="shared" si="82"/>
        <v>1</v>
      </c>
      <c r="G75" s="6">
        <f t="shared" si="83"/>
        <v>1</v>
      </c>
      <c r="H75" s="6">
        <f t="shared" si="84"/>
        <v>27</v>
      </c>
      <c r="I75" s="6">
        <f t="shared" si="85"/>
        <v>18</v>
      </c>
      <c r="J75" s="6">
        <f t="shared" si="86"/>
        <v>0</v>
      </c>
      <c r="K75" s="6">
        <f t="shared" si="87"/>
        <v>0</v>
      </c>
      <c r="L75" s="6">
        <f t="shared" si="88"/>
        <v>0</v>
      </c>
      <c r="M75" s="6">
        <f t="shared" si="89"/>
        <v>9</v>
      </c>
      <c r="N75" s="6">
        <f t="shared" si="90"/>
        <v>0</v>
      </c>
      <c r="O75" s="6">
        <f t="shared" si="91"/>
        <v>0</v>
      </c>
      <c r="P75" s="6">
        <f t="shared" si="92"/>
        <v>0</v>
      </c>
      <c r="Q75" s="6">
        <f t="shared" si="93"/>
        <v>0</v>
      </c>
      <c r="R75" s="7">
        <f t="shared" si="94"/>
        <v>2</v>
      </c>
      <c r="S75" s="7">
        <f t="shared" si="95"/>
        <v>1</v>
      </c>
      <c r="T75" s="7">
        <v>1.1000000000000001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6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7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8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9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100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101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2"/>
        <v>0</v>
      </c>
      <c r="FL75" s="11">
        <v>18</v>
      </c>
      <c r="FM75" s="10" t="s">
        <v>72</v>
      </c>
      <c r="FN75" s="11"/>
      <c r="FO75" s="10"/>
      <c r="FP75" s="7">
        <v>1</v>
      </c>
      <c r="FQ75" s="11"/>
      <c r="FR75" s="10"/>
      <c r="FS75" s="11"/>
      <c r="FT75" s="10"/>
      <c r="FU75" s="11">
        <v>9</v>
      </c>
      <c r="FV75" s="10" t="s">
        <v>64</v>
      </c>
      <c r="FW75" s="11"/>
      <c r="FX75" s="10"/>
      <c r="FY75" s="11"/>
      <c r="FZ75" s="10"/>
      <c r="GA75" s="11"/>
      <c r="GB75" s="10"/>
      <c r="GC75" s="11"/>
      <c r="GD75" s="10"/>
      <c r="GE75" s="7">
        <v>1</v>
      </c>
      <c r="GF75" s="7">
        <f t="shared" si="103"/>
        <v>2</v>
      </c>
      <c r="GG75" s="11"/>
      <c r="GH75" s="10"/>
      <c r="GI75" s="11"/>
      <c r="GJ75" s="10"/>
      <c r="GK75" s="7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11"/>
      <c r="GW75" s="10"/>
      <c r="GX75" s="11"/>
      <c r="GY75" s="10"/>
      <c r="GZ75" s="7"/>
      <c r="HA75" s="7">
        <f t="shared" si="104"/>
        <v>0</v>
      </c>
      <c r="HB75" s="11"/>
      <c r="HC75" s="10"/>
      <c r="HD75" s="11"/>
      <c r="HE75" s="10"/>
      <c r="HF75" s="7"/>
      <c r="HG75" s="11"/>
      <c r="HH75" s="10"/>
      <c r="HI75" s="11"/>
      <c r="HJ75" s="10"/>
      <c r="HK75" s="11"/>
      <c r="HL75" s="10"/>
      <c r="HM75" s="11"/>
      <c r="HN75" s="10"/>
      <c r="HO75" s="11"/>
      <c r="HP75" s="10"/>
      <c r="HQ75" s="11"/>
      <c r="HR75" s="10"/>
      <c r="HS75" s="11"/>
      <c r="HT75" s="10"/>
      <c r="HU75" s="7"/>
      <c r="HV75" s="7">
        <f t="shared" si="105"/>
        <v>0</v>
      </c>
    </row>
    <row r="76" spans="1:230" x14ac:dyDescent="0.25">
      <c r="A76" s="6"/>
      <c r="B76" s="6"/>
      <c r="C76" s="6"/>
      <c r="D76" s="6" t="s">
        <v>301</v>
      </c>
      <c r="E76" s="3" t="s">
        <v>302</v>
      </c>
      <c r="F76" s="6">
        <f t="shared" si="82"/>
        <v>1</v>
      </c>
      <c r="G76" s="6">
        <f t="shared" si="83"/>
        <v>1</v>
      </c>
      <c r="H76" s="6">
        <f t="shared" si="84"/>
        <v>36</v>
      </c>
      <c r="I76" s="6">
        <f t="shared" si="85"/>
        <v>18</v>
      </c>
      <c r="J76" s="6">
        <f t="shared" si="86"/>
        <v>0</v>
      </c>
      <c r="K76" s="6">
        <f t="shared" si="87"/>
        <v>0</v>
      </c>
      <c r="L76" s="6">
        <f t="shared" si="88"/>
        <v>0</v>
      </c>
      <c r="M76" s="6">
        <f t="shared" si="89"/>
        <v>18</v>
      </c>
      <c r="N76" s="6">
        <f t="shared" si="90"/>
        <v>0</v>
      </c>
      <c r="O76" s="6">
        <f t="shared" si="91"/>
        <v>0</v>
      </c>
      <c r="P76" s="6">
        <f t="shared" si="92"/>
        <v>0</v>
      </c>
      <c r="Q76" s="6">
        <f t="shared" si="93"/>
        <v>0</v>
      </c>
      <c r="R76" s="7">
        <f t="shared" si="94"/>
        <v>5</v>
      </c>
      <c r="S76" s="7">
        <f t="shared" si="95"/>
        <v>2</v>
      </c>
      <c r="T76" s="7">
        <v>1.5</v>
      </c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6"/>
        <v>0</v>
      </c>
      <c r="AP76" s="11"/>
      <c r="AQ76" s="10"/>
      <c r="AR76" s="11"/>
      <c r="AS76" s="10"/>
      <c r="AT76" s="7"/>
      <c r="AU76" s="11"/>
      <c r="AV76" s="10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7"/>
        <v>0</v>
      </c>
      <c r="BK76" s="11"/>
      <c r="BL76" s="10"/>
      <c r="BM76" s="11"/>
      <c r="BN76" s="10"/>
      <c r="BO76" s="7"/>
      <c r="BP76" s="11"/>
      <c r="BQ76" s="10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8"/>
        <v>0</v>
      </c>
      <c r="CF76" s="11"/>
      <c r="CG76" s="10"/>
      <c r="CH76" s="11"/>
      <c r="CI76" s="10"/>
      <c r="CJ76" s="7"/>
      <c r="CK76" s="11"/>
      <c r="CL76" s="10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9"/>
        <v>0</v>
      </c>
      <c r="DA76" s="11"/>
      <c r="DB76" s="10"/>
      <c r="DC76" s="11"/>
      <c r="DD76" s="10"/>
      <c r="DE76" s="7"/>
      <c r="DF76" s="11"/>
      <c r="DG76" s="10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100"/>
        <v>0</v>
      </c>
      <c r="DV76" s="11"/>
      <c r="DW76" s="10"/>
      <c r="DX76" s="11"/>
      <c r="DY76" s="10"/>
      <c r="DZ76" s="7"/>
      <c r="EA76" s="11"/>
      <c r="EB76" s="10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101"/>
        <v>0</v>
      </c>
      <c r="EQ76" s="11"/>
      <c r="ER76" s="10"/>
      <c r="ES76" s="11"/>
      <c r="ET76" s="10"/>
      <c r="EU76" s="7"/>
      <c r="EV76" s="11"/>
      <c r="EW76" s="10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2"/>
        <v>0</v>
      </c>
      <c r="FL76" s="11">
        <v>18</v>
      </c>
      <c r="FM76" s="10" t="s">
        <v>72</v>
      </c>
      <c r="FN76" s="11"/>
      <c r="FO76" s="10"/>
      <c r="FP76" s="7">
        <v>3</v>
      </c>
      <c r="FQ76" s="11"/>
      <c r="FR76" s="10"/>
      <c r="FS76" s="11"/>
      <c r="FT76" s="10"/>
      <c r="FU76" s="11">
        <v>18</v>
      </c>
      <c r="FV76" s="10" t="s">
        <v>64</v>
      </c>
      <c r="FW76" s="11"/>
      <c r="FX76" s="10"/>
      <c r="FY76" s="11"/>
      <c r="FZ76" s="10"/>
      <c r="GA76" s="11"/>
      <c r="GB76" s="10"/>
      <c r="GC76" s="11"/>
      <c r="GD76" s="10"/>
      <c r="GE76" s="7">
        <v>2</v>
      </c>
      <c r="GF76" s="7">
        <f t="shared" si="103"/>
        <v>5</v>
      </c>
      <c r="GG76" s="11"/>
      <c r="GH76" s="10"/>
      <c r="GI76" s="11"/>
      <c r="GJ76" s="10"/>
      <c r="GK76" s="7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11"/>
      <c r="GW76" s="10"/>
      <c r="GX76" s="11"/>
      <c r="GY76" s="10"/>
      <c r="GZ76" s="7"/>
      <c r="HA76" s="7">
        <f t="shared" si="104"/>
        <v>0</v>
      </c>
      <c r="HB76" s="11"/>
      <c r="HC76" s="10"/>
      <c r="HD76" s="11"/>
      <c r="HE76" s="10"/>
      <c r="HF76" s="7"/>
      <c r="HG76" s="11"/>
      <c r="HH76" s="10"/>
      <c r="HI76" s="11"/>
      <c r="HJ76" s="10"/>
      <c r="HK76" s="11"/>
      <c r="HL76" s="10"/>
      <c r="HM76" s="11"/>
      <c r="HN76" s="10"/>
      <c r="HO76" s="11"/>
      <c r="HP76" s="10"/>
      <c r="HQ76" s="11"/>
      <c r="HR76" s="10"/>
      <c r="HS76" s="11"/>
      <c r="HT76" s="10"/>
      <c r="HU76" s="7"/>
      <c r="HV76" s="7">
        <f t="shared" si="105"/>
        <v>0</v>
      </c>
    </row>
    <row r="77" spans="1:230" x14ac:dyDescent="0.25">
      <c r="A77" s="6"/>
      <c r="B77" s="6"/>
      <c r="C77" s="6"/>
      <c r="D77" s="6" t="s">
        <v>303</v>
      </c>
      <c r="E77" s="3" t="s">
        <v>282</v>
      </c>
      <c r="F77" s="6">
        <f t="shared" si="82"/>
        <v>0</v>
      </c>
      <c r="G77" s="6">
        <f t="shared" si="83"/>
        <v>2</v>
      </c>
      <c r="H77" s="6">
        <f t="shared" si="84"/>
        <v>36</v>
      </c>
      <c r="I77" s="6">
        <f t="shared" si="85"/>
        <v>18</v>
      </c>
      <c r="J77" s="6">
        <f t="shared" si="86"/>
        <v>0</v>
      </c>
      <c r="K77" s="6">
        <f t="shared" si="87"/>
        <v>0</v>
      </c>
      <c r="L77" s="6">
        <f t="shared" si="88"/>
        <v>0</v>
      </c>
      <c r="M77" s="6">
        <f t="shared" si="89"/>
        <v>18</v>
      </c>
      <c r="N77" s="6">
        <f t="shared" si="90"/>
        <v>0</v>
      </c>
      <c r="O77" s="6">
        <f t="shared" si="91"/>
        <v>0</v>
      </c>
      <c r="P77" s="6">
        <f t="shared" si="92"/>
        <v>0</v>
      </c>
      <c r="Q77" s="6">
        <f t="shared" si="93"/>
        <v>0</v>
      </c>
      <c r="R77" s="7">
        <f t="shared" si="94"/>
        <v>3</v>
      </c>
      <c r="S77" s="7">
        <f t="shared" si="95"/>
        <v>1.5</v>
      </c>
      <c r="T77" s="7">
        <v>1.43</v>
      </c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6"/>
        <v>0</v>
      </c>
      <c r="AP77" s="11"/>
      <c r="AQ77" s="10"/>
      <c r="AR77" s="11"/>
      <c r="AS77" s="10"/>
      <c r="AT77" s="7"/>
      <c r="AU77" s="11"/>
      <c r="AV77" s="10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7"/>
        <v>0</v>
      </c>
      <c r="BK77" s="11"/>
      <c r="BL77" s="10"/>
      <c r="BM77" s="11"/>
      <c r="BN77" s="10"/>
      <c r="BO77" s="7"/>
      <c r="BP77" s="11"/>
      <c r="BQ77" s="10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8"/>
        <v>0</v>
      </c>
      <c r="CF77" s="11"/>
      <c r="CG77" s="10"/>
      <c r="CH77" s="11"/>
      <c r="CI77" s="10"/>
      <c r="CJ77" s="7"/>
      <c r="CK77" s="11"/>
      <c r="CL77" s="10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9"/>
        <v>0</v>
      </c>
      <c r="DA77" s="11"/>
      <c r="DB77" s="10"/>
      <c r="DC77" s="11"/>
      <c r="DD77" s="10"/>
      <c r="DE77" s="7"/>
      <c r="DF77" s="11"/>
      <c r="DG77" s="10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100"/>
        <v>0</v>
      </c>
      <c r="DV77" s="11"/>
      <c r="DW77" s="10"/>
      <c r="DX77" s="11"/>
      <c r="DY77" s="10"/>
      <c r="DZ77" s="7"/>
      <c r="EA77" s="11"/>
      <c r="EB77" s="10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101"/>
        <v>0</v>
      </c>
      <c r="EQ77" s="11"/>
      <c r="ER77" s="10"/>
      <c r="ES77" s="11"/>
      <c r="ET77" s="10"/>
      <c r="EU77" s="7"/>
      <c r="EV77" s="11"/>
      <c r="EW77" s="10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2"/>
        <v>0</v>
      </c>
      <c r="FL77" s="11">
        <v>18</v>
      </c>
      <c r="FM77" s="10" t="s">
        <v>64</v>
      </c>
      <c r="FN77" s="11"/>
      <c r="FO77" s="10"/>
      <c r="FP77" s="7">
        <v>1.5</v>
      </c>
      <c r="FQ77" s="11"/>
      <c r="FR77" s="10"/>
      <c r="FS77" s="11"/>
      <c r="FT77" s="10"/>
      <c r="FU77" s="11">
        <v>18</v>
      </c>
      <c r="FV77" s="10" t="s">
        <v>64</v>
      </c>
      <c r="FW77" s="11"/>
      <c r="FX77" s="10"/>
      <c r="FY77" s="11"/>
      <c r="FZ77" s="10"/>
      <c r="GA77" s="11"/>
      <c r="GB77" s="10"/>
      <c r="GC77" s="11"/>
      <c r="GD77" s="10"/>
      <c r="GE77" s="7">
        <v>1.5</v>
      </c>
      <c r="GF77" s="7">
        <f t="shared" si="103"/>
        <v>3</v>
      </c>
      <c r="GG77" s="11"/>
      <c r="GH77" s="10"/>
      <c r="GI77" s="11"/>
      <c r="GJ77" s="10"/>
      <c r="GK77" s="7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11"/>
      <c r="GW77" s="10"/>
      <c r="GX77" s="11"/>
      <c r="GY77" s="10"/>
      <c r="GZ77" s="7"/>
      <c r="HA77" s="7">
        <f t="shared" si="104"/>
        <v>0</v>
      </c>
      <c r="HB77" s="11"/>
      <c r="HC77" s="10"/>
      <c r="HD77" s="11"/>
      <c r="HE77" s="10"/>
      <c r="HF77" s="7"/>
      <c r="HG77" s="11"/>
      <c r="HH77" s="10"/>
      <c r="HI77" s="11"/>
      <c r="HJ77" s="10"/>
      <c r="HK77" s="11"/>
      <c r="HL77" s="10"/>
      <c r="HM77" s="11"/>
      <c r="HN77" s="10"/>
      <c r="HO77" s="11"/>
      <c r="HP77" s="10"/>
      <c r="HQ77" s="11"/>
      <c r="HR77" s="10"/>
      <c r="HS77" s="11"/>
      <c r="HT77" s="10"/>
      <c r="HU77" s="7"/>
      <c r="HV77" s="7">
        <f t="shared" si="105"/>
        <v>0</v>
      </c>
    </row>
    <row r="78" spans="1:230" x14ac:dyDescent="0.25">
      <c r="A78" s="6"/>
      <c r="B78" s="6"/>
      <c r="C78" s="6"/>
      <c r="D78" s="6" t="s">
        <v>304</v>
      </c>
      <c r="E78" s="3" t="s">
        <v>278</v>
      </c>
      <c r="F78" s="6">
        <f t="shared" si="82"/>
        <v>0</v>
      </c>
      <c r="G78" s="6">
        <f t="shared" si="83"/>
        <v>2</v>
      </c>
      <c r="H78" s="6">
        <f t="shared" si="84"/>
        <v>18</v>
      </c>
      <c r="I78" s="6">
        <f t="shared" si="85"/>
        <v>9</v>
      </c>
      <c r="J78" s="6">
        <f t="shared" si="86"/>
        <v>0</v>
      </c>
      <c r="K78" s="6">
        <f t="shared" si="87"/>
        <v>0</v>
      </c>
      <c r="L78" s="6">
        <f t="shared" si="88"/>
        <v>0</v>
      </c>
      <c r="M78" s="6">
        <f t="shared" si="89"/>
        <v>9</v>
      </c>
      <c r="N78" s="6">
        <f t="shared" si="90"/>
        <v>0</v>
      </c>
      <c r="O78" s="6">
        <f t="shared" si="91"/>
        <v>0</v>
      </c>
      <c r="P78" s="6">
        <f t="shared" si="92"/>
        <v>0</v>
      </c>
      <c r="Q78" s="6">
        <f t="shared" si="93"/>
        <v>0</v>
      </c>
      <c r="R78" s="7">
        <f t="shared" si="94"/>
        <v>2</v>
      </c>
      <c r="S78" s="7">
        <f t="shared" si="95"/>
        <v>1</v>
      </c>
      <c r="T78" s="7">
        <v>0.8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6"/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7"/>
        <v>0</v>
      </c>
      <c r="BK78" s="11"/>
      <c r="BL78" s="10"/>
      <c r="BM78" s="11"/>
      <c r="BN78" s="10"/>
      <c r="BO78" s="7"/>
      <c r="BP78" s="11"/>
      <c r="BQ78" s="10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8"/>
        <v>0</v>
      </c>
      <c r="CF78" s="11"/>
      <c r="CG78" s="10"/>
      <c r="CH78" s="11"/>
      <c r="CI78" s="10"/>
      <c r="CJ78" s="7"/>
      <c r="CK78" s="11"/>
      <c r="CL78" s="10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9"/>
        <v>0</v>
      </c>
      <c r="DA78" s="11"/>
      <c r="DB78" s="10"/>
      <c r="DC78" s="11"/>
      <c r="DD78" s="10"/>
      <c r="DE78" s="7"/>
      <c r="DF78" s="11"/>
      <c r="DG78" s="10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0"/>
        <v>0</v>
      </c>
      <c r="DV78" s="11"/>
      <c r="DW78" s="10"/>
      <c r="DX78" s="11"/>
      <c r="DY78" s="10"/>
      <c r="DZ78" s="7"/>
      <c r="EA78" s="11"/>
      <c r="EB78" s="10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1"/>
        <v>0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2"/>
        <v>0</v>
      </c>
      <c r="FL78" s="11">
        <v>9</v>
      </c>
      <c r="FM78" s="10" t="s">
        <v>64</v>
      </c>
      <c r="FN78" s="11"/>
      <c r="FO78" s="10"/>
      <c r="FP78" s="7">
        <v>1</v>
      </c>
      <c r="FQ78" s="11"/>
      <c r="FR78" s="10"/>
      <c r="FS78" s="11"/>
      <c r="FT78" s="10"/>
      <c r="FU78" s="11">
        <v>9</v>
      </c>
      <c r="FV78" s="10" t="s">
        <v>64</v>
      </c>
      <c r="FW78" s="11"/>
      <c r="FX78" s="10"/>
      <c r="FY78" s="11"/>
      <c r="FZ78" s="10"/>
      <c r="GA78" s="11"/>
      <c r="GB78" s="10"/>
      <c r="GC78" s="11"/>
      <c r="GD78" s="10"/>
      <c r="GE78" s="7">
        <v>1</v>
      </c>
      <c r="GF78" s="7">
        <f t="shared" si="103"/>
        <v>2</v>
      </c>
      <c r="GG78" s="11"/>
      <c r="GH78" s="10"/>
      <c r="GI78" s="11"/>
      <c r="GJ78" s="10"/>
      <c r="GK78" s="7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11"/>
      <c r="GW78" s="10"/>
      <c r="GX78" s="11"/>
      <c r="GY78" s="10"/>
      <c r="GZ78" s="7"/>
      <c r="HA78" s="7">
        <f t="shared" si="104"/>
        <v>0</v>
      </c>
      <c r="HB78" s="11"/>
      <c r="HC78" s="10"/>
      <c r="HD78" s="11"/>
      <c r="HE78" s="10"/>
      <c r="HF78" s="7"/>
      <c r="HG78" s="11"/>
      <c r="HH78" s="10"/>
      <c r="HI78" s="11"/>
      <c r="HJ78" s="10"/>
      <c r="HK78" s="11"/>
      <c r="HL78" s="10"/>
      <c r="HM78" s="11"/>
      <c r="HN78" s="10"/>
      <c r="HO78" s="11"/>
      <c r="HP78" s="10"/>
      <c r="HQ78" s="11"/>
      <c r="HR78" s="10"/>
      <c r="HS78" s="11"/>
      <c r="HT78" s="10"/>
      <c r="HU78" s="7"/>
      <c r="HV78" s="7">
        <f t="shared" si="105"/>
        <v>0</v>
      </c>
    </row>
    <row r="79" spans="1:230" x14ac:dyDescent="0.25">
      <c r="A79" s="6"/>
      <c r="B79" s="6"/>
      <c r="C79" s="6"/>
      <c r="D79" s="6" t="s">
        <v>305</v>
      </c>
      <c r="E79" s="3" t="s">
        <v>306</v>
      </c>
      <c r="F79" s="6">
        <f t="shared" si="82"/>
        <v>0</v>
      </c>
      <c r="G79" s="6">
        <f t="shared" si="83"/>
        <v>2</v>
      </c>
      <c r="H79" s="6">
        <f t="shared" si="84"/>
        <v>36</v>
      </c>
      <c r="I79" s="6">
        <f t="shared" si="85"/>
        <v>18</v>
      </c>
      <c r="J79" s="6">
        <f t="shared" si="86"/>
        <v>0</v>
      </c>
      <c r="K79" s="6">
        <f t="shared" si="87"/>
        <v>0</v>
      </c>
      <c r="L79" s="6">
        <f t="shared" si="88"/>
        <v>0</v>
      </c>
      <c r="M79" s="6">
        <f t="shared" si="89"/>
        <v>18</v>
      </c>
      <c r="N79" s="6">
        <f t="shared" si="90"/>
        <v>0</v>
      </c>
      <c r="O79" s="6">
        <f t="shared" si="91"/>
        <v>0</v>
      </c>
      <c r="P79" s="6">
        <f t="shared" si="92"/>
        <v>0</v>
      </c>
      <c r="Q79" s="6">
        <f t="shared" si="93"/>
        <v>0</v>
      </c>
      <c r="R79" s="7">
        <f t="shared" si="94"/>
        <v>3</v>
      </c>
      <c r="S79" s="7">
        <f t="shared" si="95"/>
        <v>2</v>
      </c>
      <c r="T79" s="7">
        <v>0.79700000000000004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6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7"/>
        <v>0</v>
      </c>
      <c r="BK79" s="11"/>
      <c r="BL79" s="10"/>
      <c r="BM79" s="11"/>
      <c r="BN79" s="10"/>
      <c r="BO79" s="7"/>
      <c r="BP79" s="11"/>
      <c r="BQ79" s="10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8"/>
        <v>0</v>
      </c>
      <c r="CF79" s="11"/>
      <c r="CG79" s="10"/>
      <c r="CH79" s="11"/>
      <c r="CI79" s="10"/>
      <c r="CJ79" s="7"/>
      <c r="CK79" s="11"/>
      <c r="CL79" s="10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9"/>
        <v>0</v>
      </c>
      <c r="DA79" s="11"/>
      <c r="DB79" s="10"/>
      <c r="DC79" s="11"/>
      <c r="DD79" s="10"/>
      <c r="DE79" s="7"/>
      <c r="DF79" s="11"/>
      <c r="DG79" s="10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0"/>
        <v>0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1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2"/>
        <v>0</v>
      </c>
      <c r="FL79" s="11">
        <v>18</v>
      </c>
      <c r="FM79" s="10" t="s">
        <v>64</v>
      </c>
      <c r="FN79" s="11"/>
      <c r="FO79" s="10"/>
      <c r="FP79" s="7">
        <v>1</v>
      </c>
      <c r="FQ79" s="11"/>
      <c r="FR79" s="10"/>
      <c r="FS79" s="11"/>
      <c r="FT79" s="10"/>
      <c r="FU79" s="11">
        <v>18</v>
      </c>
      <c r="FV79" s="10" t="s">
        <v>64</v>
      </c>
      <c r="FW79" s="11"/>
      <c r="FX79" s="10"/>
      <c r="FY79" s="11"/>
      <c r="FZ79" s="10"/>
      <c r="GA79" s="11"/>
      <c r="GB79" s="10"/>
      <c r="GC79" s="11"/>
      <c r="GD79" s="10"/>
      <c r="GE79" s="7">
        <v>2</v>
      </c>
      <c r="GF79" s="7">
        <f t="shared" si="103"/>
        <v>3</v>
      </c>
      <c r="GG79" s="11"/>
      <c r="GH79" s="10"/>
      <c r="GI79" s="11"/>
      <c r="GJ79" s="10"/>
      <c r="GK79" s="7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11"/>
      <c r="GW79" s="10"/>
      <c r="GX79" s="11"/>
      <c r="GY79" s="10"/>
      <c r="GZ79" s="7"/>
      <c r="HA79" s="7">
        <f t="shared" si="104"/>
        <v>0</v>
      </c>
      <c r="HB79" s="11"/>
      <c r="HC79" s="10"/>
      <c r="HD79" s="11"/>
      <c r="HE79" s="10"/>
      <c r="HF79" s="7"/>
      <c r="HG79" s="11"/>
      <c r="HH79" s="10"/>
      <c r="HI79" s="11"/>
      <c r="HJ79" s="10"/>
      <c r="HK79" s="11"/>
      <c r="HL79" s="10"/>
      <c r="HM79" s="11"/>
      <c r="HN79" s="10"/>
      <c r="HO79" s="11"/>
      <c r="HP79" s="10"/>
      <c r="HQ79" s="11"/>
      <c r="HR79" s="10"/>
      <c r="HS79" s="11"/>
      <c r="HT79" s="10"/>
      <c r="HU79" s="7"/>
      <c r="HV79" s="7">
        <f t="shared" si="105"/>
        <v>0</v>
      </c>
    </row>
    <row r="80" spans="1:230" x14ac:dyDescent="0.25">
      <c r="A80" s="6"/>
      <c r="B80" s="6"/>
      <c r="C80" s="6"/>
      <c r="D80" s="6" t="s">
        <v>307</v>
      </c>
      <c r="E80" s="3" t="s">
        <v>308</v>
      </c>
      <c r="F80" s="6">
        <f t="shared" si="82"/>
        <v>0</v>
      </c>
      <c r="G80" s="6">
        <f t="shared" si="83"/>
        <v>2</v>
      </c>
      <c r="H80" s="6">
        <f t="shared" si="84"/>
        <v>36</v>
      </c>
      <c r="I80" s="6">
        <f t="shared" si="85"/>
        <v>18</v>
      </c>
      <c r="J80" s="6">
        <f t="shared" si="86"/>
        <v>0</v>
      </c>
      <c r="K80" s="6">
        <f t="shared" si="87"/>
        <v>0</v>
      </c>
      <c r="L80" s="6">
        <f t="shared" si="88"/>
        <v>0</v>
      </c>
      <c r="M80" s="6">
        <f t="shared" si="89"/>
        <v>18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4</v>
      </c>
      <c r="S80" s="7">
        <f t="shared" si="95"/>
        <v>2.4</v>
      </c>
      <c r="T80" s="7">
        <v>1.4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7"/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9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>
        <v>18</v>
      </c>
      <c r="FM80" s="10" t="s">
        <v>64</v>
      </c>
      <c r="FN80" s="11"/>
      <c r="FO80" s="10"/>
      <c r="FP80" s="7">
        <v>1.6</v>
      </c>
      <c r="FQ80" s="11"/>
      <c r="FR80" s="10"/>
      <c r="FS80" s="11"/>
      <c r="FT80" s="10"/>
      <c r="FU80" s="11">
        <v>18</v>
      </c>
      <c r="FV80" s="10" t="s">
        <v>64</v>
      </c>
      <c r="FW80" s="11"/>
      <c r="FX80" s="10"/>
      <c r="FY80" s="11"/>
      <c r="FZ80" s="10"/>
      <c r="GA80" s="11"/>
      <c r="GB80" s="10"/>
      <c r="GC80" s="11"/>
      <c r="GD80" s="10"/>
      <c r="GE80" s="7">
        <v>2.4</v>
      </c>
      <c r="GF80" s="7">
        <f t="shared" si="103"/>
        <v>4</v>
      </c>
      <c r="GG80" s="11"/>
      <c r="GH80" s="10"/>
      <c r="GI80" s="11"/>
      <c r="GJ80" s="10"/>
      <c r="GK80" s="7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11"/>
      <c r="GW80" s="10"/>
      <c r="GX80" s="11"/>
      <c r="GY80" s="10"/>
      <c r="GZ80" s="7"/>
      <c r="HA80" s="7">
        <f t="shared" si="104"/>
        <v>0</v>
      </c>
      <c r="HB80" s="11"/>
      <c r="HC80" s="10"/>
      <c r="HD80" s="11"/>
      <c r="HE80" s="10"/>
      <c r="HF80" s="7"/>
      <c r="HG80" s="11"/>
      <c r="HH80" s="10"/>
      <c r="HI80" s="11"/>
      <c r="HJ80" s="10"/>
      <c r="HK80" s="11"/>
      <c r="HL80" s="10"/>
      <c r="HM80" s="11"/>
      <c r="HN80" s="10"/>
      <c r="HO80" s="11"/>
      <c r="HP80" s="10"/>
      <c r="HQ80" s="11"/>
      <c r="HR80" s="10"/>
      <c r="HS80" s="11"/>
      <c r="HT80" s="10"/>
      <c r="HU80" s="7"/>
      <c r="HV80" s="7">
        <f t="shared" si="105"/>
        <v>0</v>
      </c>
    </row>
    <row r="81" spans="1:230" x14ac:dyDescent="0.25">
      <c r="A81" s="6">
        <v>8</v>
      </c>
      <c r="B81" s="6">
        <v>1</v>
      </c>
      <c r="C81" s="6"/>
      <c r="D81" s="6"/>
      <c r="E81" s="3" t="s">
        <v>174</v>
      </c>
      <c r="F81" s="6">
        <f>$B$81*COUNTIF(U81:HT81,"e")</f>
        <v>0</v>
      </c>
      <c r="G81" s="6">
        <f>$B$81*COUNTIF(U81:HT81,"z")</f>
        <v>1</v>
      </c>
      <c r="H81" s="6">
        <f t="shared" si="84"/>
        <v>0</v>
      </c>
      <c r="I81" s="6">
        <f t="shared" si="85"/>
        <v>0</v>
      </c>
      <c r="J81" s="6">
        <f t="shared" si="86"/>
        <v>0</v>
      </c>
      <c r="K81" s="6">
        <f t="shared" si="87"/>
        <v>0</v>
      </c>
      <c r="L81" s="6">
        <f t="shared" si="88"/>
        <v>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15</v>
      </c>
      <c r="S81" s="7">
        <f t="shared" si="95"/>
        <v>15</v>
      </c>
      <c r="T81" s="7">
        <f>$B$81*1.7</f>
        <v>1.7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7"/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  <c r="GG81" s="11"/>
      <c r="GH81" s="10"/>
      <c r="GI81" s="11"/>
      <c r="GJ81" s="10"/>
      <c r="GK81" s="7"/>
      <c r="GL81" s="11"/>
      <c r="GM81" s="10"/>
      <c r="GN81" s="11"/>
      <c r="GO81" s="10"/>
      <c r="GP81" s="11"/>
      <c r="GQ81" s="10"/>
      <c r="GR81" s="11">
        <f>$B$81*0</f>
        <v>0</v>
      </c>
      <c r="GS81" s="10" t="s">
        <v>64</v>
      </c>
      <c r="GT81" s="11"/>
      <c r="GU81" s="10"/>
      <c r="GV81" s="11"/>
      <c r="GW81" s="10"/>
      <c r="GX81" s="11"/>
      <c r="GY81" s="10"/>
      <c r="GZ81" s="7">
        <f>$B$81*15</f>
        <v>15</v>
      </c>
      <c r="HA81" s="7">
        <f t="shared" si="104"/>
        <v>15</v>
      </c>
      <c r="HB81" s="11"/>
      <c r="HC81" s="10"/>
      <c r="HD81" s="11"/>
      <c r="HE81" s="10"/>
      <c r="HF81" s="7"/>
      <c r="HG81" s="11"/>
      <c r="HH81" s="10"/>
      <c r="HI81" s="11"/>
      <c r="HJ81" s="10"/>
      <c r="HK81" s="11"/>
      <c r="HL81" s="10"/>
      <c r="HM81" s="11"/>
      <c r="HN81" s="10"/>
      <c r="HO81" s="11"/>
      <c r="HP81" s="10"/>
      <c r="HQ81" s="11"/>
      <c r="HR81" s="10"/>
      <c r="HS81" s="11"/>
      <c r="HT81" s="10"/>
      <c r="HU81" s="7"/>
      <c r="HV81" s="7">
        <f t="shared" si="105"/>
        <v>0</v>
      </c>
    </row>
    <row r="82" spans="1:230" ht="15.9" customHeight="1" x14ac:dyDescent="0.25">
      <c r="A82" s="6"/>
      <c r="B82" s="6"/>
      <c r="C82" s="6"/>
      <c r="D82" s="6"/>
      <c r="E82" s="6" t="s">
        <v>80</v>
      </c>
      <c r="F82" s="6">
        <f t="shared" ref="F82:BQ82" si="106">SUM(F70:F81)</f>
        <v>4</v>
      </c>
      <c r="G82" s="6">
        <f t="shared" si="106"/>
        <v>19</v>
      </c>
      <c r="H82" s="6">
        <f t="shared" si="106"/>
        <v>360</v>
      </c>
      <c r="I82" s="6">
        <f t="shared" si="106"/>
        <v>189</v>
      </c>
      <c r="J82" s="6">
        <f t="shared" si="106"/>
        <v>0</v>
      </c>
      <c r="K82" s="6">
        <f t="shared" si="106"/>
        <v>0</v>
      </c>
      <c r="L82" s="6">
        <f t="shared" si="106"/>
        <v>0</v>
      </c>
      <c r="M82" s="6">
        <f t="shared" si="106"/>
        <v>171</v>
      </c>
      <c r="N82" s="6">
        <f t="shared" si="106"/>
        <v>0</v>
      </c>
      <c r="O82" s="6">
        <f t="shared" si="106"/>
        <v>0</v>
      </c>
      <c r="P82" s="6">
        <f t="shared" si="106"/>
        <v>0</v>
      </c>
      <c r="Q82" s="6">
        <f t="shared" si="106"/>
        <v>0</v>
      </c>
      <c r="R82" s="7">
        <f t="shared" si="106"/>
        <v>52</v>
      </c>
      <c r="S82" s="7">
        <f t="shared" si="106"/>
        <v>34.9</v>
      </c>
      <c r="T82" s="7">
        <f t="shared" si="106"/>
        <v>16.387</v>
      </c>
      <c r="U82" s="11">
        <f t="shared" si="106"/>
        <v>0</v>
      </c>
      <c r="V82" s="10">
        <f t="shared" si="106"/>
        <v>0</v>
      </c>
      <c r="W82" s="11">
        <f t="shared" si="106"/>
        <v>0</v>
      </c>
      <c r="X82" s="10">
        <f t="shared" si="106"/>
        <v>0</v>
      </c>
      <c r="Y82" s="7">
        <f t="shared" si="106"/>
        <v>0</v>
      </c>
      <c r="Z82" s="11">
        <f t="shared" si="106"/>
        <v>0</v>
      </c>
      <c r="AA82" s="10">
        <f t="shared" si="106"/>
        <v>0</v>
      </c>
      <c r="AB82" s="11">
        <f t="shared" si="106"/>
        <v>0</v>
      </c>
      <c r="AC82" s="10">
        <f t="shared" si="106"/>
        <v>0</v>
      </c>
      <c r="AD82" s="11">
        <f t="shared" si="106"/>
        <v>0</v>
      </c>
      <c r="AE82" s="10">
        <f t="shared" si="106"/>
        <v>0</v>
      </c>
      <c r="AF82" s="11">
        <f t="shared" si="106"/>
        <v>0</v>
      </c>
      <c r="AG82" s="10">
        <f t="shared" si="106"/>
        <v>0</v>
      </c>
      <c r="AH82" s="11">
        <f t="shared" si="106"/>
        <v>0</v>
      </c>
      <c r="AI82" s="10">
        <f t="shared" si="106"/>
        <v>0</v>
      </c>
      <c r="AJ82" s="11">
        <f t="shared" si="106"/>
        <v>0</v>
      </c>
      <c r="AK82" s="10">
        <f t="shared" si="106"/>
        <v>0</v>
      </c>
      <c r="AL82" s="11">
        <f t="shared" si="106"/>
        <v>0</v>
      </c>
      <c r="AM82" s="10">
        <f t="shared" si="106"/>
        <v>0</v>
      </c>
      <c r="AN82" s="7">
        <f t="shared" si="106"/>
        <v>0</v>
      </c>
      <c r="AO82" s="7">
        <f t="shared" si="106"/>
        <v>0</v>
      </c>
      <c r="AP82" s="11">
        <f t="shared" si="106"/>
        <v>0</v>
      </c>
      <c r="AQ82" s="10">
        <f t="shared" si="106"/>
        <v>0</v>
      </c>
      <c r="AR82" s="11">
        <f t="shared" si="106"/>
        <v>0</v>
      </c>
      <c r="AS82" s="10">
        <f t="shared" si="106"/>
        <v>0</v>
      </c>
      <c r="AT82" s="7">
        <f t="shared" si="106"/>
        <v>0</v>
      </c>
      <c r="AU82" s="11">
        <f t="shared" si="106"/>
        <v>0</v>
      </c>
      <c r="AV82" s="10">
        <f t="shared" si="106"/>
        <v>0</v>
      </c>
      <c r="AW82" s="11">
        <f t="shared" si="106"/>
        <v>0</v>
      </c>
      <c r="AX82" s="10">
        <f t="shared" si="106"/>
        <v>0</v>
      </c>
      <c r="AY82" s="11">
        <f t="shared" si="106"/>
        <v>0</v>
      </c>
      <c r="AZ82" s="10">
        <f t="shared" si="106"/>
        <v>0</v>
      </c>
      <c r="BA82" s="11">
        <f t="shared" si="106"/>
        <v>0</v>
      </c>
      <c r="BB82" s="10">
        <f t="shared" si="106"/>
        <v>0</v>
      </c>
      <c r="BC82" s="11">
        <f t="shared" si="106"/>
        <v>0</v>
      </c>
      <c r="BD82" s="10">
        <f t="shared" si="106"/>
        <v>0</v>
      </c>
      <c r="BE82" s="11">
        <f t="shared" si="106"/>
        <v>0</v>
      </c>
      <c r="BF82" s="10">
        <f t="shared" si="106"/>
        <v>0</v>
      </c>
      <c r="BG82" s="11">
        <f t="shared" si="106"/>
        <v>0</v>
      </c>
      <c r="BH82" s="10">
        <f t="shared" si="106"/>
        <v>0</v>
      </c>
      <c r="BI82" s="7">
        <f t="shared" si="106"/>
        <v>0</v>
      </c>
      <c r="BJ82" s="7">
        <f t="shared" si="106"/>
        <v>0</v>
      </c>
      <c r="BK82" s="11">
        <f t="shared" si="106"/>
        <v>0</v>
      </c>
      <c r="BL82" s="10">
        <f t="shared" si="106"/>
        <v>0</v>
      </c>
      <c r="BM82" s="11">
        <f t="shared" si="106"/>
        <v>0</v>
      </c>
      <c r="BN82" s="10">
        <f t="shared" si="106"/>
        <v>0</v>
      </c>
      <c r="BO82" s="7">
        <f t="shared" si="106"/>
        <v>0</v>
      </c>
      <c r="BP82" s="11">
        <f t="shared" si="106"/>
        <v>0</v>
      </c>
      <c r="BQ82" s="10">
        <f t="shared" si="106"/>
        <v>0</v>
      </c>
      <c r="BR82" s="11">
        <f t="shared" ref="BR82:EC82" si="107">SUM(BR70:BR81)</f>
        <v>0</v>
      </c>
      <c r="BS82" s="10">
        <f t="shared" si="107"/>
        <v>0</v>
      </c>
      <c r="BT82" s="11">
        <f t="shared" si="107"/>
        <v>0</v>
      </c>
      <c r="BU82" s="10">
        <f t="shared" si="107"/>
        <v>0</v>
      </c>
      <c r="BV82" s="11">
        <f t="shared" si="107"/>
        <v>0</v>
      </c>
      <c r="BW82" s="10">
        <f t="shared" si="107"/>
        <v>0</v>
      </c>
      <c r="BX82" s="11">
        <f t="shared" si="107"/>
        <v>0</v>
      </c>
      <c r="BY82" s="10">
        <f t="shared" si="107"/>
        <v>0</v>
      </c>
      <c r="BZ82" s="11">
        <f t="shared" si="107"/>
        <v>0</v>
      </c>
      <c r="CA82" s="10">
        <f t="shared" si="107"/>
        <v>0</v>
      </c>
      <c r="CB82" s="11">
        <f t="shared" si="107"/>
        <v>0</v>
      </c>
      <c r="CC82" s="10">
        <f t="shared" si="107"/>
        <v>0</v>
      </c>
      <c r="CD82" s="7">
        <f t="shared" si="107"/>
        <v>0</v>
      </c>
      <c r="CE82" s="7">
        <f t="shared" si="107"/>
        <v>0</v>
      </c>
      <c r="CF82" s="11">
        <f t="shared" si="107"/>
        <v>0</v>
      </c>
      <c r="CG82" s="10">
        <f t="shared" si="107"/>
        <v>0</v>
      </c>
      <c r="CH82" s="11">
        <f t="shared" si="107"/>
        <v>0</v>
      </c>
      <c r="CI82" s="10">
        <f t="shared" si="107"/>
        <v>0</v>
      </c>
      <c r="CJ82" s="7">
        <f t="shared" si="107"/>
        <v>0</v>
      </c>
      <c r="CK82" s="11">
        <f t="shared" si="107"/>
        <v>0</v>
      </c>
      <c r="CL82" s="10">
        <f t="shared" si="107"/>
        <v>0</v>
      </c>
      <c r="CM82" s="11">
        <f t="shared" si="107"/>
        <v>0</v>
      </c>
      <c r="CN82" s="10">
        <f t="shared" si="107"/>
        <v>0</v>
      </c>
      <c r="CO82" s="11">
        <f t="shared" si="107"/>
        <v>0</v>
      </c>
      <c r="CP82" s="10">
        <f t="shared" si="107"/>
        <v>0</v>
      </c>
      <c r="CQ82" s="11">
        <f t="shared" si="107"/>
        <v>0</v>
      </c>
      <c r="CR82" s="10">
        <f t="shared" si="107"/>
        <v>0</v>
      </c>
      <c r="CS82" s="11">
        <f t="shared" si="107"/>
        <v>0</v>
      </c>
      <c r="CT82" s="10">
        <f t="shared" si="107"/>
        <v>0</v>
      </c>
      <c r="CU82" s="11">
        <f t="shared" si="107"/>
        <v>0</v>
      </c>
      <c r="CV82" s="10">
        <f t="shared" si="107"/>
        <v>0</v>
      </c>
      <c r="CW82" s="11">
        <f t="shared" si="107"/>
        <v>0</v>
      </c>
      <c r="CX82" s="10">
        <f t="shared" si="107"/>
        <v>0</v>
      </c>
      <c r="CY82" s="7">
        <f t="shared" si="107"/>
        <v>0</v>
      </c>
      <c r="CZ82" s="7">
        <f t="shared" si="107"/>
        <v>0</v>
      </c>
      <c r="DA82" s="11">
        <f t="shared" si="107"/>
        <v>0</v>
      </c>
      <c r="DB82" s="10">
        <f t="shared" si="107"/>
        <v>0</v>
      </c>
      <c r="DC82" s="11">
        <f t="shared" si="107"/>
        <v>0</v>
      </c>
      <c r="DD82" s="10">
        <f t="shared" si="107"/>
        <v>0</v>
      </c>
      <c r="DE82" s="7">
        <f t="shared" si="107"/>
        <v>0</v>
      </c>
      <c r="DF82" s="11">
        <f t="shared" si="107"/>
        <v>0</v>
      </c>
      <c r="DG82" s="10">
        <f t="shared" si="107"/>
        <v>0</v>
      </c>
      <c r="DH82" s="11">
        <f t="shared" si="107"/>
        <v>0</v>
      </c>
      <c r="DI82" s="10">
        <f t="shared" si="107"/>
        <v>0</v>
      </c>
      <c r="DJ82" s="11">
        <f t="shared" si="107"/>
        <v>0</v>
      </c>
      <c r="DK82" s="10">
        <f t="shared" si="107"/>
        <v>0</v>
      </c>
      <c r="DL82" s="11">
        <f t="shared" si="107"/>
        <v>0</v>
      </c>
      <c r="DM82" s="10">
        <f t="shared" si="107"/>
        <v>0</v>
      </c>
      <c r="DN82" s="11">
        <f t="shared" si="107"/>
        <v>0</v>
      </c>
      <c r="DO82" s="10">
        <f t="shared" si="107"/>
        <v>0</v>
      </c>
      <c r="DP82" s="11">
        <f t="shared" si="107"/>
        <v>0</v>
      </c>
      <c r="DQ82" s="10">
        <f t="shared" si="107"/>
        <v>0</v>
      </c>
      <c r="DR82" s="11">
        <f t="shared" si="107"/>
        <v>0</v>
      </c>
      <c r="DS82" s="10">
        <f t="shared" si="107"/>
        <v>0</v>
      </c>
      <c r="DT82" s="7">
        <f t="shared" si="107"/>
        <v>0</v>
      </c>
      <c r="DU82" s="7">
        <f t="shared" si="107"/>
        <v>0</v>
      </c>
      <c r="DV82" s="11">
        <f t="shared" si="107"/>
        <v>0</v>
      </c>
      <c r="DW82" s="10">
        <f t="shared" si="107"/>
        <v>0</v>
      </c>
      <c r="DX82" s="11">
        <f t="shared" si="107"/>
        <v>0</v>
      </c>
      <c r="DY82" s="10">
        <f t="shared" si="107"/>
        <v>0</v>
      </c>
      <c r="DZ82" s="7">
        <f t="shared" si="107"/>
        <v>0</v>
      </c>
      <c r="EA82" s="11">
        <f t="shared" si="107"/>
        <v>0</v>
      </c>
      <c r="EB82" s="10">
        <f t="shared" si="107"/>
        <v>0</v>
      </c>
      <c r="EC82" s="11">
        <f t="shared" si="107"/>
        <v>0</v>
      </c>
      <c r="ED82" s="10">
        <f t="shared" ref="ED82:GO82" si="108">SUM(ED70:ED81)</f>
        <v>0</v>
      </c>
      <c r="EE82" s="11">
        <f t="shared" si="108"/>
        <v>0</v>
      </c>
      <c r="EF82" s="10">
        <f t="shared" si="108"/>
        <v>0</v>
      </c>
      <c r="EG82" s="11">
        <f t="shared" si="108"/>
        <v>0</v>
      </c>
      <c r="EH82" s="10">
        <f t="shared" si="108"/>
        <v>0</v>
      </c>
      <c r="EI82" s="11">
        <f t="shared" si="108"/>
        <v>0</v>
      </c>
      <c r="EJ82" s="10">
        <f t="shared" si="108"/>
        <v>0</v>
      </c>
      <c r="EK82" s="11">
        <f t="shared" si="108"/>
        <v>0</v>
      </c>
      <c r="EL82" s="10">
        <f t="shared" si="108"/>
        <v>0</v>
      </c>
      <c r="EM82" s="11">
        <f t="shared" si="108"/>
        <v>0</v>
      </c>
      <c r="EN82" s="10">
        <f t="shared" si="108"/>
        <v>0</v>
      </c>
      <c r="EO82" s="7">
        <f t="shared" si="108"/>
        <v>0</v>
      </c>
      <c r="EP82" s="7">
        <f t="shared" si="108"/>
        <v>0</v>
      </c>
      <c r="EQ82" s="11">
        <f t="shared" si="108"/>
        <v>90</v>
      </c>
      <c r="ER82" s="10">
        <f t="shared" si="108"/>
        <v>0</v>
      </c>
      <c r="ES82" s="11">
        <f t="shared" si="108"/>
        <v>0</v>
      </c>
      <c r="ET82" s="10">
        <f t="shared" si="108"/>
        <v>0</v>
      </c>
      <c r="EU82" s="7">
        <f t="shared" si="108"/>
        <v>8</v>
      </c>
      <c r="EV82" s="11">
        <f t="shared" si="108"/>
        <v>0</v>
      </c>
      <c r="EW82" s="10">
        <f t="shared" si="108"/>
        <v>0</v>
      </c>
      <c r="EX82" s="11">
        <f t="shared" si="108"/>
        <v>0</v>
      </c>
      <c r="EY82" s="10">
        <f t="shared" si="108"/>
        <v>0</v>
      </c>
      <c r="EZ82" s="11">
        <f t="shared" si="108"/>
        <v>81</v>
      </c>
      <c r="FA82" s="10">
        <f t="shared" si="108"/>
        <v>0</v>
      </c>
      <c r="FB82" s="11">
        <f t="shared" si="108"/>
        <v>0</v>
      </c>
      <c r="FC82" s="10">
        <f t="shared" si="108"/>
        <v>0</v>
      </c>
      <c r="FD82" s="11">
        <f t="shared" si="108"/>
        <v>0</v>
      </c>
      <c r="FE82" s="10">
        <f t="shared" si="108"/>
        <v>0</v>
      </c>
      <c r="FF82" s="11">
        <f t="shared" si="108"/>
        <v>0</v>
      </c>
      <c r="FG82" s="10">
        <f t="shared" si="108"/>
        <v>0</v>
      </c>
      <c r="FH82" s="11">
        <f t="shared" si="108"/>
        <v>0</v>
      </c>
      <c r="FI82" s="10">
        <f t="shared" si="108"/>
        <v>0</v>
      </c>
      <c r="FJ82" s="7">
        <f t="shared" si="108"/>
        <v>10</v>
      </c>
      <c r="FK82" s="7">
        <f t="shared" si="108"/>
        <v>18</v>
      </c>
      <c r="FL82" s="11">
        <f t="shared" si="108"/>
        <v>99</v>
      </c>
      <c r="FM82" s="10">
        <f t="shared" si="108"/>
        <v>0</v>
      </c>
      <c r="FN82" s="11">
        <f t="shared" si="108"/>
        <v>0</v>
      </c>
      <c r="FO82" s="10">
        <f t="shared" si="108"/>
        <v>0</v>
      </c>
      <c r="FP82" s="7">
        <f t="shared" si="108"/>
        <v>9.1</v>
      </c>
      <c r="FQ82" s="11">
        <f t="shared" si="108"/>
        <v>0</v>
      </c>
      <c r="FR82" s="10">
        <f t="shared" si="108"/>
        <v>0</v>
      </c>
      <c r="FS82" s="11">
        <f t="shared" si="108"/>
        <v>0</v>
      </c>
      <c r="FT82" s="10">
        <f t="shared" si="108"/>
        <v>0</v>
      </c>
      <c r="FU82" s="11">
        <f t="shared" si="108"/>
        <v>90</v>
      </c>
      <c r="FV82" s="10">
        <f t="shared" si="108"/>
        <v>0</v>
      </c>
      <c r="FW82" s="11">
        <f t="shared" si="108"/>
        <v>0</v>
      </c>
      <c r="FX82" s="10">
        <f t="shared" si="108"/>
        <v>0</v>
      </c>
      <c r="FY82" s="11">
        <f t="shared" si="108"/>
        <v>0</v>
      </c>
      <c r="FZ82" s="10">
        <f t="shared" si="108"/>
        <v>0</v>
      </c>
      <c r="GA82" s="11">
        <f t="shared" si="108"/>
        <v>0</v>
      </c>
      <c r="GB82" s="10">
        <f t="shared" si="108"/>
        <v>0</v>
      </c>
      <c r="GC82" s="11">
        <f t="shared" si="108"/>
        <v>0</v>
      </c>
      <c r="GD82" s="10">
        <f t="shared" si="108"/>
        <v>0</v>
      </c>
      <c r="GE82" s="7">
        <f t="shared" si="108"/>
        <v>9.9</v>
      </c>
      <c r="GF82" s="7">
        <f t="shared" si="108"/>
        <v>19</v>
      </c>
      <c r="GG82" s="11">
        <f t="shared" si="108"/>
        <v>0</v>
      </c>
      <c r="GH82" s="10">
        <f t="shared" si="108"/>
        <v>0</v>
      </c>
      <c r="GI82" s="11">
        <f t="shared" si="108"/>
        <v>0</v>
      </c>
      <c r="GJ82" s="10">
        <f t="shared" si="108"/>
        <v>0</v>
      </c>
      <c r="GK82" s="7">
        <f t="shared" si="108"/>
        <v>0</v>
      </c>
      <c r="GL82" s="11">
        <f t="shared" si="108"/>
        <v>0</v>
      </c>
      <c r="GM82" s="10">
        <f t="shared" si="108"/>
        <v>0</v>
      </c>
      <c r="GN82" s="11">
        <f t="shared" si="108"/>
        <v>0</v>
      </c>
      <c r="GO82" s="10">
        <f t="shared" si="108"/>
        <v>0</v>
      </c>
      <c r="GP82" s="11">
        <f t="shared" ref="GP82:HV82" si="109">SUM(GP70:GP81)</f>
        <v>0</v>
      </c>
      <c r="GQ82" s="10">
        <f t="shared" si="109"/>
        <v>0</v>
      </c>
      <c r="GR82" s="11">
        <f t="shared" si="109"/>
        <v>0</v>
      </c>
      <c r="GS82" s="10">
        <f t="shared" si="109"/>
        <v>0</v>
      </c>
      <c r="GT82" s="11">
        <f t="shared" si="109"/>
        <v>0</v>
      </c>
      <c r="GU82" s="10">
        <f t="shared" si="109"/>
        <v>0</v>
      </c>
      <c r="GV82" s="11">
        <f t="shared" si="109"/>
        <v>0</v>
      </c>
      <c r="GW82" s="10">
        <f t="shared" si="109"/>
        <v>0</v>
      </c>
      <c r="GX82" s="11">
        <f t="shared" si="109"/>
        <v>0</v>
      </c>
      <c r="GY82" s="10">
        <f t="shared" si="109"/>
        <v>0</v>
      </c>
      <c r="GZ82" s="7">
        <f t="shared" si="109"/>
        <v>15</v>
      </c>
      <c r="HA82" s="7">
        <f t="shared" si="109"/>
        <v>15</v>
      </c>
      <c r="HB82" s="11">
        <f t="shared" si="109"/>
        <v>0</v>
      </c>
      <c r="HC82" s="10">
        <f t="shared" si="109"/>
        <v>0</v>
      </c>
      <c r="HD82" s="11">
        <f t="shared" si="109"/>
        <v>0</v>
      </c>
      <c r="HE82" s="10">
        <f t="shared" si="109"/>
        <v>0</v>
      </c>
      <c r="HF82" s="7">
        <f t="shared" si="109"/>
        <v>0</v>
      </c>
      <c r="HG82" s="11">
        <f t="shared" si="109"/>
        <v>0</v>
      </c>
      <c r="HH82" s="10">
        <f t="shared" si="109"/>
        <v>0</v>
      </c>
      <c r="HI82" s="11">
        <f t="shared" si="109"/>
        <v>0</v>
      </c>
      <c r="HJ82" s="10">
        <f t="shared" si="109"/>
        <v>0</v>
      </c>
      <c r="HK82" s="11">
        <f t="shared" si="109"/>
        <v>0</v>
      </c>
      <c r="HL82" s="10">
        <f t="shared" si="109"/>
        <v>0</v>
      </c>
      <c r="HM82" s="11">
        <f t="shared" si="109"/>
        <v>0</v>
      </c>
      <c r="HN82" s="10">
        <f t="shared" si="109"/>
        <v>0</v>
      </c>
      <c r="HO82" s="11">
        <f t="shared" si="109"/>
        <v>0</v>
      </c>
      <c r="HP82" s="10">
        <f t="shared" si="109"/>
        <v>0</v>
      </c>
      <c r="HQ82" s="11">
        <f t="shared" si="109"/>
        <v>0</v>
      </c>
      <c r="HR82" s="10">
        <f t="shared" si="109"/>
        <v>0</v>
      </c>
      <c r="HS82" s="11">
        <f t="shared" si="109"/>
        <v>0</v>
      </c>
      <c r="HT82" s="10">
        <f t="shared" si="109"/>
        <v>0</v>
      </c>
      <c r="HU82" s="7">
        <f t="shared" si="109"/>
        <v>0</v>
      </c>
      <c r="HV82" s="7">
        <f t="shared" si="109"/>
        <v>0</v>
      </c>
    </row>
    <row r="83" spans="1:230" ht="20.100000000000001" customHeight="1" x14ac:dyDescent="0.25">
      <c r="A83" s="14" t="s">
        <v>175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4"/>
      <c r="HV83" s="15"/>
    </row>
    <row r="84" spans="1:230" x14ac:dyDescent="0.25">
      <c r="A84" s="6"/>
      <c r="B84" s="6"/>
      <c r="C84" s="6"/>
      <c r="D84" s="6" t="s">
        <v>309</v>
      </c>
      <c r="E84" s="3" t="s">
        <v>177</v>
      </c>
      <c r="F84" s="6">
        <f>COUNTIF(U84:HT84,"e")</f>
        <v>0</v>
      </c>
      <c r="G84" s="6">
        <f>COUNTIF(U84:HT84,"z")</f>
        <v>2</v>
      </c>
      <c r="H84" s="6">
        <f>SUM(I84:Q84)</f>
        <v>7</v>
      </c>
      <c r="I84" s="6">
        <f>U84+AP84+BK84+CF84+DA84+DV84+EQ84+FL84+GG84+HB84</f>
        <v>0</v>
      </c>
      <c r="J84" s="6">
        <f>W84+AR84+BM84+CH84+DC84+DX84+ES84+FN84+GI84+HD84</f>
        <v>0</v>
      </c>
      <c r="K84" s="6">
        <f>Z84+AU84+BP84+CK84+DF84+EA84+EV84+FQ84+GL84+HG84</f>
        <v>0</v>
      </c>
      <c r="L84" s="6">
        <f>AB84+AW84+BR84+CM84+DH84+EC84+EX84+FS84+GN84+HI84</f>
        <v>0</v>
      </c>
      <c r="M84" s="6">
        <f>AD84+AY84+BT84+CO84+DJ84+EE84+EZ84+FU84+GP84+HK84</f>
        <v>0</v>
      </c>
      <c r="N84" s="6">
        <f>AF84+BA84+BV84+CQ84+DL84+EG84+FB84+FW84+GR84+HM84</f>
        <v>0</v>
      </c>
      <c r="O84" s="6">
        <f>AH84+BC84+BX84+CS84+DN84+EI84+FD84+FY84+GT84+HO84</f>
        <v>7</v>
      </c>
      <c r="P84" s="6">
        <f>AJ84+BE84+BZ84+CU84+DP84+EK84+FF84+GA84+GV84+HQ84</f>
        <v>0</v>
      </c>
      <c r="Q84" s="6">
        <f>AL84+BG84+CB84+CW84+DR84+EM84+FH84+GC84+GX84+HS84</f>
        <v>0</v>
      </c>
      <c r="R84" s="7">
        <f>AO84+BJ84+CE84+CZ84+DU84+EP84+FK84+GF84+HA84+HV84</f>
        <v>15</v>
      </c>
      <c r="S84" s="7">
        <f>AN84+BI84+CD84+CY84+DT84+EO84+FJ84+GE84+GZ84+HU84</f>
        <v>15</v>
      </c>
      <c r="T84" s="7">
        <v>7.7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>Y84+AN84</f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>AT84+BI84</f>
        <v>0</v>
      </c>
      <c r="BK84" s="11"/>
      <c r="BL84" s="10"/>
      <c r="BM84" s="11"/>
      <c r="BN84" s="10"/>
      <c r="BO84" s="7"/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>BO84+CD84</f>
        <v>0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>CJ84+CY84</f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>DE84+DT84</f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>DZ84+EO84</f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>
        <v>3</v>
      </c>
      <c r="FE84" s="10" t="s">
        <v>64</v>
      </c>
      <c r="FF84" s="11"/>
      <c r="FG84" s="10"/>
      <c r="FH84" s="11"/>
      <c r="FI84" s="10"/>
      <c r="FJ84" s="7">
        <v>6</v>
      </c>
      <c r="FK84" s="7">
        <f>EU84+FJ84</f>
        <v>6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>
        <v>4</v>
      </c>
      <c r="FZ84" s="10" t="s">
        <v>64</v>
      </c>
      <c r="GA84" s="11"/>
      <c r="GB84" s="10"/>
      <c r="GC84" s="11"/>
      <c r="GD84" s="10"/>
      <c r="GE84" s="7">
        <v>9</v>
      </c>
      <c r="GF84" s="7">
        <f>FP84+GE84</f>
        <v>9</v>
      </c>
      <c r="GG84" s="11"/>
      <c r="GH84" s="10"/>
      <c r="GI84" s="11"/>
      <c r="GJ84" s="10"/>
      <c r="GK84" s="7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11"/>
      <c r="GW84" s="10"/>
      <c r="GX84" s="11"/>
      <c r="GY84" s="10"/>
      <c r="GZ84" s="7"/>
      <c r="HA84" s="7">
        <f>GK84+GZ84</f>
        <v>0</v>
      </c>
      <c r="HB84" s="11"/>
      <c r="HC84" s="10"/>
      <c r="HD84" s="11"/>
      <c r="HE84" s="10"/>
      <c r="HF84" s="7"/>
      <c r="HG84" s="11"/>
      <c r="HH84" s="10"/>
      <c r="HI84" s="11"/>
      <c r="HJ84" s="10"/>
      <c r="HK84" s="11"/>
      <c r="HL84" s="10"/>
      <c r="HM84" s="11"/>
      <c r="HN84" s="10"/>
      <c r="HO84" s="11"/>
      <c r="HP84" s="10"/>
      <c r="HQ84" s="11"/>
      <c r="HR84" s="10"/>
      <c r="HS84" s="11"/>
      <c r="HT84" s="10"/>
      <c r="HU84" s="7"/>
      <c r="HV84" s="7">
        <f>HF84+HU84</f>
        <v>0</v>
      </c>
    </row>
    <row r="85" spans="1:230" ht="15.9" customHeight="1" x14ac:dyDescent="0.25">
      <c r="A85" s="6"/>
      <c r="B85" s="6"/>
      <c r="C85" s="6"/>
      <c r="D85" s="6"/>
      <c r="E85" s="6" t="s">
        <v>80</v>
      </c>
      <c r="F85" s="6">
        <f t="shared" ref="F85:BQ85" si="110">SUM(F84:F84)</f>
        <v>0</v>
      </c>
      <c r="G85" s="6">
        <f t="shared" si="110"/>
        <v>2</v>
      </c>
      <c r="H85" s="6">
        <f t="shared" si="110"/>
        <v>7</v>
      </c>
      <c r="I85" s="6">
        <f t="shared" si="110"/>
        <v>0</v>
      </c>
      <c r="J85" s="6">
        <f t="shared" si="110"/>
        <v>0</v>
      </c>
      <c r="K85" s="6">
        <f t="shared" si="110"/>
        <v>0</v>
      </c>
      <c r="L85" s="6">
        <f t="shared" si="110"/>
        <v>0</v>
      </c>
      <c r="M85" s="6">
        <f t="shared" si="110"/>
        <v>0</v>
      </c>
      <c r="N85" s="6">
        <f t="shared" si="110"/>
        <v>0</v>
      </c>
      <c r="O85" s="6">
        <f t="shared" si="110"/>
        <v>7</v>
      </c>
      <c r="P85" s="6">
        <f t="shared" si="110"/>
        <v>0</v>
      </c>
      <c r="Q85" s="6">
        <f t="shared" si="110"/>
        <v>0</v>
      </c>
      <c r="R85" s="7">
        <f t="shared" si="110"/>
        <v>15</v>
      </c>
      <c r="S85" s="7">
        <f t="shared" si="110"/>
        <v>15</v>
      </c>
      <c r="T85" s="7">
        <f t="shared" si="110"/>
        <v>7.7</v>
      </c>
      <c r="U85" s="11">
        <f t="shared" si="110"/>
        <v>0</v>
      </c>
      <c r="V85" s="10">
        <f t="shared" si="110"/>
        <v>0</v>
      </c>
      <c r="W85" s="11">
        <f t="shared" si="110"/>
        <v>0</v>
      </c>
      <c r="X85" s="10">
        <f t="shared" si="110"/>
        <v>0</v>
      </c>
      <c r="Y85" s="7">
        <f t="shared" si="110"/>
        <v>0</v>
      </c>
      <c r="Z85" s="11">
        <f t="shared" si="110"/>
        <v>0</v>
      </c>
      <c r="AA85" s="10">
        <f t="shared" si="110"/>
        <v>0</v>
      </c>
      <c r="AB85" s="11">
        <f t="shared" si="110"/>
        <v>0</v>
      </c>
      <c r="AC85" s="10">
        <f t="shared" si="110"/>
        <v>0</v>
      </c>
      <c r="AD85" s="11">
        <f t="shared" si="110"/>
        <v>0</v>
      </c>
      <c r="AE85" s="10">
        <f t="shared" si="110"/>
        <v>0</v>
      </c>
      <c r="AF85" s="11">
        <f t="shared" si="110"/>
        <v>0</v>
      </c>
      <c r="AG85" s="10">
        <f t="shared" si="110"/>
        <v>0</v>
      </c>
      <c r="AH85" s="11">
        <f t="shared" si="110"/>
        <v>0</v>
      </c>
      <c r="AI85" s="10">
        <f t="shared" si="110"/>
        <v>0</v>
      </c>
      <c r="AJ85" s="11">
        <f t="shared" si="110"/>
        <v>0</v>
      </c>
      <c r="AK85" s="10">
        <f t="shared" si="110"/>
        <v>0</v>
      </c>
      <c r="AL85" s="11">
        <f t="shared" si="110"/>
        <v>0</v>
      </c>
      <c r="AM85" s="10">
        <f t="shared" si="110"/>
        <v>0</v>
      </c>
      <c r="AN85" s="7">
        <f t="shared" si="110"/>
        <v>0</v>
      </c>
      <c r="AO85" s="7">
        <f t="shared" si="110"/>
        <v>0</v>
      </c>
      <c r="AP85" s="11">
        <f t="shared" si="110"/>
        <v>0</v>
      </c>
      <c r="AQ85" s="10">
        <f t="shared" si="110"/>
        <v>0</v>
      </c>
      <c r="AR85" s="11">
        <f t="shared" si="110"/>
        <v>0</v>
      </c>
      <c r="AS85" s="10">
        <f t="shared" si="110"/>
        <v>0</v>
      </c>
      <c r="AT85" s="7">
        <f t="shared" si="110"/>
        <v>0</v>
      </c>
      <c r="AU85" s="11">
        <f t="shared" si="110"/>
        <v>0</v>
      </c>
      <c r="AV85" s="10">
        <f t="shared" si="110"/>
        <v>0</v>
      </c>
      <c r="AW85" s="11">
        <f t="shared" si="110"/>
        <v>0</v>
      </c>
      <c r="AX85" s="10">
        <f t="shared" si="110"/>
        <v>0</v>
      </c>
      <c r="AY85" s="11">
        <f t="shared" si="110"/>
        <v>0</v>
      </c>
      <c r="AZ85" s="10">
        <f t="shared" si="110"/>
        <v>0</v>
      </c>
      <c r="BA85" s="11">
        <f t="shared" si="110"/>
        <v>0</v>
      </c>
      <c r="BB85" s="10">
        <f t="shared" si="110"/>
        <v>0</v>
      </c>
      <c r="BC85" s="11">
        <f t="shared" si="110"/>
        <v>0</v>
      </c>
      <c r="BD85" s="10">
        <f t="shared" si="110"/>
        <v>0</v>
      </c>
      <c r="BE85" s="11">
        <f t="shared" si="110"/>
        <v>0</v>
      </c>
      <c r="BF85" s="10">
        <f t="shared" si="110"/>
        <v>0</v>
      </c>
      <c r="BG85" s="11">
        <f t="shared" si="110"/>
        <v>0</v>
      </c>
      <c r="BH85" s="10">
        <f t="shared" si="110"/>
        <v>0</v>
      </c>
      <c r="BI85" s="7">
        <f t="shared" si="110"/>
        <v>0</v>
      </c>
      <c r="BJ85" s="7">
        <f t="shared" si="110"/>
        <v>0</v>
      </c>
      <c r="BK85" s="11">
        <f t="shared" si="110"/>
        <v>0</v>
      </c>
      <c r="BL85" s="10">
        <f t="shared" si="110"/>
        <v>0</v>
      </c>
      <c r="BM85" s="11">
        <f t="shared" si="110"/>
        <v>0</v>
      </c>
      <c r="BN85" s="10">
        <f t="shared" si="110"/>
        <v>0</v>
      </c>
      <c r="BO85" s="7">
        <f t="shared" si="110"/>
        <v>0</v>
      </c>
      <c r="BP85" s="11">
        <f t="shared" si="110"/>
        <v>0</v>
      </c>
      <c r="BQ85" s="10">
        <f t="shared" si="110"/>
        <v>0</v>
      </c>
      <c r="BR85" s="11">
        <f t="shared" ref="BR85:EC85" si="111">SUM(BR84:BR84)</f>
        <v>0</v>
      </c>
      <c r="BS85" s="10">
        <f t="shared" si="111"/>
        <v>0</v>
      </c>
      <c r="BT85" s="11">
        <f t="shared" si="111"/>
        <v>0</v>
      </c>
      <c r="BU85" s="10">
        <f t="shared" si="111"/>
        <v>0</v>
      </c>
      <c r="BV85" s="11">
        <f t="shared" si="111"/>
        <v>0</v>
      </c>
      <c r="BW85" s="10">
        <f t="shared" si="111"/>
        <v>0</v>
      </c>
      <c r="BX85" s="11">
        <f t="shared" si="111"/>
        <v>0</v>
      </c>
      <c r="BY85" s="10">
        <f t="shared" si="111"/>
        <v>0</v>
      </c>
      <c r="BZ85" s="11">
        <f t="shared" si="111"/>
        <v>0</v>
      </c>
      <c r="CA85" s="10">
        <f t="shared" si="111"/>
        <v>0</v>
      </c>
      <c r="CB85" s="11">
        <f t="shared" si="111"/>
        <v>0</v>
      </c>
      <c r="CC85" s="10">
        <f t="shared" si="111"/>
        <v>0</v>
      </c>
      <c r="CD85" s="7">
        <f t="shared" si="111"/>
        <v>0</v>
      </c>
      <c r="CE85" s="7">
        <f t="shared" si="111"/>
        <v>0</v>
      </c>
      <c r="CF85" s="11">
        <f t="shared" si="111"/>
        <v>0</v>
      </c>
      <c r="CG85" s="10">
        <f t="shared" si="111"/>
        <v>0</v>
      </c>
      <c r="CH85" s="11">
        <f t="shared" si="111"/>
        <v>0</v>
      </c>
      <c r="CI85" s="10">
        <f t="shared" si="111"/>
        <v>0</v>
      </c>
      <c r="CJ85" s="7">
        <f t="shared" si="111"/>
        <v>0</v>
      </c>
      <c r="CK85" s="11">
        <f t="shared" si="111"/>
        <v>0</v>
      </c>
      <c r="CL85" s="10">
        <f t="shared" si="111"/>
        <v>0</v>
      </c>
      <c r="CM85" s="11">
        <f t="shared" si="111"/>
        <v>0</v>
      </c>
      <c r="CN85" s="10">
        <f t="shared" si="111"/>
        <v>0</v>
      </c>
      <c r="CO85" s="11">
        <f t="shared" si="111"/>
        <v>0</v>
      </c>
      <c r="CP85" s="10">
        <f t="shared" si="111"/>
        <v>0</v>
      </c>
      <c r="CQ85" s="11">
        <f t="shared" si="111"/>
        <v>0</v>
      </c>
      <c r="CR85" s="10">
        <f t="shared" si="111"/>
        <v>0</v>
      </c>
      <c r="CS85" s="11">
        <f t="shared" si="111"/>
        <v>0</v>
      </c>
      <c r="CT85" s="10">
        <f t="shared" si="111"/>
        <v>0</v>
      </c>
      <c r="CU85" s="11">
        <f t="shared" si="111"/>
        <v>0</v>
      </c>
      <c r="CV85" s="10">
        <f t="shared" si="111"/>
        <v>0</v>
      </c>
      <c r="CW85" s="11">
        <f t="shared" si="111"/>
        <v>0</v>
      </c>
      <c r="CX85" s="10">
        <f t="shared" si="111"/>
        <v>0</v>
      </c>
      <c r="CY85" s="7">
        <f t="shared" si="111"/>
        <v>0</v>
      </c>
      <c r="CZ85" s="7">
        <f t="shared" si="111"/>
        <v>0</v>
      </c>
      <c r="DA85" s="11">
        <f t="shared" si="111"/>
        <v>0</v>
      </c>
      <c r="DB85" s="10">
        <f t="shared" si="111"/>
        <v>0</v>
      </c>
      <c r="DC85" s="11">
        <f t="shared" si="111"/>
        <v>0</v>
      </c>
      <c r="DD85" s="10">
        <f t="shared" si="111"/>
        <v>0</v>
      </c>
      <c r="DE85" s="7">
        <f t="shared" si="111"/>
        <v>0</v>
      </c>
      <c r="DF85" s="11">
        <f t="shared" si="111"/>
        <v>0</v>
      </c>
      <c r="DG85" s="10">
        <f t="shared" si="111"/>
        <v>0</v>
      </c>
      <c r="DH85" s="11">
        <f t="shared" si="111"/>
        <v>0</v>
      </c>
      <c r="DI85" s="10">
        <f t="shared" si="111"/>
        <v>0</v>
      </c>
      <c r="DJ85" s="11">
        <f t="shared" si="111"/>
        <v>0</v>
      </c>
      <c r="DK85" s="10">
        <f t="shared" si="111"/>
        <v>0</v>
      </c>
      <c r="DL85" s="11">
        <f t="shared" si="111"/>
        <v>0</v>
      </c>
      <c r="DM85" s="10">
        <f t="shared" si="111"/>
        <v>0</v>
      </c>
      <c r="DN85" s="11">
        <f t="shared" si="111"/>
        <v>0</v>
      </c>
      <c r="DO85" s="10">
        <f t="shared" si="111"/>
        <v>0</v>
      </c>
      <c r="DP85" s="11">
        <f t="shared" si="111"/>
        <v>0</v>
      </c>
      <c r="DQ85" s="10">
        <f t="shared" si="111"/>
        <v>0</v>
      </c>
      <c r="DR85" s="11">
        <f t="shared" si="111"/>
        <v>0</v>
      </c>
      <c r="DS85" s="10">
        <f t="shared" si="111"/>
        <v>0</v>
      </c>
      <c r="DT85" s="7">
        <f t="shared" si="111"/>
        <v>0</v>
      </c>
      <c r="DU85" s="7">
        <f t="shared" si="111"/>
        <v>0</v>
      </c>
      <c r="DV85" s="11">
        <f t="shared" si="111"/>
        <v>0</v>
      </c>
      <c r="DW85" s="10">
        <f t="shared" si="111"/>
        <v>0</v>
      </c>
      <c r="DX85" s="11">
        <f t="shared" si="111"/>
        <v>0</v>
      </c>
      <c r="DY85" s="10">
        <f t="shared" si="111"/>
        <v>0</v>
      </c>
      <c r="DZ85" s="7">
        <f t="shared" si="111"/>
        <v>0</v>
      </c>
      <c r="EA85" s="11">
        <f t="shared" si="111"/>
        <v>0</v>
      </c>
      <c r="EB85" s="10">
        <f t="shared" si="111"/>
        <v>0</v>
      </c>
      <c r="EC85" s="11">
        <f t="shared" si="111"/>
        <v>0</v>
      </c>
      <c r="ED85" s="10">
        <f t="shared" ref="ED85:GO85" si="112">SUM(ED84:ED84)</f>
        <v>0</v>
      </c>
      <c r="EE85" s="11">
        <f t="shared" si="112"/>
        <v>0</v>
      </c>
      <c r="EF85" s="10">
        <f t="shared" si="112"/>
        <v>0</v>
      </c>
      <c r="EG85" s="11">
        <f t="shared" si="112"/>
        <v>0</v>
      </c>
      <c r="EH85" s="10">
        <f t="shared" si="112"/>
        <v>0</v>
      </c>
      <c r="EI85" s="11">
        <f t="shared" si="112"/>
        <v>0</v>
      </c>
      <c r="EJ85" s="10">
        <f t="shared" si="112"/>
        <v>0</v>
      </c>
      <c r="EK85" s="11">
        <f t="shared" si="112"/>
        <v>0</v>
      </c>
      <c r="EL85" s="10">
        <f t="shared" si="112"/>
        <v>0</v>
      </c>
      <c r="EM85" s="11">
        <f t="shared" si="112"/>
        <v>0</v>
      </c>
      <c r="EN85" s="10">
        <f t="shared" si="112"/>
        <v>0</v>
      </c>
      <c r="EO85" s="7">
        <f t="shared" si="112"/>
        <v>0</v>
      </c>
      <c r="EP85" s="7">
        <f t="shared" si="112"/>
        <v>0</v>
      </c>
      <c r="EQ85" s="11">
        <f t="shared" si="112"/>
        <v>0</v>
      </c>
      <c r="ER85" s="10">
        <f t="shared" si="112"/>
        <v>0</v>
      </c>
      <c r="ES85" s="11">
        <f t="shared" si="112"/>
        <v>0</v>
      </c>
      <c r="ET85" s="10">
        <f t="shared" si="112"/>
        <v>0</v>
      </c>
      <c r="EU85" s="7">
        <f t="shared" si="112"/>
        <v>0</v>
      </c>
      <c r="EV85" s="11">
        <f t="shared" si="112"/>
        <v>0</v>
      </c>
      <c r="EW85" s="10">
        <f t="shared" si="112"/>
        <v>0</v>
      </c>
      <c r="EX85" s="11">
        <f t="shared" si="112"/>
        <v>0</v>
      </c>
      <c r="EY85" s="10">
        <f t="shared" si="112"/>
        <v>0</v>
      </c>
      <c r="EZ85" s="11">
        <f t="shared" si="112"/>
        <v>0</v>
      </c>
      <c r="FA85" s="10">
        <f t="shared" si="112"/>
        <v>0</v>
      </c>
      <c r="FB85" s="11">
        <f t="shared" si="112"/>
        <v>0</v>
      </c>
      <c r="FC85" s="10">
        <f t="shared" si="112"/>
        <v>0</v>
      </c>
      <c r="FD85" s="11">
        <f t="shared" si="112"/>
        <v>3</v>
      </c>
      <c r="FE85" s="10">
        <f t="shared" si="112"/>
        <v>0</v>
      </c>
      <c r="FF85" s="11">
        <f t="shared" si="112"/>
        <v>0</v>
      </c>
      <c r="FG85" s="10">
        <f t="shared" si="112"/>
        <v>0</v>
      </c>
      <c r="FH85" s="11">
        <f t="shared" si="112"/>
        <v>0</v>
      </c>
      <c r="FI85" s="10">
        <f t="shared" si="112"/>
        <v>0</v>
      </c>
      <c r="FJ85" s="7">
        <f t="shared" si="112"/>
        <v>6</v>
      </c>
      <c r="FK85" s="7">
        <f t="shared" si="112"/>
        <v>6</v>
      </c>
      <c r="FL85" s="11">
        <f t="shared" si="112"/>
        <v>0</v>
      </c>
      <c r="FM85" s="10">
        <f t="shared" si="112"/>
        <v>0</v>
      </c>
      <c r="FN85" s="11">
        <f t="shared" si="112"/>
        <v>0</v>
      </c>
      <c r="FO85" s="10">
        <f t="shared" si="112"/>
        <v>0</v>
      </c>
      <c r="FP85" s="7">
        <f t="shared" si="112"/>
        <v>0</v>
      </c>
      <c r="FQ85" s="11">
        <f t="shared" si="112"/>
        <v>0</v>
      </c>
      <c r="FR85" s="10">
        <f t="shared" si="112"/>
        <v>0</v>
      </c>
      <c r="FS85" s="11">
        <f t="shared" si="112"/>
        <v>0</v>
      </c>
      <c r="FT85" s="10">
        <f t="shared" si="112"/>
        <v>0</v>
      </c>
      <c r="FU85" s="11">
        <f t="shared" si="112"/>
        <v>0</v>
      </c>
      <c r="FV85" s="10">
        <f t="shared" si="112"/>
        <v>0</v>
      </c>
      <c r="FW85" s="11">
        <f t="shared" si="112"/>
        <v>0</v>
      </c>
      <c r="FX85" s="10">
        <f t="shared" si="112"/>
        <v>0</v>
      </c>
      <c r="FY85" s="11">
        <f t="shared" si="112"/>
        <v>4</v>
      </c>
      <c r="FZ85" s="10">
        <f t="shared" si="112"/>
        <v>0</v>
      </c>
      <c r="GA85" s="11">
        <f t="shared" si="112"/>
        <v>0</v>
      </c>
      <c r="GB85" s="10">
        <f t="shared" si="112"/>
        <v>0</v>
      </c>
      <c r="GC85" s="11">
        <f t="shared" si="112"/>
        <v>0</v>
      </c>
      <c r="GD85" s="10">
        <f t="shared" si="112"/>
        <v>0</v>
      </c>
      <c r="GE85" s="7">
        <f t="shared" si="112"/>
        <v>9</v>
      </c>
      <c r="GF85" s="7">
        <f t="shared" si="112"/>
        <v>9</v>
      </c>
      <c r="GG85" s="11">
        <f t="shared" si="112"/>
        <v>0</v>
      </c>
      <c r="GH85" s="10">
        <f t="shared" si="112"/>
        <v>0</v>
      </c>
      <c r="GI85" s="11">
        <f t="shared" si="112"/>
        <v>0</v>
      </c>
      <c r="GJ85" s="10">
        <f t="shared" si="112"/>
        <v>0</v>
      </c>
      <c r="GK85" s="7">
        <f t="shared" si="112"/>
        <v>0</v>
      </c>
      <c r="GL85" s="11">
        <f t="shared" si="112"/>
        <v>0</v>
      </c>
      <c r="GM85" s="10">
        <f t="shared" si="112"/>
        <v>0</v>
      </c>
      <c r="GN85" s="11">
        <f t="shared" si="112"/>
        <v>0</v>
      </c>
      <c r="GO85" s="10">
        <f t="shared" si="112"/>
        <v>0</v>
      </c>
      <c r="GP85" s="11">
        <f t="shared" ref="GP85:HV85" si="113">SUM(GP84:GP84)</f>
        <v>0</v>
      </c>
      <c r="GQ85" s="10">
        <f t="shared" si="113"/>
        <v>0</v>
      </c>
      <c r="GR85" s="11">
        <f t="shared" si="113"/>
        <v>0</v>
      </c>
      <c r="GS85" s="10">
        <f t="shared" si="113"/>
        <v>0</v>
      </c>
      <c r="GT85" s="11">
        <f t="shared" si="113"/>
        <v>0</v>
      </c>
      <c r="GU85" s="10">
        <f t="shared" si="113"/>
        <v>0</v>
      </c>
      <c r="GV85" s="11">
        <f t="shared" si="113"/>
        <v>0</v>
      </c>
      <c r="GW85" s="10">
        <f t="shared" si="113"/>
        <v>0</v>
      </c>
      <c r="GX85" s="11">
        <f t="shared" si="113"/>
        <v>0</v>
      </c>
      <c r="GY85" s="10">
        <f t="shared" si="113"/>
        <v>0</v>
      </c>
      <c r="GZ85" s="7">
        <f t="shared" si="113"/>
        <v>0</v>
      </c>
      <c r="HA85" s="7">
        <f t="shared" si="113"/>
        <v>0</v>
      </c>
      <c r="HB85" s="11">
        <f t="shared" si="113"/>
        <v>0</v>
      </c>
      <c r="HC85" s="10">
        <f t="shared" si="113"/>
        <v>0</v>
      </c>
      <c r="HD85" s="11">
        <f t="shared" si="113"/>
        <v>0</v>
      </c>
      <c r="HE85" s="10">
        <f t="shared" si="113"/>
        <v>0</v>
      </c>
      <c r="HF85" s="7">
        <f t="shared" si="113"/>
        <v>0</v>
      </c>
      <c r="HG85" s="11">
        <f t="shared" si="113"/>
        <v>0</v>
      </c>
      <c r="HH85" s="10">
        <f t="shared" si="113"/>
        <v>0</v>
      </c>
      <c r="HI85" s="11">
        <f t="shared" si="113"/>
        <v>0</v>
      </c>
      <c r="HJ85" s="10">
        <f t="shared" si="113"/>
        <v>0</v>
      </c>
      <c r="HK85" s="11">
        <f t="shared" si="113"/>
        <v>0</v>
      </c>
      <c r="HL85" s="10">
        <f t="shared" si="113"/>
        <v>0</v>
      </c>
      <c r="HM85" s="11">
        <f t="shared" si="113"/>
        <v>0</v>
      </c>
      <c r="HN85" s="10">
        <f t="shared" si="113"/>
        <v>0</v>
      </c>
      <c r="HO85" s="11">
        <f t="shared" si="113"/>
        <v>0</v>
      </c>
      <c r="HP85" s="10">
        <f t="shared" si="113"/>
        <v>0</v>
      </c>
      <c r="HQ85" s="11">
        <f t="shared" si="113"/>
        <v>0</v>
      </c>
      <c r="HR85" s="10">
        <f t="shared" si="113"/>
        <v>0</v>
      </c>
      <c r="HS85" s="11">
        <f t="shared" si="113"/>
        <v>0</v>
      </c>
      <c r="HT85" s="10">
        <f t="shared" si="113"/>
        <v>0</v>
      </c>
      <c r="HU85" s="7">
        <f t="shared" si="113"/>
        <v>0</v>
      </c>
      <c r="HV85" s="7">
        <f t="shared" si="113"/>
        <v>0</v>
      </c>
    </row>
    <row r="86" spans="1:230" ht="20.100000000000001" customHeight="1" x14ac:dyDescent="0.25">
      <c r="A86" s="14" t="s">
        <v>178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4"/>
      <c r="HV86" s="15"/>
    </row>
    <row r="87" spans="1:230" x14ac:dyDescent="0.25">
      <c r="A87" s="13">
        <v>1</v>
      </c>
      <c r="B87" s="13">
        <v>1</v>
      </c>
      <c r="C87" s="13"/>
      <c r="D87" s="6" t="s">
        <v>179</v>
      </c>
      <c r="E87" s="3" t="s">
        <v>180</v>
      </c>
      <c r="F87" s="6">
        <f t="shared" ref="F87:F107" si="114">COUNTIF(U87:HT87,"e")</f>
        <v>0</v>
      </c>
      <c r="G87" s="6">
        <f t="shared" ref="G87:G107" si="115">COUNTIF(U87:HT87,"z")</f>
        <v>1</v>
      </c>
      <c r="H87" s="6">
        <f t="shared" ref="H87:H107" si="116">SUM(I87:Q87)</f>
        <v>20</v>
      </c>
      <c r="I87" s="6">
        <f t="shared" ref="I87:I107" si="117">U87+AP87+BK87+CF87+DA87+DV87+EQ87+FL87+GG87+HB87</f>
        <v>0</v>
      </c>
      <c r="J87" s="6">
        <f t="shared" ref="J87:J107" si="118">W87+AR87+BM87+CH87+DC87+DX87+ES87+FN87+GI87+HD87</f>
        <v>0</v>
      </c>
      <c r="K87" s="6">
        <f t="shared" ref="K87:K107" si="119">Z87+AU87+BP87+CK87+DF87+EA87+EV87+FQ87+GL87+HG87</f>
        <v>0</v>
      </c>
      <c r="L87" s="6">
        <f t="shared" ref="L87:L107" si="120">AB87+AW87+BR87+CM87+DH87+EC87+EX87+FS87+GN87+HI87</f>
        <v>20</v>
      </c>
      <c r="M87" s="6">
        <f t="shared" ref="M87:M107" si="121">AD87+AY87+BT87+CO87+DJ87+EE87+EZ87+FU87+GP87+HK87</f>
        <v>0</v>
      </c>
      <c r="N87" s="6">
        <f t="shared" ref="N87:N107" si="122">AF87+BA87+BV87+CQ87+DL87+EG87+FB87+FW87+GR87+HM87</f>
        <v>0</v>
      </c>
      <c r="O87" s="6">
        <f t="shared" ref="O87:O107" si="123">AH87+BC87+BX87+CS87+DN87+EI87+FD87+FY87+GT87+HO87</f>
        <v>0</v>
      </c>
      <c r="P87" s="6">
        <f t="shared" ref="P87:P107" si="124">AJ87+BE87+BZ87+CU87+DP87+EK87+FF87+GA87+GV87+HQ87</f>
        <v>0</v>
      </c>
      <c r="Q87" s="6">
        <f t="shared" ref="Q87:Q107" si="125">AL87+BG87+CB87+CW87+DR87+EM87+FH87+GC87+GX87+HS87</f>
        <v>0</v>
      </c>
      <c r="R87" s="7">
        <f t="shared" ref="R87:R107" si="126">AO87+BJ87+CE87+CZ87+DU87+EP87+FK87+GF87+HA87+HV87</f>
        <v>4</v>
      </c>
      <c r="S87" s="7">
        <f t="shared" ref="S87:S107" si="127">AN87+BI87+CD87+CY87+DT87+EO87+FJ87+GE87+GZ87+HU87</f>
        <v>4</v>
      </c>
      <c r="T87" s="7">
        <v>0.93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ref="AO87:AO107" si="128">Y87+AN87</f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ref="BJ87:BJ107" si="129">AT87+BI87</f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ref="CE87:CE107" si="130">BO87+CD87</f>
        <v>0</v>
      </c>
      <c r="CF87" s="11"/>
      <c r="CG87" s="10"/>
      <c r="CH87" s="11"/>
      <c r="CI87" s="10"/>
      <c r="CJ87" s="7"/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ref="CZ87:CZ107" si="131">CJ87+CY87</f>
        <v>0</v>
      </c>
      <c r="DA87" s="11"/>
      <c r="DB87" s="10"/>
      <c r="DC87" s="11"/>
      <c r="DD87" s="10"/>
      <c r="DE87" s="7"/>
      <c r="DF87" s="11"/>
      <c r="DG87" s="10"/>
      <c r="DH87" s="11">
        <v>20</v>
      </c>
      <c r="DI87" s="10" t="s">
        <v>64</v>
      </c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>
        <v>4</v>
      </c>
      <c r="DU87" s="7">
        <f t="shared" ref="DU87:DU107" si="132">DE87+DT87</f>
        <v>4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ref="EP87:EP107" si="133">DZ87+EO87</f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ref="FK87:FK107" si="134">EU87+FJ87</f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ref="GF87:GF107" si="135">FP87+GE87</f>
        <v>0</v>
      </c>
      <c r="GG87" s="11"/>
      <c r="GH87" s="10"/>
      <c r="GI87" s="11"/>
      <c r="GJ87" s="10"/>
      <c r="GK87" s="7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11"/>
      <c r="GW87" s="10"/>
      <c r="GX87" s="11"/>
      <c r="GY87" s="10"/>
      <c r="GZ87" s="7"/>
      <c r="HA87" s="7">
        <f t="shared" ref="HA87:HA107" si="136">GK87+GZ87</f>
        <v>0</v>
      </c>
      <c r="HB87" s="11"/>
      <c r="HC87" s="10"/>
      <c r="HD87" s="11"/>
      <c r="HE87" s="10"/>
      <c r="HF87" s="7"/>
      <c r="HG87" s="11"/>
      <c r="HH87" s="10"/>
      <c r="HI87" s="11"/>
      <c r="HJ87" s="10"/>
      <c r="HK87" s="11"/>
      <c r="HL87" s="10"/>
      <c r="HM87" s="11"/>
      <c r="HN87" s="10"/>
      <c r="HO87" s="11"/>
      <c r="HP87" s="10"/>
      <c r="HQ87" s="11"/>
      <c r="HR87" s="10"/>
      <c r="HS87" s="11"/>
      <c r="HT87" s="10"/>
      <c r="HU87" s="7"/>
      <c r="HV87" s="7">
        <f t="shared" ref="HV87:HV107" si="137">HF87+HU87</f>
        <v>0</v>
      </c>
    </row>
    <row r="88" spans="1:230" x14ac:dyDescent="0.25">
      <c r="A88" s="13">
        <v>1</v>
      </c>
      <c r="B88" s="13">
        <v>1</v>
      </c>
      <c r="C88" s="13"/>
      <c r="D88" s="6" t="s">
        <v>181</v>
      </c>
      <c r="E88" s="3" t="s">
        <v>182</v>
      </c>
      <c r="F88" s="6">
        <f t="shared" si="114"/>
        <v>0</v>
      </c>
      <c r="G88" s="6">
        <f t="shared" si="115"/>
        <v>1</v>
      </c>
      <c r="H88" s="6">
        <f t="shared" si="116"/>
        <v>20</v>
      </c>
      <c r="I88" s="6">
        <f t="shared" si="117"/>
        <v>0</v>
      </c>
      <c r="J88" s="6">
        <f t="shared" si="118"/>
        <v>0</v>
      </c>
      <c r="K88" s="6">
        <f t="shared" si="119"/>
        <v>0</v>
      </c>
      <c r="L88" s="6">
        <f t="shared" si="120"/>
        <v>20</v>
      </c>
      <c r="M88" s="6">
        <f t="shared" si="121"/>
        <v>0</v>
      </c>
      <c r="N88" s="6">
        <f t="shared" si="122"/>
        <v>0</v>
      </c>
      <c r="O88" s="6">
        <f t="shared" si="123"/>
        <v>0</v>
      </c>
      <c r="P88" s="6">
        <f t="shared" si="124"/>
        <v>0</v>
      </c>
      <c r="Q88" s="6">
        <f t="shared" si="125"/>
        <v>0</v>
      </c>
      <c r="R88" s="7">
        <f t="shared" si="126"/>
        <v>4</v>
      </c>
      <c r="S88" s="7">
        <f t="shared" si="127"/>
        <v>4</v>
      </c>
      <c r="T88" s="7">
        <v>0.93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8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9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30"/>
        <v>0</v>
      </c>
      <c r="CF88" s="11"/>
      <c r="CG88" s="10"/>
      <c r="CH88" s="11"/>
      <c r="CI88" s="10"/>
      <c r="CJ88" s="7"/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31"/>
        <v>0</v>
      </c>
      <c r="DA88" s="11"/>
      <c r="DB88" s="10"/>
      <c r="DC88" s="11"/>
      <c r="DD88" s="10"/>
      <c r="DE88" s="7"/>
      <c r="DF88" s="11"/>
      <c r="DG88" s="10"/>
      <c r="DH88" s="11">
        <v>20</v>
      </c>
      <c r="DI88" s="10" t="s">
        <v>64</v>
      </c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>
        <v>4</v>
      </c>
      <c r="DU88" s="7">
        <f t="shared" si="132"/>
        <v>4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33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34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5"/>
        <v>0</v>
      </c>
      <c r="GG88" s="11"/>
      <c r="GH88" s="10"/>
      <c r="GI88" s="11"/>
      <c r="GJ88" s="10"/>
      <c r="GK88" s="7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11"/>
      <c r="GW88" s="10"/>
      <c r="GX88" s="11"/>
      <c r="GY88" s="10"/>
      <c r="GZ88" s="7"/>
      <c r="HA88" s="7">
        <f t="shared" si="136"/>
        <v>0</v>
      </c>
      <c r="HB88" s="11"/>
      <c r="HC88" s="10"/>
      <c r="HD88" s="11"/>
      <c r="HE88" s="10"/>
      <c r="HF88" s="7"/>
      <c r="HG88" s="11"/>
      <c r="HH88" s="10"/>
      <c r="HI88" s="11"/>
      <c r="HJ88" s="10"/>
      <c r="HK88" s="11"/>
      <c r="HL88" s="10"/>
      <c r="HM88" s="11"/>
      <c r="HN88" s="10"/>
      <c r="HO88" s="11"/>
      <c r="HP88" s="10"/>
      <c r="HQ88" s="11"/>
      <c r="HR88" s="10"/>
      <c r="HS88" s="11"/>
      <c r="HT88" s="10"/>
      <c r="HU88" s="7"/>
      <c r="HV88" s="7">
        <f t="shared" si="137"/>
        <v>0</v>
      </c>
    </row>
    <row r="89" spans="1:230" x14ac:dyDescent="0.25">
      <c r="A89" s="13">
        <v>2</v>
      </c>
      <c r="B89" s="13">
        <v>1</v>
      </c>
      <c r="C89" s="13"/>
      <c r="D89" s="6" t="s">
        <v>183</v>
      </c>
      <c r="E89" s="3" t="s">
        <v>184</v>
      </c>
      <c r="F89" s="6">
        <f t="shared" si="114"/>
        <v>0</v>
      </c>
      <c r="G89" s="6">
        <f t="shared" si="115"/>
        <v>1</v>
      </c>
      <c r="H89" s="6">
        <f t="shared" si="116"/>
        <v>40</v>
      </c>
      <c r="I89" s="6">
        <f t="shared" si="117"/>
        <v>0</v>
      </c>
      <c r="J89" s="6">
        <f t="shared" si="118"/>
        <v>0</v>
      </c>
      <c r="K89" s="6">
        <f t="shared" si="119"/>
        <v>0</v>
      </c>
      <c r="L89" s="6">
        <f t="shared" si="120"/>
        <v>40</v>
      </c>
      <c r="M89" s="6">
        <f t="shared" si="121"/>
        <v>0</v>
      </c>
      <c r="N89" s="6">
        <f t="shared" si="122"/>
        <v>0</v>
      </c>
      <c r="O89" s="6">
        <f t="shared" si="123"/>
        <v>0</v>
      </c>
      <c r="P89" s="6">
        <f t="shared" si="124"/>
        <v>0</v>
      </c>
      <c r="Q89" s="6">
        <f t="shared" si="125"/>
        <v>0</v>
      </c>
      <c r="R89" s="7">
        <f t="shared" si="126"/>
        <v>3</v>
      </c>
      <c r="S89" s="7">
        <f t="shared" si="127"/>
        <v>3</v>
      </c>
      <c r="T89" s="7">
        <v>1.6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8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9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30"/>
        <v>0</v>
      </c>
      <c r="CF89" s="11"/>
      <c r="CG89" s="10"/>
      <c r="CH89" s="11"/>
      <c r="CI89" s="10"/>
      <c r="CJ89" s="7"/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31"/>
        <v>0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32"/>
        <v>0</v>
      </c>
      <c r="DV89" s="11"/>
      <c r="DW89" s="10"/>
      <c r="DX89" s="11"/>
      <c r="DY89" s="10"/>
      <c r="DZ89" s="7"/>
      <c r="EA89" s="11"/>
      <c r="EB89" s="10"/>
      <c r="EC89" s="11">
        <v>40</v>
      </c>
      <c r="ED89" s="10" t="s">
        <v>64</v>
      </c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>
        <v>3</v>
      </c>
      <c r="EP89" s="7">
        <f t="shared" si="133"/>
        <v>3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4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5"/>
        <v>0</v>
      </c>
      <c r="GG89" s="11"/>
      <c r="GH89" s="10"/>
      <c r="GI89" s="11"/>
      <c r="GJ89" s="10"/>
      <c r="GK89" s="7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11"/>
      <c r="GW89" s="10"/>
      <c r="GX89" s="11"/>
      <c r="GY89" s="10"/>
      <c r="GZ89" s="7"/>
      <c r="HA89" s="7">
        <f t="shared" si="136"/>
        <v>0</v>
      </c>
      <c r="HB89" s="11"/>
      <c r="HC89" s="10"/>
      <c r="HD89" s="11"/>
      <c r="HE89" s="10"/>
      <c r="HF89" s="7"/>
      <c r="HG89" s="11"/>
      <c r="HH89" s="10"/>
      <c r="HI89" s="11"/>
      <c r="HJ89" s="10"/>
      <c r="HK89" s="11"/>
      <c r="HL89" s="10"/>
      <c r="HM89" s="11"/>
      <c r="HN89" s="10"/>
      <c r="HO89" s="11"/>
      <c r="HP89" s="10"/>
      <c r="HQ89" s="11"/>
      <c r="HR89" s="10"/>
      <c r="HS89" s="11"/>
      <c r="HT89" s="10"/>
      <c r="HU89" s="7"/>
      <c r="HV89" s="7">
        <f t="shared" si="137"/>
        <v>0</v>
      </c>
    </row>
    <row r="90" spans="1:230" x14ac:dyDescent="0.25">
      <c r="A90" s="13">
        <v>2</v>
      </c>
      <c r="B90" s="13">
        <v>1</v>
      </c>
      <c r="C90" s="13"/>
      <c r="D90" s="6" t="s">
        <v>185</v>
      </c>
      <c r="E90" s="3" t="s">
        <v>186</v>
      </c>
      <c r="F90" s="6">
        <f t="shared" si="114"/>
        <v>0</v>
      </c>
      <c r="G90" s="6">
        <f t="shared" si="115"/>
        <v>1</v>
      </c>
      <c r="H90" s="6">
        <f t="shared" si="116"/>
        <v>40</v>
      </c>
      <c r="I90" s="6">
        <f t="shared" si="117"/>
        <v>0</v>
      </c>
      <c r="J90" s="6">
        <f t="shared" si="118"/>
        <v>0</v>
      </c>
      <c r="K90" s="6">
        <f t="shared" si="119"/>
        <v>0</v>
      </c>
      <c r="L90" s="6">
        <f t="shared" si="120"/>
        <v>40</v>
      </c>
      <c r="M90" s="6">
        <f t="shared" si="121"/>
        <v>0</v>
      </c>
      <c r="N90" s="6">
        <f t="shared" si="122"/>
        <v>0</v>
      </c>
      <c r="O90" s="6">
        <f t="shared" si="123"/>
        <v>0</v>
      </c>
      <c r="P90" s="6">
        <f t="shared" si="124"/>
        <v>0</v>
      </c>
      <c r="Q90" s="6">
        <f t="shared" si="125"/>
        <v>0</v>
      </c>
      <c r="R90" s="7">
        <f t="shared" si="126"/>
        <v>3</v>
      </c>
      <c r="S90" s="7">
        <f t="shared" si="127"/>
        <v>3</v>
      </c>
      <c r="T90" s="7">
        <v>1.6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8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9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30"/>
        <v>0</v>
      </c>
      <c r="CF90" s="11"/>
      <c r="CG90" s="10"/>
      <c r="CH90" s="11"/>
      <c r="CI90" s="10"/>
      <c r="CJ90" s="7"/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31"/>
        <v>0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32"/>
        <v>0</v>
      </c>
      <c r="DV90" s="11"/>
      <c r="DW90" s="10"/>
      <c r="DX90" s="11"/>
      <c r="DY90" s="10"/>
      <c r="DZ90" s="7"/>
      <c r="EA90" s="11"/>
      <c r="EB90" s="10"/>
      <c r="EC90" s="11">
        <v>40</v>
      </c>
      <c r="ED90" s="10" t="s">
        <v>64</v>
      </c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>
        <v>3</v>
      </c>
      <c r="EP90" s="7">
        <f t="shared" si="133"/>
        <v>3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4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5"/>
        <v>0</v>
      </c>
      <c r="GG90" s="11"/>
      <c r="GH90" s="10"/>
      <c r="GI90" s="11"/>
      <c r="GJ90" s="10"/>
      <c r="GK90" s="7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11"/>
      <c r="GW90" s="10"/>
      <c r="GX90" s="11"/>
      <c r="GY90" s="10"/>
      <c r="GZ90" s="7"/>
      <c r="HA90" s="7">
        <f t="shared" si="136"/>
        <v>0</v>
      </c>
      <c r="HB90" s="11"/>
      <c r="HC90" s="10"/>
      <c r="HD90" s="11"/>
      <c r="HE90" s="10"/>
      <c r="HF90" s="7"/>
      <c r="HG90" s="11"/>
      <c r="HH90" s="10"/>
      <c r="HI90" s="11"/>
      <c r="HJ90" s="10"/>
      <c r="HK90" s="11"/>
      <c r="HL90" s="10"/>
      <c r="HM90" s="11"/>
      <c r="HN90" s="10"/>
      <c r="HO90" s="11"/>
      <c r="HP90" s="10"/>
      <c r="HQ90" s="11"/>
      <c r="HR90" s="10"/>
      <c r="HS90" s="11"/>
      <c r="HT90" s="10"/>
      <c r="HU90" s="7"/>
      <c r="HV90" s="7">
        <f t="shared" si="137"/>
        <v>0</v>
      </c>
    </row>
    <row r="91" spans="1:230" x14ac:dyDescent="0.25">
      <c r="A91" s="13">
        <v>3</v>
      </c>
      <c r="B91" s="13">
        <v>1</v>
      </c>
      <c r="C91" s="13"/>
      <c r="D91" s="6" t="s">
        <v>187</v>
      </c>
      <c r="E91" s="3" t="s">
        <v>188</v>
      </c>
      <c r="F91" s="6">
        <f t="shared" si="114"/>
        <v>1</v>
      </c>
      <c r="G91" s="6">
        <f t="shared" si="115"/>
        <v>0</v>
      </c>
      <c r="H91" s="6">
        <f t="shared" si="116"/>
        <v>40</v>
      </c>
      <c r="I91" s="6">
        <f t="shared" si="117"/>
        <v>0</v>
      </c>
      <c r="J91" s="6">
        <f t="shared" si="118"/>
        <v>0</v>
      </c>
      <c r="K91" s="6">
        <f t="shared" si="119"/>
        <v>0</v>
      </c>
      <c r="L91" s="6">
        <f t="shared" si="120"/>
        <v>40</v>
      </c>
      <c r="M91" s="6">
        <f t="shared" si="121"/>
        <v>0</v>
      </c>
      <c r="N91" s="6">
        <f t="shared" si="122"/>
        <v>0</v>
      </c>
      <c r="O91" s="6">
        <f t="shared" si="123"/>
        <v>0</v>
      </c>
      <c r="P91" s="6">
        <f t="shared" si="124"/>
        <v>0</v>
      </c>
      <c r="Q91" s="6">
        <f t="shared" si="125"/>
        <v>0</v>
      </c>
      <c r="R91" s="7">
        <f t="shared" si="126"/>
        <v>3</v>
      </c>
      <c r="S91" s="7">
        <f t="shared" si="127"/>
        <v>3</v>
      </c>
      <c r="T91" s="7">
        <v>1.7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8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9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30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31"/>
        <v>0</v>
      </c>
      <c r="DA91" s="11"/>
      <c r="DB91" s="10"/>
      <c r="DC91" s="11"/>
      <c r="DD91" s="10"/>
      <c r="DE91" s="7"/>
      <c r="DF91" s="11"/>
      <c r="DG91" s="10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32"/>
        <v>0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33"/>
        <v>0</v>
      </c>
      <c r="EQ91" s="11"/>
      <c r="ER91" s="10"/>
      <c r="ES91" s="11"/>
      <c r="ET91" s="10"/>
      <c r="EU91" s="7"/>
      <c r="EV91" s="11"/>
      <c r="EW91" s="10"/>
      <c r="EX91" s="11">
        <v>40</v>
      </c>
      <c r="EY91" s="10" t="s">
        <v>72</v>
      </c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>
        <v>3</v>
      </c>
      <c r="FK91" s="7">
        <f t="shared" si="134"/>
        <v>3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5"/>
        <v>0</v>
      </c>
      <c r="GG91" s="11"/>
      <c r="GH91" s="10"/>
      <c r="GI91" s="11"/>
      <c r="GJ91" s="10"/>
      <c r="GK91" s="7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11"/>
      <c r="GW91" s="10"/>
      <c r="GX91" s="11"/>
      <c r="GY91" s="10"/>
      <c r="GZ91" s="7"/>
      <c r="HA91" s="7">
        <f t="shared" si="136"/>
        <v>0</v>
      </c>
      <c r="HB91" s="11"/>
      <c r="HC91" s="10"/>
      <c r="HD91" s="11"/>
      <c r="HE91" s="10"/>
      <c r="HF91" s="7"/>
      <c r="HG91" s="11"/>
      <c r="HH91" s="10"/>
      <c r="HI91" s="11"/>
      <c r="HJ91" s="10"/>
      <c r="HK91" s="11"/>
      <c r="HL91" s="10"/>
      <c r="HM91" s="11"/>
      <c r="HN91" s="10"/>
      <c r="HO91" s="11"/>
      <c r="HP91" s="10"/>
      <c r="HQ91" s="11"/>
      <c r="HR91" s="10"/>
      <c r="HS91" s="11"/>
      <c r="HT91" s="10"/>
      <c r="HU91" s="7"/>
      <c r="HV91" s="7">
        <f t="shared" si="137"/>
        <v>0</v>
      </c>
    </row>
    <row r="92" spans="1:230" x14ac:dyDescent="0.25">
      <c r="A92" s="13">
        <v>3</v>
      </c>
      <c r="B92" s="13">
        <v>1</v>
      </c>
      <c r="C92" s="13"/>
      <c r="D92" s="6" t="s">
        <v>189</v>
      </c>
      <c r="E92" s="3" t="s">
        <v>190</v>
      </c>
      <c r="F92" s="6">
        <f t="shared" si="114"/>
        <v>1</v>
      </c>
      <c r="G92" s="6">
        <f t="shared" si="115"/>
        <v>0</v>
      </c>
      <c r="H92" s="6">
        <f t="shared" si="116"/>
        <v>40</v>
      </c>
      <c r="I92" s="6">
        <f t="shared" si="117"/>
        <v>0</v>
      </c>
      <c r="J92" s="6">
        <f t="shared" si="118"/>
        <v>0</v>
      </c>
      <c r="K92" s="6">
        <f t="shared" si="119"/>
        <v>0</v>
      </c>
      <c r="L92" s="6">
        <f t="shared" si="120"/>
        <v>40</v>
      </c>
      <c r="M92" s="6">
        <f t="shared" si="121"/>
        <v>0</v>
      </c>
      <c r="N92" s="6">
        <f t="shared" si="122"/>
        <v>0</v>
      </c>
      <c r="O92" s="6">
        <f t="shared" si="123"/>
        <v>0</v>
      </c>
      <c r="P92" s="6">
        <f t="shared" si="124"/>
        <v>0</v>
      </c>
      <c r="Q92" s="6">
        <f t="shared" si="125"/>
        <v>0</v>
      </c>
      <c r="R92" s="7">
        <f t="shared" si="126"/>
        <v>3</v>
      </c>
      <c r="S92" s="7">
        <f t="shared" si="127"/>
        <v>3</v>
      </c>
      <c r="T92" s="7">
        <v>1.7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8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9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30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31"/>
        <v>0</v>
      </c>
      <c r="DA92" s="11"/>
      <c r="DB92" s="10"/>
      <c r="DC92" s="11"/>
      <c r="DD92" s="10"/>
      <c r="DE92" s="7"/>
      <c r="DF92" s="11"/>
      <c r="DG92" s="10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32"/>
        <v>0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33"/>
        <v>0</v>
      </c>
      <c r="EQ92" s="11"/>
      <c r="ER92" s="10"/>
      <c r="ES92" s="11"/>
      <c r="ET92" s="10"/>
      <c r="EU92" s="7"/>
      <c r="EV92" s="11"/>
      <c r="EW92" s="10"/>
      <c r="EX92" s="11">
        <v>40</v>
      </c>
      <c r="EY92" s="10" t="s">
        <v>72</v>
      </c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>
        <v>3</v>
      </c>
      <c r="FK92" s="7">
        <f t="shared" si="134"/>
        <v>3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5"/>
        <v>0</v>
      </c>
      <c r="GG92" s="11"/>
      <c r="GH92" s="10"/>
      <c r="GI92" s="11"/>
      <c r="GJ92" s="10"/>
      <c r="GK92" s="7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11"/>
      <c r="GW92" s="10"/>
      <c r="GX92" s="11"/>
      <c r="GY92" s="10"/>
      <c r="GZ92" s="7"/>
      <c r="HA92" s="7">
        <f t="shared" si="136"/>
        <v>0</v>
      </c>
      <c r="HB92" s="11"/>
      <c r="HC92" s="10"/>
      <c r="HD92" s="11"/>
      <c r="HE92" s="10"/>
      <c r="HF92" s="7"/>
      <c r="HG92" s="11"/>
      <c r="HH92" s="10"/>
      <c r="HI92" s="11"/>
      <c r="HJ92" s="10"/>
      <c r="HK92" s="11"/>
      <c r="HL92" s="10"/>
      <c r="HM92" s="11"/>
      <c r="HN92" s="10"/>
      <c r="HO92" s="11"/>
      <c r="HP92" s="10"/>
      <c r="HQ92" s="11"/>
      <c r="HR92" s="10"/>
      <c r="HS92" s="11"/>
      <c r="HT92" s="10"/>
      <c r="HU92" s="7"/>
      <c r="HV92" s="7">
        <f t="shared" si="137"/>
        <v>0</v>
      </c>
    </row>
    <row r="93" spans="1:230" x14ac:dyDescent="0.25">
      <c r="A93" s="13">
        <v>4</v>
      </c>
      <c r="B93" s="13">
        <v>1</v>
      </c>
      <c r="C93" s="13"/>
      <c r="D93" s="6" t="s">
        <v>191</v>
      </c>
      <c r="E93" s="3" t="s">
        <v>192</v>
      </c>
      <c r="F93" s="6">
        <f t="shared" si="114"/>
        <v>0</v>
      </c>
      <c r="G93" s="6">
        <f t="shared" si="115"/>
        <v>1</v>
      </c>
      <c r="H93" s="6">
        <f t="shared" si="116"/>
        <v>9</v>
      </c>
      <c r="I93" s="6">
        <f t="shared" si="117"/>
        <v>9</v>
      </c>
      <c r="J93" s="6">
        <f t="shared" si="118"/>
        <v>0</v>
      </c>
      <c r="K93" s="6">
        <f t="shared" si="119"/>
        <v>0</v>
      </c>
      <c r="L93" s="6">
        <f t="shared" si="120"/>
        <v>0</v>
      </c>
      <c r="M93" s="6">
        <f t="shared" si="121"/>
        <v>0</v>
      </c>
      <c r="N93" s="6">
        <f t="shared" si="122"/>
        <v>0</v>
      </c>
      <c r="O93" s="6">
        <f t="shared" si="123"/>
        <v>0</v>
      </c>
      <c r="P93" s="6">
        <f t="shared" si="124"/>
        <v>0</v>
      </c>
      <c r="Q93" s="6">
        <f t="shared" si="125"/>
        <v>0</v>
      </c>
      <c r="R93" s="7">
        <f t="shared" si="126"/>
        <v>1</v>
      </c>
      <c r="S93" s="7">
        <f t="shared" si="127"/>
        <v>0</v>
      </c>
      <c r="T93" s="7">
        <v>0.37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8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9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30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31"/>
        <v>0</v>
      </c>
      <c r="DA93" s="11"/>
      <c r="DB93" s="10"/>
      <c r="DC93" s="11"/>
      <c r="DD93" s="10"/>
      <c r="DE93" s="7"/>
      <c r="DF93" s="11"/>
      <c r="DG93" s="10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32"/>
        <v>0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33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4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5"/>
        <v>0</v>
      </c>
      <c r="GG93" s="11">
        <v>9</v>
      </c>
      <c r="GH93" s="10" t="s">
        <v>64</v>
      </c>
      <c r="GI93" s="11"/>
      <c r="GJ93" s="10"/>
      <c r="GK93" s="7">
        <v>1</v>
      </c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11"/>
      <c r="GW93" s="10"/>
      <c r="GX93" s="11"/>
      <c r="GY93" s="10"/>
      <c r="GZ93" s="7"/>
      <c r="HA93" s="7">
        <f t="shared" si="136"/>
        <v>1</v>
      </c>
      <c r="HB93" s="11"/>
      <c r="HC93" s="10"/>
      <c r="HD93" s="11"/>
      <c r="HE93" s="10"/>
      <c r="HF93" s="7"/>
      <c r="HG93" s="11"/>
      <c r="HH93" s="10"/>
      <c r="HI93" s="11"/>
      <c r="HJ93" s="10"/>
      <c r="HK93" s="11"/>
      <c r="HL93" s="10"/>
      <c r="HM93" s="11"/>
      <c r="HN93" s="10"/>
      <c r="HO93" s="11"/>
      <c r="HP93" s="10"/>
      <c r="HQ93" s="11"/>
      <c r="HR93" s="10"/>
      <c r="HS93" s="11"/>
      <c r="HT93" s="10"/>
      <c r="HU93" s="7"/>
      <c r="HV93" s="7">
        <f t="shared" si="137"/>
        <v>0</v>
      </c>
    </row>
    <row r="94" spans="1:230" x14ac:dyDescent="0.25">
      <c r="A94" s="13">
        <v>4</v>
      </c>
      <c r="B94" s="13">
        <v>1</v>
      </c>
      <c r="C94" s="13"/>
      <c r="D94" s="6" t="s">
        <v>193</v>
      </c>
      <c r="E94" s="3" t="s">
        <v>194</v>
      </c>
      <c r="F94" s="6">
        <f t="shared" si="114"/>
        <v>0</v>
      </c>
      <c r="G94" s="6">
        <f t="shared" si="115"/>
        <v>1</v>
      </c>
      <c r="H94" s="6">
        <f t="shared" si="116"/>
        <v>9</v>
      </c>
      <c r="I94" s="6">
        <f t="shared" si="117"/>
        <v>9</v>
      </c>
      <c r="J94" s="6">
        <f t="shared" si="118"/>
        <v>0</v>
      </c>
      <c r="K94" s="6">
        <f t="shared" si="119"/>
        <v>0</v>
      </c>
      <c r="L94" s="6">
        <f t="shared" si="120"/>
        <v>0</v>
      </c>
      <c r="M94" s="6">
        <f t="shared" si="121"/>
        <v>0</v>
      </c>
      <c r="N94" s="6">
        <f t="shared" si="122"/>
        <v>0</v>
      </c>
      <c r="O94" s="6">
        <f t="shared" si="123"/>
        <v>0</v>
      </c>
      <c r="P94" s="6">
        <f t="shared" si="124"/>
        <v>0</v>
      </c>
      <c r="Q94" s="6">
        <f t="shared" si="125"/>
        <v>0</v>
      </c>
      <c r="R94" s="7">
        <f t="shared" si="126"/>
        <v>1</v>
      </c>
      <c r="S94" s="7">
        <f t="shared" si="127"/>
        <v>0</v>
      </c>
      <c r="T94" s="7">
        <v>0.63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8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9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30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31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32"/>
        <v>0</v>
      </c>
      <c r="DV94" s="11"/>
      <c r="DW94" s="10"/>
      <c r="DX94" s="11"/>
      <c r="DY94" s="10"/>
      <c r="DZ94" s="7"/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33"/>
        <v>0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4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5"/>
        <v>0</v>
      </c>
      <c r="GG94" s="11">
        <v>9</v>
      </c>
      <c r="GH94" s="10" t="s">
        <v>64</v>
      </c>
      <c r="GI94" s="11"/>
      <c r="GJ94" s="10"/>
      <c r="GK94" s="7">
        <v>1</v>
      </c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11"/>
      <c r="GW94" s="10"/>
      <c r="GX94" s="11"/>
      <c r="GY94" s="10"/>
      <c r="GZ94" s="7"/>
      <c r="HA94" s="7">
        <f t="shared" si="136"/>
        <v>1</v>
      </c>
      <c r="HB94" s="11"/>
      <c r="HC94" s="10"/>
      <c r="HD94" s="11"/>
      <c r="HE94" s="10"/>
      <c r="HF94" s="7"/>
      <c r="HG94" s="11"/>
      <c r="HH94" s="10"/>
      <c r="HI94" s="11"/>
      <c r="HJ94" s="10"/>
      <c r="HK94" s="11"/>
      <c r="HL94" s="10"/>
      <c r="HM94" s="11"/>
      <c r="HN94" s="10"/>
      <c r="HO94" s="11"/>
      <c r="HP94" s="10"/>
      <c r="HQ94" s="11"/>
      <c r="HR94" s="10"/>
      <c r="HS94" s="11"/>
      <c r="HT94" s="10"/>
      <c r="HU94" s="7"/>
      <c r="HV94" s="7">
        <f t="shared" si="137"/>
        <v>0</v>
      </c>
    </row>
    <row r="95" spans="1:230" x14ac:dyDescent="0.25">
      <c r="A95" s="13">
        <v>5</v>
      </c>
      <c r="B95" s="13">
        <v>1</v>
      </c>
      <c r="C95" s="13"/>
      <c r="D95" s="6" t="s">
        <v>195</v>
      </c>
      <c r="E95" s="3" t="s">
        <v>196</v>
      </c>
      <c r="F95" s="6">
        <f t="shared" si="114"/>
        <v>0</v>
      </c>
      <c r="G95" s="6">
        <f t="shared" si="115"/>
        <v>1</v>
      </c>
      <c r="H95" s="6">
        <f t="shared" si="116"/>
        <v>18</v>
      </c>
      <c r="I95" s="6">
        <f t="shared" si="117"/>
        <v>18</v>
      </c>
      <c r="J95" s="6">
        <f t="shared" si="118"/>
        <v>0</v>
      </c>
      <c r="K95" s="6">
        <f t="shared" si="119"/>
        <v>0</v>
      </c>
      <c r="L95" s="6">
        <f t="shared" si="120"/>
        <v>0</v>
      </c>
      <c r="M95" s="6">
        <f t="shared" si="121"/>
        <v>0</v>
      </c>
      <c r="N95" s="6">
        <f t="shared" si="122"/>
        <v>0</v>
      </c>
      <c r="O95" s="6">
        <f t="shared" si="123"/>
        <v>0</v>
      </c>
      <c r="P95" s="6">
        <f t="shared" si="124"/>
        <v>0</v>
      </c>
      <c r="Q95" s="6">
        <f t="shared" si="125"/>
        <v>0</v>
      </c>
      <c r="R95" s="7">
        <f t="shared" si="126"/>
        <v>2</v>
      </c>
      <c r="S95" s="7">
        <f t="shared" si="127"/>
        <v>0</v>
      </c>
      <c r="T95" s="7">
        <v>0.73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8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9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30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31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32"/>
        <v>0</v>
      </c>
      <c r="DV95" s="11"/>
      <c r="DW95" s="10"/>
      <c r="DX95" s="11"/>
      <c r="DY95" s="10"/>
      <c r="DZ95" s="7"/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33"/>
        <v>0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4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5"/>
        <v>0</v>
      </c>
      <c r="GG95" s="11">
        <v>18</v>
      </c>
      <c r="GH95" s="10" t="s">
        <v>64</v>
      </c>
      <c r="GI95" s="11"/>
      <c r="GJ95" s="10"/>
      <c r="GK95" s="7">
        <v>2</v>
      </c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11"/>
      <c r="GW95" s="10"/>
      <c r="GX95" s="11"/>
      <c r="GY95" s="10"/>
      <c r="GZ95" s="7"/>
      <c r="HA95" s="7">
        <f t="shared" si="136"/>
        <v>2</v>
      </c>
      <c r="HB95" s="11"/>
      <c r="HC95" s="10"/>
      <c r="HD95" s="11"/>
      <c r="HE95" s="10"/>
      <c r="HF95" s="7"/>
      <c r="HG95" s="11"/>
      <c r="HH95" s="10"/>
      <c r="HI95" s="11"/>
      <c r="HJ95" s="10"/>
      <c r="HK95" s="11"/>
      <c r="HL95" s="10"/>
      <c r="HM95" s="11"/>
      <c r="HN95" s="10"/>
      <c r="HO95" s="11"/>
      <c r="HP95" s="10"/>
      <c r="HQ95" s="11"/>
      <c r="HR95" s="10"/>
      <c r="HS95" s="11"/>
      <c r="HT95" s="10"/>
      <c r="HU95" s="7"/>
      <c r="HV95" s="7">
        <f t="shared" si="137"/>
        <v>0</v>
      </c>
    </row>
    <row r="96" spans="1:230" x14ac:dyDescent="0.25">
      <c r="A96" s="13">
        <v>5</v>
      </c>
      <c r="B96" s="13">
        <v>1</v>
      </c>
      <c r="C96" s="13"/>
      <c r="D96" s="6" t="s">
        <v>197</v>
      </c>
      <c r="E96" s="3" t="s">
        <v>198</v>
      </c>
      <c r="F96" s="6">
        <f t="shared" si="114"/>
        <v>0</v>
      </c>
      <c r="G96" s="6">
        <f t="shared" si="115"/>
        <v>1</v>
      </c>
      <c r="H96" s="6">
        <f t="shared" si="116"/>
        <v>18</v>
      </c>
      <c r="I96" s="6">
        <f t="shared" si="117"/>
        <v>18</v>
      </c>
      <c r="J96" s="6">
        <f t="shared" si="118"/>
        <v>0</v>
      </c>
      <c r="K96" s="6">
        <f t="shared" si="119"/>
        <v>0</v>
      </c>
      <c r="L96" s="6">
        <f t="shared" si="120"/>
        <v>0</v>
      </c>
      <c r="M96" s="6">
        <f t="shared" si="121"/>
        <v>0</v>
      </c>
      <c r="N96" s="6">
        <f t="shared" si="122"/>
        <v>0</v>
      </c>
      <c r="O96" s="6">
        <f t="shared" si="123"/>
        <v>0</v>
      </c>
      <c r="P96" s="6">
        <f t="shared" si="124"/>
        <v>0</v>
      </c>
      <c r="Q96" s="6">
        <f t="shared" si="125"/>
        <v>0</v>
      </c>
      <c r="R96" s="7">
        <f t="shared" si="126"/>
        <v>2</v>
      </c>
      <c r="S96" s="7">
        <f t="shared" si="127"/>
        <v>0</v>
      </c>
      <c r="T96" s="7">
        <v>0.73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8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9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30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31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32"/>
        <v>0</v>
      </c>
      <c r="DV96" s="11"/>
      <c r="DW96" s="10"/>
      <c r="DX96" s="11"/>
      <c r="DY96" s="10"/>
      <c r="DZ96" s="7"/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33"/>
        <v>0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4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5"/>
        <v>0</v>
      </c>
      <c r="GG96" s="11">
        <v>18</v>
      </c>
      <c r="GH96" s="10" t="s">
        <v>64</v>
      </c>
      <c r="GI96" s="11"/>
      <c r="GJ96" s="10"/>
      <c r="GK96" s="7">
        <v>2</v>
      </c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11"/>
      <c r="GW96" s="10"/>
      <c r="GX96" s="11"/>
      <c r="GY96" s="10"/>
      <c r="GZ96" s="7"/>
      <c r="HA96" s="7">
        <f t="shared" si="136"/>
        <v>2</v>
      </c>
      <c r="HB96" s="11"/>
      <c r="HC96" s="10"/>
      <c r="HD96" s="11"/>
      <c r="HE96" s="10"/>
      <c r="HF96" s="7"/>
      <c r="HG96" s="11"/>
      <c r="HH96" s="10"/>
      <c r="HI96" s="11"/>
      <c r="HJ96" s="10"/>
      <c r="HK96" s="11"/>
      <c r="HL96" s="10"/>
      <c r="HM96" s="11"/>
      <c r="HN96" s="10"/>
      <c r="HO96" s="11"/>
      <c r="HP96" s="10"/>
      <c r="HQ96" s="11"/>
      <c r="HR96" s="10"/>
      <c r="HS96" s="11"/>
      <c r="HT96" s="10"/>
      <c r="HU96" s="7"/>
      <c r="HV96" s="7">
        <f t="shared" si="137"/>
        <v>0</v>
      </c>
    </row>
    <row r="97" spans="1:230" x14ac:dyDescent="0.25">
      <c r="A97" s="13">
        <v>5</v>
      </c>
      <c r="B97" s="13">
        <v>1</v>
      </c>
      <c r="C97" s="13"/>
      <c r="D97" s="6" t="s">
        <v>199</v>
      </c>
      <c r="E97" s="3" t="s">
        <v>200</v>
      </c>
      <c r="F97" s="6">
        <f t="shared" si="114"/>
        <v>0</v>
      </c>
      <c r="G97" s="6">
        <f t="shared" si="115"/>
        <v>1</v>
      </c>
      <c r="H97" s="6">
        <f t="shared" si="116"/>
        <v>18</v>
      </c>
      <c r="I97" s="6">
        <f t="shared" si="117"/>
        <v>18</v>
      </c>
      <c r="J97" s="6">
        <f t="shared" si="118"/>
        <v>0</v>
      </c>
      <c r="K97" s="6">
        <f t="shared" si="119"/>
        <v>0</v>
      </c>
      <c r="L97" s="6">
        <f t="shared" si="120"/>
        <v>0</v>
      </c>
      <c r="M97" s="6">
        <f t="shared" si="121"/>
        <v>0</v>
      </c>
      <c r="N97" s="6">
        <f t="shared" si="122"/>
        <v>0</v>
      </c>
      <c r="O97" s="6">
        <f t="shared" si="123"/>
        <v>0</v>
      </c>
      <c r="P97" s="6">
        <f t="shared" si="124"/>
        <v>0</v>
      </c>
      <c r="Q97" s="6">
        <f t="shared" si="125"/>
        <v>0</v>
      </c>
      <c r="R97" s="7">
        <f t="shared" si="126"/>
        <v>2</v>
      </c>
      <c r="S97" s="7">
        <f t="shared" si="127"/>
        <v>0</v>
      </c>
      <c r="T97" s="7">
        <v>0.73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8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9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30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31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32"/>
        <v>0</v>
      </c>
      <c r="DV97" s="11"/>
      <c r="DW97" s="10"/>
      <c r="DX97" s="11"/>
      <c r="DY97" s="10"/>
      <c r="DZ97" s="7"/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33"/>
        <v>0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4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5"/>
        <v>0</v>
      </c>
      <c r="GG97" s="11">
        <v>18</v>
      </c>
      <c r="GH97" s="10" t="s">
        <v>64</v>
      </c>
      <c r="GI97" s="11"/>
      <c r="GJ97" s="10"/>
      <c r="GK97" s="7">
        <v>2</v>
      </c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11"/>
      <c r="GW97" s="10"/>
      <c r="GX97" s="11"/>
      <c r="GY97" s="10"/>
      <c r="GZ97" s="7"/>
      <c r="HA97" s="7">
        <f t="shared" si="136"/>
        <v>2</v>
      </c>
      <c r="HB97" s="11"/>
      <c r="HC97" s="10"/>
      <c r="HD97" s="11"/>
      <c r="HE97" s="10"/>
      <c r="HF97" s="7"/>
      <c r="HG97" s="11"/>
      <c r="HH97" s="10"/>
      <c r="HI97" s="11"/>
      <c r="HJ97" s="10"/>
      <c r="HK97" s="11"/>
      <c r="HL97" s="10"/>
      <c r="HM97" s="11"/>
      <c r="HN97" s="10"/>
      <c r="HO97" s="11"/>
      <c r="HP97" s="10"/>
      <c r="HQ97" s="11"/>
      <c r="HR97" s="10"/>
      <c r="HS97" s="11"/>
      <c r="HT97" s="10"/>
      <c r="HU97" s="7"/>
      <c r="HV97" s="7">
        <f t="shared" si="137"/>
        <v>0</v>
      </c>
    </row>
    <row r="98" spans="1:230" x14ac:dyDescent="0.25">
      <c r="A98" s="13">
        <v>6</v>
      </c>
      <c r="B98" s="13">
        <v>1</v>
      </c>
      <c r="C98" s="13"/>
      <c r="D98" s="6" t="s">
        <v>201</v>
      </c>
      <c r="E98" s="3" t="s">
        <v>202</v>
      </c>
      <c r="F98" s="6">
        <f t="shared" si="114"/>
        <v>0</v>
      </c>
      <c r="G98" s="6">
        <f t="shared" si="115"/>
        <v>1</v>
      </c>
      <c r="H98" s="6">
        <f t="shared" si="116"/>
        <v>9</v>
      </c>
      <c r="I98" s="6">
        <f t="shared" si="117"/>
        <v>9</v>
      </c>
      <c r="J98" s="6">
        <f t="shared" si="118"/>
        <v>0</v>
      </c>
      <c r="K98" s="6">
        <f t="shared" si="119"/>
        <v>0</v>
      </c>
      <c r="L98" s="6">
        <f t="shared" si="120"/>
        <v>0</v>
      </c>
      <c r="M98" s="6">
        <f t="shared" si="121"/>
        <v>0</v>
      </c>
      <c r="N98" s="6">
        <f t="shared" si="122"/>
        <v>0</v>
      </c>
      <c r="O98" s="6">
        <f t="shared" si="123"/>
        <v>0</v>
      </c>
      <c r="P98" s="6">
        <f t="shared" si="124"/>
        <v>0</v>
      </c>
      <c r="Q98" s="6">
        <f t="shared" si="125"/>
        <v>0</v>
      </c>
      <c r="R98" s="7">
        <f t="shared" si="126"/>
        <v>1</v>
      </c>
      <c r="S98" s="7">
        <f t="shared" si="127"/>
        <v>0</v>
      </c>
      <c r="T98" s="7">
        <v>0.4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8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9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30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31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32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33"/>
        <v>0</v>
      </c>
      <c r="EQ98" s="11"/>
      <c r="ER98" s="10"/>
      <c r="ES98" s="11"/>
      <c r="ET98" s="10"/>
      <c r="EU98" s="7"/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4"/>
        <v>0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5"/>
        <v>0</v>
      </c>
      <c r="GG98" s="11">
        <v>9</v>
      </c>
      <c r="GH98" s="10" t="s">
        <v>64</v>
      </c>
      <c r="GI98" s="11"/>
      <c r="GJ98" s="10"/>
      <c r="GK98" s="7">
        <v>1</v>
      </c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11"/>
      <c r="GW98" s="10"/>
      <c r="GX98" s="11"/>
      <c r="GY98" s="10"/>
      <c r="GZ98" s="7"/>
      <c r="HA98" s="7">
        <f t="shared" si="136"/>
        <v>1</v>
      </c>
      <c r="HB98" s="11"/>
      <c r="HC98" s="10"/>
      <c r="HD98" s="11"/>
      <c r="HE98" s="10"/>
      <c r="HF98" s="7"/>
      <c r="HG98" s="11"/>
      <c r="HH98" s="10"/>
      <c r="HI98" s="11"/>
      <c r="HJ98" s="10"/>
      <c r="HK98" s="11"/>
      <c r="HL98" s="10"/>
      <c r="HM98" s="11"/>
      <c r="HN98" s="10"/>
      <c r="HO98" s="11"/>
      <c r="HP98" s="10"/>
      <c r="HQ98" s="11"/>
      <c r="HR98" s="10"/>
      <c r="HS98" s="11"/>
      <c r="HT98" s="10"/>
      <c r="HU98" s="7"/>
      <c r="HV98" s="7">
        <f t="shared" si="137"/>
        <v>0</v>
      </c>
    </row>
    <row r="99" spans="1:230" x14ac:dyDescent="0.25">
      <c r="A99" s="13">
        <v>6</v>
      </c>
      <c r="B99" s="13">
        <v>1</v>
      </c>
      <c r="C99" s="13"/>
      <c r="D99" s="6" t="s">
        <v>203</v>
      </c>
      <c r="E99" s="3" t="s">
        <v>204</v>
      </c>
      <c r="F99" s="6">
        <f t="shared" si="114"/>
        <v>0</v>
      </c>
      <c r="G99" s="6">
        <f t="shared" si="115"/>
        <v>1</v>
      </c>
      <c r="H99" s="6">
        <f t="shared" si="116"/>
        <v>9</v>
      </c>
      <c r="I99" s="6">
        <f t="shared" si="117"/>
        <v>9</v>
      </c>
      <c r="J99" s="6">
        <f t="shared" si="118"/>
        <v>0</v>
      </c>
      <c r="K99" s="6">
        <f t="shared" si="119"/>
        <v>0</v>
      </c>
      <c r="L99" s="6">
        <f t="shared" si="120"/>
        <v>0</v>
      </c>
      <c r="M99" s="6">
        <f t="shared" si="121"/>
        <v>0</v>
      </c>
      <c r="N99" s="6">
        <f t="shared" si="122"/>
        <v>0</v>
      </c>
      <c r="O99" s="6">
        <f t="shared" si="123"/>
        <v>0</v>
      </c>
      <c r="P99" s="6">
        <f t="shared" si="124"/>
        <v>0</v>
      </c>
      <c r="Q99" s="6">
        <f t="shared" si="125"/>
        <v>0</v>
      </c>
      <c r="R99" s="7">
        <f t="shared" si="126"/>
        <v>1</v>
      </c>
      <c r="S99" s="7">
        <f t="shared" si="127"/>
        <v>0</v>
      </c>
      <c r="T99" s="7">
        <v>0.4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8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9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30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31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32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33"/>
        <v>0</v>
      </c>
      <c r="EQ99" s="11"/>
      <c r="ER99" s="10"/>
      <c r="ES99" s="11"/>
      <c r="ET99" s="10"/>
      <c r="EU99" s="7"/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4"/>
        <v>0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5"/>
        <v>0</v>
      </c>
      <c r="GG99" s="11">
        <v>9</v>
      </c>
      <c r="GH99" s="10" t="s">
        <v>64</v>
      </c>
      <c r="GI99" s="11"/>
      <c r="GJ99" s="10"/>
      <c r="GK99" s="7">
        <v>1</v>
      </c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11"/>
      <c r="GW99" s="10"/>
      <c r="GX99" s="11"/>
      <c r="GY99" s="10"/>
      <c r="GZ99" s="7"/>
      <c r="HA99" s="7">
        <f t="shared" si="136"/>
        <v>1</v>
      </c>
      <c r="HB99" s="11"/>
      <c r="HC99" s="10"/>
      <c r="HD99" s="11"/>
      <c r="HE99" s="10"/>
      <c r="HF99" s="7"/>
      <c r="HG99" s="11"/>
      <c r="HH99" s="10"/>
      <c r="HI99" s="11"/>
      <c r="HJ99" s="10"/>
      <c r="HK99" s="11"/>
      <c r="HL99" s="10"/>
      <c r="HM99" s="11"/>
      <c r="HN99" s="10"/>
      <c r="HO99" s="11"/>
      <c r="HP99" s="10"/>
      <c r="HQ99" s="11"/>
      <c r="HR99" s="10"/>
      <c r="HS99" s="11"/>
      <c r="HT99" s="10"/>
      <c r="HU99" s="7"/>
      <c r="HV99" s="7">
        <f t="shared" si="137"/>
        <v>0</v>
      </c>
    </row>
    <row r="100" spans="1:230" x14ac:dyDescent="0.25">
      <c r="A100" s="13">
        <v>6</v>
      </c>
      <c r="B100" s="13">
        <v>1</v>
      </c>
      <c r="C100" s="13"/>
      <c r="D100" s="6" t="s">
        <v>205</v>
      </c>
      <c r="E100" s="3" t="s">
        <v>206</v>
      </c>
      <c r="F100" s="6">
        <f t="shared" si="114"/>
        <v>0</v>
      </c>
      <c r="G100" s="6">
        <f t="shared" si="115"/>
        <v>1</v>
      </c>
      <c r="H100" s="6">
        <f t="shared" si="116"/>
        <v>9</v>
      </c>
      <c r="I100" s="6">
        <f t="shared" si="117"/>
        <v>9</v>
      </c>
      <c r="J100" s="6">
        <f t="shared" si="118"/>
        <v>0</v>
      </c>
      <c r="K100" s="6">
        <f t="shared" si="119"/>
        <v>0</v>
      </c>
      <c r="L100" s="6">
        <f t="shared" si="120"/>
        <v>0</v>
      </c>
      <c r="M100" s="6">
        <f t="shared" si="121"/>
        <v>0</v>
      </c>
      <c r="N100" s="6">
        <f t="shared" si="122"/>
        <v>0</v>
      </c>
      <c r="O100" s="6">
        <f t="shared" si="123"/>
        <v>0</v>
      </c>
      <c r="P100" s="6">
        <f t="shared" si="124"/>
        <v>0</v>
      </c>
      <c r="Q100" s="6">
        <f t="shared" si="125"/>
        <v>0</v>
      </c>
      <c r="R100" s="7">
        <f t="shared" si="126"/>
        <v>1</v>
      </c>
      <c r="S100" s="7">
        <f t="shared" si="127"/>
        <v>0</v>
      </c>
      <c r="T100" s="7">
        <v>0.47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8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9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30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31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32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33"/>
        <v>0</v>
      </c>
      <c r="EQ100" s="11"/>
      <c r="ER100" s="10"/>
      <c r="ES100" s="11"/>
      <c r="ET100" s="10"/>
      <c r="EU100" s="7"/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4"/>
        <v>0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5"/>
        <v>0</v>
      </c>
      <c r="GG100" s="11">
        <v>9</v>
      </c>
      <c r="GH100" s="10" t="s">
        <v>64</v>
      </c>
      <c r="GI100" s="11"/>
      <c r="GJ100" s="10"/>
      <c r="GK100" s="7">
        <v>1</v>
      </c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11"/>
      <c r="GW100" s="10"/>
      <c r="GX100" s="11"/>
      <c r="GY100" s="10"/>
      <c r="GZ100" s="7"/>
      <c r="HA100" s="7">
        <f t="shared" si="136"/>
        <v>1</v>
      </c>
      <c r="HB100" s="11"/>
      <c r="HC100" s="10"/>
      <c r="HD100" s="11"/>
      <c r="HE100" s="10"/>
      <c r="HF100" s="7"/>
      <c r="HG100" s="11"/>
      <c r="HH100" s="10"/>
      <c r="HI100" s="11"/>
      <c r="HJ100" s="10"/>
      <c r="HK100" s="11"/>
      <c r="HL100" s="10"/>
      <c r="HM100" s="11"/>
      <c r="HN100" s="10"/>
      <c r="HO100" s="11"/>
      <c r="HP100" s="10"/>
      <c r="HQ100" s="11"/>
      <c r="HR100" s="10"/>
      <c r="HS100" s="11"/>
      <c r="HT100" s="10"/>
      <c r="HU100" s="7"/>
      <c r="HV100" s="7">
        <f t="shared" si="137"/>
        <v>0</v>
      </c>
    </row>
    <row r="101" spans="1:230" x14ac:dyDescent="0.25">
      <c r="A101" s="13">
        <v>7</v>
      </c>
      <c r="B101" s="13">
        <v>1</v>
      </c>
      <c r="C101" s="13"/>
      <c r="D101" s="6" t="s">
        <v>207</v>
      </c>
      <c r="E101" s="3" t="s">
        <v>208</v>
      </c>
      <c r="F101" s="6">
        <f t="shared" si="114"/>
        <v>0</v>
      </c>
      <c r="G101" s="6">
        <f t="shared" si="115"/>
        <v>1</v>
      </c>
      <c r="H101" s="6">
        <f t="shared" si="116"/>
        <v>27</v>
      </c>
      <c r="I101" s="6">
        <f t="shared" si="117"/>
        <v>0</v>
      </c>
      <c r="J101" s="6">
        <f t="shared" si="118"/>
        <v>0</v>
      </c>
      <c r="K101" s="6">
        <f t="shared" si="119"/>
        <v>0</v>
      </c>
      <c r="L101" s="6">
        <f t="shared" si="120"/>
        <v>0</v>
      </c>
      <c r="M101" s="6">
        <f t="shared" si="121"/>
        <v>0</v>
      </c>
      <c r="N101" s="6">
        <f t="shared" si="122"/>
        <v>0</v>
      </c>
      <c r="O101" s="6">
        <f t="shared" si="123"/>
        <v>0</v>
      </c>
      <c r="P101" s="6">
        <f t="shared" si="124"/>
        <v>0</v>
      </c>
      <c r="Q101" s="6">
        <f t="shared" si="125"/>
        <v>27</v>
      </c>
      <c r="R101" s="7">
        <f t="shared" si="126"/>
        <v>5</v>
      </c>
      <c r="S101" s="7">
        <f t="shared" si="127"/>
        <v>5</v>
      </c>
      <c r="T101" s="7">
        <v>1.2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8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9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30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31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32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33"/>
        <v>0</v>
      </c>
      <c r="EQ101" s="11"/>
      <c r="ER101" s="10"/>
      <c r="ES101" s="11"/>
      <c r="ET101" s="10"/>
      <c r="EU101" s="7"/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4"/>
        <v>0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5"/>
        <v>0</v>
      </c>
      <c r="GG101" s="11"/>
      <c r="GH101" s="10"/>
      <c r="GI101" s="11"/>
      <c r="GJ101" s="10"/>
      <c r="GK101" s="7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11"/>
      <c r="GW101" s="10"/>
      <c r="GX101" s="11">
        <v>27</v>
      </c>
      <c r="GY101" s="10" t="s">
        <v>64</v>
      </c>
      <c r="GZ101" s="7">
        <v>5</v>
      </c>
      <c r="HA101" s="7">
        <f t="shared" si="136"/>
        <v>5</v>
      </c>
      <c r="HB101" s="11"/>
      <c r="HC101" s="10"/>
      <c r="HD101" s="11"/>
      <c r="HE101" s="10"/>
      <c r="HF101" s="7"/>
      <c r="HG101" s="11"/>
      <c r="HH101" s="10"/>
      <c r="HI101" s="11"/>
      <c r="HJ101" s="10"/>
      <c r="HK101" s="11"/>
      <c r="HL101" s="10"/>
      <c r="HM101" s="11"/>
      <c r="HN101" s="10"/>
      <c r="HO101" s="11"/>
      <c r="HP101" s="10"/>
      <c r="HQ101" s="11"/>
      <c r="HR101" s="10"/>
      <c r="HS101" s="11"/>
      <c r="HT101" s="10"/>
      <c r="HU101" s="7"/>
      <c r="HV101" s="7">
        <f t="shared" si="137"/>
        <v>0</v>
      </c>
    </row>
    <row r="102" spans="1:230" x14ac:dyDescent="0.25">
      <c r="A102" s="13">
        <v>7</v>
      </c>
      <c r="B102" s="13">
        <v>1</v>
      </c>
      <c r="C102" s="13"/>
      <c r="D102" s="6" t="s">
        <v>209</v>
      </c>
      <c r="E102" s="3" t="s">
        <v>210</v>
      </c>
      <c r="F102" s="6">
        <f t="shared" si="114"/>
        <v>0</v>
      </c>
      <c r="G102" s="6">
        <f t="shared" si="115"/>
        <v>1</v>
      </c>
      <c r="H102" s="6">
        <f t="shared" si="116"/>
        <v>27</v>
      </c>
      <c r="I102" s="6">
        <f t="shared" si="117"/>
        <v>0</v>
      </c>
      <c r="J102" s="6">
        <f t="shared" si="118"/>
        <v>0</v>
      </c>
      <c r="K102" s="6">
        <f t="shared" si="119"/>
        <v>0</v>
      </c>
      <c r="L102" s="6">
        <f t="shared" si="120"/>
        <v>0</v>
      </c>
      <c r="M102" s="6">
        <f t="shared" si="121"/>
        <v>0</v>
      </c>
      <c r="N102" s="6">
        <f t="shared" si="122"/>
        <v>0</v>
      </c>
      <c r="O102" s="6">
        <f t="shared" si="123"/>
        <v>0</v>
      </c>
      <c r="P102" s="6">
        <f t="shared" si="124"/>
        <v>0</v>
      </c>
      <c r="Q102" s="6">
        <f t="shared" si="125"/>
        <v>27</v>
      </c>
      <c r="R102" s="7">
        <f t="shared" si="126"/>
        <v>5</v>
      </c>
      <c r="S102" s="7">
        <f t="shared" si="127"/>
        <v>5</v>
      </c>
      <c r="T102" s="7">
        <v>1.1000000000000001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8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9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30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31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32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33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4"/>
        <v>0</v>
      </c>
      <c r="FL102" s="11"/>
      <c r="FM102" s="10"/>
      <c r="FN102" s="11"/>
      <c r="FO102" s="10"/>
      <c r="FP102" s="7"/>
      <c r="FQ102" s="11"/>
      <c r="FR102" s="10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5"/>
        <v>0</v>
      </c>
      <c r="GG102" s="11"/>
      <c r="GH102" s="10"/>
      <c r="GI102" s="11"/>
      <c r="GJ102" s="10"/>
      <c r="GK102" s="7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11"/>
      <c r="GW102" s="10"/>
      <c r="GX102" s="11">
        <v>27</v>
      </c>
      <c r="GY102" s="10" t="s">
        <v>64</v>
      </c>
      <c r="GZ102" s="7">
        <v>5</v>
      </c>
      <c r="HA102" s="7">
        <f t="shared" si="136"/>
        <v>5</v>
      </c>
      <c r="HB102" s="11"/>
      <c r="HC102" s="10"/>
      <c r="HD102" s="11"/>
      <c r="HE102" s="10"/>
      <c r="HF102" s="7"/>
      <c r="HG102" s="11"/>
      <c r="HH102" s="10"/>
      <c r="HI102" s="11"/>
      <c r="HJ102" s="10"/>
      <c r="HK102" s="11"/>
      <c r="HL102" s="10"/>
      <c r="HM102" s="11"/>
      <c r="HN102" s="10"/>
      <c r="HO102" s="11"/>
      <c r="HP102" s="10"/>
      <c r="HQ102" s="11"/>
      <c r="HR102" s="10"/>
      <c r="HS102" s="11"/>
      <c r="HT102" s="10"/>
      <c r="HU102" s="7"/>
      <c r="HV102" s="7">
        <f t="shared" si="137"/>
        <v>0</v>
      </c>
    </row>
    <row r="103" spans="1:230" x14ac:dyDescent="0.25">
      <c r="A103" s="13">
        <v>7</v>
      </c>
      <c r="B103" s="13">
        <v>1</v>
      </c>
      <c r="C103" s="13"/>
      <c r="D103" s="6" t="s">
        <v>211</v>
      </c>
      <c r="E103" s="3" t="s">
        <v>212</v>
      </c>
      <c r="F103" s="6">
        <f t="shared" si="114"/>
        <v>0</v>
      </c>
      <c r="G103" s="6">
        <f t="shared" si="115"/>
        <v>1</v>
      </c>
      <c r="H103" s="6">
        <f t="shared" si="116"/>
        <v>27</v>
      </c>
      <c r="I103" s="6">
        <f t="shared" si="117"/>
        <v>0</v>
      </c>
      <c r="J103" s="6">
        <f t="shared" si="118"/>
        <v>0</v>
      </c>
      <c r="K103" s="6">
        <f t="shared" si="119"/>
        <v>0</v>
      </c>
      <c r="L103" s="6">
        <f t="shared" si="120"/>
        <v>0</v>
      </c>
      <c r="M103" s="6">
        <f t="shared" si="121"/>
        <v>0</v>
      </c>
      <c r="N103" s="6">
        <f t="shared" si="122"/>
        <v>0</v>
      </c>
      <c r="O103" s="6">
        <f t="shared" si="123"/>
        <v>0</v>
      </c>
      <c r="P103" s="6">
        <f t="shared" si="124"/>
        <v>0</v>
      </c>
      <c r="Q103" s="6">
        <f t="shared" si="125"/>
        <v>27</v>
      </c>
      <c r="R103" s="7">
        <f t="shared" si="126"/>
        <v>5</v>
      </c>
      <c r="S103" s="7">
        <f t="shared" si="127"/>
        <v>5</v>
      </c>
      <c r="T103" s="7">
        <v>1.2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8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9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30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31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32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33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4"/>
        <v>0</v>
      </c>
      <c r="FL103" s="11"/>
      <c r="FM103" s="10"/>
      <c r="FN103" s="11"/>
      <c r="FO103" s="10"/>
      <c r="FP103" s="7"/>
      <c r="FQ103" s="11"/>
      <c r="FR103" s="10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5"/>
        <v>0</v>
      </c>
      <c r="GG103" s="11"/>
      <c r="GH103" s="10"/>
      <c r="GI103" s="11"/>
      <c r="GJ103" s="10"/>
      <c r="GK103" s="7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11"/>
      <c r="GW103" s="10"/>
      <c r="GX103" s="11">
        <v>27</v>
      </c>
      <c r="GY103" s="10" t="s">
        <v>64</v>
      </c>
      <c r="GZ103" s="7">
        <v>5</v>
      </c>
      <c r="HA103" s="7">
        <f t="shared" si="136"/>
        <v>5</v>
      </c>
      <c r="HB103" s="11"/>
      <c r="HC103" s="10"/>
      <c r="HD103" s="11"/>
      <c r="HE103" s="10"/>
      <c r="HF103" s="7"/>
      <c r="HG103" s="11"/>
      <c r="HH103" s="10"/>
      <c r="HI103" s="11"/>
      <c r="HJ103" s="10"/>
      <c r="HK103" s="11"/>
      <c r="HL103" s="10"/>
      <c r="HM103" s="11"/>
      <c r="HN103" s="10"/>
      <c r="HO103" s="11"/>
      <c r="HP103" s="10"/>
      <c r="HQ103" s="11"/>
      <c r="HR103" s="10"/>
      <c r="HS103" s="11"/>
      <c r="HT103" s="10"/>
      <c r="HU103" s="7"/>
      <c r="HV103" s="7">
        <f t="shared" si="137"/>
        <v>0</v>
      </c>
    </row>
    <row r="104" spans="1:230" x14ac:dyDescent="0.25">
      <c r="A104" s="13">
        <v>7</v>
      </c>
      <c r="B104" s="13">
        <v>1</v>
      </c>
      <c r="C104" s="13"/>
      <c r="D104" s="6" t="s">
        <v>213</v>
      </c>
      <c r="E104" s="3" t="s">
        <v>214</v>
      </c>
      <c r="F104" s="6">
        <f t="shared" si="114"/>
        <v>0</v>
      </c>
      <c r="G104" s="6">
        <f t="shared" si="115"/>
        <v>1</v>
      </c>
      <c r="H104" s="6">
        <f t="shared" si="116"/>
        <v>27</v>
      </c>
      <c r="I104" s="6">
        <f t="shared" si="117"/>
        <v>0</v>
      </c>
      <c r="J104" s="6">
        <f t="shared" si="118"/>
        <v>0</v>
      </c>
      <c r="K104" s="6">
        <f t="shared" si="119"/>
        <v>0</v>
      </c>
      <c r="L104" s="6">
        <f t="shared" si="120"/>
        <v>0</v>
      </c>
      <c r="M104" s="6">
        <f t="shared" si="121"/>
        <v>0</v>
      </c>
      <c r="N104" s="6">
        <f t="shared" si="122"/>
        <v>0</v>
      </c>
      <c r="O104" s="6">
        <f t="shared" si="123"/>
        <v>0</v>
      </c>
      <c r="P104" s="6">
        <f t="shared" si="124"/>
        <v>0</v>
      </c>
      <c r="Q104" s="6">
        <f t="shared" si="125"/>
        <v>27</v>
      </c>
      <c r="R104" s="7">
        <f t="shared" si="126"/>
        <v>5</v>
      </c>
      <c r="S104" s="7">
        <f t="shared" si="127"/>
        <v>5</v>
      </c>
      <c r="T104" s="7">
        <v>1.1000000000000001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8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9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30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31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32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33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4"/>
        <v>0</v>
      </c>
      <c r="FL104" s="11"/>
      <c r="FM104" s="10"/>
      <c r="FN104" s="11"/>
      <c r="FO104" s="10"/>
      <c r="FP104" s="7"/>
      <c r="FQ104" s="11"/>
      <c r="FR104" s="10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5"/>
        <v>0</v>
      </c>
      <c r="GG104" s="11"/>
      <c r="GH104" s="10"/>
      <c r="GI104" s="11"/>
      <c r="GJ104" s="10"/>
      <c r="GK104" s="7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11"/>
      <c r="GW104" s="10"/>
      <c r="GX104" s="11">
        <v>27</v>
      </c>
      <c r="GY104" s="10" t="s">
        <v>64</v>
      </c>
      <c r="GZ104" s="7">
        <v>5</v>
      </c>
      <c r="HA104" s="7">
        <f t="shared" si="136"/>
        <v>5</v>
      </c>
      <c r="HB104" s="11"/>
      <c r="HC104" s="10"/>
      <c r="HD104" s="11"/>
      <c r="HE104" s="10"/>
      <c r="HF104" s="7"/>
      <c r="HG104" s="11"/>
      <c r="HH104" s="10"/>
      <c r="HI104" s="11"/>
      <c r="HJ104" s="10"/>
      <c r="HK104" s="11"/>
      <c r="HL104" s="10"/>
      <c r="HM104" s="11"/>
      <c r="HN104" s="10"/>
      <c r="HO104" s="11"/>
      <c r="HP104" s="10"/>
      <c r="HQ104" s="11"/>
      <c r="HR104" s="10"/>
      <c r="HS104" s="11"/>
      <c r="HT104" s="10"/>
      <c r="HU104" s="7"/>
      <c r="HV104" s="7">
        <f t="shared" si="137"/>
        <v>0</v>
      </c>
    </row>
    <row r="105" spans="1:230" x14ac:dyDescent="0.25">
      <c r="A105" s="13">
        <v>7</v>
      </c>
      <c r="B105" s="13">
        <v>1</v>
      </c>
      <c r="C105" s="13"/>
      <c r="D105" s="6" t="s">
        <v>215</v>
      </c>
      <c r="E105" s="3" t="s">
        <v>216</v>
      </c>
      <c r="F105" s="6">
        <f t="shared" si="114"/>
        <v>0</v>
      </c>
      <c r="G105" s="6">
        <f t="shared" si="115"/>
        <v>1</v>
      </c>
      <c r="H105" s="6">
        <f t="shared" si="116"/>
        <v>27</v>
      </c>
      <c r="I105" s="6">
        <f t="shared" si="117"/>
        <v>0</v>
      </c>
      <c r="J105" s="6">
        <f t="shared" si="118"/>
        <v>0</v>
      </c>
      <c r="K105" s="6">
        <f t="shared" si="119"/>
        <v>0</v>
      </c>
      <c r="L105" s="6">
        <f t="shared" si="120"/>
        <v>0</v>
      </c>
      <c r="M105" s="6">
        <f t="shared" si="121"/>
        <v>0</v>
      </c>
      <c r="N105" s="6">
        <f t="shared" si="122"/>
        <v>0</v>
      </c>
      <c r="O105" s="6">
        <f t="shared" si="123"/>
        <v>0</v>
      </c>
      <c r="P105" s="6">
        <f t="shared" si="124"/>
        <v>0</v>
      </c>
      <c r="Q105" s="6">
        <f t="shared" si="125"/>
        <v>27</v>
      </c>
      <c r="R105" s="7">
        <f t="shared" si="126"/>
        <v>5</v>
      </c>
      <c r="S105" s="7">
        <f t="shared" si="127"/>
        <v>5</v>
      </c>
      <c r="T105" s="7">
        <v>1.1000000000000001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8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9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30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31"/>
        <v>0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32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33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4"/>
        <v>0</v>
      </c>
      <c r="FL105" s="11"/>
      <c r="FM105" s="10"/>
      <c r="FN105" s="11"/>
      <c r="FO105" s="10"/>
      <c r="FP105" s="7"/>
      <c r="FQ105" s="11"/>
      <c r="FR105" s="10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5"/>
        <v>0</v>
      </c>
      <c r="GG105" s="11"/>
      <c r="GH105" s="10"/>
      <c r="GI105" s="11"/>
      <c r="GJ105" s="10"/>
      <c r="GK105" s="7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11"/>
      <c r="GW105" s="10"/>
      <c r="GX105" s="11">
        <v>27</v>
      </c>
      <c r="GY105" s="10" t="s">
        <v>64</v>
      </c>
      <c r="GZ105" s="7">
        <v>5</v>
      </c>
      <c r="HA105" s="7">
        <f t="shared" si="136"/>
        <v>5</v>
      </c>
      <c r="HB105" s="11"/>
      <c r="HC105" s="10"/>
      <c r="HD105" s="11"/>
      <c r="HE105" s="10"/>
      <c r="HF105" s="7"/>
      <c r="HG105" s="11"/>
      <c r="HH105" s="10"/>
      <c r="HI105" s="11"/>
      <c r="HJ105" s="10"/>
      <c r="HK105" s="11"/>
      <c r="HL105" s="10"/>
      <c r="HM105" s="11"/>
      <c r="HN105" s="10"/>
      <c r="HO105" s="11"/>
      <c r="HP105" s="10"/>
      <c r="HQ105" s="11"/>
      <c r="HR105" s="10"/>
      <c r="HS105" s="11"/>
      <c r="HT105" s="10"/>
      <c r="HU105" s="7"/>
      <c r="HV105" s="7">
        <f t="shared" si="137"/>
        <v>0</v>
      </c>
    </row>
    <row r="106" spans="1:230" x14ac:dyDescent="0.25">
      <c r="A106" s="13">
        <v>7</v>
      </c>
      <c r="B106" s="13">
        <v>1</v>
      </c>
      <c r="C106" s="13"/>
      <c r="D106" s="6" t="s">
        <v>217</v>
      </c>
      <c r="E106" s="3" t="s">
        <v>218</v>
      </c>
      <c r="F106" s="6">
        <f t="shared" si="114"/>
        <v>0</v>
      </c>
      <c r="G106" s="6">
        <f t="shared" si="115"/>
        <v>1</v>
      </c>
      <c r="H106" s="6">
        <f t="shared" si="116"/>
        <v>27</v>
      </c>
      <c r="I106" s="6">
        <f t="shared" si="117"/>
        <v>0</v>
      </c>
      <c r="J106" s="6">
        <f t="shared" si="118"/>
        <v>0</v>
      </c>
      <c r="K106" s="6">
        <f t="shared" si="119"/>
        <v>0</v>
      </c>
      <c r="L106" s="6">
        <f t="shared" si="120"/>
        <v>0</v>
      </c>
      <c r="M106" s="6">
        <f t="shared" si="121"/>
        <v>0</v>
      </c>
      <c r="N106" s="6">
        <f t="shared" si="122"/>
        <v>0</v>
      </c>
      <c r="O106" s="6">
        <f t="shared" si="123"/>
        <v>0</v>
      </c>
      <c r="P106" s="6">
        <f t="shared" si="124"/>
        <v>0</v>
      </c>
      <c r="Q106" s="6">
        <f t="shared" si="125"/>
        <v>27</v>
      </c>
      <c r="R106" s="7">
        <f t="shared" si="126"/>
        <v>5</v>
      </c>
      <c r="S106" s="7">
        <f t="shared" si="127"/>
        <v>5</v>
      </c>
      <c r="T106" s="7">
        <v>1.1000000000000001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8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9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30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31"/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32"/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33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4"/>
        <v>0</v>
      </c>
      <c r="FL106" s="11"/>
      <c r="FM106" s="10"/>
      <c r="FN106" s="11"/>
      <c r="FO106" s="10"/>
      <c r="FP106" s="7"/>
      <c r="FQ106" s="11"/>
      <c r="FR106" s="10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5"/>
        <v>0</v>
      </c>
      <c r="GG106" s="11"/>
      <c r="GH106" s="10"/>
      <c r="GI106" s="11"/>
      <c r="GJ106" s="10"/>
      <c r="GK106" s="7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11"/>
      <c r="GW106" s="10"/>
      <c r="GX106" s="11">
        <v>27</v>
      </c>
      <c r="GY106" s="10" t="s">
        <v>64</v>
      </c>
      <c r="GZ106" s="7">
        <v>5</v>
      </c>
      <c r="HA106" s="7">
        <f t="shared" si="136"/>
        <v>5</v>
      </c>
      <c r="HB106" s="11"/>
      <c r="HC106" s="10"/>
      <c r="HD106" s="11"/>
      <c r="HE106" s="10"/>
      <c r="HF106" s="7"/>
      <c r="HG106" s="11"/>
      <c r="HH106" s="10"/>
      <c r="HI106" s="11"/>
      <c r="HJ106" s="10"/>
      <c r="HK106" s="11"/>
      <c r="HL106" s="10"/>
      <c r="HM106" s="11"/>
      <c r="HN106" s="10"/>
      <c r="HO106" s="11"/>
      <c r="HP106" s="10"/>
      <c r="HQ106" s="11"/>
      <c r="HR106" s="10"/>
      <c r="HS106" s="11"/>
      <c r="HT106" s="10"/>
      <c r="HU106" s="7"/>
      <c r="HV106" s="7">
        <f t="shared" si="137"/>
        <v>0</v>
      </c>
    </row>
    <row r="107" spans="1:230" x14ac:dyDescent="0.25">
      <c r="A107" s="6">
        <v>8</v>
      </c>
      <c r="B107" s="6">
        <v>1</v>
      </c>
      <c r="C107" s="6"/>
      <c r="D107" s="6" t="s">
        <v>310</v>
      </c>
      <c r="E107" s="3" t="s">
        <v>311</v>
      </c>
      <c r="F107" s="6">
        <f t="shared" si="114"/>
        <v>0</v>
      </c>
      <c r="G107" s="6">
        <f t="shared" si="115"/>
        <v>1</v>
      </c>
      <c r="H107" s="6">
        <f t="shared" si="116"/>
        <v>0</v>
      </c>
      <c r="I107" s="6">
        <f t="shared" si="117"/>
        <v>0</v>
      </c>
      <c r="J107" s="6">
        <f t="shared" si="118"/>
        <v>0</v>
      </c>
      <c r="K107" s="6">
        <f t="shared" si="119"/>
        <v>0</v>
      </c>
      <c r="L107" s="6">
        <f t="shared" si="120"/>
        <v>0</v>
      </c>
      <c r="M107" s="6">
        <f t="shared" si="121"/>
        <v>0</v>
      </c>
      <c r="N107" s="6">
        <f t="shared" si="122"/>
        <v>0</v>
      </c>
      <c r="O107" s="6">
        <f t="shared" si="123"/>
        <v>0</v>
      </c>
      <c r="P107" s="6">
        <f t="shared" si="124"/>
        <v>0</v>
      </c>
      <c r="Q107" s="6">
        <f t="shared" si="125"/>
        <v>0</v>
      </c>
      <c r="R107" s="7">
        <f t="shared" si="126"/>
        <v>15</v>
      </c>
      <c r="S107" s="7">
        <f t="shared" si="127"/>
        <v>15</v>
      </c>
      <c r="T107" s="7">
        <v>1.7</v>
      </c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8"/>
        <v>0</v>
      </c>
      <c r="AP107" s="11"/>
      <c r="AQ107" s="10"/>
      <c r="AR107" s="11"/>
      <c r="AS107" s="10"/>
      <c r="AT107" s="7"/>
      <c r="AU107" s="11"/>
      <c r="AV107" s="10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9"/>
        <v>0</v>
      </c>
      <c r="BK107" s="11"/>
      <c r="BL107" s="10"/>
      <c r="BM107" s="11"/>
      <c r="BN107" s="10"/>
      <c r="BO107" s="7"/>
      <c r="BP107" s="11"/>
      <c r="BQ107" s="10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30"/>
        <v>0</v>
      </c>
      <c r="CF107" s="11"/>
      <c r="CG107" s="10"/>
      <c r="CH107" s="11"/>
      <c r="CI107" s="10"/>
      <c r="CJ107" s="7"/>
      <c r="CK107" s="11"/>
      <c r="CL107" s="10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31"/>
        <v>0</v>
      </c>
      <c r="DA107" s="11"/>
      <c r="DB107" s="10"/>
      <c r="DC107" s="11"/>
      <c r="DD107" s="10"/>
      <c r="DE107" s="7"/>
      <c r="DF107" s="11"/>
      <c r="DG107" s="10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32"/>
        <v>0</v>
      </c>
      <c r="DV107" s="11"/>
      <c r="DW107" s="10"/>
      <c r="DX107" s="11"/>
      <c r="DY107" s="10"/>
      <c r="DZ107" s="7"/>
      <c r="EA107" s="11"/>
      <c r="EB107" s="10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33"/>
        <v>0</v>
      </c>
      <c r="EQ107" s="11"/>
      <c r="ER107" s="10"/>
      <c r="ES107" s="11"/>
      <c r="ET107" s="10"/>
      <c r="EU107" s="7"/>
      <c r="EV107" s="11"/>
      <c r="EW107" s="10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4"/>
        <v>0</v>
      </c>
      <c r="FL107" s="11"/>
      <c r="FM107" s="10"/>
      <c r="FN107" s="11"/>
      <c r="FO107" s="10"/>
      <c r="FP107" s="7"/>
      <c r="FQ107" s="11"/>
      <c r="FR107" s="10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5"/>
        <v>0</v>
      </c>
      <c r="GG107" s="11"/>
      <c r="GH107" s="10"/>
      <c r="GI107" s="11"/>
      <c r="GJ107" s="10"/>
      <c r="GK107" s="7"/>
      <c r="GL107" s="11"/>
      <c r="GM107" s="10"/>
      <c r="GN107" s="11"/>
      <c r="GO107" s="10"/>
      <c r="GP107" s="11"/>
      <c r="GQ107" s="10"/>
      <c r="GR107" s="11">
        <v>0</v>
      </c>
      <c r="GS107" s="10" t="s">
        <v>64</v>
      </c>
      <c r="GT107" s="11"/>
      <c r="GU107" s="10"/>
      <c r="GV107" s="11"/>
      <c r="GW107" s="10"/>
      <c r="GX107" s="11"/>
      <c r="GY107" s="10"/>
      <c r="GZ107" s="7">
        <v>15</v>
      </c>
      <c r="HA107" s="7">
        <f t="shared" si="136"/>
        <v>15</v>
      </c>
      <c r="HB107" s="11"/>
      <c r="HC107" s="10"/>
      <c r="HD107" s="11"/>
      <c r="HE107" s="10"/>
      <c r="HF107" s="7"/>
      <c r="HG107" s="11"/>
      <c r="HH107" s="10"/>
      <c r="HI107" s="11"/>
      <c r="HJ107" s="10"/>
      <c r="HK107" s="11"/>
      <c r="HL107" s="10"/>
      <c r="HM107" s="11"/>
      <c r="HN107" s="10"/>
      <c r="HO107" s="11"/>
      <c r="HP107" s="10"/>
      <c r="HQ107" s="11"/>
      <c r="HR107" s="10"/>
      <c r="HS107" s="11"/>
      <c r="HT107" s="10"/>
      <c r="HU107" s="7"/>
      <c r="HV107" s="7">
        <f t="shared" si="137"/>
        <v>0</v>
      </c>
    </row>
    <row r="108" spans="1:230" ht="20.100000000000001" customHeight="1" x14ac:dyDescent="0.25">
      <c r="A108" s="14" t="s">
        <v>221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4"/>
      <c r="HV108" s="15"/>
    </row>
    <row r="109" spans="1:230" x14ac:dyDescent="0.25">
      <c r="A109" s="6"/>
      <c r="B109" s="6"/>
      <c r="C109" s="6"/>
      <c r="D109" s="6" t="s">
        <v>222</v>
      </c>
      <c r="E109" s="3" t="s">
        <v>223</v>
      </c>
      <c r="F109" s="6">
        <f>COUNTIF(U109:HT109,"e")</f>
        <v>0</v>
      </c>
      <c r="G109" s="6">
        <f>COUNTIF(U109:HT109,"z")</f>
        <v>3</v>
      </c>
      <c r="H109" s="6">
        <f>SUM(I109:Q109)</f>
        <v>8</v>
      </c>
      <c r="I109" s="6">
        <f>U109+AP109+BK109+CF109+DA109+DV109+EQ109+FL109+GG109+HB109</f>
        <v>0</v>
      </c>
      <c r="J109" s="6">
        <f>W109+AR109+BM109+CH109+DC109+DX109+ES109+FN109+GI109+HD109</f>
        <v>0</v>
      </c>
      <c r="K109" s="6">
        <f>Z109+AU109+BP109+CK109+DF109+EA109+EV109+FQ109+GL109+HG109</f>
        <v>0</v>
      </c>
      <c r="L109" s="6">
        <f>AB109+AW109+BR109+CM109+DH109+EC109+EX109+FS109+GN109+HI109</f>
        <v>0</v>
      </c>
      <c r="M109" s="6">
        <f>AD109+AY109+BT109+CO109+DJ109+EE109+EZ109+FU109+GP109+HK109</f>
        <v>0</v>
      </c>
      <c r="N109" s="6">
        <f>AF109+BA109+BV109+CQ109+DL109+EG109+FB109+FW109+GR109+HM109</f>
        <v>0</v>
      </c>
      <c r="O109" s="6">
        <f>AH109+BC109+BX109+CS109+DN109+EI109+FD109+FY109+GT109+HO109</f>
        <v>8</v>
      </c>
      <c r="P109" s="6">
        <f>AJ109+BE109+BZ109+CU109+DP109+EK109+FF109+GA109+GV109+HQ109</f>
        <v>0</v>
      </c>
      <c r="Q109" s="6">
        <f>AL109+BG109+CB109+CW109+DR109+EM109+FH109+GC109+GX109+HS109</f>
        <v>0</v>
      </c>
      <c r="R109" s="7">
        <f>AO109+BJ109+CE109+CZ109+DU109+EP109+FK109+GF109+HA109+HV109</f>
        <v>15</v>
      </c>
      <c r="S109" s="7">
        <f>AN109+BI109+CD109+CY109+DT109+EO109+FJ109+GE109+GZ109+HU109</f>
        <v>15</v>
      </c>
      <c r="T109" s="7">
        <v>7.8</v>
      </c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Y109+AN109</f>
        <v>0</v>
      </c>
      <c r="AP109" s="11"/>
      <c r="AQ109" s="10"/>
      <c r="AR109" s="11"/>
      <c r="AS109" s="10"/>
      <c r="AT109" s="7"/>
      <c r="AU109" s="11"/>
      <c r="AV109" s="10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AT109+BI109</f>
        <v>0</v>
      </c>
      <c r="BK109" s="11"/>
      <c r="BL109" s="10"/>
      <c r="BM109" s="11"/>
      <c r="BN109" s="10"/>
      <c r="BO109" s="7"/>
      <c r="BP109" s="11"/>
      <c r="BQ109" s="10"/>
      <c r="BR109" s="11"/>
      <c r="BS109" s="10"/>
      <c r="BT109" s="11"/>
      <c r="BU109" s="10"/>
      <c r="BV109" s="11"/>
      <c r="BW109" s="10"/>
      <c r="BX109" s="11">
        <v>1</v>
      </c>
      <c r="BY109" s="10" t="s">
        <v>64</v>
      </c>
      <c r="BZ109" s="11"/>
      <c r="CA109" s="10"/>
      <c r="CB109" s="11"/>
      <c r="CC109" s="10"/>
      <c r="CD109" s="7">
        <v>2</v>
      </c>
      <c r="CE109" s="7">
        <f>BO109+CD109</f>
        <v>2</v>
      </c>
      <c r="CF109" s="11"/>
      <c r="CG109" s="10"/>
      <c r="CH109" s="11"/>
      <c r="CI109" s="10"/>
      <c r="CJ109" s="7"/>
      <c r="CK109" s="11"/>
      <c r="CL109" s="10"/>
      <c r="CM109" s="11"/>
      <c r="CN109" s="10"/>
      <c r="CO109" s="11"/>
      <c r="CP109" s="10"/>
      <c r="CQ109" s="11"/>
      <c r="CR109" s="10"/>
      <c r="CS109" s="11">
        <v>3</v>
      </c>
      <c r="CT109" s="10" t="s">
        <v>64</v>
      </c>
      <c r="CU109" s="11"/>
      <c r="CV109" s="10"/>
      <c r="CW109" s="11"/>
      <c r="CX109" s="10"/>
      <c r="CY109" s="7">
        <v>6</v>
      </c>
      <c r="CZ109" s="7">
        <f>CJ109+CY109</f>
        <v>6</v>
      </c>
      <c r="DA109" s="11"/>
      <c r="DB109" s="10"/>
      <c r="DC109" s="11"/>
      <c r="DD109" s="10"/>
      <c r="DE109" s="7"/>
      <c r="DF109" s="11"/>
      <c r="DG109" s="10"/>
      <c r="DH109" s="11"/>
      <c r="DI109" s="10"/>
      <c r="DJ109" s="11"/>
      <c r="DK109" s="10"/>
      <c r="DL109" s="11"/>
      <c r="DM109" s="10"/>
      <c r="DN109" s="11">
        <v>4</v>
      </c>
      <c r="DO109" s="10" t="s">
        <v>64</v>
      </c>
      <c r="DP109" s="11"/>
      <c r="DQ109" s="10"/>
      <c r="DR109" s="11"/>
      <c r="DS109" s="10"/>
      <c r="DT109" s="7">
        <v>7</v>
      </c>
      <c r="DU109" s="7">
        <f>DE109+DT109</f>
        <v>7</v>
      </c>
      <c r="DV109" s="11"/>
      <c r="DW109" s="10"/>
      <c r="DX109" s="11"/>
      <c r="DY109" s="10"/>
      <c r="DZ109" s="7"/>
      <c r="EA109" s="11"/>
      <c r="EB109" s="10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DZ109+EO109</f>
        <v>0</v>
      </c>
      <c r="EQ109" s="11"/>
      <c r="ER109" s="10"/>
      <c r="ES109" s="11"/>
      <c r="ET109" s="10"/>
      <c r="EU109" s="7"/>
      <c r="EV109" s="11"/>
      <c r="EW109" s="10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EU109+FJ109</f>
        <v>0</v>
      </c>
      <c r="FL109" s="11"/>
      <c r="FM109" s="10"/>
      <c r="FN109" s="11"/>
      <c r="FO109" s="10"/>
      <c r="FP109" s="7"/>
      <c r="FQ109" s="11"/>
      <c r="FR109" s="10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FP109+GE109</f>
        <v>0</v>
      </c>
      <c r="GG109" s="11"/>
      <c r="GH109" s="10"/>
      <c r="GI109" s="11"/>
      <c r="GJ109" s="10"/>
      <c r="GK109" s="7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11"/>
      <c r="GW109" s="10"/>
      <c r="GX109" s="11"/>
      <c r="GY109" s="10"/>
      <c r="GZ109" s="7"/>
      <c r="HA109" s="7">
        <f>GK109+GZ109</f>
        <v>0</v>
      </c>
      <c r="HB109" s="11"/>
      <c r="HC109" s="10"/>
      <c r="HD109" s="11"/>
      <c r="HE109" s="10"/>
      <c r="HF109" s="7"/>
      <c r="HG109" s="11"/>
      <c r="HH109" s="10"/>
      <c r="HI109" s="11"/>
      <c r="HJ109" s="10"/>
      <c r="HK109" s="11"/>
      <c r="HL109" s="10"/>
      <c r="HM109" s="11"/>
      <c r="HN109" s="10"/>
      <c r="HO109" s="11"/>
      <c r="HP109" s="10"/>
      <c r="HQ109" s="11"/>
      <c r="HR109" s="10"/>
      <c r="HS109" s="11"/>
      <c r="HT109" s="10"/>
      <c r="HU109" s="7"/>
      <c r="HV109" s="7">
        <f>HF109+HU109</f>
        <v>0</v>
      </c>
    </row>
    <row r="110" spans="1:230" ht="15.9" customHeight="1" x14ac:dyDescent="0.25">
      <c r="A110" s="6"/>
      <c r="B110" s="6"/>
      <c r="C110" s="6"/>
      <c r="D110" s="6"/>
      <c r="E110" s="6" t="s">
        <v>80</v>
      </c>
      <c r="F110" s="6">
        <f t="shared" ref="F110:BQ110" si="138">SUM(F109:F109)</f>
        <v>0</v>
      </c>
      <c r="G110" s="6">
        <f t="shared" si="138"/>
        <v>3</v>
      </c>
      <c r="H110" s="6">
        <f t="shared" si="138"/>
        <v>8</v>
      </c>
      <c r="I110" s="6">
        <f t="shared" si="138"/>
        <v>0</v>
      </c>
      <c r="J110" s="6">
        <f t="shared" si="138"/>
        <v>0</v>
      </c>
      <c r="K110" s="6">
        <f t="shared" si="138"/>
        <v>0</v>
      </c>
      <c r="L110" s="6">
        <f t="shared" si="138"/>
        <v>0</v>
      </c>
      <c r="M110" s="6">
        <f t="shared" si="138"/>
        <v>0</v>
      </c>
      <c r="N110" s="6">
        <f t="shared" si="138"/>
        <v>0</v>
      </c>
      <c r="O110" s="6">
        <f t="shared" si="138"/>
        <v>8</v>
      </c>
      <c r="P110" s="6">
        <f t="shared" si="138"/>
        <v>0</v>
      </c>
      <c r="Q110" s="6">
        <f t="shared" si="138"/>
        <v>0</v>
      </c>
      <c r="R110" s="7">
        <f t="shared" si="138"/>
        <v>15</v>
      </c>
      <c r="S110" s="7">
        <f t="shared" si="138"/>
        <v>15</v>
      </c>
      <c r="T110" s="7">
        <f t="shared" si="138"/>
        <v>7.8</v>
      </c>
      <c r="U110" s="11">
        <f t="shared" si="138"/>
        <v>0</v>
      </c>
      <c r="V110" s="10">
        <f t="shared" si="138"/>
        <v>0</v>
      </c>
      <c r="W110" s="11">
        <f t="shared" si="138"/>
        <v>0</v>
      </c>
      <c r="X110" s="10">
        <f t="shared" si="138"/>
        <v>0</v>
      </c>
      <c r="Y110" s="7">
        <f t="shared" si="138"/>
        <v>0</v>
      </c>
      <c r="Z110" s="11">
        <f t="shared" si="138"/>
        <v>0</v>
      </c>
      <c r="AA110" s="10">
        <f t="shared" si="138"/>
        <v>0</v>
      </c>
      <c r="AB110" s="11">
        <f t="shared" si="138"/>
        <v>0</v>
      </c>
      <c r="AC110" s="10">
        <f t="shared" si="138"/>
        <v>0</v>
      </c>
      <c r="AD110" s="11">
        <f t="shared" si="138"/>
        <v>0</v>
      </c>
      <c r="AE110" s="10">
        <f t="shared" si="138"/>
        <v>0</v>
      </c>
      <c r="AF110" s="11">
        <f t="shared" si="138"/>
        <v>0</v>
      </c>
      <c r="AG110" s="10">
        <f t="shared" si="138"/>
        <v>0</v>
      </c>
      <c r="AH110" s="11">
        <f t="shared" si="138"/>
        <v>0</v>
      </c>
      <c r="AI110" s="10">
        <f t="shared" si="138"/>
        <v>0</v>
      </c>
      <c r="AJ110" s="11">
        <f t="shared" si="138"/>
        <v>0</v>
      </c>
      <c r="AK110" s="10">
        <f t="shared" si="138"/>
        <v>0</v>
      </c>
      <c r="AL110" s="11">
        <f t="shared" si="138"/>
        <v>0</v>
      </c>
      <c r="AM110" s="10">
        <f t="shared" si="138"/>
        <v>0</v>
      </c>
      <c r="AN110" s="7">
        <f t="shared" si="138"/>
        <v>0</v>
      </c>
      <c r="AO110" s="7">
        <f t="shared" si="138"/>
        <v>0</v>
      </c>
      <c r="AP110" s="11">
        <f t="shared" si="138"/>
        <v>0</v>
      </c>
      <c r="AQ110" s="10">
        <f t="shared" si="138"/>
        <v>0</v>
      </c>
      <c r="AR110" s="11">
        <f t="shared" si="138"/>
        <v>0</v>
      </c>
      <c r="AS110" s="10">
        <f t="shared" si="138"/>
        <v>0</v>
      </c>
      <c r="AT110" s="7">
        <f t="shared" si="138"/>
        <v>0</v>
      </c>
      <c r="AU110" s="11">
        <f t="shared" si="138"/>
        <v>0</v>
      </c>
      <c r="AV110" s="10">
        <f t="shared" si="138"/>
        <v>0</v>
      </c>
      <c r="AW110" s="11">
        <f t="shared" si="138"/>
        <v>0</v>
      </c>
      <c r="AX110" s="10">
        <f t="shared" si="138"/>
        <v>0</v>
      </c>
      <c r="AY110" s="11">
        <f t="shared" si="138"/>
        <v>0</v>
      </c>
      <c r="AZ110" s="10">
        <f t="shared" si="138"/>
        <v>0</v>
      </c>
      <c r="BA110" s="11">
        <f t="shared" si="138"/>
        <v>0</v>
      </c>
      <c r="BB110" s="10">
        <f t="shared" si="138"/>
        <v>0</v>
      </c>
      <c r="BC110" s="11">
        <f t="shared" si="138"/>
        <v>0</v>
      </c>
      <c r="BD110" s="10">
        <f t="shared" si="138"/>
        <v>0</v>
      </c>
      <c r="BE110" s="11">
        <f t="shared" si="138"/>
        <v>0</v>
      </c>
      <c r="BF110" s="10">
        <f t="shared" si="138"/>
        <v>0</v>
      </c>
      <c r="BG110" s="11">
        <f t="shared" si="138"/>
        <v>0</v>
      </c>
      <c r="BH110" s="10">
        <f t="shared" si="138"/>
        <v>0</v>
      </c>
      <c r="BI110" s="7">
        <f t="shared" si="138"/>
        <v>0</v>
      </c>
      <c r="BJ110" s="7">
        <f t="shared" si="138"/>
        <v>0</v>
      </c>
      <c r="BK110" s="11">
        <f t="shared" si="138"/>
        <v>0</v>
      </c>
      <c r="BL110" s="10">
        <f t="shared" si="138"/>
        <v>0</v>
      </c>
      <c r="BM110" s="11">
        <f t="shared" si="138"/>
        <v>0</v>
      </c>
      <c r="BN110" s="10">
        <f t="shared" si="138"/>
        <v>0</v>
      </c>
      <c r="BO110" s="7">
        <f t="shared" si="138"/>
        <v>0</v>
      </c>
      <c r="BP110" s="11">
        <f t="shared" si="138"/>
        <v>0</v>
      </c>
      <c r="BQ110" s="10">
        <f t="shared" si="138"/>
        <v>0</v>
      </c>
      <c r="BR110" s="11">
        <f t="shared" ref="BR110:EC110" si="139">SUM(BR109:BR109)</f>
        <v>0</v>
      </c>
      <c r="BS110" s="10">
        <f t="shared" si="139"/>
        <v>0</v>
      </c>
      <c r="BT110" s="11">
        <f t="shared" si="139"/>
        <v>0</v>
      </c>
      <c r="BU110" s="10">
        <f t="shared" si="139"/>
        <v>0</v>
      </c>
      <c r="BV110" s="11">
        <f t="shared" si="139"/>
        <v>0</v>
      </c>
      <c r="BW110" s="10">
        <f t="shared" si="139"/>
        <v>0</v>
      </c>
      <c r="BX110" s="11">
        <f t="shared" si="139"/>
        <v>1</v>
      </c>
      <c r="BY110" s="10">
        <f t="shared" si="139"/>
        <v>0</v>
      </c>
      <c r="BZ110" s="11">
        <f t="shared" si="139"/>
        <v>0</v>
      </c>
      <c r="CA110" s="10">
        <f t="shared" si="139"/>
        <v>0</v>
      </c>
      <c r="CB110" s="11">
        <f t="shared" si="139"/>
        <v>0</v>
      </c>
      <c r="CC110" s="10">
        <f t="shared" si="139"/>
        <v>0</v>
      </c>
      <c r="CD110" s="7">
        <f t="shared" si="139"/>
        <v>2</v>
      </c>
      <c r="CE110" s="7">
        <f t="shared" si="139"/>
        <v>2</v>
      </c>
      <c r="CF110" s="11">
        <f t="shared" si="139"/>
        <v>0</v>
      </c>
      <c r="CG110" s="10">
        <f t="shared" si="139"/>
        <v>0</v>
      </c>
      <c r="CH110" s="11">
        <f t="shared" si="139"/>
        <v>0</v>
      </c>
      <c r="CI110" s="10">
        <f t="shared" si="139"/>
        <v>0</v>
      </c>
      <c r="CJ110" s="7">
        <f t="shared" si="139"/>
        <v>0</v>
      </c>
      <c r="CK110" s="11">
        <f t="shared" si="139"/>
        <v>0</v>
      </c>
      <c r="CL110" s="10">
        <f t="shared" si="139"/>
        <v>0</v>
      </c>
      <c r="CM110" s="11">
        <f t="shared" si="139"/>
        <v>0</v>
      </c>
      <c r="CN110" s="10">
        <f t="shared" si="139"/>
        <v>0</v>
      </c>
      <c r="CO110" s="11">
        <f t="shared" si="139"/>
        <v>0</v>
      </c>
      <c r="CP110" s="10">
        <f t="shared" si="139"/>
        <v>0</v>
      </c>
      <c r="CQ110" s="11">
        <f t="shared" si="139"/>
        <v>0</v>
      </c>
      <c r="CR110" s="10">
        <f t="shared" si="139"/>
        <v>0</v>
      </c>
      <c r="CS110" s="11">
        <f t="shared" si="139"/>
        <v>3</v>
      </c>
      <c r="CT110" s="10">
        <f t="shared" si="139"/>
        <v>0</v>
      </c>
      <c r="CU110" s="11">
        <f t="shared" si="139"/>
        <v>0</v>
      </c>
      <c r="CV110" s="10">
        <f t="shared" si="139"/>
        <v>0</v>
      </c>
      <c r="CW110" s="11">
        <f t="shared" si="139"/>
        <v>0</v>
      </c>
      <c r="CX110" s="10">
        <f t="shared" si="139"/>
        <v>0</v>
      </c>
      <c r="CY110" s="7">
        <f t="shared" si="139"/>
        <v>6</v>
      </c>
      <c r="CZ110" s="7">
        <f t="shared" si="139"/>
        <v>6</v>
      </c>
      <c r="DA110" s="11">
        <f t="shared" si="139"/>
        <v>0</v>
      </c>
      <c r="DB110" s="10">
        <f t="shared" si="139"/>
        <v>0</v>
      </c>
      <c r="DC110" s="11">
        <f t="shared" si="139"/>
        <v>0</v>
      </c>
      <c r="DD110" s="10">
        <f t="shared" si="139"/>
        <v>0</v>
      </c>
      <c r="DE110" s="7">
        <f t="shared" si="139"/>
        <v>0</v>
      </c>
      <c r="DF110" s="11">
        <f t="shared" si="139"/>
        <v>0</v>
      </c>
      <c r="DG110" s="10">
        <f t="shared" si="139"/>
        <v>0</v>
      </c>
      <c r="DH110" s="11">
        <f t="shared" si="139"/>
        <v>0</v>
      </c>
      <c r="DI110" s="10">
        <f t="shared" si="139"/>
        <v>0</v>
      </c>
      <c r="DJ110" s="11">
        <f t="shared" si="139"/>
        <v>0</v>
      </c>
      <c r="DK110" s="10">
        <f t="shared" si="139"/>
        <v>0</v>
      </c>
      <c r="DL110" s="11">
        <f t="shared" si="139"/>
        <v>0</v>
      </c>
      <c r="DM110" s="10">
        <f t="shared" si="139"/>
        <v>0</v>
      </c>
      <c r="DN110" s="11">
        <f t="shared" si="139"/>
        <v>4</v>
      </c>
      <c r="DO110" s="10">
        <f t="shared" si="139"/>
        <v>0</v>
      </c>
      <c r="DP110" s="11">
        <f t="shared" si="139"/>
        <v>0</v>
      </c>
      <c r="DQ110" s="10">
        <f t="shared" si="139"/>
        <v>0</v>
      </c>
      <c r="DR110" s="11">
        <f t="shared" si="139"/>
        <v>0</v>
      </c>
      <c r="DS110" s="10">
        <f t="shared" si="139"/>
        <v>0</v>
      </c>
      <c r="DT110" s="7">
        <f t="shared" si="139"/>
        <v>7</v>
      </c>
      <c r="DU110" s="7">
        <f t="shared" si="139"/>
        <v>7</v>
      </c>
      <c r="DV110" s="11">
        <f t="shared" si="139"/>
        <v>0</v>
      </c>
      <c r="DW110" s="10">
        <f t="shared" si="139"/>
        <v>0</v>
      </c>
      <c r="DX110" s="11">
        <f t="shared" si="139"/>
        <v>0</v>
      </c>
      <c r="DY110" s="10">
        <f t="shared" si="139"/>
        <v>0</v>
      </c>
      <c r="DZ110" s="7">
        <f t="shared" si="139"/>
        <v>0</v>
      </c>
      <c r="EA110" s="11">
        <f t="shared" si="139"/>
        <v>0</v>
      </c>
      <c r="EB110" s="10">
        <f t="shared" si="139"/>
        <v>0</v>
      </c>
      <c r="EC110" s="11">
        <f t="shared" si="139"/>
        <v>0</v>
      </c>
      <c r="ED110" s="10">
        <f t="shared" ref="ED110:GO110" si="140">SUM(ED109:ED109)</f>
        <v>0</v>
      </c>
      <c r="EE110" s="11">
        <f t="shared" si="140"/>
        <v>0</v>
      </c>
      <c r="EF110" s="10">
        <f t="shared" si="140"/>
        <v>0</v>
      </c>
      <c r="EG110" s="11">
        <f t="shared" si="140"/>
        <v>0</v>
      </c>
      <c r="EH110" s="10">
        <f t="shared" si="140"/>
        <v>0</v>
      </c>
      <c r="EI110" s="11">
        <f t="shared" si="140"/>
        <v>0</v>
      </c>
      <c r="EJ110" s="10">
        <f t="shared" si="140"/>
        <v>0</v>
      </c>
      <c r="EK110" s="11">
        <f t="shared" si="140"/>
        <v>0</v>
      </c>
      <c r="EL110" s="10">
        <f t="shared" si="140"/>
        <v>0</v>
      </c>
      <c r="EM110" s="11">
        <f t="shared" si="140"/>
        <v>0</v>
      </c>
      <c r="EN110" s="10">
        <f t="shared" si="140"/>
        <v>0</v>
      </c>
      <c r="EO110" s="7">
        <f t="shared" si="140"/>
        <v>0</v>
      </c>
      <c r="EP110" s="7">
        <f t="shared" si="140"/>
        <v>0</v>
      </c>
      <c r="EQ110" s="11">
        <f t="shared" si="140"/>
        <v>0</v>
      </c>
      <c r="ER110" s="10">
        <f t="shared" si="140"/>
        <v>0</v>
      </c>
      <c r="ES110" s="11">
        <f t="shared" si="140"/>
        <v>0</v>
      </c>
      <c r="ET110" s="10">
        <f t="shared" si="140"/>
        <v>0</v>
      </c>
      <c r="EU110" s="7">
        <f t="shared" si="140"/>
        <v>0</v>
      </c>
      <c r="EV110" s="11">
        <f t="shared" si="140"/>
        <v>0</v>
      </c>
      <c r="EW110" s="10">
        <f t="shared" si="140"/>
        <v>0</v>
      </c>
      <c r="EX110" s="11">
        <f t="shared" si="140"/>
        <v>0</v>
      </c>
      <c r="EY110" s="10">
        <f t="shared" si="140"/>
        <v>0</v>
      </c>
      <c r="EZ110" s="11">
        <f t="shared" si="140"/>
        <v>0</v>
      </c>
      <c r="FA110" s="10">
        <f t="shared" si="140"/>
        <v>0</v>
      </c>
      <c r="FB110" s="11">
        <f t="shared" si="140"/>
        <v>0</v>
      </c>
      <c r="FC110" s="10">
        <f t="shared" si="140"/>
        <v>0</v>
      </c>
      <c r="FD110" s="11">
        <f t="shared" si="140"/>
        <v>0</v>
      </c>
      <c r="FE110" s="10">
        <f t="shared" si="140"/>
        <v>0</v>
      </c>
      <c r="FF110" s="11">
        <f t="shared" si="140"/>
        <v>0</v>
      </c>
      <c r="FG110" s="10">
        <f t="shared" si="140"/>
        <v>0</v>
      </c>
      <c r="FH110" s="11">
        <f t="shared" si="140"/>
        <v>0</v>
      </c>
      <c r="FI110" s="10">
        <f t="shared" si="140"/>
        <v>0</v>
      </c>
      <c r="FJ110" s="7">
        <f t="shared" si="140"/>
        <v>0</v>
      </c>
      <c r="FK110" s="7">
        <f t="shared" si="140"/>
        <v>0</v>
      </c>
      <c r="FL110" s="11">
        <f t="shared" si="140"/>
        <v>0</v>
      </c>
      <c r="FM110" s="10">
        <f t="shared" si="140"/>
        <v>0</v>
      </c>
      <c r="FN110" s="11">
        <f t="shared" si="140"/>
        <v>0</v>
      </c>
      <c r="FO110" s="10">
        <f t="shared" si="140"/>
        <v>0</v>
      </c>
      <c r="FP110" s="7">
        <f t="shared" si="140"/>
        <v>0</v>
      </c>
      <c r="FQ110" s="11">
        <f t="shared" si="140"/>
        <v>0</v>
      </c>
      <c r="FR110" s="10">
        <f t="shared" si="140"/>
        <v>0</v>
      </c>
      <c r="FS110" s="11">
        <f t="shared" si="140"/>
        <v>0</v>
      </c>
      <c r="FT110" s="10">
        <f t="shared" si="140"/>
        <v>0</v>
      </c>
      <c r="FU110" s="11">
        <f t="shared" si="140"/>
        <v>0</v>
      </c>
      <c r="FV110" s="10">
        <f t="shared" si="140"/>
        <v>0</v>
      </c>
      <c r="FW110" s="11">
        <f t="shared" si="140"/>
        <v>0</v>
      </c>
      <c r="FX110" s="10">
        <f t="shared" si="140"/>
        <v>0</v>
      </c>
      <c r="FY110" s="11">
        <f t="shared" si="140"/>
        <v>0</v>
      </c>
      <c r="FZ110" s="10">
        <f t="shared" si="140"/>
        <v>0</v>
      </c>
      <c r="GA110" s="11">
        <f t="shared" si="140"/>
        <v>0</v>
      </c>
      <c r="GB110" s="10">
        <f t="shared" si="140"/>
        <v>0</v>
      </c>
      <c r="GC110" s="11">
        <f t="shared" si="140"/>
        <v>0</v>
      </c>
      <c r="GD110" s="10">
        <f t="shared" si="140"/>
        <v>0</v>
      </c>
      <c r="GE110" s="7">
        <f t="shared" si="140"/>
        <v>0</v>
      </c>
      <c r="GF110" s="7">
        <f t="shared" si="140"/>
        <v>0</v>
      </c>
      <c r="GG110" s="11">
        <f t="shared" si="140"/>
        <v>0</v>
      </c>
      <c r="GH110" s="10">
        <f t="shared" si="140"/>
        <v>0</v>
      </c>
      <c r="GI110" s="11">
        <f t="shared" si="140"/>
        <v>0</v>
      </c>
      <c r="GJ110" s="10">
        <f t="shared" si="140"/>
        <v>0</v>
      </c>
      <c r="GK110" s="7">
        <f t="shared" si="140"/>
        <v>0</v>
      </c>
      <c r="GL110" s="11">
        <f t="shared" si="140"/>
        <v>0</v>
      </c>
      <c r="GM110" s="10">
        <f t="shared" si="140"/>
        <v>0</v>
      </c>
      <c r="GN110" s="11">
        <f t="shared" si="140"/>
        <v>0</v>
      </c>
      <c r="GO110" s="10">
        <f t="shared" si="140"/>
        <v>0</v>
      </c>
      <c r="GP110" s="11">
        <f t="shared" ref="GP110:HV110" si="141">SUM(GP109:GP109)</f>
        <v>0</v>
      </c>
      <c r="GQ110" s="10">
        <f t="shared" si="141"/>
        <v>0</v>
      </c>
      <c r="GR110" s="11">
        <f t="shared" si="141"/>
        <v>0</v>
      </c>
      <c r="GS110" s="10">
        <f t="shared" si="141"/>
        <v>0</v>
      </c>
      <c r="GT110" s="11">
        <f t="shared" si="141"/>
        <v>0</v>
      </c>
      <c r="GU110" s="10">
        <f t="shared" si="141"/>
        <v>0</v>
      </c>
      <c r="GV110" s="11">
        <f t="shared" si="141"/>
        <v>0</v>
      </c>
      <c r="GW110" s="10">
        <f t="shared" si="141"/>
        <v>0</v>
      </c>
      <c r="GX110" s="11">
        <f t="shared" si="141"/>
        <v>0</v>
      </c>
      <c r="GY110" s="10">
        <f t="shared" si="141"/>
        <v>0</v>
      </c>
      <c r="GZ110" s="7">
        <f t="shared" si="141"/>
        <v>0</v>
      </c>
      <c r="HA110" s="7">
        <f t="shared" si="141"/>
        <v>0</v>
      </c>
      <c r="HB110" s="11">
        <f t="shared" si="141"/>
        <v>0</v>
      </c>
      <c r="HC110" s="10">
        <f t="shared" si="141"/>
        <v>0</v>
      </c>
      <c r="HD110" s="11">
        <f t="shared" si="141"/>
        <v>0</v>
      </c>
      <c r="HE110" s="10">
        <f t="shared" si="141"/>
        <v>0</v>
      </c>
      <c r="HF110" s="7">
        <f t="shared" si="141"/>
        <v>0</v>
      </c>
      <c r="HG110" s="11">
        <f t="shared" si="141"/>
        <v>0</v>
      </c>
      <c r="HH110" s="10">
        <f t="shared" si="141"/>
        <v>0</v>
      </c>
      <c r="HI110" s="11">
        <f t="shared" si="141"/>
        <v>0</v>
      </c>
      <c r="HJ110" s="10">
        <f t="shared" si="141"/>
        <v>0</v>
      </c>
      <c r="HK110" s="11">
        <f t="shared" si="141"/>
        <v>0</v>
      </c>
      <c r="HL110" s="10">
        <f t="shared" si="141"/>
        <v>0</v>
      </c>
      <c r="HM110" s="11">
        <f t="shared" si="141"/>
        <v>0</v>
      </c>
      <c r="HN110" s="10">
        <f t="shared" si="141"/>
        <v>0</v>
      </c>
      <c r="HO110" s="11">
        <f t="shared" si="141"/>
        <v>0</v>
      </c>
      <c r="HP110" s="10">
        <f t="shared" si="141"/>
        <v>0</v>
      </c>
      <c r="HQ110" s="11">
        <f t="shared" si="141"/>
        <v>0</v>
      </c>
      <c r="HR110" s="10">
        <f t="shared" si="141"/>
        <v>0</v>
      </c>
      <c r="HS110" s="11">
        <f t="shared" si="141"/>
        <v>0</v>
      </c>
      <c r="HT110" s="10">
        <f t="shared" si="141"/>
        <v>0</v>
      </c>
      <c r="HU110" s="7">
        <f t="shared" si="141"/>
        <v>0</v>
      </c>
      <c r="HV110" s="7">
        <f t="shared" si="141"/>
        <v>0</v>
      </c>
    </row>
    <row r="111" spans="1:230" ht="20.100000000000001" customHeight="1" x14ac:dyDescent="0.25">
      <c r="A111" s="14" t="s">
        <v>224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4"/>
      <c r="HV111" s="15"/>
    </row>
    <row r="112" spans="1:230" x14ac:dyDescent="0.25">
      <c r="A112" s="6"/>
      <c r="B112" s="6"/>
      <c r="C112" s="6"/>
      <c r="D112" s="6" t="s">
        <v>225</v>
      </c>
      <c r="E112" s="3" t="s">
        <v>226</v>
      </c>
      <c r="F112" s="6">
        <f>COUNTIF(U112:HT112,"e")</f>
        <v>0</v>
      </c>
      <c r="G112" s="6">
        <f>COUNTIF(U112:HT112,"z")</f>
        <v>1</v>
      </c>
      <c r="H112" s="6">
        <f>SUM(I112:Q112)</f>
        <v>0</v>
      </c>
      <c r="I112" s="6">
        <f>U112+AP112+BK112+CF112+DA112+DV112+EQ112+FL112+GG112+HB112</f>
        <v>0</v>
      </c>
      <c r="J112" s="6">
        <f>W112+AR112+BM112+CH112+DC112+DX112+ES112+FN112+GI112+HD112</f>
        <v>0</v>
      </c>
      <c r="K112" s="6">
        <f>Z112+AU112+BP112+CK112+DF112+EA112+EV112+FQ112+GL112+HG112</f>
        <v>0</v>
      </c>
      <c r="L112" s="6">
        <f>AB112+AW112+BR112+CM112+DH112+EC112+EX112+FS112+GN112+HI112</f>
        <v>0</v>
      </c>
      <c r="M112" s="6">
        <f>AD112+AY112+BT112+CO112+DJ112+EE112+EZ112+FU112+GP112+HK112</f>
        <v>0</v>
      </c>
      <c r="N112" s="6">
        <f>AF112+BA112+BV112+CQ112+DL112+EG112+FB112+FW112+GR112+HM112</f>
        <v>0</v>
      </c>
      <c r="O112" s="6">
        <f>AH112+BC112+BX112+CS112+DN112+EI112+FD112+FY112+GT112+HO112</f>
        <v>0</v>
      </c>
      <c r="P112" s="6">
        <f>AJ112+BE112+BZ112+CU112+DP112+EK112+FF112+GA112+GV112+HQ112</f>
        <v>0</v>
      </c>
      <c r="Q112" s="6">
        <f>AL112+BG112+CB112+CW112+DR112+EM112+FH112+GC112+GX112+HS112</f>
        <v>0</v>
      </c>
      <c r="R112" s="7">
        <f>AO112+BJ112+CE112+CZ112+DU112+EP112+FK112+GF112+HA112+HV112</f>
        <v>0</v>
      </c>
      <c r="S112" s="7">
        <f>AN112+BI112+CD112+CY112+DT112+EO112+FJ112+GE112+GZ112+HU112</f>
        <v>0</v>
      </c>
      <c r="T112" s="7">
        <v>0</v>
      </c>
      <c r="U112" s="11">
        <v>0</v>
      </c>
      <c r="V112" s="10" t="s">
        <v>64</v>
      </c>
      <c r="W112" s="11"/>
      <c r="X112" s="10"/>
      <c r="Y112" s="7">
        <v>0</v>
      </c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Y112+AN112</f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AT112+BI112</f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BO112+CD112</f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CJ112+CY112</f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DE112+DT112</f>
        <v>0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DZ112+EO112</f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EU112+FJ112</f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FP112+GE112</f>
        <v>0</v>
      </c>
      <c r="GG112" s="11"/>
      <c r="GH112" s="10"/>
      <c r="GI112" s="11"/>
      <c r="GJ112" s="10"/>
      <c r="GK112" s="7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11"/>
      <c r="GW112" s="10"/>
      <c r="GX112" s="11"/>
      <c r="GY112" s="10"/>
      <c r="GZ112" s="7"/>
      <c r="HA112" s="7">
        <f>GK112+GZ112</f>
        <v>0</v>
      </c>
      <c r="HB112" s="11"/>
      <c r="HC112" s="10"/>
      <c r="HD112" s="11"/>
      <c r="HE112" s="10"/>
      <c r="HF112" s="7"/>
      <c r="HG112" s="11"/>
      <c r="HH112" s="10"/>
      <c r="HI112" s="11"/>
      <c r="HJ112" s="10"/>
      <c r="HK112" s="11"/>
      <c r="HL112" s="10"/>
      <c r="HM112" s="11"/>
      <c r="HN112" s="10"/>
      <c r="HO112" s="11"/>
      <c r="HP112" s="10"/>
      <c r="HQ112" s="11"/>
      <c r="HR112" s="10"/>
      <c r="HS112" s="11"/>
      <c r="HT112" s="10"/>
      <c r="HU112" s="7"/>
      <c r="HV112" s="7">
        <f>HF112+HU112</f>
        <v>0</v>
      </c>
    </row>
    <row r="113" spans="1:230" x14ac:dyDescent="0.25">
      <c r="A113" s="6"/>
      <c r="B113" s="6"/>
      <c r="C113" s="6"/>
      <c r="D113" s="6" t="s">
        <v>227</v>
      </c>
      <c r="E113" s="3" t="s">
        <v>228</v>
      </c>
      <c r="F113" s="6">
        <f>COUNTIF(U113:HT113,"e")</f>
        <v>0</v>
      </c>
      <c r="G113" s="6">
        <f>COUNTIF(U113:HT113,"z")</f>
        <v>1</v>
      </c>
      <c r="H113" s="6">
        <f>SUM(I113:Q113)</f>
        <v>2</v>
      </c>
      <c r="I113" s="6">
        <f>U113+AP113+BK113+CF113+DA113+DV113+EQ113+FL113+GG113+HB113</f>
        <v>2</v>
      </c>
      <c r="J113" s="6">
        <f>W113+AR113+BM113+CH113+DC113+DX113+ES113+FN113+GI113+HD113</f>
        <v>0</v>
      </c>
      <c r="K113" s="6">
        <f>Z113+AU113+BP113+CK113+DF113+EA113+EV113+FQ113+GL113+HG113</f>
        <v>0</v>
      </c>
      <c r="L113" s="6">
        <f>AB113+AW113+BR113+CM113+DH113+EC113+EX113+FS113+GN113+HI113</f>
        <v>0</v>
      </c>
      <c r="M113" s="6">
        <f>AD113+AY113+BT113+CO113+DJ113+EE113+EZ113+FU113+GP113+HK113</f>
        <v>0</v>
      </c>
      <c r="N113" s="6">
        <f>AF113+BA113+BV113+CQ113+DL113+EG113+FB113+FW113+GR113+HM113</f>
        <v>0</v>
      </c>
      <c r="O113" s="6">
        <f>AH113+BC113+BX113+CS113+DN113+EI113+FD113+FY113+GT113+HO113</f>
        <v>0</v>
      </c>
      <c r="P113" s="6">
        <f>AJ113+BE113+BZ113+CU113+DP113+EK113+FF113+GA113+GV113+HQ113</f>
        <v>0</v>
      </c>
      <c r="Q113" s="6">
        <f>AL113+BG113+CB113+CW113+DR113+EM113+FH113+GC113+GX113+HS113</f>
        <v>0</v>
      </c>
      <c r="R113" s="7">
        <f>AO113+BJ113+CE113+CZ113+DU113+EP113+FK113+GF113+HA113+HV113</f>
        <v>0</v>
      </c>
      <c r="S113" s="7">
        <f>AN113+BI113+CD113+CY113+DT113+EO113+FJ113+GE113+GZ113+HU113</f>
        <v>0</v>
      </c>
      <c r="T113" s="7">
        <v>0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Y113+AN113</f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AT113+BI113</f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BO113+CD113</f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CJ113+CY113</f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DE113+DT113</f>
        <v>0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DZ113+EO113</f>
        <v>0</v>
      </c>
      <c r="EQ113" s="11"/>
      <c r="ER113" s="10"/>
      <c r="ES113" s="11"/>
      <c r="ET113" s="10"/>
      <c r="EU113" s="7"/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EU113+FJ113</f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FP113+GE113</f>
        <v>0</v>
      </c>
      <c r="GG113" s="11">
        <v>2</v>
      </c>
      <c r="GH113" s="10" t="s">
        <v>64</v>
      </c>
      <c r="GI113" s="11"/>
      <c r="GJ113" s="10"/>
      <c r="GK113" s="7">
        <v>0</v>
      </c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11"/>
      <c r="GW113" s="10"/>
      <c r="GX113" s="11"/>
      <c r="GY113" s="10"/>
      <c r="GZ113" s="7"/>
      <c r="HA113" s="7">
        <f>GK113+GZ113</f>
        <v>0</v>
      </c>
      <c r="HB113" s="11"/>
      <c r="HC113" s="10"/>
      <c r="HD113" s="11"/>
      <c r="HE113" s="10"/>
      <c r="HF113" s="7"/>
      <c r="HG113" s="11"/>
      <c r="HH113" s="10"/>
      <c r="HI113" s="11"/>
      <c r="HJ113" s="10"/>
      <c r="HK113" s="11"/>
      <c r="HL113" s="10"/>
      <c r="HM113" s="11"/>
      <c r="HN113" s="10"/>
      <c r="HO113" s="11"/>
      <c r="HP113" s="10"/>
      <c r="HQ113" s="11"/>
      <c r="HR113" s="10"/>
      <c r="HS113" s="11"/>
      <c r="HT113" s="10"/>
      <c r="HU113" s="7"/>
      <c r="HV113" s="7">
        <f>HF113+HU113</f>
        <v>0</v>
      </c>
    </row>
    <row r="114" spans="1:230" x14ac:dyDescent="0.25">
      <c r="A114" s="6"/>
      <c r="B114" s="6"/>
      <c r="C114" s="6"/>
      <c r="D114" s="6" t="s">
        <v>229</v>
      </c>
      <c r="E114" s="3" t="s">
        <v>230</v>
      </c>
      <c r="F114" s="6">
        <f>COUNTIF(U114:HT114,"e")</f>
        <v>0</v>
      </c>
      <c r="G114" s="6">
        <f>COUNTIF(U114:HT114,"z")</f>
        <v>1</v>
      </c>
      <c r="H114" s="6">
        <f>SUM(I114:Q114)</f>
        <v>2</v>
      </c>
      <c r="I114" s="6">
        <f>U114+AP114+BK114+CF114+DA114+DV114+EQ114+FL114+GG114+HB114</f>
        <v>2</v>
      </c>
      <c r="J114" s="6">
        <f>W114+AR114+BM114+CH114+DC114+DX114+ES114+FN114+GI114+HD114</f>
        <v>0</v>
      </c>
      <c r="K114" s="6">
        <f>Z114+AU114+BP114+CK114+DF114+EA114+EV114+FQ114+GL114+HG114</f>
        <v>0</v>
      </c>
      <c r="L114" s="6">
        <f>AB114+AW114+BR114+CM114+DH114+EC114+EX114+FS114+GN114+HI114</f>
        <v>0</v>
      </c>
      <c r="M114" s="6">
        <f>AD114+AY114+BT114+CO114+DJ114+EE114+EZ114+FU114+GP114+HK114</f>
        <v>0</v>
      </c>
      <c r="N114" s="6">
        <f>AF114+BA114+BV114+CQ114+DL114+EG114+FB114+FW114+GR114+HM114</f>
        <v>0</v>
      </c>
      <c r="O114" s="6">
        <f>AH114+BC114+BX114+CS114+DN114+EI114+FD114+FY114+GT114+HO114</f>
        <v>0</v>
      </c>
      <c r="P114" s="6">
        <f>AJ114+BE114+BZ114+CU114+DP114+EK114+FF114+GA114+GV114+HQ114</f>
        <v>0</v>
      </c>
      <c r="Q114" s="6">
        <f>AL114+BG114+CB114+CW114+DR114+EM114+FH114+GC114+GX114+HS114</f>
        <v>0</v>
      </c>
      <c r="R114" s="7">
        <f>AO114+BJ114+CE114+CZ114+DU114+EP114+FK114+GF114+HA114+HV114</f>
        <v>0</v>
      </c>
      <c r="S114" s="7">
        <f>AN114+BI114+CD114+CY114+DT114+EO114+FJ114+GE114+GZ114+HU114</f>
        <v>0</v>
      </c>
      <c r="T114" s="7">
        <v>0</v>
      </c>
      <c r="U114" s="11">
        <v>2</v>
      </c>
      <c r="V114" s="10" t="s">
        <v>64</v>
      </c>
      <c r="W114" s="11"/>
      <c r="X114" s="10"/>
      <c r="Y114" s="7">
        <v>0</v>
      </c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>Y114+AN114</f>
        <v>0</v>
      </c>
      <c r="AP114" s="11"/>
      <c r="AQ114" s="10"/>
      <c r="AR114" s="11"/>
      <c r="AS114" s="10"/>
      <c r="AT114" s="7"/>
      <c r="AU114" s="11"/>
      <c r="AV114" s="10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AT114+BI114</f>
        <v>0</v>
      </c>
      <c r="BK114" s="11"/>
      <c r="BL114" s="10"/>
      <c r="BM114" s="11"/>
      <c r="BN114" s="10"/>
      <c r="BO114" s="7"/>
      <c r="BP114" s="11"/>
      <c r="BQ114" s="10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BO114+CD114</f>
        <v>0</v>
      </c>
      <c r="CF114" s="11"/>
      <c r="CG114" s="10"/>
      <c r="CH114" s="11"/>
      <c r="CI114" s="10"/>
      <c r="CJ114" s="7"/>
      <c r="CK114" s="11"/>
      <c r="CL114" s="10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CJ114+CY114</f>
        <v>0</v>
      </c>
      <c r="DA114" s="11"/>
      <c r="DB114" s="10"/>
      <c r="DC114" s="11"/>
      <c r="DD114" s="10"/>
      <c r="DE114" s="7"/>
      <c r="DF114" s="11"/>
      <c r="DG114" s="10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DE114+DT114</f>
        <v>0</v>
      </c>
      <c r="DV114" s="11"/>
      <c r="DW114" s="10"/>
      <c r="DX114" s="11"/>
      <c r="DY114" s="10"/>
      <c r="DZ114" s="7"/>
      <c r="EA114" s="11"/>
      <c r="EB114" s="10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DZ114+EO114</f>
        <v>0</v>
      </c>
      <c r="EQ114" s="11"/>
      <c r="ER114" s="10"/>
      <c r="ES114" s="11"/>
      <c r="ET114" s="10"/>
      <c r="EU114" s="7"/>
      <c r="EV114" s="11"/>
      <c r="EW114" s="10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EU114+FJ114</f>
        <v>0</v>
      </c>
      <c r="FL114" s="11"/>
      <c r="FM114" s="10"/>
      <c r="FN114" s="11"/>
      <c r="FO114" s="10"/>
      <c r="FP114" s="7"/>
      <c r="FQ114" s="11"/>
      <c r="FR114" s="10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FP114+GE114</f>
        <v>0</v>
      </c>
      <c r="GG114" s="11"/>
      <c r="GH114" s="10"/>
      <c r="GI114" s="11"/>
      <c r="GJ114" s="10"/>
      <c r="GK114" s="7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11"/>
      <c r="GW114" s="10"/>
      <c r="GX114" s="11"/>
      <c r="GY114" s="10"/>
      <c r="GZ114" s="7"/>
      <c r="HA114" s="7">
        <f>GK114+GZ114</f>
        <v>0</v>
      </c>
      <c r="HB114" s="11"/>
      <c r="HC114" s="10"/>
      <c r="HD114" s="11"/>
      <c r="HE114" s="10"/>
      <c r="HF114" s="7"/>
      <c r="HG114" s="11"/>
      <c r="HH114" s="10"/>
      <c r="HI114" s="11"/>
      <c r="HJ114" s="10"/>
      <c r="HK114" s="11"/>
      <c r="HL114" s="10"/>
      <c r="HM114" s="11"/>
      <c r="HN114" s="10"/>
      <c r="HO114" s="11"/>
      <c r="HP114" s="10"/>
      <c r="HQ114" s="11"/>
      <c r="HR114" s="10"/>
      <c r="HS114" s="11"/>
      <c r="HT114" s="10"/>
      <c r="HU114" s="7"/>
      <c r="HV114" s="7">
        <f>HF114+HU114</f>
        <v>0</v>
      </c>
    </row>
    <row r="115" spans="1:230" x14ac:dyDescent="0.25">
      <c r="A115" s="6"/>
      <c r="B115" s="6"/>
      <c r="C115" s="6"/>
      <c r="D115" s="6" t="s">
        <v>231</v>
      </c>
      <c r="E115" s="3" t="s">
        <v>232</v>
      </c>
      <c r="F115" s="6">
        <f>COUNTIF(U115:HT115,"e")</f>
        <v>0</v>
      </c>
      <c r="G115" s="6">
        <f>COUNTIF(U115:HT115,"z")</f>
        <v>1</v>
      </c>
      <c r="H115" s="6">
        <f>SUM(I115:Q115)</f>
        <v>4</v>
      </c>
      <c r="I115" s="6">
        <f>U115+AP115+BK115+CF115+DA115+DV115+EQ115+FL115+GG115+HB115</f>
        <v>4</v>
      </c>
      <c r="J115" s="6">
        <f>W115+AR115+BM115+CH115+DC115+DX115+ES115+FN115+GI115+HD115</f>
        <v>0</v>
      </c>
      <c r="K115" s="6">
        <f>Z115+AU115+BP115+CK115+DF115+EA115+EV115+FQ115+GL115+HG115</f>
        <v>0</v>
      </c>
      <c r="L115" s="6">
        <f>AB115+AW115+BR115+CM115+DH115+EC115+EX115+FS115+GN115+HI115</f>
        <v>0</v>
      </c>
      <c r="M115" s="6">
        <f>AD115+AY115+BT115+CO115+DJ115+EE115+EZ115+FU115+GP115+HK115</f>
        <v>0</v>
      </c>
      <c r="N115" s="6">
        <f>AF115+BA115+BV115+CQ115+DL115+EG115+FB115+FW115+GR115+HM115</f>
        <v>0</v>
      </c>
      <c r="O115" s="6">
        <f>AH115+BC115+BX115+CS115+DN115+EI115+FD115+FY115+GT115+HO115</f>
        <v>0</v>
      </c>
      <c r="P115" s="6">
        <f>AJ115+BE115+BZ115+CU115+DP115+EK115+FF115+GA115+GV115+HQ115</f>
        <v>0</v>
      </c>
      <c r="Q115" s="6">
        <f>AL115+BG115+CB115+CW115+DR115+EM115+FH115+GC115+GX115+HS115</f>
        <v>0</v>
      </c>
      <c r="R115" s="7">
        <f>AO115+BJ115+CE115+CZ115+DU115+EP115+FK115+GF115+HA115+HV115</f>
        <v>0</v>
      </c>
      <c r="S115" s="7">
        <f>AN115+BI115+CD115+CY115+DT115+EO115+FJ115+GE115+GZ115+HU115</f>
        <v>0</v>
      </c>
      <c r="T115" s="7">
        <v>0</v>
      </c>
      <c r="U115" s="11">
        <v>4</v>
      </c>
      <c r="V115" s="10" t="s">
        <v>64</v>
      </c>
      <c r="W115" s="11"/>
      <c r="X115" s="10"/>
      <c r="Y115" s="7">
        <v>0</v>
      </c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>Y115+AN115</f>
        <v>0</v>
      </c>
      <c r="AP115" s="11"/>
      <c r="AQ115" s="10"/>
      <c r="AR115" s="11"/>
      <c r="AS115" s="10"/>
      <c r="AT115" s="7"/>
      <c r="AU115" s="11"/>
      <c r="AV115" s="10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AT115+BI115</f>
        <v>0</v>
      </c>
      <c r="BK115" s="11"/>
      <c r="BL115" s="10"/>
      <c r="BM115" s="11"/>
      <c r="BN115" s="10"/>
      <c r="BO115" s="7"/>
      <c r="BP115" s="11"/>
      <c r="BQ115" s="10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BO115+CD115</f>
        <v>0</v>
      </c>
      <c r="CF115" s="11"/>
      <c r="CG115" s="10"/>
      <c r="CH115" s="11"/>
      <c r="CI115" s="10"/>
      <c r="CJ115" s="7"/>
      <c r="CK115" s="11"/>
      <c r="CL115" s="10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CJ115+CY115</f>
        <v>0</v>
      </c>
      <c r="DA115" s="11"/>
      <c r="DB115" s="10"/>
      <c r="DC115" s="11"/>
      <c r="DD115" s="10"/>
      <c r="DE115" s="7"/>
      <c r="DF115" s="11"/>
      <c r="DG115" s="10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DE115+DT115</f>
        <v>0</v>
      </c>
      <c r="DV115" s="11"/>
      <c r="DW115" s="10"/>
      <c r="DX115" s="11"/>
      <c r="DY115" s="10"/>
      <c r="DZ115" s="7"/>
      <c r="EA115" s="11"/>
      <c r="EB115" s="10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DZ115+EO115</f>
        <v>0</v>
      </c>
      <c r="EQ115" s="11"/>
      <c r="ER115" s="10"/>
      <c r="ES115" s="11"/>
      <c r="ET115" s="10"/>
      <c r="EU115" s="7"/>
      <c r="EV115" s="11"/>
      <c r="EW115" s="10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>EU115+FJ115</f>
        <v>0</v>
      </c>
      <c r="FL115" s="11"/>
      <c r="FM115" s="10"/>
      <c r="FN115" s="11"/>
      <c r="FO115" s="10"/>
      <c r="FP115" s="7"/>
      <c r="FQ115" s="11"/>
      <c r="FR115" s="10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>FP115+GE115</f>
        <v>0</v>
      </c>
      <c r="GG115" s="11"/>
      <c r="GH115" s="10"/>
      <c r="GI115" s="11"/>
      <c r="GJ115" s="10"/>
      <c r="GK115" s="7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11"/>
      <c r="GW115" s="10"/>
      <c r="GX115" s="11"/>
      <c r="GY115" s="10"/>
      <c r="GZ115" s="7"/>
      <c r="HA115" s="7">
        <f>GK115+GZ115</f>
        <v>0</v>
      </c>
      <c r="HB115" s="11"/>
      <c r="HC115" s="10"/>
      <c r="HD115" s="11"/>
      <c r="HE115" s="10"/>
      <c r="HF115" s="7"/>
      <c r="HG115" s="11"/>
      <c r="HH115" s="10"/>
      <c r="HI115" s="11"/>
      <c r="HJ115" s="10"/>
      <c r="HK115" s="11"/>
      <c r="HL115" s="10"/>
      <c r="HM115" s="11"/>
      <c r="HN115" s="10"/>
      <c r="HO115" s="11"/>
      <c r="HP115" s="10"/>
      <c r="HQ115" s="11"/>
      <c r="HR115" s="10"/>
      <c r="HS115" s="11"/>
      <c r="HT115" s="10"/>
      <c r="HU115" s="7"/>
      <c r="HV115" s="7">
        <f>HF115+HU115</f>
        <v>0</v>
      </c>
    </row>
    <row r="116" spans="1:230" ht="15.9" customHeight="1" x14ac:dyDescent="0.25">
      <c r="A116" s="6"/>
      <c r="B116" s="6"/>
      <c r="C116" s="6"/>
      <c r="D116" s="6"/>
      <c r="E116" s="6" t="s">
        <v>80</v>
      </c>
      <c r="F116" s="6">
        <f t="shared" ref="F116:BQ116" si="142">SUM(F112:F115)</f>
        <v>0</v>
      </c>
      <c r="G116" s="6">
        <f t="shared" si="142"/>
        <v>4</v>
      </c>
      <c r="H116" s="6">
        <f t="shared" si="142"/>
        <v>8</v>
      </c>
      <c r="I116" s="6">
        <f t="shared" si="142"/>
        <v>8</v>
      </c>
      <c r="J116" s="6">
        <f t="shared" si="142"/>
        <v>0</v>
      </c>
      <c r="K116" s="6">
        <f t="shared" si="142"/>
        <v>0</v>
      </c>
      <c r="L116" s="6">
        <f t="shared" si="142"/>
        <v>0</v>
      </c>
      <c r="M116" s="6">
        <f t="shared" si="142"/>
        <v>0</v>
      </c>
      <c r="N116" s="6">
        <f t="shared" si="142"/>
        <v>0</v>
      </c>
      <c r="O116" s="6">
        <f t="shared" si="142"/>
        <v>0</v>
      </c>
      <c r="P116" s="6">
        <f t="shared" si="142"/>
        <v>0</v>
      </c>
      <c r="Q116" s="6">
        <f t="shared" si="142"/>
        <v>0</v>
      </c>
      <c r="R116" s="7">
        <f t="shared" si="142"/>
        <v>0</v>
      </c>
      <c r="S116" s="7">
        <f t="shared" si="142"/>
        <v>0</v>
      </c>
      <c r="T116" s="7">
        <f t="shared" si="142"/>
        <v>0</v>
      </c>
      <c r="U116" s="11">
        <f t="shared" si="142"/>
        <v>6</v>
      </c>
      <c r="V116" s="10">
        <f t="shared" si="142"/>
        <v>0</v>
      </c>
      <c r="W116" s="11">
        <f t="shared" si="142"/>
        <v>0</v>
      </c>
      <c r="X116" s="10">
        <f t="shared" si="142"/>
        <v>0</v>
      </c>
      <c r="Y116" s="7">
        <f t="shared" si="142"/>
        <v>0</v>
      </c>
      <c r="Z116" s="11">
        <f t="shared" si="142"/>
        <v>0</v>
      </c>
      <c r="AA116" s="10">
        <f t="shared" si="142"/>
        <v>0</v>
      </c>
      <c r="AB116" s="11">
        <f t="shared" si="142"/>
        <v>0</v>
      </c>
      <c r="AC116" s="10">
        <f t="shared" si="142"/>
        <v>0</v>
      </c>
      <c r="AD116" s="11">
        <f t="shared" si="142"/>
        <v>0</v>
      </c>
      <c r="AE116" s="10">
        <f t="shared" si="142"/>
        <v>0</v>
      </c>
      <c r="AF116" s="11">
        <f t="shared" si="142"/>
        <v>0</v>
      </c>
      <c r="AG116" s="10">
        <f t="shared" si="142"/>
        <v>0</v>
      </c>
      <c r="AH116" s="11">
        <f t="shared" si="142"/>
        <v>0</v>
      </c>
      <c r="AI116" s="10">
        <f t="shared" si="142"/>
        <v>0</v>
      </c>
      <c r="AJ116" s="11">
        <f t="shared" si="142"/>
        <v>0</v>
      </c>
      <c r="AK116" s="10">
        <f t="shared" si="142"/>
        <v>0</v>
      </c>
      <c r="AL116" s="11">
        <f t="shared" si="142"/>
        <v>0</v>
      </c>
      <c r="AM116" s="10">
        <f t="shared" si="142"/>
        <v>0</v>
      </c>
      <c r="AN116" s="7">
        <f t="shared" si="142"/>
        <v>0</v>
      </c>
      <c r="AO116" s="7">
        <f t="shared" si="142"/>
        <v>0</v>
      </c>
      <c r="AP116" s="11">
        <f t="shared" si="142"/>
        <v>0</v>
      </c>
      <c r="AQ116" s="10">
        <f t="shared" si="142"/>
        <v>0</v>
      </c>
      <c r="AR116" s="11">
        <f t="shared" si="142"/>
        <v>0</v>
      </c>
      <c r="AS116" s="10">
        <f t="shared" si="142"/>
        <v>0</v>
      </c>
      <c r="AT116" s="7">
        <f t="shared" si="142"/>
        <v>0</v>
      </c>
      <c r="AU116" s="11">
        <f t="shared" si="142"/>
        <v>0</v>
      </c>
      <c r="AV116" s="10">
        <f t="shared" si="142"/>
        <v>0</v>
      </c>
      <c r="AW116" s="11">
        <f t="shared" si="142"/>
        <v>0</v>
      </c>
      <c r="AX116" s="10">
        <f t="shared" si="142"/>
        <v>0</v>
      </c>
      <c r="AY116" s="11">
        <f t="shared" si="142"/>
        <v>0</v>
      </c>
      <c r="AZ116" s="10">
        <f t="shared" si="142"/>
        <v>0</v>
      </c>
      <c r="BA116" s="11">
        <f t="shared" si="142"/>
        <v>0</v>
      </c>
      <c r="BB116" s="10">
        <f t="shared" si="142"/>
        <v>0</v>
      </c>
      <c r="BC116" s="11">
        <f t="shared" si="142"/>
        <v>0</v>
      </c>
      <c r="BD116" s="10">
        <f t="shared" si="142"/>
        <v>0</v>
      </c>
      <c r="BE116" s="11">
        <f t="shared" si="142"/>
        <v>0</v>
      </c>
      <c r="BF116" s="10">
        <f t="shared" si="142"/>
        <v>0</v>
      </c>
      <c r="BG116" s="11">
        <f t="shared" si="142"/>
        <v>0</v>
      </c>
      <c r="BH116" s="10">
        <f t="shared" si="142"/>
        <v>0</v>
      </c>
      <c r="BI116" s="7">
        <f t="shared" si="142"/>
        <v>0</v>
      </c>
      <c r="BJ116" s="7">
        <f t="shared" si="142"/>
        <v>0</v>
      </c>
      <c r="BK116" s="11">
        <f t="shared" si="142"/>
        <v>0</v>
      </c>
      <c r="BL116" s="10">
        <f t="shared" si="142"/>
        <v>0</v>
      </c>
      <c r="BM116" s="11">
        <f t="shared" si="142"/>
        <v>0</v>
      </c>
      <c r="BN116" s="10">
        <f t="shared" si="142"/>
        <v>0</v>
      </c>
      <c r="BO116" s="7">
        <f t="shared" si="142"/>
        <v>0</v>
      </c>
      <c r="BP116" s="11">
        <f t="shared" si="142"/>
        <v>0</v>
      </c>
      <c r="BQ116" s="10">
        <f t="shared" si="142"/>
        <v>0</v>
      </c>
      <c r="BR116" s="11">
        <f t="shared" ref="BR116:EC116" si="143">SUM(BR112:BR115)</f>
        <v>0</v>
      </c>
      <c r="BS116" s="10">
        <f t="shared" si="143"/>
        <v>0</v>
      </c>
      <c r="BT116" s="11">
        <f t="shared" si="143"/>
        <v>0</v>
      </c>
      <c r="BU116" s="10">
        <f t="shared" si="143"/>
        <v>0</v>
      </c>
      <c r="BV116" s="11">
        <f t="shared" si="143"/>
        <v>0</v>
      </c>
      <c r="BW116" s="10">
        <f t="shared" si="143"/>
        <v>0</v>
      </c>
      <c r="BX116" s="11">
        <f t="shared" si="143"/>
        <v>0</v>
      </c>
      <c r="BY116" s="10">
        <f t="shared" si="143"/>
        <v>0</v>
      </c>
      <c r="BZ116" s="11">
        <f t="shared" si="143"/>
        <v>0</v>
      </c>
      <c r="CA116" s="10">
        <f t="shared" si="143"/>
        <v>0</v>
      </c>
      <c r="CB116" s="11">
        <f t="shared" si="143"/>
        <v>0</v>
      </c>
      <c r="CC116" s="10">
        <f t="shared" si="143"/>
        <v>0</v>
      </c>
      <c r="CD116" s="7">
        <f t="shared" si="143"/>
        <v>0</v>
      </c>
      <c r="CE116" s="7">
        <f t="shared" si="143"/>
        <v>0</v>
      </c>
      <c r="CF116" s="11">
        <f t="shared" si="143"/>
        <v>0</v>
      </c>
      <c r="CG116" s="10">
        <f t="shared" si="143"/>
        <v>0</v>
      </c>
      <c r="CH116" s="11">
        <f t="shared" si="143"/>
        <v>0</v>
      </c>
      <c r="CI116" s="10">
        <f t="shared" si="143"/>
        <v>0</v>
      </c>
      <c r="CJ116" s="7">
        <f t="shared" si="143"/>
        <v>0</v>
      </c>
      <c r="CK116" s="11">
        <f t="shared" si="143"/>
        <v>0</v>
      </c>
      <c r="CL116" s="10">
        <f t="shared" si="143"/>
        <v>0</v>
      </c>
      <c r="CM116" s="11">
        <f t="shared" si="143"/>
        <v>0</v>
      </c>
      <c r="CN116" s="10">
        <f t="shared" si="143"/>
        <v>0</v>
      </c>
      <c r="CO116" s="11">
        <f t="shared" si="143"/>
        <v>0</v>
      </c>
      <c r="CP116" s="10">
        <f t="shared" si="143"/>
        <v>0</v>
      </c>
      <c r="CQ116" s="11">
        <f t="shared" si="143"/>
        <v>0</v>
      </c>
      <c r="CR116" s="10">
        <f t="shared" si="143"/>
        <v>0</v>
      </c>
      <c r="CS116" s="11">
        <f t="shared" si="143"/>
        <v>0</v>
      </c>
      <c r="CT116" s="10">
        <f t="shared" si="143"/>
        <v>0</v>
      </c>
      <c r="CU116" s="11">
        <f t="shared" si="143"/>
        <v>0</v>
      </c>
      <c r="CV116" s="10">
        <f t="shared" si="143"/>
        <v>0</v>
      </c>
      <c r="CW116" s="11">
        <f t="shared" si="143"/>
        <v>0</v>
      </c>
      <c r="CX116" s="10">
        <f t="shared" si="143"/>
        <v>0</v>
      </c>
      <c r="CY116" s="7">
        <f t="shared" si="143"/>
        <v>0</v>
      </c>
      <c r="CZ116" s="7">
        <f t="shared" si="143"/>
        <v>0</v>
      </c>
      <c r="DA116" s="11">
        <f t="shared" si="143"/>
        <v>0</v>
      </c>
      <c r="DB116" s="10">
        <f t="shared" si="143"/>
        <v>0</v>
      </c>
      <c r="DC116" s="11">
        <f t="shared" si="143"/>
        <v>0</v>
      </c>
      <c r="DD116" s="10">
        <f t="shared" si="143"/>
        <v>0</v>
      </c>
      <c r="DE116" s="7">
        <f t="shared" si="143"/>
        <v>0</v>
      </c>
      <c r="DF116" s="11">
        <f t="shared" si="143"/>
        <v>0</v>
      </c>
      <c r="DG116" s="10">
        <f t="shared" si="143"/>
        <v>0</v>
      </c>
      <c r="DH116" s="11">
        <f t="shared" si="143"/>
        <v>0</v>
      </c>
      <c r="DI116" s="10">
        <f t="shared" si="143"/>
        <v>0</v>
      </c>
      <c r="DJ116" s="11">
        <f t="shared" si="143"/>
        <v>0</v>
      </c>
      <c r="DK116" s="10">
        <f t="shared" si="143"/>
        <v>0</v>
      </c>
      <c r="DL116" s="11">
        <f t="shared" si="143"/>
        <v>0</v>
      </c>
      <c r="DM116" s="10">
        <f t="shared" si="143"/>
        <v>0</v>
      </c>
      <c r="DN116" s="11">
        <f t="shared" si="143"/>
        <v>0</v>
      </c>
      <c r="DO116" s="10">
        <f t="shared" si="143"/>
        <v>0</v>
      </c>
      <c r="DP116" s="11">
        <f t="shared" si="143"/>
        <v>0</v>
      </c>
      <c r="DQ116" s="10">
        <f t="shared" si="143"/>
        <v>0</v>
      </c>
      <c r="DR116" s="11">
        <f t="shared" si="143"/>
        <v>0</v>
      </c>
      <c r="DS116" s="10">
        <f t="shared" si="143"/>
        <v>0</v>
      </c>
      <c r="DT116" s="7">
        <f t="shared" si="143"/>
        <v>0</v>
      </c>
      <c r="DU116" s="7">
        <f t="shared" si="143"/>
        <v>0</v>
      </c>
      <c r="DV116" s="11">
        <f t="shared" si="143"/>
        <v>0</v>
      </c>
      <c r="DW116" s="10">
        <f t="shared" si="143"/>
        <v>0</v>
      </c>
      <c r="DX116" s="11">
        <f t="shared" si="143"/>
        <v>0</v>
      </c>
      <c r="DY116" s="10">
        <f t="shared" si="143"/>
        <v>0</v>
      </c>
      <c r="DZ116" s="7">
        <f t="shared" si="143"/>
        <v>0</v>
      </c>
      <c r="EA116" s="11">
        <f t="shared" si="143"/>
        <v>0</v>
      </c>
      <c r="EB116" s="10">
        <f t="shared" si="143"/>
        <v>0</v>
      </c>
      <c r="EC116" s="11">
        <f t="shared" si="143"/>
        <v>0</v>
      </c>
      <c r="ED116" s="10">
        <f t="shared" ref="ED116:GO116" si="144">SUM(ED112:ED115)</f>
        <v>0</v>
      </c>
      <c r="EE116" s="11">
        <f t="shared" si="144"/>
        <v>0</v>
      </c>
      <c r="EF116" s="10">
        <f t="shared" si="144"/>
        <v>0</v>
      </c>
      <c r="EG116" s="11">
        <f t="shared" si="144"/>
        <v>0</v>
      </c>
      <c r="EH116" s="10">
        <f t="shared" si="144"/>
        <v>0</v>
      </c>
      <c r="EI116" s="11">
        <f t="shared" si="144"/>
        <v>0</v>
      </c>
      <c r="EJ116" s="10">
        <f t="shared" si="144"/>
        <v>0</v>
      </c>
      <c r="EK116" s="11">
        <f t="shared" si="144"/>
        <v>0</v>
      </c>
      <c r="EL116" s="10">
        <f t="shared" si="144"/>
        <v>0</v>
      </c>
      <c r="EM116" s="11">
        <f t="shared" si="144"/>
        <v>0</v>
      </c>
      <c r="EN116" s="10">
        <f t="shared" si="144"/>
        <v>0</v>
      </c>
      <c r="EO116" s="7">
        <f t="shared" si="144"/>
        <v>0</v>
      </c>
      <c r="EP116" s="7">
        <f t="shared" si="144"/>
        <v>0</v>
      </c>
      <c r="EQ116" s="11">
        <f t="shared" si="144"/>
        <v>0</v>
      </c>
      <c r="ER116" s="10">
        <f t="shared" si="144"/>
        <v>0</v>
      </c>
      <c r="ES116" s="11">
        <f t="shared" si="144"/>
        <v>0</v>
      </c>
      <c r="ET116" s="10">
        <f t="shared" si="144"/>
        <v>0</v>
      </c>
      <c r="EU116" s="7">
        <f t="shared" si="144"/>
        <v>0</v>
      </c>
      <c r="EV116" s="11">
        <f t="shared" si="144"/>
        <v>0</v>
      </c>
      <c r="EW116" s="10">
        <f t="shared" si="144"/>
        <v>0</v>
      </c>
      <c r="EX116" s="11">
        <f t="shared" si="144"/>
        <v>0</v>
      </c>
      <c r="EY116" s="10">
        <f t="shared" si="144"/>
        <v>0</v>
      </c>
      <c r="EZ116" s="11">
        <f t="shared" si="144"/>
        <v>0</v>
      </c>
      <c r="FA116" s="10">
        <f t="shared" si="144"/>
        <v>0</v>
      </c>
      <c r="FB116" s="11">
        <f t="shared" si="144"/>
        <v>0</v>
      </c>
      <c r="FC116" s="10">
        <f t="shared" si="144"/>
        <v>0</v>
      </c>
      <c r="FD116" s="11">
        <f t="shared" si="144"/>
        <v>0</v>
      </c>
      <c r="FE116" s="10">
        <f t="shared" si="144"/>
        <v>0</v>
      </c>
      <c r="FF116" s="11">
        <f t="shared" si="144"/>
        <v>0</v>
      </c>
      <c r="FG116" s="10">
        <f t="shared" si="144"/>
        <v>0</v>
      </c>
      <c r="FH116" s="11">
        <f t="shared" si="144"/>
        <v>0</v>
      </c>
      <c r="FI116" s="10">
        <f t="shared" si="144"/>
        <v>0</v>
      </c>
      <c r="FJ116" s="7">
        <f t="shared" si="144"/>
        <v>0</v>
      </c>
      <c r="FK116" s="7">
        <f t="shared" si="144"/>
        <v>0</v>
      </c>
      <c r="FL116" s="11">
        <f t="shared" si="144"/>
        <v>0</v>
      </c>
      <c r="FM116" s="10">
        <f t="shared" si="144"/>
        <v>0</v>
      </c>
      <c r="FN116" s="11">
        <f t="shared" si="144"/>
        <v>0</v>
      </c>
      <c r="FO116" s="10">
        <f t="shared" si="144"/>
        <v>0</v>
      </c>
      <c r="FP116" s="7">
        <f t="shared" si="144"/>
        <v>0</v>
      </c>
      <c r="FQ116" s="11">
        <f t="shared" si="144"/>
        <v>0</v>
      </c>
      <c r="FR116" s="10">
        <f t="shared" si="144"/>
        <v>0</v>
      </c>
      <c r="FS116" s="11">
        <f t="shared" si="144"/>
        <v>0</v>
      </c>
      <c r="FT116" s="10">
        <f t="shared" si="144"/>
        <v>0</v>
      </c>
      <c r="FU116" s="11">
        <f t="shared" si="144"/>
        <v>0</v>
      </c>
      <c r="FV116" s="10">
        <f t="shared" si="144"/>
        <v>0</v>
      </c>
      <c r="FW116" s="11">
        <f t="shared" si="144"/>
        <v>0</v>
      </c>
      <c r="FX116" s="10">
        <f t="shared" si="144"/>
        <v>0</v>
      </c>
      <c r="FY116" s="11">
        <f t="shared" si="144"/>
        <v>0</v>
      </c>
      <c r="FZ116" s="10">
        <f t="shared" si="144"/>
        <v>0</v>
      </c>
      <c r="GA116" s="11">
        <f t="shared" si="144"/>
        <v>0</v>
      </c>
      <c r="GB116" s="10">
        <f t="shared" si="144"/>
        <v>0</v>
      </c>
      <c r="GC116" s="11">
        <f t="shared" si="144"/>
        <v>0</v>
      </c>
      <c r="GD116" s="10">
        <f t="shared" si="144"/>
        <v>0</v>
      </c>
      <c r="GE116" s="7">
        <f t="shared" si="144"/>
        <v>0</v>
      </c>
      <c r="GF116" s="7">
        <f t="shared" si="144"/>
        <v>0</v>
      </c>
      <c r="GG116" s="11">
        <f t="shared" si="144"/>
        <v>2</v>
      </c>
      <c r="GH116" s="10">
        <f t="shared" si="144"/>
        <v>0</v>
      </c>
      <c r="GI116" s="11">
        <f t="shared" si="144"/>
        <v>0</v>
      </c>
      <c r="GJ116" s="10">
        <f t="shared" si="144"/>
        <v>0</v>
      </c>
      <c r="GK116" s="7">
        <f t="shared" si="144"/>
        <v>0</v>
      </c>
      <c r="GL116" s="11">
        <f t="shared" si="144"/>
        <v>0</v>
      </c>
      <c r="GM116" s="10">
        <f t="shared" si="144"/>
        <v>0</v>
      </c>
      <c r="GN116" s="11">
        <f t="shared" si="144"/>
        <v>0</v>
      </c>
      <c r="GO116" s="10">
        <f t="shared" si="144"/>
        <v>0</v>
      </c>
      <c r="GP116" s="11">
        <f t="shared" ref="GP116:HV116" si="145">SUM(GP112:GP115)</f>
        <v>0</v>
      </c>
      <c r="GQ116" s="10">
        <f t="shared" si="145"/>
        <v>0</v>
      </c>
      <c r="GR116" s="11">
        <f t="shared" si="145"/>
        <v>0</v>
      </c>
      <c r="GS116" s="10">
        <f t="shared" si="145"/>
        <v>0</v>
      </c>
      <c r="GT116" s="11">
        <f t="shared" si="145"/>
        <v>0</v>
      </c>
      <c r="GU116" s="10">
        <f t="shared" si="145"/>
        <v>0</v>
      </c>
      <c r="GV116" s="11">
        <f t="shared" si="145"/>
        <v>0</v>
      </c>
      <c r="GW116" s="10">
        <f t="shared" si="145"/>
        <v>0</v>
      </c>
      <c r="GX116" s="11">
        <f t="shared" si="145"/>
        <v>0</v>
      </c>
      <c r="GY116" s="10">
        <f t="shared" si="145"/>
        <v>0</v>
      </c>
      <c r="GZ116" s="7">
        <f t="shared" si="145"/>
        <v>0</v>
      </c>
      <c r="HA116" s="7">
        <f t="shared" si="145"/>
        <v>0</v>
      </c>
      <c r="HB116" s="11">
        <f t="shared" si="145"/>
        <v>0</v>
      </c>
      <c r="HC116" s="10">
        <f t="shared" si="145"/>
        <v>0</v>
      </c>
      <c r="HD116" s="11">
        <f t="shared" si="145"/>
        <v>0</v>
      </c>
      <c r="HE116" s="10">
        <f t="shared" si="145"/>
        <v>0</v>
      </c>
      <c r="HF116" s="7">
        <f t="shared" si="145"/>
        <v>0</v>
      </c>
      <c r="HG116" s="11">
        <f t="shared" si="145"/>
        <v>0</v>
      </c>
      <c r="HH116" s="10">
        <f t="shared" si="145"/>
        <v>0</v>
      </c>
      <c r="HI116" s="11">
        <f t="shared" si="145"/>
        <v>0</v>
      </c>
      <c r="HJ116" s="10">
        <f t="shared" si="145"/>
        <v>0</v>
      </c>
      <c r="HK116" s="11">
        <f t="shared" si="145"/>
        <v>0</v>
      </c>
      <c r="HL116" s="10">
        <f t="shared" si="145"/>
        <v>0</v>
      </c>
      <c r="HM116" s="11">
        <f t="shared" si="145"/>
        <v>0</v>
      </c>
      <c r="HN116" s="10">
        <f t="shared" si="145"/>
        <v>0</v>
      </c>
      <c r="HO116" s="11">
        <f t="shared" si="145"/>
        <v>0</v>
      </c>
      <c r="HP116" s="10">
        <f t="shared" si="145"/>
        <v>0</v>
      </c>
      <c r="HQ116" s="11">
        <f t="shared" si="145"/>
        <v>0</v>
      </c>
      <c r="HR116" s="10">
        <f t="shared" si="145"/>
        <v>0</v>
      </c>
      <c r="HS116" s="11">
        <f t="shared" si="145"/>
        <v>0</v>
      </c>
      <c r="HT116" s="10">
        <f t="shared" si="145"/>
        <v>0</v>
      </c>
      <c r="HU116" s="7">
        <f t="shared" si="145"/>
        <v>0</v>
      </c>
      <c r="HV116" s="7">
        <f t="shared" si="145"/>
        <v>0</v>
      </c>
    </row>
    <row r="117" spans="1:230" ht="20.100000000000001" customHeight="1" x14ac:dyDescent="0.25">
      <c r="A117" s="6"/>
      <c r="B117" s="6"/>
      <c r="C117" s="6"/>
      <c r="D117" s="6"/>
      <c r="E117" s="8" t="s">
        <v>233</v>
      </c>
      <c r="F117" s="6">
        <f>F27+F37+F68+F82+F85+F110</f>
        <v>21</v>
      </c>
      <c r="G117" s="6">
        <f>G27+G37+G68+G82+G85+G110</f>
        <v>96</v>
      </c>
      <c r="H117" s="6">
        <f t="shared" ref="H117:Q117" si="146">H27+H37+H68+H82</f>
        <v>1770</v>
      </c>
      <c r="I117" s="6">
        <f t="shared" si="146"/>
        <v>878</v>
      </c>
      <c r="J117" s="6">
        <f t="shared" si="146"/>
        <v>189</v>
      </c>
      <c r="K117" s="6">
        <f t="shared" si="146"/>
        <v>171</v>
      </c>
      <c r="L117" s="6">
        <f t="shared" si="146"/>
        <v>100</v>
      </c>
      <c r="M117" s="6">
        <f t="shared" si="146"/>
        <v>396</v>
      </c>
      <c r="N117" s="6">
        <f t="shared" si="146"/>
        <v>0</v>
      </c>
      <c r="O117" s="6">
        <f t="shared" si="146"/>
        <v>0</v>
      </c>
      <c r="P117" s="6">
        <f t="shared" si="146"/>
        <v>9</v>
      </c>
      <c r="Q117" s="6">
        <f t="shared" si="146"/>
        <v>27</v>
      </c>
      <c r="R117" s="7">
        <f>R27+R37+R68+R82+R85+R110</f>
        <v>240</v>
      </c>
      <c r="S117" s="7">
        <f>S27+S37+S68+S82+S85+S110</f>
        <v>128</v>
      </c>
      <c r="T117" s="7">
        <f>T27+T37+T68+T82+T85+T110</f>
        <v>94.907000000000011</v>
      </c>
      <c r="U117" s="11">
        <f>U27+U37+U68+U82</f>
        <v>99</v>
      </c>
      <c r="V117" s="10">
        <f>V27+V37+V68+V82</f>
        <v>0</v>
      </c>
      <c r="W117" s="11">
        <f>W27+W37+W68+W82</f>
        <v>54</v>
      </c>
      <c r="X117" s="10">
        <f>X27+X37+X68+X82</f>
        <v>0</v>
      </c>
      <c r="Y117" s="7">
        <f>Y27+Y37+Y68+Y82+Y85+Y110</f>
        <v>18</v>
      </c>
      <c r="Z117" s="11">
        <f t="shared" ref="Z117:AM117" si="147">Z27+Z37+Z68+Z82</f>
        <v>18</v>
      </c>
      <c r="AA117" s="10">
        <f t="shared" si="147"/>
        <v>0</v>
      </c>
      <c r="AB117" s="11">
        <f t="shared" si="147"/>
        <v>0</v>
      </c>
      <c r="AC117" s="10">
        <f t="shared" si="147"/>
        <v>0</v>
      </c>
      <c r="AD117" s="11">
        <f t="shared" si="147"/>
        <v>0</v>
      </c>
      <c r="AE117" s="10">
        <f t="shared" si="147"/>
        <v>0</v>
      </c>
      <c r="AF117" s="11">
        <f t="shared" si="147"/>
        <v>0</v>
      </c>
      <c r="AG117" s="10">
        <f t="shared" si="147"/>
        <v>0</v>
      </c>
      <c r="AH117" s="11">
        <f t="shared" si="147"/>
        <v>0</v>
      </c>
      <c r="AI117" s="10">
        <f t="shared" si="147"/>
        <v>0</v>
      </c>
      <c r="AJ117" s="11">
        <f t="shared" si="147"/>
        <v>0</v>
      </c>
      <c r="AK117" s="10">
        <f t="shared" si="147"/>
        <v>0</v>
      </c>
      <c r="AL117" s="11">
        <f t="shared" si="147"/>
        <v>0</v>
      </c>
      <c r="AM117" s="10">
        <f t="shared" si="147"/>
        <v>0</v>
      </c>
      <c r="AN117" s="7">
        <f>AN27+AN37+AN68+AN82+AN85+AN110</f>
        <v>2</v>
      </c>
      <c r="AO117" s="7">
        <f>AO27+AO37+AO68+AO82+AO85+AO110</f>
        <v>20</v>
      </c>
      <c r="AP117" s="11">
        <f>AP27+AP37+AP68+AP82</f>
        <v>99</v>
      </c>
      <c r="AQ117" s="10">
        <f>AQ27+AQ37+AQ68+AQ82</f>
        <v>0</v>
      </c>
      <c r="AR117" s="11">
        <f>AR27+AR37+AR68+AR82</f>
        <v>54</v>
      </c>
      <c r="AS117" s="10">
        <f>AS27+AS37+AS68+AS82</f>
        <v>0</v>
      </c>
      <c r="AT117" s="7">
        <f>AT27+AT37+AT68+AT82+AT85+AT110</f>
        <v>17.5</v>
      </c>
      <c r="AU117" s="11">
        <f t="shared" ref="AU117:BH117" si="148">AU27+AU37+AU68+AU82</f>
        <v>54</v>
      </c>
      <c r="AV117" s="10">
        <f t="shared" si="148"/>
        <v>0</v>
      </c>
      <c r="AW117" s="11">
        <f t="shared" si="148"/>
        <v>0</v>
      </c>
      <c r="AX117" s="10">
        <f t="shared" si="148"/>
        <v>0</v>
      </c>
      <c r="AY117" s="11">
        <f t="shared" si="148"/>
        <v>0</v>
      </c>
      <c r="AZ117" s="10">
        <f t="shared" si="148"/>
        <v>0</v>
      </c>
      <c r="BA117" s="11">
        <f t="shared" si="148"/>
        <v>0</v>
      </c>
      <c r="BB117" s="10">
        <f t="shared" si="148"/>
        <v>0</v>
      </c>
      <c r="BC117" s="11">
        <f t="shared" si="148"/>
        <v>0</v>
      </c>
      <c r="BD117" s="10">
        <f t="shared" si="148"/>
        <v>0</v>
      </c>
      <c r="BE117" s="11">
        <f t="shared" si="148"/>
        <v>0</v>
      </c>
      <c r="BF117" s="10">
        <f t="shared" si="148"/>
        <v>0</v>
      </c>
      <c r="BG117" s="11">
        <f t="shared" si="148"/>
        <v>0</v>
      </c>
      <c r="BH117" s="10">
        <f t="shared" si="148"/>
        <v>0</v>
      </c>
      <c r="BI117" s="7">
        <f>BI27+BI37+BI68+BI82+BI85+BI110</f>
        <v>7.5</v>
      </c>
      <c r="BJ117" s="7">
        <f>BJ27+BJ37+BJ68+BJ82+BJ85+BJ110</f>
        <v>25</v>
      </c>
      <c r="BK117" s="11">
        <f>BK27+BK37+BK68+BK82</f>
        <v>108</v>
      </c>
      <c r="BL117" s="10">
        <f>BL27+BL37+BL68+BL82</f>
        <v>0</v>
      </c>
      <c r="BM117" s="11">
        <f>BM27+BM37+BM68+BM82</f>
        <v>54</v>
      </c>
      <c r="BN117" s="10">
        <f>BN27+BN37+BN68+BN82</f>
        <v>0</v>
      </c>
      <c r="BO117" s="7">
        <f>BO27+BO37+BO68+BO82+BO85+BO110</f>
        <v>17.7</v>
      </c>
      <c r="BP117" s="11">
        <f t="shared" ref="BP117:CC117" si="149">BP27+BP37+BP68+BP82</f>
        <v>27</v>
      </c>
      <c r="BQ117" s="10">
        <f t="shared" si="149"/>
        <v>0</v>
      </c>
      <c r="BR117" s="11">
        <f t="shared" si="149"/>
        <v>0</v>
      </c>
      <c r="BS117" s="10">
        <f t="shared" si="149"/>
        <v>0</v>
      </c>
      <c r="BT117" s="11">
        <f t="shared" si="149"/>
        <v>18</v>
      </c>
      <c r="BU117" s="10">
        <f t="shared" si="149"/>
        <v>0</v>
      </c>
      <c r="BV117" s="11">
        <f t="shared" si="149"/>
        <v>0</v>
      </c>
      <c r="BW117" s="10">
        <f t="shared" si="149"/>
        <v>0</v>
      </c>
      <c r="BX117" s="11">
        <f t="shared" si="149"/>
        <v>0</v>
      </c>
      <c r="BY117" s="10">
        <f t="shared" si="149"/>
        <v>0</v>
      </c>
      <c r="BZ117" s="11">
        <f t="shared" si="149"/>
        <v>0</v>
      </c>
      <c r="CA117" s="10">
        <f t="shared" si="149"/>
        <v>0</v>
      </c>
      <c r="CB117" s="11">
        <f t="shared" si="149"/>
        <v>0</v>
      </c>
      <c r="CC117" s="10">
        <f t="shared" si="149"/>
        <v>0</v>
      </c>
      <c r="CD117" s="7">
        <f>CD27+CD37+CD68+CD82+CD85+CD110</f>
        <v>7.3</v>
      </c>
      <c r="CE117" s="7">
        <f>CE27+CE37+CE68+CE82+CE85+CE110</f>
        <v>25</v>
      </c>
      <c r="CF117" s="11">
        <f>CF27+CF37+CF68+CF82</f>
        <v>90</v>
      </c>
      <c r="CG117" s="10">
        <f>CG27+CG37+CG68+CG82</f>
        <v>0</v>
      </c>
      <c r="CH117" s="11">
        <f>CH27+CH37+CH68+CH82</f>
        <v>27</v>
      </c>
      <c r="CI117" s="10">
        <f>CI27+CI37+CI68+CI82</f>
        <v>0</v>
      </c>
      <c r="CJ117" s="7">
        <f>CJ27+CJ37+CJ68+CJ82+CJ85+CJ110</f>
        <v>13.3</v>
      </c>
      <c r="CK117" s="11">
        <f t="shared" ref="CK117:CX117" si="150">CK27+CK37+CK68+CK82</f>
        <v>54</v>
      </c>
      <c r="CL117" s="10">
        <f t="shared" si="150"/>
        <v>0</v>
      </c>
      <c r="CM117" s="11">
        <f t="shared" si="150"/>
        <v>0</v>
      </c>
      <c r="CN117" s="10">
        <f t="shared" si="150"/>
        <v>0</v>
      </c>
      <c r="CO117" s="11">
        <f t="shared" si="150"/>
        <v>36</v>
      </c>
      <c r="CP117" s="10">
        <f t="shared" si="150"/>
        <v>0</v>
      </c>
      <c r="CQ117" s="11">
        <f t="shared" si="150"/>
        <v>0</v>
      </c>
      <c r="CR117" s="10">
        <f t="shared" si="150"/>
        <v>0</v>
      </c>
      <c r="CS117" s="11">
        <f t="shared" si="150"/>
        <v>0</v>
      </c>
      <c r="CT117" s="10">
        <f t="shared" si="150"/>
        <v>0</v>
      </c>
      <c r="CU117" s="11">
        <f t="shared" si="150"/>
        <v>0</v>
      </c>
      <c r="CV117" s="10">
        <f t="shared" si="150"/>
        <v>0</v>
      </c>
      <c r="CW117" s="11">
        <f t="shared" si="150"/>
        <v>0</v>
      </c>
      <c r="CX117" s="10">
        <f t="shared" si="150"/>
        <v>0</v>
      </c>
      <c r="CY117" s="7">
        <f>CY27+CY37+CY68+CY82+CY85+CY110</f>
        <v>15.7</v>
      </c>
      <c r="CZ117" s="7">
        <f>CZ27+CZ37+CZ68+CZ82+CZ85+CZ110</f>
        <v>29</v>
      </c>
      <c r="DA117" s="11">
        <f>DA27+DA37+DA68+DA82</f>
        <v>99</v>
      </c>
      <c r="DB117" s="10">
        <f>DB27+DB37+DB68+DB82</f>
        <v>0</v>
      </c>
      <c r="DC117" s="11">
        <f>DC27+DC37+DC68+DC82</f>
        <v>0</v>
      </c>
      <c r="DD117" s="10">
        <f>DD27+DD37+DD68+DD82</f>
        <v>0</v>
      </c>
      <c r="DE117" s="7">
        <f>DE27+DE37+DE68+DE82+DE85+DE110</f>
        <v>8.4</v>
      </c>
      <c r="DF117" s="11">
        <f t="shared" ref="DF117:DS117" si="151">DF27+DF37+DF68+DF82</f>
        <v>0</v>
      </c>
      <c r="DG117" s="10">
        <f t="shared" si="151"/>
        <v>0</v>
      </c>
      <c r="DH117" s="11">
        <f t="shared" si="151"/>
        <v>20</v>
      </c>
      <c r="DI117" s="10">
        <f t="shared" si="151"/>
        <v>0</v>
      </c>
      <c r="DJ117" s="11">
        <f t="shared" si="151"/>
        <v>90</v>
      </c>
      <c r="DK117" s="10">
        <f t="shared" si="151"/>
        <v>0</v>
      </c>
      <c r="DL117" s="11">
        <f t="shared" si="151"/>
        <v>0</v>
      </c>
      <c r="DM117" s="10">
        <f t="shared" si="151"/>
        <v>0</v>
      </c>
      <c r="DN117" s="11">
        <f t="shared" si="151"/>
        <v>0</v>
      </c>
      <c r="DO117" s="10">
        <f t="shared" si="151"/>
        <v>0</v>
      </c>
      <c r="DP117" s="11">
        <f t="shared" si="151"/>
        <v>0</v>
      </c>
      <c r="DQ117" s="10">
        <f t="shared" si="151"/>
        <v>0</v>
      </c>
      <c r="DR117" s="11">
        <f t="shared" si="151"/>
        <v>0</v>
      </c>
      <c r="DS117" s="10">
        <f t="shared" si="151"/>
        <v>0</v>
      </c>
      <c r="DT117" s="7">
        <f>DT27+DT37+DT68+DT82+DT85+DT110</f>
        <v>21.6</v>
      </c>
      <c r="DU117" s="7">
        <f>DU27+DU37+DU68+DU82+DU85+DU110</f>
        <v>30</v>
      </c>
      <c r="DV117" s="11">
        <f>DV27+DV37+DV68+DV82</f>
        <v>108</v>
      </c>
      <c r="DW117" s="10">
        <f>DW27+DW37+DW68+DW82</f>
        <v>0</v>
      </c>
      <c r="DX117" s="11">
        <f>DX27+DX37+DX68+DX82</f>
        <v>0</v>
      </c>
      <c r="DY117" s="10">
        <f>DY27+DY37+DY68+DY82</f>
        <v>0</v>
      </c>
      <c r="DZ117" s="7">
        <f>DZ27+DZ37+DZ68+DZ82+DZ85+DZ110</f>
        <v>11.5</v>
      </c>
      <c r="EA117" s="11">
        <f t="shared" ref="EA117:EN117" si="152">EA27+EA37+EA68+EA82</f>
        <v>18</v>
      </c>
      <c r="EB117" s="10">
        <f t="shared" si="152"/>
        <v>0</v>
      </c>
      <c r="EC117" s="11">
        <f t="shared" si="152"/>
        <v>40</v>
      </c>
      <c r="ED117" s="10">
        <f t="shared" si="152"/>
        <v>0</v>
      </c>
      <c r="EE117" s="11">
        <f t="shared" si="152"/>
        <v>72</v>
      </c>
      <c r="EF117" s="10">
        <f t="shared" si="152"/>
        <v>0</v>
      </c>
      <c r="EG117" s="11">
        <f t="shared" si="152"/>
        <v>0</v>
      </c>
      <c r="EH117" s="10">
        <f t="shared" si="152"/>
        <v>0</v>
      </c>
      <c r="EI117" s="11">
        <f t="shared" si="152"/>
        <v>0</v>
      </c>
      <c r="EJ117" s="10">
        <f t="shared" si="152"/>
        <v>0</v>
      </c>
      <c r="EK117" s="11">
        <f t="shared" si="152"/>
        <v>0</v>
      </c>
      <c r="EL117" s="10">
        <f t="shared" si="152"/>
        <v>0</v>
      </c>
      <c r="EM117" s="11">
        <f t="shared" si="152"/>
        <v>0</v>
      </c>
      <c r="EN117" s="10">
        <f t="shared" si="152"/>
        <v>0</v>
      </c>
      <c r="EO117" s="7">
        <f>EO27+EO37+EO68+EO82+EO85+EO110</f>
        <v>14.5</v>
      </c>
      <c r="EP117" s="7">
        <f>EP27+EP37+EP68+EP82+EP85+EP110</f>
        <v>26</v>
      </c>
      <c r="EQ117" s="11">
        <f>EQ27+EQ37+EQ68+EQ82</f>
        <v>108</v>
      </c>
      <c r="ER117" s="10">
        <f>ER27+ER37+ER68+ER82</f>
        <v>0</v>
      </c>
      <c r="ES117" s="11">
        <f>ES27+ES37+ES68+ES82</f>
        <v>0</v>
      </c>
      <c r="ET117" s="10">
        <f>ET27+ET37+ET68+ET82</f>
        <v>0</v>
      </c>
      <c r="EU117" s="7">
        <f>EU27+EU37+EU68+EU82+EU85+EU110</f>
        <v>10</v>
      </c>
      <c r="EV117" s="11">
        <f t="shared" ref="EV117:FI117" si="153">EV27+EV37+EV68+EV82</f>
        <v>0</v>
      </c>
      <c r="EW117" s="10">
        <f t="shared" si="153"/>
        <v>0</v>
      </c>
      <c r="EX117" s="11">
        <f t="shared" si="153"/>
        <v>40</v>
      </c>
      <c r="EY117" s="10">
        <f t="shared" si="153"/>
        <v>0</v>
      </c>
      <c r="EZ117" s="11">
        <f t="shared" si="153"/>
        <v>81</v>
      </c>
      <c r="FA117" s="10">
        <f t="shared" si="153"/>
        <v>0</v>
      </c>
      <c r="FB117" s="11">
        <f t="shared" si="153"/>
        <v>0</v>
      </c>
      <c r="FC117" s="10">
        <f t="shared" si="153"/>
        <v>0</v>
      </c>
      <c r="FD117" s="11">
        <f t="shared" si="153"/>
        <v>0</v>
      </c>
      <c r="FE117" s="10">
        <f t="shared" si="153"/>
        <v>0</v>
      </c>
      <c r="FF117" s="11">
        <f t="shared" si="153"/>
        <v>9</v>
      </c>
      <c r="FG117" s="10">
        <f t="shared" si="153"/>
        <v>0</v>
      </c>
      <c r="FH117" s="11">
        <f t="shared" si="153"/>
        <v>0</v>
      </c>
      <c r="FI117" s="10">
        <f t="shared" si="153"/>
        <v>0</v>
      </c>
      <c r="FJ117" s="7">
        <f>FJ27+FJ37+FJ68+FJ82+FJ85+FJ110</f>
        <v>20</v>
      </c>
      <c r="FK117" s="7">
        <f>FK27+FK37+FK68+FK82+FK85+FK110</f>
        <v>30</v>
      </c>
      <c r="FL117" s="11">
        <f>FL27+FL37+FL68+FL82</f>
        <v>117</v>
      </c>
      <c r="FM117" s="10">
        <f>FM27+FM37+FM68+FM82</f>
        <v>0</v>
      </c>
      <c r="FN117" s="11">
        <f>FN27+FN37+FN68+FN82</f>
        <v>0</v>
      </c>
      <c r="FO117" s="10">
        <f>FO27+FO37+FO68+FO82</f>
        <v>0</v>
      </c>
      <c r="FP117" s="7">
        <f>FP27+FP37+FP68+FP82+FP85+FP110</f>
        <v>11.1</v>
      </c>
      <c r="FQ117" s="11">
        <f t="shared" ref="FQ117:GD117" si="154">FQ27+FQ37+FQ68+FQ82</f>
        <v>0</v>
      </c>
      <c r="FR117" s="10">
        <f t="shared" si="154"/>
        <v>0</v>
      </c>
      <c r="FS117" s="11">
        <f t="shared" si="154"/>
        <v>0</v>
      </c>
      <c r="FT117" s="10">
        <f t="shared" si="154"/>
        <v>0</v>
      </c>
      <c r="FU117" s="11">
        <f t="shared" si="154"/>
        <v>90</v>
      </c>
      <c r="FV117" s="10">
        <f t="shared" si="154"/>
        <v>0</v>
      </c>
      <c r="FW117" s="11">
        <f t="shared" si="154"/>
        <v>0</v>
      </c>
      <c r="FX117" s="10">
        <f t="shared" si="154"/>
        <v>0</v>
      </c>
      <c r="FY117" s="11">
        <f t="shared" si="154"/>
        <v>0</v>
      </c>
      <c r="FZ117" s="10">
        <f t="shared" si="154"/>
        <v>0</v>
      </c>
      <c r="GA117" s="11">
        <f t="shared" si="154"/>
        <v>0</v>
      </c>
      <c r="GB117" s="10">
        <f t="shared" si="154"/>
        <v>0</v>
      </c>
      <c r="GC117" s="11">
        <f t="shared" si="154"/>
        <v>0</v>
      </c>
      <c r="GD117" s="10">
        <f t="shared" si="154"/>
        <v>0</v>
      </c>
      <c r="GE117" s="7">
        <f>GE27+GE37+GE68+GE82+GE85+GE110</f>
        <v>18.899999999999999</v>
      </c>
      <c r="GF117" s="7">
        <f>GF27+GF37+GF68+GF82+GF85+GF110</f>
        <v>30</v>
      </c>
      <c r="GG117" s="11">
        <f>GG27+GG37+GG68+GG82</f>
        <v>50</v>
      </c>
      <c r="GH117" s="10">
        <f>GH27+GH37+GH68+GH82</f>
        <v>0</v>
      </c>
      <c r="GI117" s="11">
        <f>GI27+GI37+GI68+GI82</f>
        <v>0</v>
      </c>
      <c r="GJ117" s="10">
        <f>GJ27+GJ37+GJ68+GJ82</f>
        <v>0</v>
      </c>
      <c r="GK117" s="7">
        <f>GK27+GK37+GK68+GK82+GK85+GK110</f>
        <v>4.5</v>
      </c>
      <c r="GL117" s="11">
        <f t="shared" ref="GL117:GY117" si="155">GL27+GL37+GL68+GL82</f>
        <v>0</v>
      </c>
      <c r="GM117" s="10">
        <f t="shared" si="155"/>
        <v>0</v>
      </c>
      <c r="GN117" s="11">
        <f t="shared" si="155"/>
        <v>0</v>
      </c>
      <c r="GO117" s="10">
        <f t="shared" si="155"/>
        <v>0</v>
      </c>
      <c r="GP117" s="11">
        <f t="shared" si="155"/>
        <v>9</v>
      </c>
      <c r="GQ117" s="10">
        <f t="shared" si="155"/>
        <v>0</v>
      </c>
      <c r="GR117" s="11">
        <f t="shared" si="155"/>
        <v>0</v>
      </c>
      <c r="GS117" s="10">
        <f t="shared" si="155"/>
        <v>0</v>
      </c>
      <c r="GT117" s="11">
        <f t="shared" si="155"/>
        <v>0</v>
      </c>
      <c r="GU117" s="10">
        <f t="shared" si="155"/>
        <v>0</v>
      </c>
      <c r="GV117" s="11">
        <f t="shared" si="155"/>
        <v>0</v>
      </c>
      <c r="GW117" s="10">
        <f t="shared" si="155"/>
        <v>0</v>
      </c>
      <c r="GX117" s="11">
        <f t="shared" si="155"/>
        <v>27</v>
      </c>
      <c r="GY117" s="10">
        <f t="shared" si="155"/>
        <v>0</v>
      </c>
      <c r="GZ117" s="7">
        <f>GZ27+GZ37+GZ68+GZ82+GZ85+GZ110</f>
        <v>20.5</v>
      </c>
      <c r="HA117" s="7">
        <f>HA27+HA37+HA68+HA82+HA85+HA110</f>
        <v>25</v>
      </c>
      <c r="HB117" s="11">
        <f>HB27+HB37+HB68+HB82</f>
        <v>0</v>
      </c>
      <c r="HC117" s="10">
        <f>HC27+HC37+HC68+HC82</f>
        <v>0</v>
      </c>
      <c r="HD117" s="11">
        <f>HD27+HD37+HD68+HD82</f>
        <v>0</v>
      </c>
      <c r="HE117" s="10">
        <f>HE27+HE37+HE68+HE82</f>
        <v>0</v>
      </c>
      <c r="HF117" s="7">
        <f>HF27+HF37+HF68+HF82+HF85+HF110</f>
        <v>0</v>
      </c>
      <c r="HG117" s="11">
        <f t="shared" ref="HG117:HT117" si="156">HG27+HG37+HG68+HG82</f>
        <v>0</v>
      </c>
      <c r="HH117" s="10">
        <f t="shared" si="156"/>
        <v>0</v>
      </c>
      <c r="HI117" s="11">
        <f t="shared" si="156"/>
        <v>0</v>
      </c>
      <c r="HJ117" s="10">
        <f t="shared" si="156"/>
        <v>0</v>
      </c>
      <c r="HK117" s="11">
        <f t="shared" si="156"/>
        <v>0</v>
      </c>
      <c r="HL117" s="10">
        <f t="shared" si="156"/>
        <v>0</v>
      </c>
      <c r="HM117" s="11">
        <f t="shared" si="156"/>
        <v>0</v>
      </c>
      <c r="HN117" s="10">
        <f t="shared" si="156"/>
        <v>0</v>
      </c>
      <c r="HO117" s="11">
        <f t="shared" si="156"/>
        <v>0</v>
      </c>
      <c r="HP117" s="10">
        <f t="shared" si="156"/>
        <v>0</v>
      </c>
      <c r="HQ117" s="11">
        <f t="shared" si="156"/>
        <v>0</v>
      </c>
      <c r="HR117" s="10">
        <f t="shared" si="156"/>
        <v>0</v>
      </c>
      <c r="HS117" s="11">
        <f t="shared" si="156"/>
        <v>0</v>
      </c>
      <c r="HT117" s="10">
        <f t="shared" si="156"/>
        <v>0</v>
      </c>
      <c r="HU117" s="7">
        <f>HU27+HU37+HU68+HU82+HU85+HU110</f>
        <v>0</v>
      </c>
      <c r="HV117" s="7">
        <f>HV27+HV37+HV68+HV82+HV85+HV110</f>
        <v>0</v>
      </c>
    </row>
    <row r="119" spans="1:230" x14ac:dyDescent="0.25">
      <c r="D119" s="3" t="s">
        <v>22</v>
      </c>
      <c r="E119" s="3" t="s">
        <v>234</v>
      </c>
    </row>
    <row r="120" spans="1:230" x14ac:dyDescent="0.25">
      <c r="D120" s="3" t="s">
        <v>26</v>
      </c>
      <c r="E120" s="3" t="s">
        <v>235</v>
      </c>
    </row>
    <row r="121" spans="1:230" x14ac:dyDescent="0.25">
      <c r="D121" s="12" t="s">
        <v>32</v>
      </c>
      <c r="E121" s="12"/>
    </row>
    <row r="122" spans="1:230" x14ac:dyDescent="0.25">
      <c r="D122" s="3" t="s">
        <v>34</v>
      </c>
      <c r="E122" s="3" t="s">
        <v>236</v>
      </c>
    </row>
    <row r="123" spans="1:230" x14ac:dyDescent="0.25">
      <c r="D123" s="3" t="s">
        <v>35</v>
      </c>
      <c r="E123" s="3" t="s">
        <v>237</v>
      </c>
    </row>
    <row r="124" spans="1:230" x14ac:dyDescent="0.25">
      <c r="D124" s="12" t="s">
        <v>33</v>
      </c>
      <c r="E124" s="12"/>
    </row>
    <row r="125" spans="1:230" x14ac:dyDescent="0.25">
      <c r="D125" s="3" t="s">
        <v>36</v>
      </c>
      <c r="E125" s="3" t="s">
        <v>238</v>
      </c>
      <c r="M125" s="9"/>
      <c r="U125" s="9"/>
      <c r="AC125" s="9"/>
    </row>
    <row r="126" spans="1:230" x14ac:dyDescent="0.25">
      <c r="D126" s="3" t="s">
        <v>37</v>
      </c>
      <c r="E126" s="3" t="s">
        <v>239</v>
      </c>
    </row>
    <row r="127" spans="1:230" x14ac:dyDescent="0.25">
      <c r="D127" s="3" t="s">
        <v>38</v>
      </c>
      <c r="E127" s="3" t="s">
        <v>240</v>
      </c>
    </row>
    <row r="128" spans="1:230" x14ac:dyDescent="0.25">
      <c r="D128" s="3" t="s">
        <v>39</v>
      </c>
      <c r="E128" s="3" t="s">
        <v>241</v>
      </c>
    </row>
    <row r="129" spans="4:5" x14ac:dyDescent="0.25">
      <c r="D129" s="3" t="s">
        <v>40</v>
      </c>
      <c r="E129" s="3" t="s">
        <v>242</v>
      </c>
    </row>
    <row r="130" spans="4:5" x14ac:dyDescent="0.25">
      <c r="D130" s="3" t="s">
        <v>41</v>
      </c>
      <c r="E130" s="3" t="s">
        <v>243</v>
      </c>
    </row>
    <row r="131" spans="4:5" x14ac:dyDescent="0.25">
      <c r="D131" s="3" t="s">
        <v>42</v>
      </c>
      <c r="E131" s="3" t="s">
        <v>244</v>
      </c>
    </row>
  </sheetData>
  <mergeCells count="201">
    <mergeCell ref="A11:HU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D14"/>
    <mergeCell ref="DA15:DB15"/>
    <mergeCell ref="DC15:DD15"/>
    <mergeCell ref="DE14:DE15"/>
    <mergeCell ref="DF14:DS14"/>
    <mergeCell ref="DF15:DG15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T14"/>
    <mergeCell ref="EQ15:ER15"/>
    <mergeCell ref="ES15:ET15"/>
    <mergeCell ref="EU14:EU15"/>
    <mergeCell ref="EV14:FI14"/>
    <mergeCell ref="EV15:EW15"/>
    <mergeCell ref="EX15:EY15"/>
    <mergeCell ref="EZ15:FA15"/>
    <mergeCell ref="FB15:FC15"/>
    <mergeCell ref="FD15:FE15"/>
    <mergeCell ref="FF15:FG15"/>
    <mergeCell ref="FH15:FI15"/>
    <mergeCell ref="FJ14:FJ15"/>
    <mergeCell ref="FK14:FK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FU15:FV15"/>
    <mergeCell ref="FW15:FX15"/>
    <mergeCell ref="FY15:FZ15"/>
    <mergeCell ref="GA15:GB15"/>
    <mergeCell ref="GC15:GD15"/>
    <mergeCell ref="GE14:GE15"/>
    <mergeCell ref="GF14:GF15"/>
    <mergeCell ref="GG12:HV12"/>
    <mergeCell ref="GG13:HA13"/>
    <mergeCell ref="GG14:GJ14"/>
    <mergeCell ref="GG15:GH15"/>
    <mergeCell ref="GI15:GJ15"/>
    <mergeCell ref="GK14:GK15"/>
    <mergeCell ref="GL14:GY14"/>
    <mergeCell ref="GL15:GM15"/>
    <mergeCell ref="GN15:GO15"/>
    <mergeCell ref="GP15:GQ15"/>
    <mergeCell ref="GR15:GS15"/>
    <mergeCell ref="GT15:GU15"/>
    <mergeCell ref="GV15:GW15"/>
    <mergeCell ref="GX15:GY15"/>
    <mergeCell ref="GZ14:GZ15"/>
    <mergeCell ref="HA14:HA15"/>
    <mergeCell ref="HB13:HV13"/>
    <mergeCell ref="HB14:HE14"/>
    <mergeCell ref="HB15:HC15"/>
    <mergeCell ref="HD15:HE15"/>
    <mergeCell ref="HF14:HF15"/>
    <mergeCell ref="HG14:HT14"/>
    <mergeCell ref="HG15:HH15"/>
    <mergeCell ref="HI15:HJ15"/>
    <mergeCell ref="HK15:HL15"/>
    <mergeCell ref="HM15:HN15"/>
    <mergeCell ref="HO15:HP15"/>
    <mergeCell ref="HQ15:HR15"/>
    <mergeCell ref="HS15:HT15"/>
    <mergeCell ref="HU14:HU15"/>
    <mergeCell ref="HV14:HV15"/>
    <mergeCell ref="A16:HV16"/>
    <mergeCell ref="A28:HV28"/>
    <mergeCell ref="A38:HV38"/>
    <mergeCell ref="A69:HV69"/>
    <mergeCell ref="A83:HV83"/>
    <mergeCell ref="A86:HV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7"/>
    <mergeCell ref="A95:A97"/>
    <mergeCell ref="B95:B97"/>
    <mergeCell ref="C98:C100"/>
    <mergeCell ref="A98:A100"/>
    <mergeCell ref="B98:B100"/>
    <mergeCell ref="D124:E124"/>
    <mergeCell ref="C101:C106"/>
    <mergeCell ref="A101:A106"/>
    <mergeCell ref="B101:B106"/>
    <mergeCell ref="A108:HV108"/>
    <mergeCell ref="A111:HV111"/>
    <mergeCell ref="D121:E12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Budownictwo Wodne</vt:lpstr>
      <vt:lpstr>Drogi, Ulice i Lotniska</vt:lpstr>
      <vt:lpstr>Konstrukcje Budowlane i Inżynie</vt:lpstr>
      <vt:lpstr>Technologia i Organizacja Budow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2021-05-19T10:48:45Z</dcterms:created>
  <dcterms:modified xsi:type="dcterms:W3CDTF">2021-06-01T18:50:11Z</dcterms:modified>
</cp:coreProperties>
</file>