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7CAE8574-A7FA-4A26-9094-2FA034444211}" xr6:coauthVersionLast="45" xr6:coauthVersionMax="45" xr10:uidLastSave="{00000000-0000-0000-0000-000000000000}"/>
  <bookViews>
    <workbookView xWindow="-108" yWindow="-108" windowWidth="23256" windowHeight="12576" firstSheet="3" activeTab="5"/>
  </bookViews>
  <sheets>
    <sheet name="Budownictwo Wodne" sheetId="1" r:id="rId1"/>
    <sheet name="Inżynier Europejski" sheetId="5" r:id="rId2"/>
    <sheet name="Inżynier Europejski NL" sheetId="6" r:id="rId3"/>
    <sheet name="Drogi, Ulice i Lotniska" sheetId="2" r:id="rId4"/>
    <sheet name="Konstrukcje Budowlane i Inżynie" sheetId="3" r:id="rId5"/>
    <sheet name="Technologia i Organizacja Budow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E131" i="6" l="1"/>
  <c r="GD131" i="6"/>
  <c r="GC131" i="6"/>
  <c r="GB131" i="6"/>
  <c r="GA131" i="6"/>
  <c r="FZ131" i="6"/>
  <c r="FY131" i="6"/>
  <c r="FX131" i="6"/>
  <c r="FW131" i="6"/>
  <c r="FV131" i="6"/>
  <c r="FU131" i="6"/>
  <c r="FT131" i="6"/>
  <c r="FS131" i="6"/>
  <c r="FR131" i="6"/>
  <c r="FQ131" i="6"/>
  <c r="FP131" i="6"/>
  <c r="FO131" i="6"/>
  <c r="FN131" i="6"/>
  <c r="FM131" i="6"/>
  <c r="FL131" i="6"/>
  <c r="FJ131" i="6"/>
  <c r="FI131" i="6"/>
  <c r="FH131" i="6"/>
  <c r="FG131" i="6"/>
  <c r="FF131" i="6"/>
  <c r="FE131" i="6"/>
  <c r="FD131" i="6"/>
  <c r="FC131" i="6"/>
  <c r="FB131" i="6"/>
  <c r="FA131" i="6"/>
  <c r="EZ131" i="6"/>
  <c r="EY131" i="6"/>
  <c r="EX131" i="6"/>
  <c r="EW131" i="6"/>
  <c r="EV131" i="6"/>
  <c r="EU131" i="6"/>
  <c r="ET131" i="6"/>
  <c r="ES131" i="6"/>
  <c r="ER131" i="6"/>
  <c r="EQ131" i="6"/>
  <c r="EO131" i="6"/>
  <c r="EN131" i="6"/>
  <c r="EM131" i="6"/>
  <c r="EL131" i="6"/>
  <c r="EK131" i="6"/>
  <c r="EJ131" i="6"/>
  <c r="EI131" i="6"/>
  <c r="EH131" i="6"/>
  <c r="EG131" i="6"/>
  <c r="EF131" i="6"/>
  <c r="EE131" i="6"/>
  <c r="ED131" i="6"/>
  <c r="EC131" i="6"/>
  <c r="EB131" i="6"/>
  <c r="EA131" i="6"/>
  <c r="DZ131" i="6"/>
  <c r="DY131" i="6"/>
  <c r="DX131" i="6"/>
  <c r="DW131" i="6"/>
  <c r="DV131" i="6"/>
  <c r="DT131" i="6"/>
  <c r="DS131" i="6"/>
  <c r="DR131" i="6"/>
  <c r="DQ131" i="6"/>
  <c r="DP131" i="6"/>
  <c r="DO131" i="6"/>
  <c r="DN131" i="6"/>
  <c r="DM131" i="6"/>
  <c r="DL131" i="6"/>
  <c r="DK131" i="6"/>
  <c r="DJ131" i="6"/>
  <c r="DI131" i="6"/>
  <c r="DH131" i="6"/>
  <c r="DG131" i="6"/>
  <c r="DF131" i="6"/>
  <c r="DE131" i="6"/>
  <c r="DD131" i="6"/>
  <c r="DC131" i="6"/>
  <c r="DB131" i="6"/>
  <c r="DA131" i="6"/>
  <c r="CY131" i="6"/>
  <c r="CX131" i="6"/>
  <c r="CW131" i="6"/>
  <c r="CV131" i="6"/>
  <c r="CU131" i="6"/>
  <c r="CT131" i="6"/>
  <c r="CS131" i="6"/>
  <c r="CR131" i="6"/>
  <c r="CQ131" i="6"/>
  <c r="CP131" i="6"/>
  <c r="CO131" i="6"/>
  <c r="CN131" i="6"/>
  <c r="CM131" i="6"/>
  <c r="CL131" i="6"/>
  <c r="CK131" i="6"/>
  <c r="CJ131" i="6"/>
  <c r="CI131" i="6"/>
  <c r="CH131" i="6"/>
  <c r="CG131" i="6"/>
  <c r="CF131" i="6"/>
  <c r="CD131" i="6"/>
  <c r="CC131" i="6"/>
  <c r="CB131" i="6"/>
  <c r="CA131" i="6"/>
  <c r="BZ131" i="6"/>
  <c r="BY131" i="6"/>
  <c r="BX131" i="6"/>
  <c r="BW131" i="6"/>
  <c r="BV131" i="6"/>
  <c r="BU131" i="6"/>
  <c r="BT131" i="6"/>
  <c r="BS131" i="6"/>
  <c r="BR131" i="6"/>
  <c r="BQ131" i="6"/>
  <c r="BP131" i="6"/>
  <c r="BO131" i="6"/>
  <c r="BN131" i="6"/>
  <c r="BM131" i="6"/>
  <c r="BL131" i="6"/>
  <c r="BK131" i="6"/>
  <c r="BI131" i="6"/>
  <c r="BH131" i="6"/>
  <c r="BG131" i="6"/>
  <c r="BF131" i="6"/>
  <c r="BE131" i="6"/>
  <c r="BD131" i="6"/>
  <c r="BC131" i="6"/>
  <c r="BB131" i="6"/>
  <c r="BA131" i="6"/>
  <c r="AZ131" i="6"/>
  <c r="AY131" i="6"/>
  <c r="AX131" i="6"/>
  <c r="AW131" i="6"/>
  <c r="AV131" i="6"/>
  <c r="AU131" i="6"/>
  <c r="AT131" i="6"/>
  <c r="AS131" i="6"/>
  <c r="AR131" i="6"/>
  <c r="AQ131" i="6"/>
  <c r="AP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GF130" i="6"/>
  <c r="FK130" i="6"/>
  <c r="EP130" i="6"/>
  <c r="DU130" i="6"/>
  <c r="CZ130" i="6"/>
  <c r="CE130" i="6"/>
  <c r="BJ130" i="6"/>
  <c r="AO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GF129" i="6"/>
  <c r="FK129" i="6"/>
  <c r="EP129" i="6"/>
  <c r="DU129" i="6"/>
  <c r="CZ129" i="6"/>
  <c r="CE129" i="6"/>
  <c r="BJ129" i="6"/>
  <c r="AO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GF128" i="6"/>
  <c r="FK128" i="6"/>
  <c r="EP128" i="6"/>
  <c r="DU128" i="6"/>
  <c r="CZ128" i="6"/>
  <c r="CE128" i="6"/>
  <c r="BJ128" i="6"/>
  <c r="AO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GF127" i="6"/>
  <c r="GF131" i="6"/>
  <c r="FK127" i="6"/>
  <c r="FK131" i="6"/>
  <c r="EP127" i="6"/>
  <c r="EP131" i="6"/>
  <c r="DU127" i="6"/>
  <c r="DU131" i="6"/>
  <c r="CZ127" i="6"/>
  <c r="CZ131" i="6"/>
  <c r="CE127" i="6"/>
  <c r="CE131" i="6"/>
  <c r="BJ127" i="6"/>
  <c r="BJ131" i="6"/>
  <c r="AO127" i="6"/>
  <c r="AO131" i="6"/>
  <c r="S127" i="6"/>
  <c r="S131" i="6"/>
  <c r="R127" i="6"/>
  <c r="R131" i="6"/>
  <c r="Q127" i="6"/>
  <c r="Q131" i="6"/>
  <c r="P127" i="6"/>
  <c r="P131" i="6"/>
  <c r="O127" i="6"/>
  <c r="O131" i="6"/>
  <c r="N127" i="6"/>
  <c r="N131" i="6"/>
  <c r="M127" i="6"/>
  <c r="M131" i="6"/>
  <c r="L127" i="6"/>
  <c r="L131" i="6"/>
  <c r="K127" i="6"/>
  <c r="K131" i="6"/>
  <c r="J127" i="6"/>
  <c r="J131" i="6"/>
  <c r="I127" i="6"/>
  <c r="I131" i="6"/>
  <c r="H127" i="6"/>
  <c r="H131" i="6"/>
  <c r="G127" i="6"/>
  <c r="G131" i="6"/>
  <c r="F127" i="6"/>
  <c r="F131" i="6"/>
  <c r="GE125" i="6"/>
  <c r="GD125" i="6"/>
  <c r="GC125" i="6"/>
  <c r="GB125" i="6"/>
  <c r="GA125" i="6"/>
  <c r="FZ125" i="6"/>
  <c r="FY125" i="6"/>
  <c r="FX125" i="6"/>
  <c r="FW125" i="6"/>
  <c r="FV125" i="6"/>
  <c r="FU125" i="6"/>
  <c r="FT125" i="6"/>
  <c r="FS125" i="6"/>
  <c r="FR125" i="6"/>
  <c r="FQ125" i="6"/>
  <c r="FP125" i="6"/>
  <c r="FO125" i="6"/>
  <c r="FN125" i="6"/>
  <c r="FM125" i="6"/>
  <c r="FL125" i="6"/>
  <c r="FJ125" i="6"/>
  <c r="FI125" i="6"/>
  <c r="FH125" i="6"/>
  <c r="FG125" i="6"/>
  <c r="FF125" i="6"/>
  <c r="FE125" i="6"/>
  <c r="FD125" i="6"/>
  <c r="FC125" i="6"/>
  <c r="FB125" i="6"/>
  <c r="FA125" i="6"/>
  <c r="EZ125" i="6"/>
  <c r="EY125" i="6"/>
  <c r="EX125" i="6"/>
  <c r="EW125" i="6"/>
  <c r="EV125" i="6"/>
  <c r="EU125" i="6"/>
  <c r="ET125" i="6"/>
  <c r="ES125" i="6"/>
  <c r="ER125" i="6"/>
  <c r="EQ125" i="6"/>
  <c r="EO125" i="6"/>
  <c r="EN125" i="6"/>
  <c r="EM125" i="6"/>
  <c r="EL125" i="6"/>
  <c r="EK125" i="6"/>
  <c r="EJ125" i="6"/>
  <c r="EI125" i="6"/>
  <c r="EH125" i="6"/>
  <c r="EG125" i="6"/>
  <c r="EF125" i="6"/>
  <c r="EE125" i="6"/>
  <c r="ED125" i="6"/>
  <c r="EC125" i="6"/>
  <c r="EB125" i="6"/>
  <c r="EA125" i="6"/>
  <c r="DZ125" i="6"/>
  <c r="DY125" i="6"/>
  <c r="DX125" i="6"/>
  <c r="DW125" i="6"/>
  <c r="DV125" i="6"/>
  <c r="DT125" i="6"/>
  <c r="DS125" i="6"/>
  <c r="DR125" i="6"/>
  <c r="DQ125" i="6"/>
  <c r="DP125" i="6"/>
  <c r="DO125" i="6"/>
  <c r="DN125" i="6"/>
  <c r="DM125" i="6"/>
  <c r="DL125" i="6"/>
  <c r="DK125" i="6"/>
  <c r="DJ125" i="6"/>
  <c r="DI125" i="6"/>
  <c r="DH125" i="6"/>
  <c r="DG125" i="6"/>
  <c r="DF125" i="6"/>
  <c r="DE125" i="6"/>
  <c r="DD125" i="6"/>
  <c r="DC125" i="6"/>
  <c r="DB125" i="6"/>
  <c r="DA125" i="6"/>
  <c r="CY125" i="6"/>
  <c r="CX125" i="6"/>
  <c r="CW125" i="6"/>
  <c r="CV125" i="6"/>
  <c r="CU125" i="6"/>
  <c r="CT125" i="6"/>
  <c r="CS125" i="6"/>
  <c r="CR125" i="6"/>
  <c r="CQ125" i="6"/>
  <c r="CP125" i="6"/>
  <c r="CO125" i="6"/>
  <c r="CN125" i="6"/>
  <c r="CM125" i="6"/>
  <c r="CL125" i="6"/>
  <c r="CK125" i="6"/>
  <c r="CJ125" i="6"/>
  <c r="CI125" i="6"/>
  <c r="CH125" i="6"/>
  <c r="CG125" i="6"/>
  <c r="CF125" i="6"/>
  <c r="CD125" i="6"/>
  <c r="CC125" i="6"/>
  <c r="CB125" i="6"/>
  <c r="CA125" i="6"/>
  <c r="BZ125" i="6"/>
  <c r="BY125" i="6"/>
  <c r="BX125" i="6"/>
  <c r="BW125" i="6"/>
  <c r="BV125" i="6"/>
  <c r="BU125" i="6"/>
  <c r="BT125" i="6"/>
  <c r="BS125" i="6"/>
  <c r="BR125" i="6"/>
  <c r="BQ125" i="6"/>
  <c r="BP125" i="6"/>
  <c r="BO125" i="6"/>
  <c r="BN125" i="6"/>
  <c r="BM125" i="6"/>
  <c r="BL125" i="6"/>
  <c r="BK125" i="6"/>
  <c r="BI125" i="6"/>
  <c r="BH125" i="6"/>
  <c r="BG125" i="6"/>
  <c r="BF125" i="6"/>
  <c r="BE125" i="6"/>
  <c r="BD125" i="6"/>
  <c r="BC125" i="6"/>
  <c r="BB125" i="6"/>
  <c r="BA125" i="6"/>
  <c r="AZ125" i="6"/>
  <c r="AY125" i="6"/>
  <c r="AX125" i="6"/>
  <c r="AW125" i="6"/>
  <c r="AV125" i="6"/>
  <c r="AU125" i="6"/>
  <c r="AT125" i="6"/>
  <c r="AS125" i="6"/>
  <c r="AR125" i="6"/>
  <c r="AQ125" i="6"/>
  <c r="AP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GF124" i="6"/>
  <c r="GF125" i="6"/>
  <c r="FK124" i="6"/>
  <c r="FK125" i="6"/>
  <c r="EP124" i="6"/>
  <c r="EP125" i="6"/>
  <c r="DU124" i="6"/>
  <c r="DU125" i="6"/>
  <c r="CZ124" i="6"/>
  <c r="CZ125" i="6"/>
  <c r="CE124" i="6"/>
  <c r="CE125" i="6"/>
  <c r="BJ124" i="6"/>
  <c r="BJ125" i="6"/>
  <c r="AO124" i="6"/>
  <c r="AO125" i="6"/>
  <c r="S124" i="6"/>
  <c r="S125" i="6"/>
  <c r="R124" i="6"/>
  <c r="R125" i="6"/>
  <c r="Q124" i="6"/>
  <c r="Q125" i="6"/>
  <c r="P124" i="6"/>
  <c r="P125" i="6"/>
  <c r="O124" i="6"/>
  <c r="O125" i="6"/>
  <c r="N124" i="6"/>
  <c r="N125" i="6"/>
  <c r="M124" i="6"/>
  <c r="M125" i="6"/>
  <c r="L124" i="6"/>
  <c r="L125" i="6"/>
  <c r="K124" i="6"/>
  <c r="K125" i="6"/>
  <c r="J124" i="6"/>
  <c r="J125" i="6"/>
  <c r="I124" i="6"/>
  <c r="I125" i="6"/>
  <c r="H124" i="6"/>
  <c r="H125" i="6"/>
  <c r="G124" i="6"/>
  <c r="G125" i="6"/>
  <c r="F124" i="6"/>
  <c r="F125" i="6"/>
  <c r="GF122" i="6"/>
  <c r="FK122" i="6"/>
  <c r="EP122" i="6"/>
  <c r="DU122" i="6"/>
  <c r="CZ122" i="6"/>
  <c r="CE122" i="6"/>
  <c r="BJ122" i="6"/>
  <c r="AO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GF121" i="6"/>
  <c r="FK121" i="6"/>
  <c r="EP121" i="6"/>
  <c r="DU121" i="6"/>
  <c r="CZ121" i="6"/>
  <c r="CE121" i="6"/>
  <c r="BJ121" i="6"/>
  <c r="AO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GF120" i="6"/>
  <c r="FK120" i="6"/>
  <c r="EP120" i="6"/>
  <c r="DU120" i="6"/>
  <c r="CZ120" i="6"/>
  <c r="CE120" i="6"/>
  <c r="BJ120" i="6"/>
  <c r="AO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GF119" i="6"/>
  <c r="FK119" i="6"/>
  <c r="EP119" i="6"/>
  <c r="DU119" i="6"/>
  <c r="CZ119" i="6"/>
  <c r="CE119" i="6"/>
  <c r="BJ119" i="6"/>
  <c r="AO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GF118" i="6"/>
  <c r="FK118" i="6"/>
  <c r="EP118" i="6"/>
  <c r="DU118" i="6"/>
  <c r="CZ118" i="6"/>
  <c r="CE118" i="6"/>
  <c r="BJ118" i="6"/>
  <c r="AO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GF117" i="6"/>
  <c r="FK117" i="6"/>
  <c r="EP117" i="6"/>
  <c r="DU117" i="6"/>
  <c r="CZ117" i="6"/>
  <c r="CE117" i="6"/>
  <c r="BJ117" i="6"/>
  <c r="AO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GF116" i="6"/>
  <c r="FK116" i="6"/>
  <c r="EP116" i="6"/>
  <c r="DU116" i="6"/>
  <c r="CZ116" i="6"/>
  <c r="CE116" i="6"/>
  <c r="BJ116" i="6"/>
  <c r="AO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GF115" i="6"/>
  <c r="FK115" i="6"/>
  <c r="EP115" i="6"/>
  <c r="DU115" i="6"/>
  <c r="CZ115" i="6"/>
  <c r="CE115" i="6"/>
  <c r="BJ115" i="6"/>
  <c r="AO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GF114" i="6"/>
  <c r="FK114" i="6"/>
  <c r="EP114" i="6"/>
  <c r="DU114" i="6"/>
  <c r="CZ114" i="6"/>
  <c r="CE114" i="6"/>
  <c r="BJ114" i="6"/>
  <c r="AO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GF113" i="6"/>
  <c r="FK113" i="6"/>
  <c r="EP113" i="6"/>
  <c r="DU113" i="6"/>
  <c r="CZ113" i="6"/>
  <c r="CE113" i="6"/>
  <c r="BJ113" i="6"/>
  <c r="AO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GF112" i="6"/>
  <c r="FK112" i="6"/>
  <c r="EP112" i="6"/>
  <c r="DU112" i="6"/>
  <c r="CZ112" i="6"/>
  <c r="CE112" i="6"/>
  <c r="BJ112" i="6"/>
  <c r="AO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GF111" i="6"/>
  <c r="FK111" i="6"/>
  <c r="EP111" i="6"/>
  <c r="DU111" i="6"/>
  <c r="CZ111" i="6"/>
  <c r="CE111" i="6"/>
  <c r="BJ111" i="6"/>
  <c r="AO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GF110" i="6"/>
  <c r="FK110" i="6"/>
  <c r="EP110" i="6"/>
  <c r="DU110" i="6"/>
  <c r="CZ110" i="6"/>
  <c r="CE110" i="6"/>
  <c r="BJ110" i="6"/>
  <c r="AO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GF109" i="6"/>
  <c r="FK109" i="6"/>
  <c r="EP109" i="6"/>
  <c r="DU109" i="6"/>
  <c r="CZ109" i="6"/>
  <c r="CE109" i="6"/>
  <c r="BJ109" i="6"/>
  <c r="AO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GF108" i="6"/>
  <c r="FK108" i="6"/>
  <c r="EP108" i="6"/>
  <c r="DU108" i="6"/>
  <c r="CZ108" i="6"/>
  <c r="CE108" i="6"/>
  <c r="BJ108" i="6"/>
  <c r="AO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GF107" i="6"/>
  <c r="FK107" i="6"/>
  <c r="EP107" i="6"/>
  <c r="DU107" i="6"/>
  <c r="CZ107" i="6"/>
  <c r="CE107" i="6"/>
  <c r="BJ107" i="6"/>
  <c r="AO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GF106" i="6"/>
  <c r="FK106" i="6"/>
  <c r="EP106" i="6"/>
  <c r="DU106" i="6"/>
  <c r="CZ106" i="6"/>
  <c r="CE106" i="6"/>
  <c r="BJ106" i="6"/>
  <c r="AO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GF105" i="6"/>
  <c r="FK105" i="6"/>
  <c r="EP105" i="6"/>
  <c r="DU105" i="6"/>
  <c r="CZ105" i="6"/>
  <c r="CE105" i="6"/>
  <c r="BJ105" i="6"/>
  <c r="AO105" i="6"/>
  <c r="G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F105" i="6"/>
  <c r="GF104" i="6"/>
  <c r="FK104" i="6"/>
  <c r="EP104" i="6"/>
  <c r="DU104" i="6"/>
  <c r="CZ104" i="6"/>
  <c r="CE104" i="6"/>
  <c r="BJ104" i="6"/>
  <c r="AO104" i="6"/>
  <c r="G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F104" i="6"/>
  <c r="GF103" i="6"/>
  <c r="FK103" i="6"/>
  <c r="EP103" i="6"/>
  <c r="DU103" i="6"/>
  <c r="CZ103" i="6"/>
  <c r="CE103" i="6"/>
  <c r="BJ103" i="6"/>
  <c r="AO103" i="6"/>
  <c r="G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F103" i="6"/>
  <c r="GF102" i="6"/>
  <c r="FK102" i="6"/>
  <c r="EP102" i="6"/>
  <c r="DU102" i="6"/>
  <c r="CZ102" i="6"/>
  <c r="CE102" i="6"/>
  <c r="BJ102" i="6"/>
  <c r="AO102" i="6"/>
  <c r="G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F102" i="6"/>
  <c r="GF101" i="6"/>
  <c r="FK101" i="6"/>
  <c r="EP101" i="6"/>
  <c r="DU101" i="6"/>
  <c r="CZ101" i="6"/>
  <c r="CE101" i="6"/>
  <c r="BJ101" i="6"/>
  <c r="AO101" i="6"/>
  <c r="G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F101" i="6"/>
  <c r="GF100" i="6"/>
  <c r="FK100" i="6"/>
  <c r="EP100" i="6"/>
  <c r="DU100" i="6"/>
  <c r="CZ100" i="6"/>
  <c r="CE100" i="6"/>
  <c r="BJ100" i="6"/>
  <c r="AO100" i="6"/>
  <c r="G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F100" i="6"/>
  <c r="GF99" i="6"/>
  <c r="FK99" i="6"/>
  <c r="EP99" i="6"/>
  <c r="DU99" i="6"/>
  <c r="CZ99" i="6"/>
  <c r="CE99" i="6"/>
  <c r="BJ99" i="6"/>
  <c r="AO99" i="6"/>
  <c r="G99" i="6"/>
  <c r="S99" i="6"/>
  <c r="R99" i="6"/>
  <c r="Q99" i="6"/>
  <c r="P99" i="6"/>
  <c r="O99" i="6"/>
  <c r="N99" i="6"/>
  <c r="M99" i="6"/>
  <c r="L99" i="6"/>
  <c r="K99" i="6"/>
  <c r="J99" i="6"/>
  <c r="I99" i="6"/>
  <c r="H99" i="6"/>
  <c r="F99" i="6"/>
  <c r="GF98" i="6"/>
  <c r="FK98" i="6"/>
  <c r="EP98" i="6"/>
  <c r="DU98" i="6"/>
  <c r="CZ98" i="6"/>
  <c r="CE98" i="6"/>
  <c r="BJ98" i="6"/>
  <c r="AO98" i="6"/>
  <c r="G98" i="6"/>
  <c r="S98" i="6"/>
  <c r="R98" i="6"/>
  <c r="Q98" i="6"/>
  <c r="P98" i="6"/>
  <c r="O98" i="6"/>
  <c r="N98" i="6"/>
  <c r="M98" i="6"/>
  <c r="L98" i="6"/>
  <c r="K98" i="6"/>
  <c r="J98" i="6"/>
  <c r="I98" i="6"/>
  <c r="H98" i="6"/>
  <c r="F98" i="6"/>
  <c r="GF97" i="6"/>
  <c r="FK97" i="6"/>
  <c r="EP97" i="6"/>
  <c r="DU97" i="6"/>
  <c r="CZ97" i="6"/>
  <c r="CE97" i="6"/>
  <c r="BJ97" i="6"/>
  <c r="AO97" i="6"/>
  <c r="G97" i="6"/>
  <c r="S97" i="6"/>
  <c r="R97" i="6"/>
  <c r="Q97" i="6"/>
  <c r="P97" i="6"/>
  <c r="O97" i="6"/>
  <c r="N97" i="6"/>
  <c r="M97" i="6"/>
  <c r="L97" i="6"/>
  <c r="K97" i="6"/>
  <c r="J97" i="6"/>
  <c r="I97" i="6"/>
  <c r="H97" i="6"/>
  <c r="F97" i="6"/>
  <c r="GF96" i="6"/>
  <c r="FK96" i="6"/>
  <c r="EP96" i="6"/>
  <c r="DU96" i="6"/>
  <c r="CZ96" i="6"/>
  <c r="CE96" i="6"/>
  <c r="BJ96" i="6"/>
  <c r="AO96" i="6"/>
  <c r="G96" i="6"/>
  <c r="S96" i="6"/>
  <c r="R96" i="6"/>
  <c r="Q96" i="6"/>
  <c r="P96" i="6"/>
  <c r="O96" i="6"/>
  <c r="N96" i="6"/>
  <c r="M96" i="6"/>
  <c r="L96" i="6"/>
  <c r="K96" i="6"/>
  <c r="J96" i="6"/>
  <c r="I96" i="6"/>
  <c r="H96" i="6"/>
  <c r="F96" i="6"/>
  <c r="GF95" i="6"/>
  <c r="FK95" i="6"/>
  <c r="EP95" i="6"/>
  <c r="DU95" i="6"/>
  <c r="CZ95" i="6"/>
  <c r="CE95" i="6"/>
  <c r="BJ95" i="6"/>
  <c r="AO95" i="6"/>
  <c r="G95" i="6"/>
  <c r="S95" i="6"/>
  <c r="R95" i="6"/>
  <c r="Q95" i="6"/>
  <c r="P95" i="6"/>
  <c r="O95" i="6"/>
  <c r="N95" i="6"/>
  <c r="M95" i="6"/>
  <c r="L95" i="6"/>
  <c r="K95" i="6"/>
  <c r="J95" i="6"/>
  <c r="I95" i="6"/>
  <c r="H95" i="6"/>
  <c r="F95" i="6"/>
  <c r="GF94" i="6"/>
  <c r="FK94" i="6"/>
  <c r="EP94" i="6"/>
  <c r="DU94" i="6"/>
  <c r="CZ94" i="6"/>
  <c r="CE94" i="6"/>
  <c r="BJ94" i="6"/>
  <c r="AO94" i="6"/>
  <c r="G94" i="6"/>
  <c r="S94" i="6"/>
  <c r="R94" i="6"/>
  <c r="Q94" i="6"/>
  <c r="P94" i="6"/>
  <c r="O94" i="6"/>
  <c r="N94" i="6"/>
  <c r="M94" i="6"/>
  <c r="L94" i="6"/>
  <c r="K94" i="6"/>
  <c r="J94" i="6"/>
  <c r="I94" i="6"/>
  <c r="H94" i="6"/>
  <c r="F94" i="6"/>
  <c r="GF93" i="6"/>
  <c r="FK93" i="6"/>
  <c r="EP93" i="6"/>
  <c r="DU93" i="6"/>
  <c r="CZ93" i="6"/>
  <c r="CE93" i="6"/>
  <c r="BJ93" i="6"/>
  <c r="AO93" i="6"/>
  <c r="G93" i="6"/>
  <c r="S93" i="6"/>
  <c r="R93" i="6"/>
  <c r="Q93" i="6"/>
  <c r="P93" i="6"/>
  <c r="O93" i="6"/>
  <c r="N93" i="6"/>
  <c r="M93" i="6"/>
  <c r="L93" i="6"/>
  <c r="K93" i="6"/>
  <c r="J93" i="6"/>
  <c r="I93" i="6"/>
  <c r="H93" i="6"/>
  <c r="F93" i="6"/>
  <c r="GF92" i="6"/>
  <c r="FK92" i="6"/>
  <c r="EP92" i="6"/>
  <c r="DU92" i="6"/>
  <c r="CZ92" i="6"/>
  <c r="CE92" i="6"/>
  <c r="BJ92" i="6"/>
  <c r="AO92" i="6"/>
  <c r="G92" i="6"/>
  <c r="S92" i="6"/>
  <c r="R92" i="6"/>
  <c r="Q92" i="6"/>
  <c r="P92" i="6"/>
  <c r="O92" i="6"/>
  <c r="N92" i="6"/>
  <c r="M92" i="6"/>
  <c r="L92" i="6"/>
  <c r="K92" i="6"/>
  <c r="J92" i="6"/>
  <c r="I92" i="6"/>
  <c r="H92" i="6"/>
  <c r="F92" i="6"/>
  <c r="GF91" i="6"/>
  <c r="FK91" i="6"/>
  <c r="EP91" i="6"/>
  <c r="DU91" i="6"/>
  <c r="CZ91" i="6"/>
  <c r="CE91" i="6"/>
  <c r="BJ91" i="6"/>
  <c r="AO91" i="6"/>
  <c r="G91" i="6"/>
  <c r="S91" i="6"/>
  <c r="R91" i="6"/>
  <c r="Q91" i="6"/>
  <c r="P91" i="6"/>
  <c r="O91" i="6"/>
  <c r="N91" i="6"/>
  <c r="M91" i="6"/>
  <c r="L91" i="6"/>
  <c r="K91" i="6"/>
  <c r="J91" i="6"/>
  <c r="I91" i="6"/>
  <c r="H91" i="6"/>
  <c r="F91" i="6"/>
  <c r="GF90" i="6"/>
  <c r="FK90" i="6"/>
  <c r="EP90" i="6"/>
  <c r="DU90" i="6"/>
  <c r="CZ90" i="6"/>
  <c r="CE90" i="6"/>
  <c r="BJ90" i="6"/>
  <c r="AO90" i="6"/>
  <c r="G90" i="6"/>
  <c r="S90" i="6"/>
  <c r="R90" i="6"/>
  <c r="Q90" i="6"/>
  <c r="P90" i="6"/>
  <c r="O90" i="6"/>
  <c r="N90" i="6"/>
  <c r="M90" i="6"/>
  <c r="L90" i="6"/>
  <c r="K90" i="6"/>
  <c r="J90" i="6"/>
  <c r="I90" i="6"/>
  <c r="H90" i="6"/>
  <c r="F90" i="6"/>
  <c r="GF89" i="6"/>
  <c r="FK89" i="6"/>
  <c r="EP89" i="6"/>
  <c r="DU89" i="6"/>
  <c r="CZ89" i="6"/>
  <c r="CE89" i="6"/>
  <c r="BJ89" i="6"/>
  <c r="AO89" i="6"/>
  <c r="G89" i="6"/>
  <c r="S89" i="6"/>
  <c r="R89" i="6"/>
  <c r="Q89" i="6"/>
  <c r="P89" i="6"/>
  <c r="O89" i="6"/>
  <c r="N89" i="6"/>
  <c r="M89" i="6"/>
  <c r="L89" i="6"/>
  <c r="K89" i="6"/>
  <c r="J89" i="6"/>
  <c r="I89" i="6"/>
  <c r="H89" i="6"/>
  <c r="F89" i="6"/>
  <c r="GF88" i="6"/>
  <c r="FK88" i="6"/>
  <c r="EP88" i="6"/>
  <c r="DU88" i="6"/>
  <c r="CZ88" i="6"/>
  <c r="CE88" i="6"/>
  <c r="BJ88" i="6"/>
  <c r="AO88" i="6"/>
  <c r="G88" i="6"/>
  <c r="S88" i="6"/>
  <c r="R88" i="6"/>
  <c r="Q88" i="6"/>
  <c r="P88" i="6"/>
  <c r="O88" i="6"/>
  <c r="N88" i="6"/>
  <c r="M88" i="6"/>
  <c r="L88" i="6"/>
  <c r="K88" i="6"/>
  <c r="J88" i="6"/>
  <c r="I88" i="6"/>
  <c r="H88" i="6"/>
  <c r="F88" i="6"/>
  <c r="GF87" i="6"/>
  <c r="FK87" i="6"/>
  <c r="EP87" i="6"/>
  <c r="DU87" i="6"/>
  <c r="CZ87" i="6"/>
  <c r="CE87" i="6"/>
  <c r="BJ87" i="6"/>
  <c r="AO87" i="6"/>
  <c r="G87" i="6"/>
  <c r="S87" i="6"/>
  <c r="R87" i="6"/>
  <c r="Q87" i="6"/>
  <c r="P87" i="6"/>
  <c r="O87" i="6"/>
  <c r="N87" i="6"/>
  <c r="M87" i="6"/>
  <c r="L87" i="6"/>
  <c r="K87" i="6"/>
  <c r="J87" i="6"/>
  <c r="I87" i="6"/>
  <c r="H87" i="6"/>
  <c r="F87" i="6"/>
  <c r="GF86" i="6"/>
  <c r="FK86" i="6"/>
  <c r="EP86" i="6"/>
  <c r="DU86" i="6"/>
  <c r="CZ86" i="6"/>
  <c r="CE86" i="6"/>
  <c r="BJ86" i="6"/>
  <c r="AO86" i="6"/>
  <c r="G86" i="6"/>
  <c r="S86" i="6"/>
  <c r="R86" i="6"/>
  <c r="Q86" i="6"/>
  <c r="P86" i="6"/>
  <c r="O86" i="6"/>
  <c r="N86" i="6"/>
  <c r="M86" i="6"/>
  <c r="L86" i="6"/>
  <c r="K86" i="6"/>
  <c r="J86" i="6"/>
  <c r="I86" i="6"/>
  <c r="H86" i="6"/>
  <c r="F86" i="6"/>
  <c r="GF85" i="6"/>
  <c r="FK85" i="6"/>
  <c r="EP85" i="6"/>
  <c r="DU85" i="6"/>
  <c r="CZ85" i="6"/>
  <c r="CE85" i="6"/>
  <c r="BJ85" i="6"/>
  <c r="AO85" i="6"/>
  <c r="G85" i="6"/>
  <c r="S85" i="6"/>
  <c r="R85" i="6"/>
  <c r="Q85" i="6"/>
  <c r="P85" i="6"/>
  <c r="O85" i="6"/>
  <c r="N85" i="6"/>
  <c r="M85" i="6"/>
  <c r="L85" i="6"/>
  <c r="K85" i="6"/>
  <c r="J85" i="6"/>
  <c r="I85" i="6"/>
  <c r="H85" i="6"/>
  <c r="F85" i="6"/>
  <c r="GF84" i="6"/>
  <c r="FK84" i="6"/>
  <c r="EP84" i="6"/>
  <c r="DU84" i="6"/>
  <c r="CZ84" i="6"/>
  <c r="CE84" i="6"/>
  <c r="BJ84" i="6"/>
  <c r="AO84" i="6"/>
  <c r="G84" i="6"/>
  <c r="S84" i="6"/>
  <c r="R84" i="6"/>
  <c r="Q84" i="6"/>
  <c r="P84" i="6"/>
  <c r="O84" i="6"/>
  <c r="N84" i="6"/>
  <c r="M84" i="6"/>
  <c r="L84" i="6"/>
  <c r="K84" i="6"/>
  <c r="J84" i="6"/>
  <c r="I84" i="6"/>
  <c r="H84" i="6"/>
  <c r="F84" i="6"/>
  <c r="GD82" i="6"/>
  <c r="GB82" i="6"/>
  <c r="GA82" i="6"/>
  <c r="FZ82" i="6"/>
  <c r="FY82" i="6"/>
  <c r="FX82" i="6"/>
  <c r="FW82" i="6"/>
  <c r="FV82" i="6"/>
  <c r="FT82" i="6"/>
  <c r="FS82" i="6"/>
  <c r="FR82" i="6"/>
  <c r="FQ82" i="6"/>
  <c r="FO82" i="6"/>
  <c r="FN82" i="6"/>
  <c r="FM82" i="6"/>
  <c r="FJ82" i="6"/>
  <c r="FI82" i="6"/>
  <c r="FH82" i="6"/>
  <c r="FG82" i="6"/>
  <c r="FF82" i="6"/>
  <c r="FE82" i="6"/>
  <c r="FD82" i="6"/>
  <c r="FC82" i="6"/>
  <c r="FB82" i="6"/>
  <c r="FA82" i="6"/>
  <c r="EZ82" i="6"/>
  <c r="EY82" i="6"/>
  <c r="EX82" i="6"/>
  <c r="EW82" i="6"/>
  <c r="EV82" i="6"/>
  <c r="EU82" i="6"/>
  <c r="ET82" i="6"/>
  <c r="ES82" i="6"/>
  <c r="ER82" i="6"/>
  <c r="EQ82" i="6"/>
  <c r="EN82" i="6"/>
  <c r="EM82" i="6"/>
  <c r="EL82" i="6"/>
  <c r="EK82" i="6"/>
  <c r="EJ82" i="6"/>
  <c r="EI82" i="6"/>
  <c r="EH82" i="6"/>
  <c r="EG82" i="6"/>
  <c r="EF82" i="6"/>
  <c r="ED82" i="6"/>
  <c r="EC82" i="6"/>
  <c r="EB82" i="6"/>
  <c r="DY82" i="6"/>
  <c r="DX82" i="6"/>
  <c r="DW82" i="6"/>
  <c r="DS82" i="6"/>
  <c r="DR82" i="6"/>
  <c r="DQ82" i="6"/>
  <c r="DP82" i="6"/>
  <c r="DO82" i="6"/>
  <c r="DN82" i="6"/>
  <c r="DM82" i="6"/>
  <c r="DL82" i="6"/>
  <c r="DK82" i="6"/>
  <c r="DI82" i="6"/>
  <c r="DH82" i="6"/>
  <c r="DG82" i="6"/>
  <c r="DF82" i="6"/>
  <c r="DD82" i="6"/>
  <c r="DB82" i="6"/>
  <c r="CX82" i="6"/>
  <c r="CW82" i="6"/>
  <c r="CV82" i="6"/>
  <c r="CU82" i="6"/>
  <c r="CT82" i="6"/>
  <c r="CS82" i="6"/>
  <c r="CR82" i="6"/>
  <c r="CQ82" i="6"/>
  <c r="CP82" i="6"/>
  <c r="CN82" i="6"/>
  <c r="CM82" i="6"/>
  <c r="CL82" i="6"/>
  <c r="CK82" i="6"/>
  <c r="CI82" i="6"/>
  <c r="CH82" i="6"/>
  <c r="CG82" i="6"/>
  <c r="CD82" i="6"/>
  <c r="CC82" i="6"/>
  <c r="CB82" i="6"/>
  <c r="CA82" i="6"/>
  <c r="BZ82" i="6"/>
  <c r="BY82" i="6"/>
  <c r="BX82" i="6"/>
  <c r="BW82" i="6"/>
  <c r="BV82" i="6"/>
  <c r="BU82" i="6"/>
  <c r="BT82" i="6"/>
  <c r="BS82" i="6"/>
  <c r="BR82" i="6"/>
  <c r="BQ82" i="6"/>
  <c r="BP82" i="6"/>
  <c r="BO82" i="6"/>
  <c r="BN82" i="6"/>
  <c r="BM82" i="6"/>
  <c r="BL82" i="6"/>
  <c r="BK82" i="6"/>
  <c r="BI82" i="6"/>
  <c r="BH82" i="6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GF81" i="6"/>
  <c r="FK81" i="6"/>
  <c r="EP81" i="6"/>
  <c r="DU81" i="6"/>
  <c r="CZ81" i="6"/>
  <c r="CE81" i="6"/>
  <c r="BJ81" i="6"/>
  <c r="R81" i="6"/>
  <c r="AO81" i="6"/>
  <c r="S81" i="6"/>
  <c r="Q81" i="6"/>
  <c r="P81" i="6"/>
  <c r="O81" i="6"/>
  <c r="N81" i="6"/>
  <c r="M81" i="6"/>
  <c r="L81" i="6"/>
  <c r="K81" i="6"/>
  <c r="J81" i="6"/>
  <c r="I81" i="6"/>
  <c r="H81" i="6"/>
  <c r="G81" i="6"/>
  <c r="GF80" i="6"/>
  <c r="FK80" i="6"/>
  <c r="EP80" i="6"/>
  <c r="DU80" i="6"/>
  <c r="CZ80" i="6"/>
  <c r="CE80" i="6"/>
  <c r="BJ80" i="6"/>
  <c r="R80" i="6"/>
  <c r="AO80" i="6"/>
  <c r="S80" i="6"/>
  <c r="Q80" i="6"/>
  <c r="P80" i="6"/>
  <c r="O80" i="6"/>
  <c r="N80" i="6"/>
  <c r="M80" i="6"/>
  <c r="L80" i="6"/>
  <c r="K80" i="6"/>
  <c r="J80" i="6"/>
  <c r="I80" i="6"/>
  <c r="H80" i="6"/>
  <c r="G80" i="6"/>
  <c r="GF79" i="6"/>
  <c r="GE79" i="6"/>
  <c r="FU79" i="6"/>
  <c r="FU82" i="6"/>
  <c r="FP79" i="6"/>
  <c r="FP82" i="6"/>
  <c r="FL79" i="6"/>
  <c r="FL82" i="6"/>
  <c r="FK79" i="6"/>
  <c r="EP79" i="6"/>
  <c r="DU79" i="6"/>
  <c r="CZ79" i="6"/>
  <c r="CE79" i="6"/>
  <c r="BJ79" i="6"/>
  <c r="G79" i="6"/>
  <c r="AO79" i="6"/>
  <c r="T79" i="6"/>
  <c r="S79" i="6"/>
  <c r="R79" i="6"/>
  <c r="Q79" i="6"/>
  <c r="P79" i="6"/>
  <c r="O79" i="6"/>
  <c r="N79" i="6"/>
  <c r="L79" i="6"/>
  <c r="K79" i="6"/>
  <c r="J79" i="6"/>
  <c r="F79" i="6"/>
  <c r="GF78" i="6"/>
  <c r="FK78" i="6"/>
  <c r="EO78" i="6"/>
  <c r="EE78" i="6"/>
  <c r="DZ78" i="6"/>
  <c r="EP78" i="6"/>
  <c r="G78" i="6"/>
  <c r="DV78" i="6"/>
  <c r="DU78" i="6"/>
  <c r="CZ78" i="6"/>
  <c r="CE78" i="6"/>
  <c r="BJ78" i="6"/>
  <c r="AO78" i="6"/>
  <c r="R78" i="6"/>
  <c r="T78" i="6"/>
  <c r="S78" i="6"/>
  <c r="Q78" i="6"/>
  <c r="P78" i="6"/>
  <c r="O78" i="6"/>
  <c r="N78" i="6"/>
  <c r="M78" i="6"/>
  <c r="L78" i="6"/>
  <c r="K78" i="6"/>
  <c r="J78" i="6"/>
  <c r="I78" i="6"/>
  <c r="H78" i="6"/>
  <c r="GF77" i="6"/>
  <c r="FK77" i="6"/>
  <c r="EP77" i="6"/>
  <c r="EO77" i="6"/>
  <c r="EE77" i="6"/>
  <c r="M77" i="6"/>
  <c r="DZ77" i="6"/>
  <c r="DV77" i="6"/>
  <c r="I77" i="6"/>
  <c r="H77" i="6"/>
  <c r="DU77" i="6"/>
  <c r="CZ77" i="6"/>
  <c r="CE77" i="6"/>
  <c r="BJ77" i="6"/>
  <c r="G77" i="6"/>
  <c r="AO77" i="6"/>
  <c r="T77" i="6"/>
  <c r="S77" i="6"/>
  <c r="R77" i="6"/>
  <c r="Q77" i="6"/>
  <c r="P77" i="6"/>
  <c r="O77" i="6"/>
  <c r="N77" i="6"/>
  <c r="L77" i="6"/>
  <c r="K77" i="6"/>
  <c r="J77" i="6"/>
  <c r="F77" i="6"/>
  <c r="GF76" i="6"/>
  <c r="FK76" i="6"/>
  <c r="EO76" i="6"/>
  <c r="EE76" i="6"/>
  <c r="DZ76" i="6"/>
  <c r="EP76" i="6"/>
  <c r="G76" i="6"/>
  <c r="DV76" i="6"/>
  <c r="DU76" i="6"/>
  <c r="CZ76" i="6"/>
  <c r="CE76" i="6"/>
  <c r="BJ76" i="6"/>
  <c r="AO76" i="6"/>
  <c r="R76" i="6"/>
  <c r="T76" i="6"/>
  <c r="S76" i="6"/>
  <c r="Q76" i="6"/>
  <c r="P76" i="6"/>
  <c r="O76" i="6"/>
  <c r="N76" i="6"/>
  <c r="M76" i="6"/>
  <c r="L76" i="6"/>
  <c r="K76" i="6"/>
  <c r="J76" i="6"/>
  <c r="I76" i="6"/>
  <c r="H76" i="6"/>
  <c r="GF75" i="6"/>
  <c r="FK75" i="6"/>
  <c r="EP75" i="6"/>
  <c r="EO75" i="6"/>
  <c r="EE75" i="6"/>
  <c r="M75" i="6"/>
  <c r="DZ75" i="6"/>
  <c r="DV75" i="6"/>
  <c r="I75" i="6"/>
  <c r="H75" i="6"/>
  <c r="DU75" i="6"/>
  <c r="CZ75" i="6"/>
  <c r="CE75" i="6"/>
  <c r="BJ75" i="6"/>
  <c r="G75" i="6"/>
  <c r="AO75" i="6"/>
  <c r="T75" i="6"/>
  <c r="S75" i="6"/>
  <c r="R75" i="6"/>
  <c r="Q75" i="6"/>
  <c r="P75" i="6"/>
  <c r="O75" i="6"/>
  <c r="N75" i="6"/>
  <c r="L75" i="6"/>
  <c r="K75" i="6"/>
  <c r="J75" i="6"/>
  <c r="F75" i="6"/>
  <c r="GF74" i="6"/>
  <c r="FK74" i="6"/>
  <c r="EO74" i="6"/>
  <c r="EE74" i="6"/>
  <c r="EE82" i="6"/>
  <c r="DZ74" i="6"/>
  <c r="EP74" i="6"/>
  <c r="G74" i="6"/>
  <c r="DV74" i="6"/>
  <c r="DU74" i="6"/>
  <c r="CZ74" i="6"/>
  <c r="CE74" i="6"/>
  <c r="BJ74" i="6"/>
  <c r="AO74" i="6"/>
  <c r="R74" i="6"/>
  <c r="T74" i="6"/>
  <c r="S74" i="6"/>
  <c r="Q74" i="6"/>
  <c r="P74" i="6"/>
  <c r="O74" i="6"/>
  <c r="N74" i="6"/>
  <c r="M74" i="6"/>
  <c r="L74" i="6"/>
  <c r="K74" i="6"/>
  <c r="J74" i="6"/>
  <c r="I74" i="6"/>
  <c r="H74" i="6"/>
  <c r="GF73" i="6"/>
  <c r="FK73" i="6"/>
  <c r="EP73" i="6"/>
  <c r="EO73" i="6"/>
  <c r="EA73" i="6"/>
  <c r="K73" i="6"/>
  <c r="DZ73" i="6"/>
  <c r="DV73" i="6"/>
  <c r="DV82" i="6"/>
  <c r="DU73" i="6"/>
  <c r="CZ73" i="6"/>
  <c r="CE73" i="6"/>
  <c r="BJ73" i="6"/>
  <c r="G73" i="6"/>
  <c r="AO73" i="6"/>
  <c r="T73" i="6"/>
  <c r="S73" i="6"/>
  <c r="R73" i="6"/>
  <c r="Q73" i="6"/>
  <c r="P73" i="6"/>
  <c r="O73" i="6"/>
  <c r="N73" i="6"/>
  <c r="M73" i="6"/>
  <c r="L73" i="6"/>
  <c r="J73" i="6"/>
  <c r="F73" i="6"/>
  <c r="GF72" i="6"/>
  <c r="FK72" i="6"/>
  <c r="EP72" i="6"/>
  <c r="DU72" i="6"/>
  <c r="DT72" i="6"/>
  <c r="DT82" i="6"/>
  <c r="DJ72" i="6"/>
  <c r="DJ82" i="6"/>
  <c r="DE72" i="6"/>
  <c r="DA72" i="6"/>
  <c r="CZ72" i="6"/>
  <c r="CE72" i="6"/>
  <c r="BJ72" i="6"/>
  <c r="AO72" i="6"/>
  <c r="R72" i="6"/>
  <c r="T72" i="6"/>
  <c r="S72" i="6"/>
  <c r="Q72" i="6"/>
  <c r="P72" i="6"/>
  <c r="O72" i="6"/>
  <c r="N72" i="6"/>
  <c r="M72" i="6"/>
  <c r="L72" i="6"/>
  <c r="K72" i="6"/>
  <c r="J72" i="6"/>
  <c r="I72" i="6"/>
  <c r="H72" i="6"/>
  <c r="G72" i="6"/>
  <c r="GF71" i="6"/>
  <c r="FK71" i="6"/>
  <c r="EP71" i="6"/>
  <c r="DE71" i="6"/>
  <c r="DU71" i="6"/>
  <c r="G71" i="6"/>
  <c r="DC71" i="6"/>
  <c r="DC82" i="6"/>
  <c r="DA71" i="6"/>
  <c r="DA82" i="6"/>
  <c r="CZ71" i="6"/>
  <c r="CE71" i="6"/>
  <c r="BJ71" i="6"/>
  <c r="AO71" i="6"/>
  <c r="R71" i="6"/>
  <c r="T71" i="6"/>
  <c r="S71" i="6"/>
  <c r="Q71" i="6"/>
  <c r="P71" i="6"/>
  <c r="O71" i="6"/>
  <c r="N71" i="6"/>
  <c r="M71" i="6"/>
  <c r="L71" i="6"/>
  <c r="K71" i="6"/>
  <c r="J71" i="6"/>
  <c r="I71" i="6"/>
  <c r="H71" i="6"/>
  <c r="GF70" i="6"/>
  <c r="FK70" i="6"/>
  <c r="EP70" i="6"/>
  <c r="DU70" i="6"/>
  <c r="CZ70" i="6"/>
  <c r="CE70" i="6"/>
  <c r="BJ70" i="6"/>
  <c r="R70" i="6"/>
  <c r="AO70" i="6"/>
  <c r="S70" i="6"/>
  <c r="Q70" i="6"/>
  <c r="P70" i="6"/>
  <c r="O70" i="6"/>
  <c r="N70" i="6"/>
  <c r="M70" i="6"/>
  <c r="L70" i="6"/>
  <c r="K70" i="6"/>
  <c r="J70" i="6"/>
  <c r="I70" i="6"/>
  <c r="H70" i="6"/>
  <c r="G70" i="6"/>
  <c r="GF69" i="6"/>
  <c r="FK69" i="6"/>
  <c r="EP69" i="6"/>
  <c r="DU69" i="6"/>
  <c r="CZ69" i="6"/>
  <c r="CE69" i="6"/>
  <c r="BJ69" i="6"/>
  <c r="R69" i="6"/>
  <c r="AO69" i="6"/>
  <c r="S69" i="6"/>
  <c r="Q69" i="6"/>
  <c r="P69" i="6"/>
  <c r="O69" i="6"/>
  <c r="N69" i="6"/>
  <c r="M69" i="6"/>
  <c r="L69" i="6"/>
  <c r="K69" i="6"/>
  <c r="J69" i="6"/>
  <c r="I69" i="6"/>
  <c r="H69" i="6"/>
  <c r="G69" i="6"/>
  <c r="GF68" i="6"/>
  <c r="GE68" i="6"/>
  <c r="GE82" i="6"/>
  <c r="GC68" i="6"/>
  <c r="GC82" i="6"/>
  <c r="FK68" i="6"/>
  <c r="EP68" i="6"/>
  <c r="DU68" i="6"/>
  <c r="CZ68" i="6"/>
  <c r="CE68" i="6"/>
  <c r="BJ68" i="6"/>
  <c r="G68" i="6"/>
  <c r="AO68" i="6"/>
  <c r="T68" i="6"/>
  <c r="S68" i="6"/>
  <c r="R68" i="6"/>
  <c r="P68" i="6"/>
  <c r="O68" i="6"/>
  <c r="N68" i="6"/>
  <c r="M68" i="6"/>
  <c r="L68" i="6"/>
  <c r="K68" i="6"/>
  <c r="J68" i="6"/>
  <c r="I68" i="6"/>
  <c r="F68" i="6"/>
  <c r="GF67" i="6"/>
  <c r="FK67" i="6"/>
  <c r="EP67" i="6"/>
  <c r="DU67" i="6"/>
  <c r="CZ67" i="6"/>
  <c r="CE67" i="6"/>
  <c r="BJ67" i="6"/>
  <c r="AO67" i="6"/>
  <c r="G67" i="6"/>
  <c r="S67" i="6"/>
  <c r="R67" i="6"/>
  <c r="Q67" i="6"/>
  <c r="P67" i="6"/>
  <c r="O67" i="6"/>
  <c r="N67" i="6"/>
  <c r="M67" i="6"/>
  <c r="L67" i="6"/>
  <c r="K67" i="6"/>
  <c r="J67" i="6"/>
  <c r="I67" i="6"/>
  <c r="H67" i="6"/>
  <c r="F67" i="6"/>
  <c r="GF66" i="6"/>
  <c r="FK66" i="6"/>
  <c r="EP66" i="6"/>
  <c r="DU66" i="6"/>
  <c r="CY66" i="6"/>
  <c r="CO66" i="6"/>
  <c r="CJ66" i="6"/>
  <c r="CZ66" i="6"/>
  <c r="G66" i="6"/>
  <c r="CF66" i="6"/>
  <c r="CE66" i="6"/>
  <c r="BJ66" i="6"/>
  <c r="AO66" i="6"/>
  <c r="R66" i="6"/>
  <c r="T66" i="6"/>
  <c r="S66" i="6"/>
  <c r="Q66" i="6"/>
  <c r="P66" i="6"/>
  <c r="O66" i="6"/>
  <c r="N66" i="6"/>
  <c r="M66" i="6"/>
  <c r="L66" i="6"/>
  <c r="K66" i="6"/>
  <c r="J66" i="6"/>
  <c r="I66" i="6"/>
  <c r="H66" i="6"/>
  <c r="GF65" i="6"/>
  <c r="FK65" i="6"/>
  <c r="EP65" i="6"/>
  <c r="DU65" i="6"/>
  <c r="CZ65" i="6"/>
  <c r="CY65" i="6"/>
  <c r="CY82" i="6"/>
  <c r="CO65" i="6"/>
  <c r="CO82" i="6"/>
  <c r="CJ65" i="6"/>
  <c r="CF65" i="6"/>
  <c r="CF82" i="6"/>
  <c r="CE65" i="6"/>
  <c r="BJ65" i="6"/>
  <c r="G65" i="6"/>
  <c r="AO65" i="6"/>
  <c r="T65" i="6"/>
  <c r="T82" i="6"/>
  <c r="S65" i="6"/>
  <c r="R65" i="6"/>
  <c r="Q65" i="6"/>
  <c r="P65" i="6"/>
  <c r="O65" i="6"/>
  <c r="N65" i="6"/>
  <c r="L65" i="6"/>
  <c r="K65" i="6"/>
  <c r="J65" i="6"/>
  <c r="F65" i="6"/>
  <c r="GF64" i="6"/>
  <c r="FK64" i="6"/>
  <c r="EP64" i="6"/>
  <c r="DU64" i="6"/>
  <c r="CZ64" i="6"/>
  <c r="CE64" i="6"/>
  <c r="BJ64" i="6"/>
  <c r="AO64" i="6"/>
  <c r="G64" i="6"/>
  <c r="S64" i="6"/>
  <c r="R64" i="6"/>
  <c r="Q64" i="6"/>
  <c r="P64" i="6"/>
  <c r="O64" i="6"/>
  <c r="N64" i="6"/>
  <c r="M64" i="6"/>
  <c r="L64" i="6"/>
  <c r="K64" i="6"/>
  <c r="J64" i="6"/>
  <c r="I64" i="6"/>
  <c r="H64" i="6"/>
  <c r="F64" i="6"/>
  <c r="GF63" i="6"/>
  <c r="FK63" i="6"/>
  <c r="EP63" i="6"/>
  <c r="DU63" i="6"/>
  <c r="CZ63" i="6"/>
  <c r="CE63" i="6"/>
  <c r="BJ63" i="6"/>
  <c r="AO63" i="6"/>
  <c r="G63" i="6"/>
  <c r="S63" i="6"/>
  <c r="R63" i="6"/>
  <c r="Q63" i="6"/>
  <c r="P63" i="6"/>
  <c r="O63" i="6"/>
  <c r="N63" i="6"/>
  <c r="M63" i="6"/>
  <c r="L63" i="6"/>
  <c r="K63" i="6"/>
  <c r="J63" i="6"/>
  <c r="I63" i="6"/>
  <c r="H63" i="6"/>
  <c r="F63" i="6"/>
  <c r="GF62" i="6"/>
  <c r="FK62" i="6"/>
  <c r="EP62" i="6"/>
  <c r="DU62" i="6"/>
  <c r="CZ62" i="6"/>
  <c r="CE62" i="6"/>
  <c r="BJ62" i="6"/>
  <c r="AO62" i="6"/>
  <c r="G62" i="6"/>
  <c r="S62" i="6"/>
  <c r="R62" i="6"/>
  <c r="Q62" i="6"/>
  <c r="P62" i="6"/>
  <c r="O62" i="6"/>
  <c r="N62" i="6"/>
  <c r="M62" i="6"/>
  <c r="L62" i="6"/>
  <c r="K62" i="6"/>
  <c r="J62" i="6"/>
  <c r="I62" i="6"/>
  <c r="H62" i="6"/>
  <c r="F62" i="6"/>
  <c r="GF61" i="6"/>
  <c r="FK61" i="6"/>
  <c r="EP61" i="6"/>
  <c r="DU61" i="6"/>
  <c r="CZ61" i="6"/>
  <c r="CE61" i="6"/>
  <c r="BJ61" i="6"/>
  <c r="AO61" i="6"/>
  <c r="G61" i="6"/>
  <c r="S61" i="6"/>
  <c r="R61" i="6"/>
  <c r="Q61" i="6"/>
  <c r="P61" i="6"/>
  <c r="O61" i="6"/>
  <c r="N61" i="6"/>
  <c r="M61" i="6"/>
  <c r="L61" i="6"/>
  <c r="K61" i="6"/>
  <c r="J61" i="6"/>
  <c r="I61" i="6"/>
  <c r="H61" i="6"/>
  <c r="F61" i="6"/>
  <c r="GF60" i="6"/>
  <c r="FK60" i="6"/>
  <c r="EP60" i="6"/>
  <c r="DU60" i="6"/>
  <c r="CZ60" i="6"/>
  <c r="CE60" i="6"/>
  <c r="BJ60" i="6"/>
  <c r="AO60" i="6"/>
  <c r="G60" i="6"/>
  <c r="S60" i="6"/>
  <c r="R60" i="6"/>
  <c r="Q60" i="6"/>
  <c r="P60" i="6"/>
  <c r="O60" i="6"/>
  <c r="N60" i="6"/>
  <c r="M60" i="6"/>
  <c r="L60" i="6"/>
  <c r="K60" i="6"/>
  <c r="J60" i="6"/>
  <c r="I60" i="6"/>
  <c r="H60" i="6"/>
  <c r="F60" i="6"/>
  <c r="GF59" i="6"/>
  <c r="FK59" i="6"/>
  <c r="EP59" i="6"/>
  <c r="DU59" i="6"/>
  <c r="CZ59" i="6"/>
  <c r="CE59" i="6"/>
  <c r="BJ59" i="6"/>
  <c r="AO59" i="6"/>
  <c r="G59" i="6"/>
  <c r="S59" i="6"/>
  <c r="R59" i="6"/>
  <c r="Q59" i="6"/>
  <c r="P59" i="6"/>
  <c r="O59" i="6"/>
  <c r="N59" i="6"/>
  <c r="M59" i="6"/>
  <c r="L59" i="6"/>
  <c r="K59" i="6"/>
  <c r="J59" i="6"/>
  <c r="I59" i="6"/>
  <c r="H59" i="6"/>
  <c r="F59" i="6"/>
  <c r="GF58" i="6"/>
  <c r="FK58" i="6"/>
  <c r="EP58" i="6"/>
  <c r="DU58" i="6"/>
  <c r="CZ58" i="6"/>
  <c r="CE58" i="6"/>
  <c r="BJ58" i="6"/>
  <c r="AO58" i="6"/>
  <c r="G58" i="6"/>
  <c r="S58" i="6"/>
  <c r="R58" i="6"/>
  <c r="Q58" i="6"/>
  <c r="P58" i="6"/>
  <c r="O58" i="6"/>
  <c r="N58" i="6"/>
  <c r="M58" i="6"/>
  <c r="L58" i="6"/>
  <c r="K58" i="6"/>
  <c r="J58" i="6"/>
  <c r="I58" i="6"/>
  <c r="H58" i="6"/>
  <c r="F58" i="6"/>
  <c r="GF57" i="6"/>
  <c r="FK57" i="6"/>
  <c r="EP57" i="6"/>
  <c r="DU57" i="6"/>
  <c r="CZ57" i="6"/>
  <c r="CE57" i="6"/>
  <c r="BJ57" i="6"/>
  <c r="AO57" i="6"/>
  <c r="G57" i="6"/>
  <c r="S57" i="6"/>
  <c r="R57" i="6"/>
  <c r="Q57" i="6"/>
  <c r="P57" i="6"/>
  <c r="O57" i="6"/>
  <c r="N57" i="6"/>
  <c r="M57" i="6"/>
  <c r="L57" i="6"/>
  <c r="K57" i="6"/>
  <c r="J57" i="6"/>
  <c r="I57" i="6"/>
  <c r="H57" i="6"/>
  <c r="F57" i="6"/>
  <c r="GF56" i="6"/>
  <c r="FK56" i="6"/>
  <c r="EP56" i="6"/>
  <c r="DU56" i="6"/>
  <c r="CZ56" i="6"/>
  <c r="CE56" i="6"/>
  <c r="BJ56" i="6"/>
  <c r="AO56" i="6"/>
  <c r="G56" i="6"/>
  <c r="S56" i="6"/>
  <c r="R56" i="6"/>
  <c r="Q56" i="6"/>
  <c r="P56" i="6"/>
  <c r="O56" i="6"/>
  <c r="N56" i="6"/>
  <c r="M56" i="6"/>
  <c r="L56" i="6"/>
  <c r="K56" i="6"/>
  <c r="J56" i="6"/>
  <c r="I56" i="6"/>
  <c r="H56" i="6"/>
  <c r="F56" i="6"/>
  <c r="GF55" i="6"/>
  <c r="FK55" i="6"/>
  <c r="EP55" i="6"/>
  <c r="DU55" i="6"/>
  <c r="CZ55" i="6"/>
  <c r="CE55" i="6"/>
  <c r="BJ55" i="6"/>
  <c r="AO55" i="6"/>
  <c r="G55" i="6"/>
  <c r="S55" i="6"/>
  <c r="R55" i="6"/>
  <c r="Q55" i="6"/>
  <c r="P55" i="6"/>
  <c r="O55" i="6"/>
  <c r="N55" i="6"/>
  <c r="M55" i="6"/>
  <c r="L55" i="6"/>
  <c r="K55" i="6"/>
  <c r="J55" i="6"/>
  <c r="I55" i="6"/>
  <c r="H55" i="6"/>
  <c r="F55" i="6"/>
  <c r="GF54" i="6"/>
  <c r="FK54" i="6"/>
  <c r="EP54" i="6"/>
  <c r="DU54" i="6"/>
  <c r="CZ54" i="6"/>
  <c r="CE54" i="6"/>
  <c r="BJ54" i="6"/>
  <c r="AO54" i="6"/>
  <c r="G54" i="6"/>
  <c r="S54" i="6"/>
  <c r="R54" i="6"/>
  <c r="Q54" i="6"/>
  <c r="P54" i="6"/>
  <c r="O54" i="6"/>
  <c r="N54" i="6"/>
  <c r="M54" i="6"/>
  <c r="L54" i="6"/>
  <c r="K54" i="6"/>
  <c r="J54" i="6"/>
  <c r="I54" i="6"/>
  <c r="H54" i="6"/>
  <c r="F54" i="6"/>
  <c r="GF53" i="6"/>
  <c r="FK53" i="6"/>
  <c r="EP53" i="6"/>
  <c r="DU53" i="6"/>
  <c r="CZ53" i="6"/>
  <c r="CE53" i="6"/>
  <c r="BJ53" i="6"/>
  <c r="AO53" i="6"/>
  <c r="G53" i="6"/>
  <c r="S53" i="6"/>
  <c r="R53" i="6"/>
  <c r="Q53" i="6"/>
  <c r="P53" i="6"/>
  <c r="O53" i="6"/>
  <c r="N53" i="6"/>
  <c r="M53" i="6"/>
  <c r="L53" i="6"/>
  <c r="K53" i="6"/>
  <c r="J53" i="6"/>
  <c r="I53" i="6"/>
  <c r="H53" i="6"/>
  <c r="F53" i="6"/>
  <c r="GF52" i="6"/>
  <c r="FK52" i="6"/>
  <c r="EP52" i="6"/>
  <c r="DU52" i="6"/>
  <c r="CZ52" i="6"/>
  <c r="CE52" i="6"/>
  <c r="BJ52" i="6"/>
  <c r="AO52" i="6"/>
  <c r="G52" i="6"/>
  <c r="S52" i="6"/>
  <c r="R52" i="6"/>
  <c r="Q52" i="6"/>
  <c r="P52" i="6"/>
  <c r="O52" i="6"/>
  <c r="N52" i="6"/>
  <c r="M52" i="6"/>
  <c r="L52" i="6"/>
  <c r="K52" i="6"/>
  <c r="J52" i="6"/>
  <c r="I52" i="6"/>
  <c r="H52" i="6"/>
  <c r="F52" i="6"/>
  <c r="GF51" i="6"/>
  <c r="FK51" i="6"/>
  <c r="EP51" i="6"/>
  <c r="DU51" i="6"/>
  <c r="CZ51" i="6"/>
  <c r="CE51" i="6"/>
  <c r="BJ51" i="6"/>
  <c r="AO51" i="6"/>
  <c r="G51" i="6"/>
  <c r="S51" i="6"/>
  <c r="R51" i="6"/>
  <c r="Q51" i="6"/>
  <c r="P51" i="6"/>
  <c r="O51" i="6"/>
  <c r="N51" i="6"/>
  <c r="M51" i="6"/>
  <c r="L51" i="6"/>
  <c r="K51" i="6"/>
  <c r="J51" i="6"/>
  <c r="I51" i="6"/>
  <c r="H51" i="6"/>
  <c r="F51" i="6"/>
  <c r="GF50" i="6"/>
  <c r="FK50" i="6"/>
  <c r="EP50" i="6"/>
  <c r="DU50" i="6"/>
  <c r="CZ50" i="6"/>
  <c r="CE50" i="6"/>
  <c r="BJ50" i="6"/>
  <c r="AO50" i="6"/>
  <c r="G50" i="6"/>
  <c r="S50" i="6"/>
  <c r="R50" i="6"/>
  <c r="Q50" i="6"/>
  <c r="P50" i="6"/>
  <c r="O50" i="6"/>
  <c r="N50" i="6"/>
  <c r="M50" i="6"/>
  <c r="L50" i="6"/>
  <c r="K50" i="6"/>
  <c r="J50" i="6"/>
  <c r="I50" i="6"/>
  <c r="H50" i="6"/>
  <c r="F50" i="6"/>
  <c r="GF49" i="6"/>
  <c r="FK49" i="6"/>
  <c r="EP49" i="6"/>
  <c r="DU49" i="6"/>
  <c r="CZ49" i="6"/>
  <c r="CE49" i="6"/>
  <c r="BJ49" i="6"/>
  <c r="AO49" i="6"/>
  <c r="G49" i="6"/>
  <c r="S49" i="6"/>
  <c r="R49" i="6"/>
  <c r="Q49" i="6"/>
  <c r="P49" i="6"/>
  <c r="O49" i="6"/>
  <c r="N49" i="6"/>
  <c r="M49" i="6"/>
  <c r="L49" i="6"/>
  <c r="K49" i="6"/>
  <c r="J49" i="6"/>
  <c r="I49" i="6"/>
  <c r="H49" i="6"/>
  <c r="F49" i="6"/>
  <c r="GF48" i="6"/>
  <c r="FK48" i="6"/>
  <c r="EP48" i="6"/>
  <c r="DU48" i="6"/>
  <c r="CZ48" i="6"/>
  <c r="CE48" i="6"/>
  <c r="BJ48" i="6"/>
  <c r="AO48" i="6"/>
  <c r="G48" i="6"/>
  <c r="S48" i="6"/>
  <c r="R48" i="6"/>
  <c r="Q48" i="6"/>
  <c r="P48" i="6"/>
  <c r="O48" i="6"/>
  <c r="N48" i="6"/>
  <c r="M48" i="6"/>
  <c r="L48" i="6"/>
  <c r="K48" i="6"/>
  <c r="J48" i="6"/>
  <c r="I48" i="6"/>
  <c r="H48" i="6"/>
  <c r="F48" i="6"/>
  <c r="GF47" i="6"/>
  <c r="FK47" i="6"/>
  <c r="EP47" i="6"/>
  <c r="DU47" i="6"/>
  <c r="CZ47" i="6"/>
  <c r="CE47" i="6"/>
  <c r="BJ47" i="6"/>
  <c r="AO47" i="6"/>
  <c r="G47" i="6"/>
  <c r="S47" i="6"/>
  <c r="R47" i="6"/>
  <c r="Q47" i="6"/>
  <c r="P47" i="6"/>
  <c r="O47" i="6"/>
  <c r="N47" i="6"/>
  <c r="M47" i="6"/>
  <c r="L47" i="6"/>
  <c r="K47" i="6"/>
  <c r="J47" i="6"/>
  <c r="I47" i="6"/>
  <c r="H47" i="6"/>
  <c r="F47" i="6"/>
  <c r="GF46" i="6"/>
  <c r="FK46" i="6"/>
  <c r="EP46" i="6"/>
  <c r="DU46" i="6"/>
  <c r="CZ46" i="6"/>
  <c r="CE46" i="6"/>
  <c r="BJ46" i="6"/>
  <c r="AO46" i="6"/>
  <c r="G46" i="6"/>
  <c r="S46" i="6"/>
  <c r="R46" i="6"/>
  <c r="Q46" i="6"/>
  <c r="P46" i="6"/>
  <c r="O46" i="6"/>
  <c r="N46" i="6"/>
  <c r="M46" i="6"/>
  <c r="L46" i="6"/>
  <c r="K46" i="6"/>
  <c r="J46" i="6"/>
  <c r="I46" i="6"/>
  <c r="H46" i="6"/>
  <c r="F46" i="6"/>
  <c r="GF45" i="6"/>
  <c r="FK45" i="6"/>
  <c r="EP45" i="6"/>
  <c r="DU45" i="6"/>
  <c r="CZ45" i="6"/>
  <c r="CE45" i="6"/>
  <c r="BJ45" i="6"/>
  <c r="AO45" i="6"/>
  <c r="G45" i="6"/>
  <c r="S45" i="6"/>
  <c r="R45" i="6"/>
  <c r="Q45" i="6"/>
  <c r="P45" i="6"/>
  <c r="O45" i="6"/>
  <c r="N45" i="6"/>
  <c r="M45" i="6"/>
  <c r="L45" i="6"/>
  <c r="K45" i="6"/>
  <c r="J45" i="6"/>
  <c r="I45" i="6"/>
  <c r="H45" i="6"/>
  <c r="F45" i="6"/>
  <c r="GF44" i="6"/>
  <c r="FK44" i="6"/>
  <c r="EP44" i="6"/>
  <c r="DU44" i="6"/>
  <c r="CZ44" i="6"/>
  <c r="CE44" i="6"/>
  <c r="BJ44" i="6"/>
  <c r="AO44" i="6"/>
  <c r="G44" i="6"/>
  <c r="S44" i="6"/>
  <c r="R44" i="6"/>
  <c r="Q44" i="6"/>
  <c r="P44" i="6"/>
  <c r="O44" i="6"/>
  <c r="N44" i="6"/>
  <c r="M44" i="6"/>
  <c r="L44" i="6"/>
  <c r="K44" i="6"/>
  <c r="J44" i="6"/>
  <c r="I44" i="6"/>
  <c r="H44" i="6"/>
  <c r="F44" i="6"/>
  <c r="GF43" i="6"/>
  <c r="FK43" i="6"/>
  <c r="EP43" i="6"/>
  <c r="DU43" i="6"/>
  <c r="CZ43" i="6"/>
  <c r="CE43" i="6"/>
  <c r="BJ43" i="6"/>
  <c r="AO43" i="6"/>
  <c r="G43" i="6"/>
  <c r="S43" i="6"/>
  <c r="R43" i="6"/>
  <c r="Q43" i="6"/>
  <c r="P43" i="6"/>
  <c r="O43" i="6"/>
  <c r="N43" i="6"/>
  <c r="M43" i="6"/>
  <c r="L43" i="6"/>
  <c r="K43" i="6"/>
  <c r="J43" i="6"/>
  <c r="I43" i="6"/>
  <c r="H43" i="6"/>
  <c r="F43" i="6"/>
  <c r="GF42" i="6"/>
  <c r="FK42" i="6"/>
  <c r="EP42" i="6"/>
  <c r="DU42" i="6"/>
  <c r="CZ42" i="6"/>
  <c r="CE42" i="6"/>
  <c r="BJ42" i="6"/>
  <c r="AO42" i="6"/>
  <c r="G42" i="6"/>
  <c r="S42" i="6"/>
  <c r="R42" i="6"/>
  <c r="Q42" i="6"/>
  <c r="P42" i="6"/>
  <c r="O42" i="6"/>
  <c r="N42" i="6"/>
  <c r="M42" i="6"/>
  <c r="L42" i="6"/>
  <c r="K42" i="6"/>
  <c r="J42" i="6"/>
  <c r="I42" i="6"/>
  <c r="H42" i="6"/>
  <c r="F42" i="6"/>
  <c r="GF41" i="6"/>
  <c r="FK41" i="6"/>
  <c r="EP41" i="6"/>
  <c r="DU41" i="6"/>
  <c r="CZ41" i="6"/>
  <c r="CE41" i="6"/>
  <c r="BJ41" i="6"/>
  <c r="AO41" i="6"/>
  <c r="G41" i="6"/>
  <c r="S41" i="6"/>
  <c r="R41" i="6"/>
  <c r="Q41" i="6"/>
  <c r="P41" i="6"/>
  <c r="O41" i="6"/>
  <c r="N41" i="6"/>
  <c r="M41" i="6"/>
  <c r="L41" i="6"/>
  <c r="K41" i="6"/>
  <c r="J41" i="6"/>
  <c r="I41" i="6"/>
  <c r="H41" i="6"/>
  <c r="F41" i="6"/>
  <c r="GF40" i="6"/>
  <c r="FK40" i="6"/>
  <c r="EP40" i="6"/>
  <c r="DU40" i="6"/>
  <c r="CZ40" i="6"/>
  <c r="CE40" i="6"/>
  <c r="BJ40" i="6"/>
  <c r="AO40" i="6"/>
  <c r="G40" i="6"/>
  <c r="S40" i="6"/>
  <c r="R40" i="6"/>
  <c r="Q40" i="6"/>
  <c r="P40" i="6"/>
  <c r="O40" i="6"/>
  <c r="N40" i="6"/>
  <c r="M40" i="6"/>
  <c r="L40" i="6"/>
  <c r="K40" i="6"/>
  <c r="J40" i="6"/>
  <c r="I40" i="6"/>
  <c r="H40" i="6"/>
  <c r="F40" i="6"/>
  <c r="GF39" i="6"/>
  <c r="GF82" i="6"/>
  <c r="FK39" i="6"/>
  <c r="FK82" i="6"/>
  <c r="EP39" i="6"/>
  <c r="DU39" i="6"/>
  <c r="DU82" i="6"/>
  <c r="CZ39" i="6"/>
  <c r="CE39" i="6"/>
  <c r="CE82" i="6"/>
  <c r="BJ39" i="6"/>
  <c r="BJ82" i="6"/>
  <c r="AO39" i="6"/>
  <c r="S39" i="6"/>
  <c r="S82" i="6"/>
  <c r="R39" i="6"/>
  <c r="R82" i="6"/>
  <c r="Q39" i="6"/>
  <c r="P39" i="6"/>
  <c r="P82" i="6"/>
  <c r="O39" i="6"/>
  <c r="O82" i="6"/>
  <c r="N39" i="6"/>
  <c r="N82" i="6"/>
  <c r="M39" i="6"/>
  <c r="L39" i="6"/>
  <c r="L82" i="6"/>
  <c r="K39" i="6"/>
  <c r="K82" i="6"/>
  <c r="J39" i="6"/>
  <c r="J82" i="6"/>
  <c r="I39" i="6"/>
  <c r="H39" i="6"/>
  <c r="F39" i="6"/>
  <c r="GE37" i="6"/>
  <c r="GD37" i="6"/>
  <c r="GC37" i="6"/>
  <c r="GB37" i="6"/>
  <c r="GA37" i="6"/>
  <c r="FZ37" i="6"/>
  <c r="FY37" i="6"/>
  <c r="FX37" i="6"/>
  <c r="FW37" i="6"/>
  <c r="FV37" i="6"/>
  <c r="FU37" i="6"/>
  <c r="FT37" i="6"/>
  <c r="FS37" i="6"/>
  <c r="FR37" i="6"/>
  <c r="FQ37" i="6"/>
  <c r="FP37" i="6"/>
  <c r="FO37" i="6"/>
  <c r="FN37" i="6"/>
  <c r="FM37" i="6"/>
  <c r="FL37" i="6"/>
  <c r="FK37" i="6"/>
  <c r="FJ37" i="6"/>
  <c r="FI37" i="6"/>
  <c r="FH37" i="6"/>
  <c r="FG37" i="6"/>
  <c r="FF37" i="6"/>
  <c r="FE37" i="6"/>
  <c r="FD37" i="6"/>
  <c r="FC37" i="6"/>
  <c r="FB37" i="6"/>
  <c r="FA37" i="6"/>
  <c r="EZ37" i="6"/>
  <c r="EY37" i="6"/>
  <c r="EX37" i="6"/>
  <c r="EW37" i="6"/>
  <c r="EV37" i="6"/>
  <c r="EU37" i="6"/>
  <c r="ET37" i="6"/>
  <c r="ES37" i="6"/>
  <c r="ER37" i="6"/>
  <c r="EQ37" i="6"/>
  <c r="EO37" i="6"/>
  <c r="EN37" i="6"/>
  <c r="EM37" i="6"/>
  <c r="EL37" i="6"/>
  <c r="EK37" i="6"/>
  <c r="EJ37" i="6"/>
  <c r="EI37" i="6"/>
  <c r="EH37" i="6"/>
  <c r="EG37" i="6"/>
  <c r="EF37" i="6"/>
  <c r="EE37" i="6"/>
  <c r="ED37" i="6"/>
  <c r="EC37" i="6"/>
  <c r="EB37" i="6"/>
  <c r="EA37" i="6"/>
  <c r="DZ37" i="6"/>
  <c r="DY37" i="6"/>
  <c r="DX37" i="6"/>
  <c r="DW37" i="6"/>
  <c r="DV37" i="6"/>
  <c r="DU37" i="6"/>
  <c r="DT37" i="6"/>
  <c r="DS37" i="6"/>
  <c r="DR37" i="6"/>
  <c r="DQ37" i="6"/>
  <c r="DP37" i="6"/>
  <c r="DO37" i="6"/>
  <c r="DN37" i="6"/>
  <c r="DM37" i="6"/>
  <c r="DL37" i="6"/>
  <c r="DK37" i="6"/>
  <c r="DJ37" i="6"/>
  <c r="DI37" i="6"/>
  <c r="DH37" i="6"/>
  <c r="DG37" i="6"/>
  <c r="DF37" i="6"/>
  <c r="DE37" i="6"/>
  <c r="DD37" i="6"/>
  <c r="DC37" i="6"/>
  <c r="DB37" i="6"/>
  <c r="DA37" i="6"/>
  <c r="CY37" i="6"/>
  <c r="CX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GF36" i="6"/>
  <c r="FK36" i="6"/>
  <c r="EP36" i="6"/>
  <c r="DU36" i="6"/>
  <c r="CZ36" i="6"/>
  <c r="CE36" i="6"/>
  <c r="BJ36" i="6"/>
  <c r="AO36" i="6"/>
  <c r="S36" i="6"/>
  <c r="Q36" i="6"/>
  <c r="P36" i="6"/>
  <c r="O36" i="6"/>
  <c r="N36" i="6"/>
  <c r="M36" i="6"/>
  <c r="L36" i="6"/>
  <c r="K36" i="6"/>
  <c r="J36" i="6"/>
  <c r="I36" i="6"/>
  <c r="H36" i="6"/>
  <c r="G36" i="6"/>
  <c r="GF35" i="6"/>
  <c r="FK35" i="6"/>
  <c r="EP35" i="6"/>
  <c r="DU35" i="6"/>
  <c r="CZ35" i="6"/>
  <c r="CE35" i="6"/>
  <c r="BJ35" i="6"/>
  <c r="AO35" i="6"/>
  <c r="S35" i="6"/>
  <c r="Q35" i="6"/>
  <c r="P35" i="6"/>
  <c r="O35" i="6"/>
  <c r="N35" i="6"/>
  <c r="M35" i="6"/>
  <c r="L35" i="6"/>
  <c r="K35" i="6"/>
  <c r="J35" i="6"/>
  <c r="I35" i="6"/>
  <c r="H35" i="6"/>
  <c r="G35" i="6"/>
  <c r="GF34" i="6"/>
  <c r="FK34" i="6"/>
  <c r="EP34" i="6"/>
  <c r="DU34" i="6"/>
  <c r="CZ34" i="6"/>
  <c r="CE34" i="6"/>
  <c r="BJ34" i="6"/>
  <c r="AO34" i="6"/>
  <c r="S34" i="6"/>
  <c r="Q34" i="6"/>
  <c r="P34" i="6"/>
  <c r="O34" i="6"/>
  <c r="N34" i="6"/>
  <c r="M34" i="6"/>
  <c r="L34" i="6"/>
  <c r="K34" i="6"/>
  <c r="J34" i="6"/>
  <c r="I34" i="6"/>
  <c r="H34" i="6"/>
  <c r="G34" i="6"/>
  <c r="GF33" i="6"/>
  <c r="FK33" i="6"/>
  <c r="EP33" i="6"/>
  <c r="DU33" i="6"/>
  <c r="CZ33" i="6"/>
  <c r="CE33" i="6"/>
  <c r="BJ33" i="6"/>
  <c r="AO33" i="6"/>
  <c r="S33" i="6"/>
  <c r="Q33" i="6"/>
  <c r="P33" i="6"/>
  <c r="O33" i="6"/>
  <c r="N33" i="6"/>
  <c r="M33" i="6"/>
  <c r="L33" i="6"/>
  <c r="K33" i="6"/>
  <c r="J33" i="6"/>
  <c r="I33" i="6"/>
  <c r="H33" i="6"/>
  <c r="G33" i="6"/>
  <c r="GF32" i="6"/>
  <c r="FK32" i="6"/>
  <c r="EP32" i="6"/>
  <c r="DU32" i="6"/>
  <c r="CZ32" i="6"/>
  <c r="CE32" i="6"/>
  <c r="BJ32" i="6"/>
  <c r="AO32" i="6"/>
  <c r="S32" i="6"/>
  <c r="Q32" i="6"/>
  <c r="P32" i="6"/>
  <c r="O32" i="6"/>
  <c r="N32" i="6"/>
  <c r="M32" i="6"/>
  <c r="L32" i="6"/>
  <c r="K32" i="6"/>
  <c r="J32" i="6"/>
  <c r="I32" i="6"/>
  <c r="H32" i="6"/>
  <c r="G32" i="6"/>
  <c r="GF31" i="6"/>
  <c r="FK31" i="6"/>
  <c r="EP31" i="6"/>
  <c r="DU31" i="6"/>
  <c r="CZ31" i="6"/>
  <c r="CE31" i="6"/>
  <c r="BJ31" i="6"/>
  <c r="AO31" i="6"/>
  <c r="S31" i="6"/>
  <c r="Q31" i="6"/>
  <c r="P31" i="6"/>
  <c r="O31" i="6"/>
  <c r="N31" i="6"/>
  <c r="M31" i="6"/>
  <c r="L31" i="6"/>
  <c r="K31" i="6"/>
  <c r="J31" i="6"/>
  <c r="I31" i="6"/>
  <c r="H31" i="6"/>
  <c r="G31" i="6"/>
  <c r="GF30" i="6"/>
  <c r="GF37" i="6"/>
  <c r="FK30" i="6"/>
  <c r="EP30" i="6"/>
  <c r="EP37" i="6"/>
  <c r="DU30" i="6"/>
  <c r="CZ30" i="6"/>
  <c r="CZ37" i="6"/>
  <c r="CE30" i="6"/>
  <c r="BJ30" i="6"/>
  <c r="AO30" i="6"/>
  <c r="S30" i="6"/>
  <c r="S37" i="6"/>
  <c r="Q30" i="6"/>
  <c r="Q37" i="6"/>
  <c r="P30" i="6"/>
  <c r="P37" i="6"/>
  <c r="O30" i="6"/>
  <c r="O37" i="6"/>
  <c r="N30" i="6"/>
  <c r="N37" i="6"/>
  <c r="M30" i="6"/>
  <c r="M37" i="6"/>
  <c r="L30" i="6"/>
  <c r="L37" i="6"/>
  <c r="K30" i="6"/>
  <c r="K37" i="6"/>
  <c r="J30" i="6"/>
  <c r="J37" i="6"/>
  <c r="I30" i="6"/>
  <c r="H30" i="6"/>
  <c r="G30" i="6"/>
  <c r="G37" i="6"/>
  <c r="GE28" i="6"/>
  <c r="GD28" i="6"/>
  <c r="GD132" i="6"/>
  <c r="GC28" i="6"/>
  <c r="GB28" i="6"/>
  <c r="GB132" i="6"/>
  <c r="GA28" i="6"/>
  <c r="FZ28" i="6"/>
  <c r="FZ132" i="6"/>
  <c r="FY28" i="6"/>
  <c r="FX28" i="6"/>
  <c r="FX132" i="6"/>
  <c r="FW28" i="6"/>
  <c r="FV28" i="6"/>
  <c r="FV132" i="6"/>
  <c r="FU28" i="6"/>
  <c r="FT28" i="6"/>
  <c r="FT132" i="6"/>
  <c r="FS28" i="6"/>
  <c r="FR28" i="6"/>
  <c r="FR132" i="6"/>
  <c r="FQ28" i="6"/>
  <c r="FP28" i="6"/>
  <c r="FP132" i="6"/>
  <c r="FO28" i="6"/>
  <c r="FN28" i="6"/>
  <c r="FN132" i="6"/>
  <c r="FM28" i="6"/>
  <c r="FL28" i="6"/>
  <c r="FL132" i="6"/>
  <c r="FJ28" i="6"/>
  <c r="FJ132" i="6"/>
  <c r="FI28" i="6"/>
  <c r="FH28" i="6"/>
  <c r="FH132" i="6"/>
  <c r="FG28" i="6"/>
  <c r="FF28" i="6"/>
  <c r="FF132" i="6"/>
  <c r="FE28" i="6"/>
  <c r="FD28" i="6"/>
  <c r="FD132" i="6"/>
  <c r="FC28" i="6"/>
  <c r="FB28" i="6"/>
  <c r="FB132" i="6"/>
  <c r="FA28" i="6"/>
  <c r="EZ28" i="6"/>
  <c r="EZ132" i="6"/>
  <c r="EY28" i="6"/>
  <c r="EX28" i="6"/>
  <c r="EX132" i="6"/>
  <c r="EW28" i="6"/>
  <c r="EV28" i="6"/>
  <c r="EV132" i="6"/>
  <c r="EU28" i="6"/>
  <c r="ET28" i="6"/>
  <c r="ET132" i="6"/>
  <c r="ES28" i="6"/>
  <c r="ER28" i="6"/>
  <c r="ER132" i="6"/>
  <c r="EQ28" i="6"/>
  <c r="EO28" i="6"/>
  <c r="EN28" i="6"/>
  <c r="EN132" i="6"/>
  <c r="EM28" i="6"/>
  <c r="EL28" i="6"/>
  <c r="EL132" i="6"/>
  <c r="EK28" i="6"/>
  <c r="EJ28" i="6"/>
  <c r="EJ132" i="6"/>
  <c r="EI28" i="6"/>
  <c r="EH28" i="6"/>
  <c r="EH132" i="6"/>
  <c r="EG28" i="6"/>
  <c r="EF28" i="6"/>
  <c r="EF132" i="6"/>
  <c r="EE28" i="6"/>
  <c r="ED28" i="6"/>
  <c r="ED132" i="6"/>
  <c r="EC28" i="6"/>
  <c r="EB28" i="6"/>
  <c r="EB132" i="6"/>
  <c r="EA28" i="6"/>
  <c r="DZ28" i="6"/>
  <c r="DY28" i="6"/>
  <c r="DX28" i="6"/>
  <c r="DX132" i="6"/>
  <c r="DW28" i="6"/>
  <c r="DV28" i="6"/>
  <c r="DV132" i="6"/>
  <c r="DT28" i="6"/>
  <c r="DT132" i="6"/>
  <c r="DS28" i="6"/>
  <c r="DR28" i="6"/>
  <c r="DR132" i="6"/>
  <c r="DQ28" i="6"/>
  <c r="DP28" i="6"/>
  <c r="DP132" i="6"/>
  <c r="DO28" i="6"/>
  <c r="DN28" i="6"/>
  <c r="DN132" i="6"/>
  <c r="DM28" i="6"/>
  <c r="DL28" i="6"/>
  <c r="DL132" i="6"/>
  <c r="DK28" i="6"/>
  <c r="DJ28" i="6"/>
  <c r="DJ132" i="6"/>
  <c r="DI28" i="6"/>
  <c r="DH28" i="6"/>
  <c r="DH132" i="6"/>
  <c r="DG28" i="6"/>
  <c r="DF28" i="6"/>
  <c r="DF132" i="6"/>
  <c r="DE28" i="6"/>
  <c r="DD28" i="6"/>
  <c r="DD132" i="6"/>
  <c r="DC28" i="6"/>
  <c r="DB28" i="6"/>
  <c r="DB132" i="6"/>
  <c r="DA28" i="6"/>
  <c r="CY28" i="6"/>
  <c r="CX28" i="6"/>
  <c r="CX132" i="6"/>
  <c r="CW28" i="6"/>
  <c r="CV28" i="6"/>
  <c r="CV132" i="6"/>
  <c r="CU28" i="6"/>
  <c r="CT28" i="6"/>
  <c r="CT132" i="6"/>
  <c r="CS28" i="6"/>
  <c r="CR28" i="6"/>
  <c r="CR132" i="6"/>
  <c r="CQ28" i="6"/>
  <c r="CQ132" i="6"/>
  <c r="CP28" i="6"/>
  <c r="CP132" i="6"/>
  <c r="CO28" i="6"/>
  <c r="CO132" i="6"/>
  <c r="CN28" i="6"/>
  <c r="CN132" i="6"/>
  <c r="CM28" i="6"/>
  <c r="CM132" i="6"/>
  <c r="CL28" i="6"/>
  <c r="CL132" i="6"/>
  <c r="CK28" i="6"/>
  <c r="CK132" i="6"/>
  <c r="CJ28" i="6"/>
  <c r="CI28" i="6"/>
  <c r="CI132" i="6"/>
  <c r="CH28" i="6"/>
  <c r="CH132" i="6"/>
  <c r="CG28" i="6"/>
  <c r="CG132" i="6"/>
  <c r="CF28" i="6"/>
  <c r="CF132" i="6"/>
  <c r="CD28" i="6"/>
  <c r="CD132" i="6"/>
  <c r="CC28" i="6"/>
  <c r="CC132" i="6"/>
  <c r="CB28" i="6"/>
  <c r="CB132" i="6"/>
  <c r="CA28" i="6"/>
  <c r="CA132" i="6"/>
  <c r="BZ28" i="6"/>
  <c r="BZ132" i="6"/>
  <c r="BY28" i="6"/>
  <c r="BY132" i="6"/>
  <c r="BX28" i="6"/>
  <c r="BX132" i="6"/>
  <c r="BW28" i="6"/>
  <c r="BW132" i="6"/>
  <c r="BV28" i="6"/>
  <c r="BV132" i="6"/>
  <c r="BU28" i="6"/>
  <c r="BU132" i="6"/>
  <c r="BT28" i="6"/>
  <c r="BT132" i="6"/>
  <c r="BS28" i="6"/>
  <c r="BS132" i="6"/>
  <c r="BR28" i="6"/>
  <c r="BR132" i="6"/>
  <c r="BQ28" i="6"/>
  <c r="BQ132" i="6"/>
  <c r="BP28" i="6"/>
  <c r="BP132" i="6"/>
  <c r="BO28" i="6"/>
  <c r="BO132" i="6"/>
  <c r="BN28" i="6"/>
  <c r="BN132" i="6"/>
  <c r="BM28" i="6"/>
  <c r="BM132" i="6"/>
  <c r="BL28" i="6"/>
  <c r="BL132" i="6"/>
  <c r="BK28" i="6"/>
  <c r="BK132" i="6"/>
  <c r="BI28" i="6"/>
  <c r="BI132" i="6"/>
  <c r="BH28" i="6"/>
  <c r="BH132" i="6"/>
  <c r="BG28" i="6"/>
  <c r="BG132" i="6"/>
  <c r="BF28" i="6"/>
  <c r="BF132" i="6"/>
  <c r="BE28" i="6"/>
  <c r="BE132" i="6"/>
  <c r="BD28" i="6"/>
  <c r="BD132" i="6"/>
  <c r="BC28" i="6"/>
  <c r="BC132" i="6"/>
  <c r="BB28" i="6"/>
  <c r="BB132" i="6"/>
  <c r="BA28" i="6"/>
  <c r="BA132" i="6"/>
  <c r="AZ28" i="6"/>
  <c r="AZ132" i="6"/>
  <c r="AY28" i="6"/>
  <c r="AY132" i="6"/>
  <c r="AX28" i="6"/>
  <c r="AX132" i="6"/>
  <c r="AW28" i="6"/>
  <c r="AW132" i="6"/>
  <c r="AV28" i="6"/>
  <c r="AV132" i="6"/>
  <c r="AU28" i="6"/>
  <c r="AU132" i="6"/>
  <c r="AT28" i="6"/>
  <c r="AT132" i="6"/>
  <c r="AS28" i="6"/>
  <c r="AS132" i="6"/>
  <c r="AR28" i="6"/>
  <c r="AR132" i="6"/>
  <c r="AQ28" i="6"/>
  <c r="AQ132" i="6"/>
  <c r="AP28" i="6"/>
  <c r="AP132" i="6"/>
  <c r="AN28" i="6"/>
  <c r="AN132" i="6"/>
  <c r="AM28" i="6"/>
  <c r="AM132" i="6"/>
  <c r="AL28" i="6"/>
  <c r="AL132" i="6"/>
  <c r="AK28" i="6"/>
  <c r="AK132" i="6"/>
  <c r="AJ28" i="6"/>
  <c r="AJ132" i="6"/>
  <c r="AI28" i="6"/>
  <c r="AI132" i="6"/>
  <c r="AH28" i="6"/>
  <c r="AH132" i="6"/>
  <c r="AG28" i="6"/>
  <c r="AG132" i="6"/>
  <c r="AF28" i="6"/>
  <c r="AF132" i="6"/>
  <c r="AE28" i="6"/>
  <c r="AE132" i="6"/>
  <c r="AD28" i="6"/>
  <c r="AD132" i="6"/>
  <c r="AC28" i="6"/>
  <c r="AC132" i="6"/>
  <c r="AB28" i="6"/>
  <c r="AB132" i="6"/>
  <c r="AA28" i="6"/>
  <c r="AA132" i="6"/>
  <c r="Z28" i="6"/>
  <c r="Z132" i="6"/>
  <c r="X28" i="6"/>
  <c r="X132" i="6"/>
  <c r="W28" i="6"/>
  <c r="W132" i="6"/>
  <c r="V28" i="6"/>
  <c r="V132" i="6"/>
  <c r="GF27" i="6"/>
  <c r="FK27" i="6"/>
  <c r="EP27" i="6"/>
  <c r="DU27" i="6"/>
  <c r="CZ27" i="6"/>
  <c r="CE27" i="6"/>
  <c r="BJ27" i="6"/>
  <c r="R27" i="6"/>
  <c r="AO27" i="6"/>
  <c r="S27" i="6"/>
  <c r="Q27" i="6"/>
  <c r="P27" i="6"/>
  <c r="O27" i="6"/>
  <c r="N27" i="6"/>
  <c r="M27" i="6"/>
  <c r="L27" i="6"/>
  <c r="K27" i="6"/>
  <c r="J27" i="6"/>
  <c r="I27" i="6"/>
  <c r="H27" i="6"/>
  <c r="G27" i="6"/>
  <c r="GF26" i="6"/>
  <c r="FK26" i="6"/>
  <c r="EP26" i="6"/>
  <c r="DU26" i="6"/>
  <c r="CZ26" i="6"/>
  <c r="CE26" i="6"/>
  <c r="BJ26" i="6"/>
  <c r="R26" i="6"/>
  <c r="AO26" i="6"/>
  <c r="S26" i="6"/>
  <c r="Q26" i="6"/>
  <c r="P26" i="6"/>
  <c r="O26" i="6"/>
  <c r="N26" i="6"/>
  <c r="M26" i="6"/>
  <c r="L26" i="6"/>
  <c r="K26" i="6"/>
  <c r="J26" i="6"/>
  <c r="I26" i="6"/>
  <c r="H26" i="6"/>
  <c r="G26" i="6"/>
  <c r="GF25" i="6"/>
  <c r="FK25" i="6"/>
  <c r="EP25" i="6"/>
  <c r="DU25" i="6"/>
  <c r="CZ25" i="6"/>
  <c r="CE25" i="6"/>
  <c r="BJ25" i="6"/>
  <c r="R25" i="6"/>
  <c r="AO25" i="6"/>
  <c r="S25" i="6"/>
  <c r="Q25" i="6"/>
  <c r="P25" i="6"/>
  <c r="O25" i="6"/>
  <c r="N25" i="6"/>
  <c r="M25" i="6"/>
  <c r="L25" i="6"/>
  <c r="K25" i="6"/>
  <c r="J25" i="6"/>
  <c r="I25" i="6"/>
  <c r="H25" i="6"/>
  <c r="G25" i="6"/>
  <c r="GF24" i="6"/>
  <c r="FK24" i="6"/>
  <c r="EP24" i="6"/>
  <c r="DU24" i="6"/>
  <c r="CZ24" i="6"/>
  <c r="CE24" i="6"/>
  <c r="BJ24" i="6"/>
  <c r="R24" i="6"/>
  <c r="AO24" i="6"/>
  <c r="S24" i="6"/>
  <c r="Q24" i="6"/>
  <c r="P24" i="6"/>
  <c r="O24" i="6"/>
  <c r="N24" i="6"/>
  <c r="M24" i="6"/>
  <c r="L24" i="6"/>
  <c r="K24" i="6"/>
  <c r="J24" i="6"/>
  <c r="I24" i="6"/>
  <c r="H24" i="6"/>
  <c r="G24" i="6"/>
  <c r="GF23" i="6"/>
  <c r="FK23" i="6"/>
  <c r="EP23" i="6"/>
  <c r="DU23" i="6"/>
  <c r="CZ23" i="6"/>
  <c r="CE23" i="6"/>
  <c r="BJ23" i="6"/>
  <c r="R23" i="6"/>
  <c r="AO23" i="6"/>
  <c r="S23" i="6"/>
  <c r="Q23" i="6"/>
  <c r="P23" i="6"/>
  <c r="O23" i="6"/>
  <c r="N23" i="6"/>
  <c r="M23" i="6"/>
  <c r="L23" i="6"/>
  <c r="K23" i="6"/>
  <c r="J23" i="6"/>
  <c r="I23" i="6"/>
  <c r="H23" i="6"/>
  <c r="G23" i="6"/>
  <c r="GF22" i="6"/>
  <c r="FK22" i="6"/>
  <c r="EP22" i="6"/>
  <c r="DU22" i="6"/>
  <c r="CZ22" i="6"/>
  <c r="CE22" i="6"/>
  <c r="BJ22" i="6"/>
  <c r="R22" i="6"/>
  <c r="AO22" i="6"/>
  <c r="S22" i="6"/>
  <c r="Q22" i="6"/>
  <c r="P22" i="6"/>
  <c r="O22" i="6"/>
  <c r="N22" i="6"/>
  <c r="M22" i="6"/>
  <c r="L22" i="6"/>
  <c r="K22" i="6"/>
  <c r="J22" i="6"/>
  <c r="I22" i="6"/>
  <c r="H22" i="6"/>
  <c r="G22" i="6"/>
  <c r="GF21" i="6"/>
  <c r="FK21" i="6"/>
  <c r="EP21" i="6"/>
  <c r="DU21" i="6"/>
  <c r="CZ21" i="6"/>
  <c r="CE21" i="6"/>
  <c r="BJ21" i="6"/>
  <c r="Y21" i="6"/>
  <c r="AO21" i="6"/>
  <c r="U21" i="6"/>
  <c r="T21" i="6"/>
  <c r="S21" i="6"/>
  <c r="Q21" i="6"/>
  <c r="P21" i="6"/>
  <c r="O21" i="6"/>
  <c r="N21" i="6"/>
  <c r="M21" i="6"/>
  <c r="L21" i="6"/>
  <c r="K21" i="6"/>
  <c r="J21" i="6"/>
  <c r="I21" i="6"/>
  <c r="H21" i="6"/>
  <c r="GF20" i="6"/>
  <c r="FK20" i="6"/>
  <c r="EP20" i="6"/>
  <c r="DU20" i="6"/>
  <c r="CZ20" i="6"/>
  <c r="CE20" i="6"/>
  <c r="BJ20" i="6"/>
  <c r="AO20" i="6"/>
  <c r="G20" i="6"/>
  <c r="S20" i="6"/>
  <c r="R20" i="6"/>
  <c r="Q20" i="6"/>
  <c r="P20" i="6"/>
  <c r="O20" i="6"/>
  <c r="N20" i="6"/>
  <c r="M20" i="6"/>
  <c r="L20" i="6"/>
  <c r="K20" i="6"/>
  <c r="J20" i="6"/>
  <c r="I20" i="6"/>
  <c r="H20" i="6"/>
  <c r="F20" i="6"/>
  <c r="GF19" i="6"/>
  <c r="FK19" i="6"/>
  <c r="EP19" i="6"/>
  <c r="DU19" i="6"/>
  <c r="CZ19" i="6"/>
  <c r="CE19" i="6"/>
  <c r="BJ19" i="6"/>
  <c r="AO19" i="6"/>
  <c r="G19" i="6"/>
  <c r="S19" i="6"/>
  <c r="R19" i="6"/>
  <c r="Q19" i="6"/>
  <c r="P19" i="6"/>
  <c r="O19" i="6"/>
  <c r="N19" i="6"/>
  <c r="M19" i="6"/>
  <c r="L19" i="6"/>
  <c r="K19" i="6"/>
  <c r="J19" i="6"/>
  <c r="I19" i="6"/>
  <c r="H19" i="6"/>
  <c r="F19" i="6"/>
  <c r="GF18" i="6"/>
  <c r="FK18" i="6"/>
  <c r="EP18" i="6"/>
  <c r="DU18" i="6"/>
  <c r="CZ18" i="6"/>
  <c r="CE18" i="6"/>
  <c r="BJ18" i="6"/>
  <c r="AO18" i="6"/>
  <c r="R18" i="6"/>
  <c r="Y18" i="6"/>
  <c r="U18" i="6"/>
  <c r="F18" i="6"/>
  <c r="T18" i="6"/>
  <c r="S18" i="6"/>
  <c r="Q18" i="6"/>
  <c r="P18" i="6"/>
  <c r="O18" i="6"/>
  <c r="N18" i="6"/>
  <c r="M18" i="6"/>
  <c r="L18" i="6"/>
  <c r="K18" i="6"/>
  <c r="J18" i="6"/>
  <c r="I18" i="6"/>
  <c r="H18" i="6"/>
  <c r="G18" i="6"/>
  <c r="GF17" i="6"/>
  <c r="GF28" i="6"/>
  <c r="GF132" i="6"/>
  <c r="FK17" i="6"/>
  <c r="EP17" i="6"/>
  <c r="EP28" i="6"/>
  <c r="DU17" i="6"/>
  <c r="CZ17" i="6"/>
  <c r="CZ28" i="6"/>
  <c r="CE17" i="6"/>
  <c r="CE28" i="6"/>
  <c r="CE132" i="6"/>
  <c r="BJ17" i="6"/>
  <c r="BJ28" i="6"/>
  <c r="Y17" i="6"/>
  <c r="AO17" i="6"/>
  <c r="U17" i="6"/>
  <c r="U28" i="6"/>
  <c r="U132" i="6"/>
  <c r="T17" i="6"/>
  <c r="T28" i="6"/>
  <c r="T132" i="6"/>
  <c r="S17" i="6"/>
  <c r="S28" i="6"/>
  <c r="S132" i="6"/>
  <c r="Q17" i="6"/>
  <c r="Q28" i="6"/>
  <c r="P17" i="6"/>
  <c r="P28" i="6"/>
  <c r="P132" i="6"/>
  <c r="O17" i="6"/>
  <c r="O28" i="6"/>
  <c r="O132" i="6"/>
  <c r="N17" i="6"/>
  <c r="N28" i="6"/>
  <c r="N132" i="6"/>
  <c r="M17" i="6"/>
  <c r="M28" i="6"/>
  <c r="L17" i="6"/>
  <c r="L28" i="6"/>
  <c r="L132" i="6"/>
  <c r="K17" i="6"/>
  <c r="K28" i="6"/>
  <c r="K132" i="6"/>
  <c r="J17" i="6"/>
  <c r="J28" i="6"/>
  <c r="J132" i="6"/>
  <c r="I17" i="6"/>
  <c r="I28" i="6"/>
  <c r="H17" i="6"/>
  <c r="H28" i="6"/>
  <c r="GE133" i="5"/>
  <c r="GD133" i="5"/>
  <c r="GC133" i="5"/>
  <c r="GB133" i="5"/>
  <c r="GA133" i="5"/>
  <c r="FZ133" i="5"/>
  <c r="FY133" i="5"/>
  <c r="FX133" i="5"/>
  <c r="FW133" i="5"/>
  <c r="FV133" i="5"/>
  <c r="FU133" i="5"/>
  <c r="FT133" i="5"/>
  <c r="FS133" i="5"/>
  <c r="FR133" i="5"/>
  <c r="FQ133" i="5"/>
  <c r="FP133" i="5"/>
  <c r="FO133" i="5"/>
  <c r="FN133" i="5"/>
  <c r="FM133" i="5"/>
  <c r="FL133" i="5"/>
  <c r="FK133" i="5"/>
  <c r="FJ133" i="5"/>
  <c r="FI133" i="5"/>
  <c r="FH133" i="5"/>
  <c r="FG133" i="5"/>
  <c r="FF133" i="5"/>
  <c r="FE133" i="5"/>
  <c r="FD133" i="5"/>
  <c r="FC133" i="5"/>
  <c r="FB133" i="5"/>
  <c r="FA133" i="5"/>
  <c r="EZ133" i="5"/>
  <c r="EY133" i="5"/>
  <c r="EX133" i="5"/>
  <c r="EW133" i="5"/>
  <c r="EV133" i="5"/>
  <c r="EU133" i="5"/>
  <c r="ET133" i="5"/>
  <c r="ES133" i="5"/>
  <c r="ER133" i="5"/>
  <c r="EQ133" i="5"/>
  <c r="EO133" i="5"/>
  <c r="EN133" i="5"/>
  <c r="EM133" i="5"/>
  <c r="EL133" i="5"/>
  <c r="EK133" i="5"/>
  <c r="EJ133" i="5"/>
  <c r="EI133" i="5"/>
  <c r="EH133" i="5"/>
  <c r="EG133" i="5"/>
  <c r="EF133" i="5"/>
  <c r="EE133" i="5"/>
  <c r="ED133" i="5"/>
  <c r="EC133" i="5"/>
  <c r="EB133" i="5"/>
  <c r="EA133" i="5"/>
  <c r="DZ133" i="5"/>
  <c r="DY133" i="5"/>
  <c r="DX133" i="5"/>
  <c r="DW133" i="5"/>
  <c r="DV133" i="5"/>
  <c r="DU133" i="5"/>
  <c r="DT133" i="5"/>
  <c r="DS133" i="5"/>
  <c r="DR133" i="5"/>
  <c r="DQ133" i="5"/>
  <c r="DP133" i="5"/>
  <c r="DO133" i="5"/>
  <c r="DN133" i="5"/>
  <c r="DM133" i="5"/>
  <c r="DL133" i="5"/>
  <c r="DK133" i="5"/>
  <c r="DJ133" i="5"/>
  <c r="DI133" i="5"/>
  <c r="DH133" i="5"/>
  <c r="DG133" i="5"/>
  <c r="DF133" i="5"/>
  <c r="DE133" i="5"/>
  <c r="DD133" i="5"/>
  <c r="DC133" i="5"/>
  <c r="DB133" i="5"/>
  <c r="DA133" i="5"/>
  <c r="CY133" i="5"/>
  <c r="CX133" i="5"/>
  <c r="CW133" i="5"/>
  <c r="CV133" i="5"/>
  <c r="CU133" i="5"/>
  <c r="CT133" i="5"/>
  <c r="CS133" i="5"/>
  <c r="CR133" i="5"/>
  <c r="CQ133" i="5"/>
  <c r="CP133" i="5"/>
  <c r="CO133" i="5"/>
  <c r="CN133" i="5"/>
  <c r="CM133" i="5"/>
  <c r="CL133" i="5"/>
  <c r="CK133" i="5"/>
  <c r="CJ133" i="5"/>
  <c r="CI133" i="5"/>
  <c r="CH133" i="5"/>
  <c r="CG133" i="5"/>
  <c r="CF133" i="5"/>
  <c r="CE133" i="5"/>
  <c r="CD133" i="5"/>
  <c r="CC133" i="5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GF132" i="5"/>
  <c r="FK132" i="5"/>
  <c r="EP132" i="5"/>
  <c r="DU132" i="5"/>
  <c r="CZ132" i="5"/>
  <c r="CE132" i="5"/>
  <c r="BJ132" i="5"/>
  <c r="AO132" i="5"/>
  <c r="S132" i="5"/>
  <c r="Q132" i="5"/>
  <c r="P132" i="5"/>
  <c r="O132" i="5"/>
  <c r="N132" i="5"/>
  <c r="M132" i="5"/>
  <c r="L132" i="5"/>
  <c r="K132" i="5"/>
  <c r="J132" i="5"/>
  <c r="I132" i="5"/>
  <c r="H132" i="5"/>
  <c r="G132" i="5"/>
  <c r="GF131" i="5"/>
  <c r="FK131" i="5"/>
  <c r="EP131" i="5"/>
  <c r="DU131" i="5"/>
  <c r="CZ131" i="5"/>
  <c r="CE131" i="5"/>
  <c r="BJ131" i="5"/>
  <c r="AO131" i="5"/>
  <c r="S131" i="5"/>
  <c r="Q131" i="5"/>
  <c r="P131" i="5"/>
  <c r="O131" i="5"/>
  <c r="N131" i="5"/>
  <c r="M131" i="5"/>
  <c r="L131" i="5"/>
  <c r="K131" i="5"/>
  <c r="J131" i="5"/>
  <c r="I131" i="5"/>
  <c r="H131" i="5"/>
  <c r="G131" i="5"/>
  <c r="GF130" i="5"/>
  <c r="FK130" i="5"/>
  <c r="EP130" i="5"/>
  <c r="DU130" i="5"/>
  <c r="CZ130" i="5"/>
  <c r="CE130" i="5"/>
  <c r="BJ130" i="5"/>
  <c r="AO130" i="5"/>
  <c r="S130" i="5"/>
  <c r="Q130" i="5"/>
  <c r="P130" i="5"/>
  <c r="O130" i="5"/>
  <c r="N130" i="5"/>
  <c r="M130" i="5"/>
  <c r="L130" i="5"/>
  <c r="K130" i="5"/>
  <c r="J130" i="5"/>
  <c r="I130" i="5"/>
  <c r="H130" i="5"/>
  <c r="G130" i="5"/>
  <c r="GF129" i="5"/>
  <c r="FK129" i="5"/>
  <c r="EP129" i="5"/>
  <c r="DU129" i="5"/>
  <c r="CZ129" i="5"/>
  <c r="CE129" i="5"/>
  <c r="BJ129" i="5"/>
  <c r="AO129" i="5"/>
  <c r="S129" i="5"/>
  <c r="S133" i="5"/>
  <c r="Q129" i="5"/>
  <c r="Q133" i="5"/>
  <c r="P129" i="5"/>
  <c r="P133" i="5"/>
  <c r="O129" i="5"/>
  <c r="O133" i="5"/>
  <c r="N129" i="5"/>
  <c r="N133" i="5"/>
  <c r="M129" i="5"/>
  <c r="M133" i="5"/>
  <c r="L129" i="5"/>
  <c r="L133" i="5"/>
  <c r="K129" i="5"/>
  <c r="K133" i="5"/>
  <c r="J129" i="5"/>
  <c r="J133" i="5"/>
  <c r="I129" i="5"/>
  <c r="H129" i="5"/>
  <c r="H133" i="5"/>
  <c r="G129" i="5"/>
  <c r="G133" i="5"/>
  <c r="GF127" i="5"/>
  <c r="GE127" i="5"/>
  <c r="GD127" i="5"/>
  <c r="GC127" i="5"/>
  <c r="GB127" i="5"/>
  <c r="GA127" i="5"/>
  <c r="FZ127" i="5"/>
  <c r="FY127" i="5"/>
  <c r="FX127" i="5"/>
  <c r="FW127" i="5"/>
  <c r="FV127" i="5"/>
  <c r="FU127" i="5"/>
  <c r="FT127" i="5"/>
  <c r="FS127" i="5"/>
  <c r="FR127" i="5"/>
  <c r="FQ127" i="5"/>
  <c r="FP127" i="5"/>
  <c r="FO127" i="5"/>
  <c r="FN127" i="5"/>
  <c r="FM127" i="5"/>
  <c r="FL127" i="5"/>
  <c r="FJ127" i="5"/>
  <c r="FI127" i="5"/>
  <c r="FH127" i="5"/>
  <c r="FG127" i="5"/>
  <c r="FF127" i="5"/>
  <c r="FE127" i="5"/>
  <c r="FD127" i="5"/>
  <c r="FC127" i="5"/>
  <c r="FB127" i="5"/>
  <c r="FA127" i="5"/>
  <c r="EZ127" i="5"/>
  <c r="EY127" i="5"/>
  <c r="EX127" i="5"/>
  <c r="EW127" i="5"/>
  <c r="EV127" i="5"/>
  <c r="EU127" i="5"/>
  <c r="ET127" i="5"/>
  <c r="ES127" i="5"/>
  <c r="ER127" i="5"/>
  <c r="EQ127" i="5"/>
  <c r="EP127" i="5"/>
  <c r="EO127" i="5"/>
  <c r="EN127" i="5"/>
  <c r="EM127" i="5"/>
  <c r="EL127" i="5"/>
  <c r="EK127" i="5"/>
  <c r="EJ127" i="5"/>
  <c r="EI127" i="5"/>
  <c r="EH127" i="5"/>
  <c r="EG127" i="5"/>
  <c r="EF127" i="5"/>
  <c r="EE127" i="5"/>
  <c r="ED127" i="5"/>
  <c r="EC127" i="5"/>
  <c r="EB127" i="5"/>
  <c r="EA127" i="5"/>
  <c r="DZ127" i="5"/>
  <c r="DY127" i="5"/>
  <c r="DX127" i="5"/>
  <c r="DW127" i="5"/>
  <c r="DV127" i="5"/>
  <c r="DT127" i="5"/>
  <c r="DS127" i="5"/>
  <c r="DR127" i="5"/>
  <c r="DQ127" i="5"/>
  <c r="DP127" i="5"/>
  <c r="DO127" i="5"/>
  <c r="DN127" i="5"/>
  <c r="DM127" i="5"/>
  <c r="DL127" i="5"/>
  <c r="DK127" i="5"/>
  <c r="DJ127" i="5"/>
  <c r="DI127" i="5"/>
  <c r="DH127" i="5"/>
  <c r="DG127" i="5"/>
  <c r="DF127" i="5"/>
  <c r="DE127" i="5"/>
  <c r="DD127" i="5"/>
  <c r="DC127" i="5"/>
  <c r="DB127" i="5"/>
  <c r="DA127" i="5"/>
  <c r="CZ127" i="5"/>
  <c r="CY127" i="5"/>
  <c r="CX127" i="5"/>
  <c r="CW127" i="5"/>
  <c r="CV127" i="5"/>
  <c r="CU127" i="5"/>
  <c r="CT127" i="5"/>
  <c r="CS127" i="5"/>
  <c r="CR127" i="5"/>
  <c r="CQ127" i="5"/>
  <c r="CP127" i="5"/>
  <c r="CO127" i="5"/>
  <c r="CN127" i="5"/>
  <c r="CM127" i="5"/>
  <c r="CL127" i="5"/>
  <c r="CK127" i="5"/>
  <c r="CJ127" i="5"/>
  <c r="CI127" i="5"/>
  <c r="CH127" i="5"/>
  <c r="CG127" i="5"/>
  <c r="CF127" i="5"/>
  <c r="CD127" i="5"/>
  <c r="CC127" i="5"/>
  <c r="CB127" i="5"/>
  <c r="CA127" i="5"/>
  <c r="BZ127" i="5"/>
  <c r="BY127" i="5"/>
  <c r="BX127" i="5"/>
  <c r="BW127" i="5"/>
  <c r="BV127" i="5"/>
  <c r="BU127" i="5"/>
  <c r="BT127" i="5"/>
  <c r="BS127" i="5"/>
  <c r="BR127" i="5"/>
  <c r="BQ127" i="5"/>
  <c r="BP127" i="5"/>
  <c r="BO127" i="5"/>
  <c r="BN127" i="5"/>
  <c r="BM127" i="5"/>
  <c r="BL127" i="5"/>
  <c r="BK127" i="5"/>
  <c r="BJ127" i="5"/>
  <c r="BI127" i="5"/>
  <c r="BH127" i="5"/>
  <c r="BG127" i="5"/>
  <c r="BF127" i="5"/>
  <c r="BE127" i="5"/>
  <c r="BD127" i="5"/>
  <c r="BC127" i="5"/>
  <c r="BB127" i="5"/>
  <c r="BA127" i="5"/>
  <c r="AZ127" i="5"/>
  <c r="AY127" i="5"/>
  <c r="AX127" i="5"/>
  <c r="AW127" i="5"/>
  <c r="AV127" i="5"/>
  <c r="AU127" i="5"/>
  <c r="AT127" i="5"/>
  <c r="AS127" i="5"/>
  <c r="AR127" i="5"/>
  <c r="AQ127" i="5"/>
  <c r="AP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P127" i="5"/>
  <c r="L127" i="5"/>
  <c r="H127" i="5"/>
  <c r="GF126" i="5"/>
  <c r="FK126" i="5"/>
  <c r="FK127" i="5"/>
  <c r="EP126" i="5"/>
  <c r="DU126" i="5"/>
  <c r="DU127" i="5"/>
  <c r="CZ126" i="5"/>
  <c r="CE126" i="5"/>
  <c r="CE127" i="5"/>
  <c r="BJ126" i="5"/>
  <c r="AO126" i="5"/>
  <c r="S126" i="5"/>
  <c r="S127" i="5"/>
  <c r="R126" i="5"/>
  <c r="R127" i="5"/>
  <c r="Q126" i="5"/>
  <c r="Q127" i="5"/>
  <c r="P126" i="5"/>
  <c r="O126" i="5"/>
  <c r="O127" i="5"/>
  <c r="N126" i="5"/>
  <c r="N127" i="5"/>
  <c r="M126" i="5"/>
  <c r="M127" i="5"/>
  <c r="L126" i="5"/>
  <c r="K126" i="5"/>
  <c r="K127" i="5"/>
  <c r="J126" i="5"/>
  <c r="J127" i="5"/>
  <c r="I126" i="5"/>
  <c r="I127" i="5"/>
  <c r="H126" i="5"/>
  <c r="F126" i="5"/>
  <c r="F127" i="5"/>
  <c r="GF124" i="5"/>
  <c r="FK124" i="5"/>
  <c r="EP124" i="5"/>
  <c r="DU124" i="5"/>
  <c r="CZ124" i="5"/>
  <c r="CE124" i="5"/>
  <c r="BJ124" i="5"/>
  <c r="AO124" i="5"/>
  <c r="G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F123" i="5"/>
  <c r="FK123" i="5"/>
  <c r="EP123" i="5"/>
  <c r="DU123" i="5"/>
  <c r="CZ123" i="5"/>
  <c r="CE123" i="5"/>
  <c r="BJ123" i="5"/>
  <c r="AO123" i="5"/>
  <c r="G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F123" i="5"/>
  <c r="GF122" i="5"/>
  <c r="FK122" i="5"/>
  <c r="EP122" i="5"/>
  <c r="DU122" i="5"/>
  <c r="CZ122" i="5"/>
  <c r="CE122" i="5"/>
  <c r="BJ122" i="5"/>
  <c r="AO122" i="5"/>
  <c r="G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F121" i="5"/>
  <c r="FK121" i="5"/>
  <c r="EP121" i="5"/>
  <c r="DU121" i="5"/>
  <c r="CZ121" i="5"/>
  <c r="CE121" i="5"/>
  <c r="BJ121" i="5"/>
  <c r="AO121" i="5"/>
  <c r="G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F121" i="5"/>
  <c r="GF120" i="5"/>
  <c r="FK120" i="5"/>
  <c r="EP120" i="5"/>
  <c r="DU120" i="5"/>
  <c r="CZ120" i="5"/>
  <c r="CE120" i="5"/>
  <c r="BJ120" i="5"/>
  <c r="AO120" i="5"/>
  <c r="G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F119" i="5"/>
  <c r="FK119" i="5"/>
  <c r="EP119" i="5"/>
  <c r="DU119" i="5"/>
  <c r="CZ119" i="5"/>
  <c r="CE119" i="5"/>
  <c r="BJ119" i="5"/>
  <c r="AO119" i="5"/>
  <c r="G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F119" i="5"/>
  <c r="GF118" i="5"/>
  <c r="FK118" i="5"/>
  <c r="EP118" i="5"/>
  <c r="DU118" i="5"/>
  <c r="CZ118" i="5"/>
  <c r="CE118" i="5"/>
  <c r="BJ118" i="5"/>
  <c r="AO118" i="5"/>
  <c r="G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F117" i="5"/>
  <c r="FK117" i="5"/>
  <c r="EP117" i="5"/>
  <c r="DU117" i="5"/>
  <c r="CZ117" i="5"/>
  <c r="CE117" i="5"/>
  <c r="BJ117" i="5"/>
  <c r="AO117" i="5"/>
  <c r="G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F117" i="5"/>
  <c r="GF116" i="5"/>
  <c r="FK116" i="5"/>
  <c r="EP116" i="5"/>
  <c r="DU116" i="5"/>
  <c r="CZ116" i="5"/>
  <c r="CE116" i="5"/>
  <c r="BJ116" i="5"/>
  <c r="AO116" i="5"/>
  <c r="G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F115" i="5"/>
  <c r="FK115" i="5"/>
  <c r="EP115" i="5"/>
  <c r="DU115" i="5"/>
  <c r="CZ115" i="5"/>
  <c r="CE115" i="5"/>
  <c r="BJ115" i="5"/>
  <c r="AO115" i="5"/>
  <c r="G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F115" i="5"/>
  <c r="GF114" i="5"/>
  <c r="FK114" i="5"/>
  <c r="EP114" i="5"/>
  <c r="DU114" i="5"/>
  <c r="CZ114" i="5"/>
  <c r="CE114" i="5"/>
  <c r="BJ114" i="5"/>
  <c r="AO114" i="5"/>
  <c r="G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F113" i="5"/>
  <c r="FK113" i="5"/>
  <c r="EP113" i="5"/>
  <c r="DU113" i="5"/>
  <c r="CZ113" i="5"/>
  <c r="CE113" i="5"/>
  <c r="BJ113" i="5"/>
  <c r="AO113" i="5"/>
  <c r="G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F113" i="5"/>
  <c r="GF112" i="5"/>
  <c r="FK112" i="5"/>
  <c r="EP112" i="5"/>
  <c r="DU112" i="5"/>
  <c r="CZ112" i="5"/>
  <c r="CE112" i="5"/>
  <c r="BJ112" i="5"/>
  <c r="AO112" i="5"/>
  <c r="G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F111" i="5"/>
  <c r="FK111" i="5"/>
  <c r="EP111" i="5"/>
  <c r="DU111" i="5"/>
  <c r="CZ111" i="5"/>
  <c r="CE111" i="5"/>
  <c r="BJ111" i="5"/>
  <c r="AO111" i="5"/>
  <c r="G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F111" i="5"/>
  <c r="GF110" i="5"/>
  <c r="FK110" i="5"/>
  <c r="EP110" i="5"/>
  <c r="DU110" i="5"/>
  <c r="CZ110" i="5"/>
  <c r="CE110" i="5"/>
  <c r="BJ110" i="5"/>
  <c r="AO110" i="5"/>
  <c r="G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F109" i="5"/>
  <c r="FK109" i="5"/>
  <c r="EP109" i="5"/>
  <c r="DU109" i="5"/>
  <c r="CZ109" i="5"/>
  <c r="CE109" i="5"/>
  <c r="BJ109" i="5"/>
  <c r="AO109" i="5"/>
  <c r="G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F109" i="5"/>
  <c r="GF108" i="5"/>
  <c r="FK108" i="5"/>
  <c r="EP108" i="5"/>
  <c r="DU108" i="5"/>
  <c r="CZ108" i="5"/>
  <c r="CE108" i="5"/>
  <c r="BJ108" i="5"/>
  <c r="AO108" i="5"/>
  <c r="G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F107" i="5"/>
  <c r="FK107" i="5"/>
  <c r="EP107" i="5"/>
  <c r="DU107" i="5"/>
  <c r="CZ107" i="5"/>
  <c r="CE107" i="5"/>
  <c r="BJ107" i="5"/>
  <c r="AO107" i="5"/>
  <c r="G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F107" i="5"/>
  <c r="GF106" i="5"/>
  <c r="FK106" i="5"/>
  <c r="EP106" i="5"/>
  <c r="DU106" i="5"/>
  <c r="CZ106" i="5"/>
  <c r="CE106" i="5"/>
  <c r="BJ106" i="5"/>
  <c r="AO106" i="5"/>
  <c r="G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F105" i="5"/>
  <c r="FK105" i="5"/>
  <c r="EP105" i="5"/>
  <c r="DU105" i="5"/>
  <c r="CZ105" i="5"/>
  <c r="CE105" i="5"/>
  <c r="BJ105" i="5"/>
  <c r="AO105" i="5"/>
  <c r="G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F105" i="5"/>
  <c r="GF104" i="5"/>
  <c r="FK104" i="5"/>
  <c r="EP104" i="5"/>
  <c r="DU104" i="5"/>
  <c r="CZ104" i="5"/>
  <c r="CE104" i="5"/>
  <c r="BJ104" i="5"/>
  <c r="AO104" i="5"/>
  <c r="G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F103" i="5"/>
  <c r="FK103" i="5"/>
  <c r="EP103" i="5"/>
  <c r="DU103" i="5"/>
  <c r="CZ103" i="5"/>
  <c r="CE103" i="5"/>
  <c r="BJ103" i="5"/>
  <c r="AO103" i="5"/>
  <c r="G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F103" i="5"/>
  <c r="GF102" i="5"/>
  <c r="FK102" i="5"/>
  <c r="EP102" i="5"/>
  <c r="DU102" i="5"/>
  <c r="CZ102" i="5"/>
  <c r="CE102" i="5"/>
  <c r="BJ102" i="5"/>
  <c r="AO102" i="5"/>
  <c r="G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F101" i="5"/>
  <c r="FK101" i="5"/>
  <c r="EP101" i="5"/>
  <c r="DU101" i="5"/>
  <c r="CZ101" i="5"/>
  <c r="CE101" i="5"/>
  <c r="BJ101" i="5"/>
  <c r="AO101" i="5"/>
  <c r="G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F101" i="5"/>
  <c r="GF100" i="5"/>
  <c r="FK100" i="5"/>
  <c r="EP100" i="5"/>
  <c r="DU100" i="5"/>
  <c r="CZ100" i="5"/>
  <c r="CE100" i="5"/>
  <c r="BJ100" i="5"/>
  <c r="AO100" i="5"/>
  <c r="G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F99" i="5"/>
  <c r="FK99" i="5"/>
  <c r="EP99" i="5"/>
  <c r="DU99" i="5"/>
  <c r="CZ99" i="5"/>
  <c r="CE99" i="5"/>
  <c r="BJ99" i="5"/>
  <c r="AO99" i="5"/>
  <c r="G99" i="5"/>
  <c r="S99" i="5"/>
  <c r="R99" i="5"/>
  <c r="Q99" i="5"/>
  <c r="P99" i="5"/>
  <c r="O99" i="5"/>
  <c r="N99" i="5"/>
  <c r="M99" i="5"/>
  <c r="L99" i="5"/>
  <c r="K99" i="5"/>
  <c r="J99" i="5"/>
  <c r="I99" i="5"/>
  <c r="H99" i="5"/>
  <c r="F99" i="5"/>
  <c r="GF98" i="5"/>
  <c r="FK98" i="5"/>
  <c r="EP98" i="5"/>
  <c r="DU98" i="5"/>
  <c r="CZ98" i="5"/>
  <c r="CE98" i="5"/>
  <c r="BJ98" i="5"/>
  <c r="AO98" i="5"/>
  <c r="G98" i="5"/>
  <c r="S98" i="5"/>
  <c r="R98" i="5"/>
  <c r="Q98" i="5"/>
  <c r="P98" i="5"/>
  <c r="O98" i="5"/>
  <c r="N98" i="5"/>
  <c r="M98" i="5"/>
  <c r="L98" i="5"/>
  <c r="K98" i="5"/>
  <c r="J98" i="5"/>
  <c r="I98" i="5"/>
  <c r="H98" i="5"/>
  <c r="GF97" i="5"/>
  <c r="FK97" i="5"/>
  <c r="EP97" i="5"/>
  <c r="DU97" i="5"/>
  <c r="CZ97" i="5"/>
  <c r="CE97" i="5"/>
  <c r="BJ97" i="5"/>
  <c r="AO97" i="5"/>
  <c r="G97" i="5"/>
  <c r="S97" i="5"/>
  <c r="R97" i="5"/>
  <c r="Q97" i="5"/>
  <c r="P97" i="5"/>
  <c r="O97" i="5"/>
  <c r="N97" i="5"/>
  <c r="M97" i="5"/>
  <c r="L97" i="5"/>
  <c r="K97" i="5"/>
  <c r="J97" i="5"/>
  <c r="I97" i="5"/>
  <c r="H97" i="5"/>
  <c r="F97" i="5"/>
  <c r="GF96" i="5"/>
  <c r="FK96" i="5"/>
  <c r="EP96" i="5"/>
  <c r="DU96" i="5"/>
  <c r="CZ96" i="5"/>
  <c r="CE96" i="5"/>
  <c r="BJ96" i="5"/>
  <c r="AO96" i="5"/>
  <c r="G96" i="5"/>
  <c r="S96" i="5"/>
  <c r="R96" i="5"/>
  <c r="Q96" i="5"/>
  <c r="P96" i="5"/>
  <c r="O96" i="5"/>
  <c r="N96" i="5"/>
  <c r="M96" i="5"/>
  <c r="L96" i="5"/>
  <c r="K96" i="5"/>
  <c r="J96" i="5"/>
  <c r="I96" i="5"/>
  <c r="H96" i="5"/>
  <c r="GF95" i="5"/>
  <c r="FK95" i="5"/>
  <c r="EP95" i="5"/>
  <c r="DU95" i="5"/>
  <c r="CZ95" i="5"/>
  <c r="CE95" i="5"/>
  <c r="BJ95" i="5"/>
  <c r="AO95" i="5"/>
  <c r="G95" i="5"/>
  <c r="S95" i="5"/>
  <c r="R95" i="5"/>
  <c r="Q95" i="5"/>
  <c r="P95" i="5"/>
  <c r="O95" i="5"/>
  <c r="N95" i="5"/>
  <c r="M95" i="5"/>
  <c r="L95" i="5"/>
  <c r="K95" i="5"/>
  <c r="J95" i="5"/>
  <c r="I95" i="5"/>
  <c r="H95" i="5"/>
  <c r="F95" i="5"/>
  <c r="GF94" i="5"/>
  <c r="FK94" i="5"/>
  <c r="EP94" i="5"/>
  <c r="DU94" i="5"/>
  <c r="CZ94" i="5"/>
  <c r="CE94" i="5"/>
  <c r="BJ94" i="5"/>
  <c r="AO94" i="5"/>
  <c r="G94" i="5"/>
  <c r="S94" i="5"/>
  <c r="R94" i="5"/>
  <c r="Q94" i="5"/>
  <c r="P94" i="5"/>
  <c r="O94" i="5"/>
  <c r="N94" i="5"/>
  <c r="M94" i="5"/>
  <c r="L94" i="5"/>
  <c r="K94" i="5"/>
  <c r="J94" i="5"/>
  <c r="I94" i="5"/>
  <c r="H94" i="5"/>
  <c r="GF93" i="5"/>
  <c r="FK93" i="5"/>
  <c r="EP93" i="5"/>
  <c r="DU93" i="5"/>
  <c r="CZ93" i="5"/>
  <c r="CE93" i="5"/>
  <c r="BJ93" i="5"/>
  <c r="AO93" i="5"/>
  <c r="G93" i="5"/>
  <c r="S93" i="5"/>
  <c r="R93" i="5"/>
  <c r="Q93" i="5"/>
  <c r="P93" i="5"/>
  <c r="O93" i="5"/>
  <c r="N93" i="5"/>
  <c r="M93" i="5"/>
  <c r="L93" i="5"/>
  <c r="K93" i="5"/>
  <c r="J93" i="5"/>
  <c r="I93" i="5"/>
  <c r="H93" i="5"/>
  <c r="F93" i="5"/>
  <c r="GF92" i="5"/>
  <c r="FK92" i="5"/>
  <c r="EP92" i="5"/>
  <c r="DU92" i="5"/>
  <c r="CZ92" i="5"/>
  <c r="CE92" i="5"/>
  <c r="BJ92" i="5"/>
  <c r="AO92" i="5"/>
  <c r="G92" i="5"/>
  <c r="S92" i="5"/>
  <c r="R92" i="5"/>
  <c r="Q92" i="5"/>
  <c r="P92" i="5"/>
  <c r="O92" i="5"/>
  <c r="N92" i="5"/>
  <c r="M92" i="5"/>
  <c r="L92" i="5"/>
  <c r="K92" i="5"/>
  <c r="J92" i="5"/>
  <c r="I92" i="5"/>
  <c r="H92" i="5"/>
  <c r="GF91" i="5"/>
  <c r="FK91" i="5"/>
  <c r="EP91" i="5"/>
  <c r="DU91" i="5"/>
  <c r="CZ91" i="5"/>
  <c r="CE91" i="5"/>
  <c r="BJ91" i="5"/>
  <c r="AO91" i="5"/>
  <c r="G91" i="5"/>
  <c r="S91" i="5"/>
  <c r="R91" i="5"/>
  <c r="Q91" i="5"/>
  <c r="P91" i="5"/>
  <c r="O91" i="5"/>
  <c r="N91" i="5"/>
  <c r="M91" i="5"/>
  <c r="L91" i="5"/>
  <c r="K91" i="5"/>
  <c r="J91" i="5"/>
  <c r="I91" i="5"/>
  <c r="H91" i="5"/>
  <c r="F91" i="5"/>
  <c r="GF90" i="5"/>
  <c r="FK90" i="5"/>
  <c r="EP90" i="5"/>
  <c r="DU90" i="5"/>
  <c r="CZ90" i="5"/>
  <c r="CE90" i="5"/>
  <c r="BJ90" i="5"/>
  <c r="AO90" i="5"/>
  <c r="G90" i="5"/>
  <c r="S90" i="5"/>
  <c r="R90" i="5"/>
  <c r="Q90" i="5"/>
  <c r="P90" i="5"/>
  <c r="O90" i="5"/>
  <c r="N90" i="5"/>
  <c r="M90" i="5"/>
  <c r="L90" i="5"/>
  <c r="K90" i="5"/>
  <c r="J90" i="5"/>
  <c r="I90" i="5"/>
  <c r="H90" i="5"/>
  <c r="GF89" i="5"/>
  <c r="FK89" i="5"/>
  <c r="EP89" i="5"/>
  <c r="DU89" i="5"/>
  <c r="CZ89" i="5"/>
  <c r="CE89" i="5"/>
  <c r="BJ89" i="5"/>
  <c r="AO89" i="5"/>
  <c r="G89" i="5"/>
  <c r="S89" i="5"/>
  <c r="R89" i="5"/>
  <c r="Q89" i="5"/>
  <c r="P89" i="5"/>
  <c r="O89" i="5"/>
  <c r="N89" i="5"/>
  <c r="M89" i="5"/>
  <c r="L89" i="5"/>
  <c r="K89" i="5"/>
  <c r="J89" i="5"/>
  <c r="I89" i="5"/>
  <c r="H89" i="5"/>
  <c r="F89" i="5"/>
  <c r="GF88" i="5"/>
  <c r="FK88" i="5"/>
  <c r="EP88" i="5"/>
  <c r="DU88" i="5"/>
  <c r="CZ88" i="5"/>
  <c r="CE88" i="5"/>
  <c r="BJ88" i="5"/>
  <c r="AO88" i="5"/>
  <c r="G88" i="5"/>
  <c r="S88" i="5"/>
  <c r="R88" i="5"/>
  <c r="Q88" i="5"/>
  <c r="P88" i="5"/>
  <c r="O88" i="5"/>
  <c r="N88" i="5"/>
  <c r="M88" i="5"/>
  <c r="L88" i="5"/>
  <c r="K88" i="5"/>
  <c r="J88" i="5"/>
  <c r="I88" i="5"/>
  <c r="H88" i="5"/>
  <c r="GF87" i="5"/>
  <c r="FK87" i="5"/>
  <c r="EP87" i="5"/>
  <c r="DU87" i="5"/>
  <c r="CZ87" i="5"/>
  <c r="CE87" i="5"/>
  <c r="BJ87" i="5"/>
  <c r="AO87" i="5"/>
  <c r="G87" i="5"/>
  <c r="S87" i="5"/>
  <c r="R87" i="5"/>
  <c r="Q87" i="5"/>
  <c r="P87" i="5"/>
  <c r="O87" i="5"/>
  <c r="N87" i="5"/>
  <c r="M87" i="5"/>
  <c r="L87" i="5"/>
  <c r="K87" i="5"/>
  <c r="J87" i="5"/>
  <c r="I87" i="5"/>
  <c r="H87" i="5"/>
  <c r="F87" i="5"/>
  <c r="GF86" i="5"/>
  <c r="FK86" i="5"/>
  <c r="EP86" i="5"/>
  <c r="DU86" i="5"/>
  <c r="CZ86" i="5"/>
  <c r="CE86" i="5"/>
  <c r="BJ86" i="5"/>
  <c r="AO86" i="5"/>
  <c r="G86" i="5"/>
  <c r="S86" i="5"/>
  <c r="R86" i="5"/>
  <c r="Q86" i="5"/>
  <c r="P86" i="5"/>
  <c r="O86" i="5"/>
  <c r="N86" i="5"/>
  <c r="M86" i="5"/>
  <c r="L86" i="5"/>
  <c r="K86" i="5"/>
  <c r="J86" i="5"/>
  <c r="I86" i="5"/>
  <c r="H86" i="5"/>
  <c r="GF85" i="5"/>
  <c r="FK85" i="5"/>
  <c r="EP85" i="5"/>
  <c r="DU85" i="5"/>
  <c r="CZ85" i="5"/>
  <c r="CE85" i="5"/>
  <c r="BJ85" i="5"/>
  <c r="AO85" i="5"/>
  <c r="G85" i="5"/>
  <c r="S85" i="5"/>
  <c r="R85" i="5"/>
  <c r="Q85" i="5"/>
  <c r="P85" i="5"/>
  <c r="O85" i="5"/>
  <c r="N85" i="5"/>
  <c r="M85" i="5"/>
  <c r="L85" i="5"/>
  <c r="K85" i="5"/>
  <c r="J85" i="5"/>
  <c r="I85" i="5"/>
  <c r="H85" i="5"/>
  <c r="F85" i="5"/>
  <c r="GF84" i="5"/>
  <c r="FK84" i="5"/>
  <c r="EP84" i="5"/>
  <c r="DU84" i="5"/>
  <c r="CZ84" i="5"/>
  <c r="CE84" i="5"/>
  <c r="BJ84" i="5"/>
  <c r="AO84" i="5"/>
  <c r="G84" i="5"/>
  <c r="S84" i="5"/>
  <c r="R84" i="5"/>
  <c r="Q84" i="5"/>
  <c r="P84" i="5"/>
  <c r="O84" i="5"/>
  <c r="N84" i="5"/>
  <c r="M84" i="5"/>
  <c r="L84" i="5"/>
  <c r="K84" i="5"/>
  <c r="J84" i="5"/>
  <c r="I84" i="5"/>
  <c r="H84" i="5"/>
  <c r="GE82" i="5"/>
  <c r="GD82" i="5"/>
  <c r="GB82" i="5"/>
  <c r="GA82" i="5"/>
  <c r="FZ82" i="5"/>
  <c r="FY82" i="5"/>
  <c r="FX82" i="5"/>
  <c r="FW82" i="5"/>
  <c r="FV82" i="5"/>
  <c r="FU82" i="5"/>
  <c r="FT82" i="5"/>
  <c r="FS82" i="5"/>
  <c r="FR82" i="5"/>
  <c r="FQ82" i="5"/>
  <c r="FO82" i="5"/>
  <c r="FN82" i="5"/>
  <c r="FM82" i="5"/>
  <c r="FJ82" i="5"/>
  <c r="FI82" i="5"/>
  <c r="FH82" i="5"/>
  <c r="FG82" i="5"/>
  <c r="FF82" i="5"/>
  <c r="FE82" i="5"/>
  <c r="FD82" i="5"/>
  <c r="FC82" i="5"/>
  <c r="FB82" i="5"/>
  <c r="FA82" i="5"/>
  <c r="EZ82" i="5"/>
  <c r="EY82" i="5"/>
  <c r="EX82" i="5"/>
  <c r="EW82" i="5"/>
  <c r="EV82" i="5"/>
  <c r="EU82" i="5"/>
  <c r="ET82" i="5"/>
  <c r="ES82" i="5"/>
  <c r="ER82" i="5"/>
  <c r="EQ82" i="5"/>
  <c r="EN82" i="5"/>
  <c r="EM82" i="5"/>
  <c r="EL82" i="5"/>
  <c r="EK82" i="5"/>
  <c r="EJ82" i="5"/>
  <c r="EI82" i="5"/>
  <c r="EH82" i="5"/>
  <c r="EG82" i="5"/>
  <c r="EF82" i="5"/>
  <c r="ED82" i="5"/>
  <c r="EC82" i="5"/>
  <c r="EB82" i="5"/>
  <c r="DY82" i="5"/>
  <c r="DX82" i="5"/>
  <c r="DW82" i="5"/>
  <c r="DS82" i="5"/>
  <c r="DR82" i="5"/>
  <c r="DQ82" i="5"/>
  <c r="DP82" i="5"/>
  <c r="DO82" i="5"/>
  <c r="DN82" i="5"/>
  <c r="DM82" i="5"/>
  <c r="DL82" i="5"/>
  <c r="DK82" i="5"/>
  <c r="DI82" i="5"/>
  <c r="DH82" i="5"/>
  <c r="DG82" i="5"/>
  <c r="DF82" i="5"/>
  <c r="DD82" i="5"/>
  <c r="DB82" i="5"/>
  <c r="CX82" i="5"/>
  <c r="CW82" i="5"/>
  <c r="CV82" i="5"/>
  <c r="CU82" i="5"/>
  <c r="CT82" i="5"/>
  <c r="CS82" i="5"/>
  <c r="CR82" i="5"/>
  <c r="CQ82" i="5"/>
  <c r="CP82" i="5"/>
  <c r="CN82" i="5"/>
  <c r="CM82" i="5"/>
  <c r="CL82" i="5"/>
  <c r="CK82" i="5"/>
  <c r="CI82" i="5"/>
  <c r="CH82" i="5"/>
  <c r="CG82" i="5"/>
  <c r="CD82" i="5"/>
  <c r="CC82" i="5"/>
  <c r="CB82" i="5"/>
  <c r="CA82" i="5"/>
  <c r="BZ82" i="5"/>
  <c r="BY82" i="5"/>
  <c r="BX82" i="5"/>
  <c r="BW82" i="5"/>
  <c r="BV82" i="5"/>
  <c r="BU82" i="5"/>
  <c r="BT82" i="5"/>
  <c r="BS82" i="5"/>
  <c r="BR82" i="5"/>
  <c r="BQ82" i="5"/>
  <c r="BP82" i="5"/>
  <c r="BO82" i="5"/>
  <c r="BN82" i="5"/>
  <c r="BM82" i="5"/>
  <c r="BL82" i="5"/>
  <c r="BK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GF81" i="5"/>
  <c r="FK81" i="5"/>
  <c r="EP81" i="5"/>
  <c r="DU81" i="5"/>
  <c r="CZ81" i="5"/>
  <c r="CE81" i="5"/>
  <c r="BJ81" i="5"/>
  <c r="AO81" i="5"/>
  <c r="S81" i="5"/>
  <c r="Q81" i="5"/>
  <c r="P81" i="5"/>
  <c r="O81" i="5"/>
  <c r="N81" i="5"/>
  <c r="M81" i="5"/>
  <c r="L81" i="5"/>
  <c r="K81" i="5"/>
  <c r="J81" i="5"/>
  <c r="I81" i="5"/>
  <c r="H81" i="5"/>
  <c r="G81" i="5"/>
  <c r="GF80" i="5"/>
  <c r="FK80" i="5"/>
  <c r="EP80" i="5"/>
  <c r="DU80" i="5"/>
  <c r="CZ80" i="5"/>
  <c r="CE80" i="5"/>
  <c r="BJ80" i="5"/>
  <c r="AO80" i="5"/>
  <c r="S80" i="5"/>
  <c r="Q80" i="5"/>
  <c r="P80" i="5"/>
  <c r="O80" i="5"/>
  <c r="N80" i="5"/>
  <c r="M80" i="5"/>
  <c r="L80" i="5"/>
  <c r="K80" i="5"/>
  <c r="J80" i="5"/>
  <c r="I80" i="5"/>
  <c r="H80" i="5"/>
  <c r="G80" i="5"/>
  <c r="GF79" i="5"/>
  <c r="GE79" i="5"/>
  <c r="FU79" i="5"/>
  <c r="M79" i="5"/>
  <c r="FP79" i="5"/>
  <c r="FP82" i="5"/>
  <c r="FL79" i="5"/>
  <c r="FK79" i="5"/>
  <c r="EP79" i="5"/>
  <c r="DU79" i="5"/>
  <c r="CZ79" i="5"/>
  <c r="CE79" i="5"/>
  <c r="BJ79" i="5"/>
  <c r="G79" i="5"/>
  <c r="AO79" i="5"/>
  <c r="T79" i="5"/>
  <c r="S79" i="5"/>
  <c r="R79" i="5"/>
  <c r="Q79" i="5"/>
  <c r="P79" i="5"/>
  <c r="O79" i="5"/>
  <c r="N79" i="5"/>
  <c r="L79" i="5"/>
  <c r="K79" i="5"/>
  <c r="J79" i="5"/>
  <c r="F79" i="5"/>
  <c r="GF78" i="5"/>
  <c r="FK78" i="5"/>
  <c r="G78" i="5"/>
  <c r="EO78" i="5"/>
  <c r="EE78" i="5"/>
  <c r="DZ78" i="5"/>
  <c r="EP78" i="5"/>
  <c r="DV78" i="5"/>
  <c r="DU78" i="5"/>
  <c r="CZ78" i="5"/>
  <c r="CE78" i="5"/>
  <c r="BJ78" i="5"/>
  <c r="AO78" i="5"/>
  <c r="T78" i="5"/>
  <c r="S78" i="5"/>
  <c r="Q78" i="5"/>
  <c r="P78" i="5"/>
  <c r="O78" i="5"/>
  <c r="N78" i="5"/>
  <c r="M78" i="5"/>
  <c r="L78" i="5"/>
  <c r="K78" i="5"/>
  <c r="J78" i="5"/>
  <c r="I78" i="5"/>
  <c r="H78" i="5"/>
  <c r="GF77" i="5"/>
  <c r="FK77" i="5"/>
  <c r="EP77" i="5"/>
  <c r="EO77" i="5"/>
  <c r="EE77" i="5"/>
  <c r="M77" i="5"/>
  <c r="DZ77" i="5"/>
  <c r="DV77" i="5"/>
  <c r="I77" i="5"/>
  <c r="DU77" i="5"/>
  <c r="CZ77" i="5"/>
  <c r="CE77" i="5"/>
  <c r="BJ77" i="5"/>
  <c r="G77" i="5"/>
  <c r="AO77" i="5"/>
  <c r="T77" i="5"/>
  <c r="S77" i="5"/>
  <c r="R77" i="5"/>
  <c r="Q77" i="5"/>
  <c r="P77" i="5"/>
  <c r="O77" i="5"/>
  <c r="N77" i="5"/>
  <c r="L77" i="5"/>
  <c r="K77" i="5"/>
  <c r="J77" i="5"/>
  <c r="H77" i="5"/>
  <c r="GF76" i="5"/>
  <c r="FK76" i="5"/>
  <c r="EO76" i="5"/>
  <c r="EE76" i="5"/>
  <c r="DZ76" i="5"/>
  <c r="EP76" i="5"/>
  <c r="DV76" i="5"/>
  <c r="DU76" i="5"/>
  <c r="CZ76" i="5"/>
  <c r="CE76" i="5"/>
  <c r="BJ76" i="5"/>
  <c r="AO76" i="5"/>
  <c r="T76" i="5"/>
  <c r="S76" i="5"/>
  <c r="Q76" i="5"/>
  <c r="P76" i="5"/>
  <c r="O76" i="5"/>
  <c r="N76" i="5"/>
  <c r="M76" i="5"/>
  <c r="L76" i="5"/>
  <c r="K76" i="5"/>
  <c r="J76" i="5"/>
  <c r="I76" i="5"/>
  <c r="H76" i="5"/>
  <c r="G76" i="5"/>
  <c r="GF75" i="5"/>
  <c r="FK75" i="5"/>
  <c r="EP75" i="5"/>
  <c r="EO75" i="5"/>
  <c r="EE75" i="5"/>
  <c r="M75" i="5"/>
  <c r="DZ75" i="5"/>
  <c r="DV75" i="5"/>
  <c r="I75" i="5"/>
  <c r="DU75" i="5"/>
  <c r="CZ75" i="5"/>
  <c r="CE75" i="5"/>
  <c r="BJ75" i="5"/>
  <c r="G75" i="5"/>
  <c r="AO75" i="5"/>
  <c r="T75" i="5"/>
  <c r="S75" i="5"/>
  <c r="R75" i="5"/>
  <c r="Q75" i="5"/>
  <c r="P75" i="5"/>
  <c r="O75" i="5"/>
  <c r="N75" i="5"/>
  <c r="L75" i="5"/>
  <c r="K75" i="5"/>
  <c r="J75" i="5"/>
  <c r="H75" i="5"/>
  <c r="F75" i="5"/>
  <c r="GF74" i="5"/>
  <c r="FK74" i="5"/>
  <c r="F74" i="5"/>
  <c r="EO74" i="5"/>
  <c r="EE74" i="5"/>
  <c r="DZ74" i="5"/>
  <c r="EP74" i="5"/>
  <c r="DV74" i="5"/>
  <c r="DU74" i="5"/>
  <c r="CZ74" i="5"/>
  <c r="CE74" i="5"/>
  <c r="BJ74" i="5"/>
  <c r="AO74" i="5"/>
  <c r="T74" i="5"/>
  <c r="S74" i="5"/>
  <c r="Q74" i="5"/>
  <c r="P74" i="5"/>
  <c r="O74" i="5"/>
  <c r="N74" i="5"/>
  <c r="M74" i="5"/>
  <c r="L74" i="5"/>
  <c r="K74" i="5"/>
  <c r="J74" i="5"/>
  <c r="I74" i="5"/>
  <c r="H74" i="5"/>
  <c r="G74" i="5"/>
  <c r="GF73" i="5"/>
  <c r="FK73" i="5"/>
  <c r="EP73" i="5"/>
  <c r="EO73" i="5"/>
  <c r="EO82" i="5"/>
  <c r="EA73" i="5"/>
  <c r="EA82" i="5"/>
  <c r="DZ73" i="5"/>
  <c r="DV73" i="5"/>
  <c r="DV82" i="5"/>
  <c r="DU73" i="5"/>
  <c r="CZ73" i="5"/>
  <c r="CE73" i="5"/>
  <c r="BJ73" i="5"/>
  <c r="G73" i="5"/>
  <c r="AO73" i="5"/>
  <c r="T73" i="5"/>
  <c r="S73" i="5"/>
  <c r="R73" i="5"/>
  <c r="Q73" i="5"/>
  <c r="P73" i="5"/>
  <c r="O73" i="5"/>
  <c r="N73" i="5"/>
  <c r="M73" i="5"/>
  <c r="L73" i="5"/>
  <c r="J73" i="5"/>
  <c r="F73" i="5"/>
  <c r="GF72" i="5"/>
  <c r="FK72" i="5"/>
  <c r="EP72" i="5"/>
  <c r="DU72" i="5"/>
  <c r="DT72" i="5"/>
  <c r="DT82" i="5"/>
  <c r="DJ72" i="5"/>
  <c r="DJ82" i="5"/>
  <c r="DE72" i="5"/>
  <c r="DA72" i="5"/>
  <c r="CZ72" i="5"/>
  <c r="CE72" i="5"/>
  <c r="BJ72" i="5"/>
  <c r="AO72" i="5"/>
  <c r="R72" i="5"/>
  <c r="T72" i="5"/>
  <c r="S72" i="5"/>
  <c r="Q72" i="5"/>
  <c r="P72" i="5"/>
  <c r="O72" i="5"/>
  <c r="N72" i="5"/>
  <c r="M72" i="5"/>
  <c r="L72" i="5"/>
  <c r="K72" i="5"/>
  <c r="J72" i="5"/>
  <c r="I72" i="5"/>
  <c r="H72" i="5"/>
  <c r="G72" i="5"/>
  <c r="GF71" i="5"/>
  <c r="FK71" i="5"/>
  <c r="EP71" i="5"/>
  <c r="DE71" i="5"/>
  <c r="DE82" i="5"/>
  <c r="DC71" i="5"/>
  <c r="DC82" i="5"/>
  <c r="DA71" i="5"/>
  <c r="DA82" i="5"/>
  <c r="CZ71" i="5"/>
  <c r="CE71" i="5"/>
  <c r="BJ71" i="5"/>
  <c r="AO71" i="5"/>
  <c r="T71" i="5"/>
  <c r="S71" i="5"/>
  <c r="Q71" i="5"/>
  <c r="P71" i="5"/>
  <c r="O71" i="5"/>
  <c r="N71" i="5"/>
  <c r="M71" i="5"/>
  <c r="L71" i="5"/>
  <c r="K71" i="5"/>
  <c r="J71" i="5"/>
  <c r="I71" i="5"/>
  <c r="H71" i="5"/>
  <c r="GF70" i="5"/>
  <c r="FK70" i="5"/>
  <c r="EP70" i="5"/>
  <c r="DU70" i="5"/>
  <c r="CZ70" i="5"/>
  <c r="CE70" i="5"/>
  <c r="BJ70" i="5"/>
  <c r="R70" i="5"/>
  <c r="AO70" i="5"/>
  <c r="S70" i="5"/>
  <c r="Q70" i="5"/>
  <c r="P70" i="5"/>
  <c r="O70" i="5"/>
  <c r="N70" i="5"/>
  <c r="M70" i="5"/>
  <c r="L70" i="5"/>
  <c r="K70" i="5"/>
  <c r="J70" i="5"/>
  <c r="I70" i="5"/>
  <c r="H70" i="5"/>
  <c r="G70" i="5"/>
  <c r="GF69" i="5"/>
  <c r="FK69" i="5"/>
  <c r="EP69" i="5"/>
  <c r="DU69" i="5"/>
  <c r="CZ69" i="5"/>
  <c r="CE69" i="5"/>
  <c r="BJ69" i="5"/>
  <c r="R69" i="5"/>
  <c r="AO69" i="5"/>
  <c r="S69" i="5"/>
  <c r="Q69" i="5"/>
  <c r="P69" i="5"/>
  <c r="O69" i="5"/>
  <c r="N69" i="5"/>
  <c r="M69" i="5"/>
  <c r="L69" i="5"/>
  <c r="K69" i="5"/>
  <c r="J69" i="5"/>
  <c r="I69" i="5"/>
  <c r="H69" i="5"/>
  <c r="G69" i="5"/>
  <c r="GF68" i="5"/>
  <c r="GE68" i="5"/>
  <c r="GC68" i="5"/>
  <c r="Q68" i="5"/>
  <c r="H68" i="5"/>
  <c r="FK68" i="5"/>
  <c r="EP68" i="5"/>
  <c r="DU68" i="5"/>
  <c r="CZ68" i="5"/>
  <c r="CE68" i="5"/>
  <c r="BJ68" i="5"/>
  <c r="G68" i="5"/>
  <c r="AO68" i="5"/>
  <c r="T68" i="5"/>
  <c r="S68" i="5"/>
  <c r="R68" i="5"/>
  <c r="P68" i="5"/>
  <c r="O68" i="5"/>
  <c r="N68" i="5"/>
  <c r="M68" i="5"/>
  <c r="L68" i="5"/>
  <c r="K68" i="5"/>
  <c r="J68" i="5"/>
  <c r="I68" i="5"/>
  <c r="F68" i="5"/>
  <c r="GF67" i="5"/>
  <c r="FK67" i="5"/>
  <c r="EP67" i="5"/>
  <c r="DU67" i="5"/>
  <c r="CZ67" i="5"/>
  <c r="CE67" i="5"/>
  <c r="BJ67" i="5"/>
  <c r="AO67" i="5"/>
  <c r="G67" i="5"/>
  <c r="S67" i="5"/>
  <c r="R67" i="5"/>
  <c r="Q67" i="5"/>
  <c r="P67" i="5"/>
  <c r="O67" i="5"/>
  <c r="N67" i="5"/>
  <c r="M67" i="5"/>
  <c r="L67" i="5"/>
  <c r="K67" i="5"/>
  <c r="J67" i="5"/>
  <c r="I67" i="5"/>
  <c r="H67" i="5"/>
  <c r="F67" i="5"/>
  <c r="GF66" i="5"/>
  <c r="FK66" i="5"/>
  <c r="EP66" i="5"/>
  <c r="DU66" i="5"/>
  <c r="CY66" i="5"/>
  <c r="CY82" i="5"/>
  <c r="CO66" i="5"/>
  <c r="CJ66" i="5"/>
  <c r="CZ66" i="5"/>
  <c r="G66" i="5"/>
  <c r="CF66" i="5"/>
  <c r="CE66" i="5"/>
  <c r="BJ66" i="5"/>
  <c r="AO66" i="5"/>
  <c r="R66" i="5"/>
  <c r="T66" i="5"/>
  <c r="S66" i="5"/>
  <c r="S82" i="5"/>
  <c r="Q66" i="5"/>
  <c r="P66" i="5"/>
  <c r="O66" i="5"/>
  <c r="O82" i="5"/>
  <c r="N66" i="5"/>
  <c r="M66" i="5"/>
  <c r="L66" i="5"/>
  <c r="K66" i="5"/>
  <c r="J66" i="5"/>
  <c r="I66" i="5"/>
  <c r="H66" i="5"/>
  <c r="GF65" i="5"/>
  <c r="FK65" i="5"/>
  <c r="EP65" i="5"/>
  <c r="DU65" i="5"/>
  <c r="CZ65" i="5"/>
  <c r="CY65" i="5"/>
  <c r="CO65" i="5"/>
  <c r="M65" i="5"/>
  <c r="CJ65" i="5"/>
  <c r="CF65" i="5"/>
  <c r="CF82" i="5"/>
  <c r="CE65" i="5"/>
  <c r="BJ65" i="5"/>
  <c r="G65" i="5"/>
  <c r="AO65" i="5"/>
  <c r="T65" i="5"/>
  <c r="T82" i="5"/>
  <c r="S65" i="5"/>
  <c r="R65" i="5"/>
  <c r="Q65" i="5"/>
  <c r="P65" i="5"/>
  <c r="O65" i="5"/>
  <c r="N65" i="5"/>
  <c r="L65" i="5"/>
  <c r="K65" i="5"/>
  <c r="J65" i="5"/>
  <c r="F65" i="5"/>
  <c r="GF64" i="5"/>
  <c r="FK64" i="5"/>
  <c r="EP64" i="5"/>
  <c r="DU64" i="5"/>
  <c r="CZ64" i="5"/>
  <c r="CE64" i="5"/>
  <c r="BJ64" i="5"/>
  <c r="AO64" i="5"/>
  <c r="G64" i="5"/>
  <c r="S64" i="5"/>
  <c r="R64" i="5"/>
  <c r="Q64" i="5"/>
  <c r="P64" i="5"/>
  <c r="O64" i="5"/>
  <c r="N64" i="5"/>
  <c r="M64" i="5"/>
  <c r="L64" i="5"/>
  <c r="K64" i="5"/>
  <c r="J64" i="5"/>
  <c r="I64" i="5"/>
  <c r="H64" i="5"/>
  <c r="F64" i="5"/>
  <c r="GF63" i="5"/>
  <c r="FK63" i="5"/>
  <c r="EP63" i="5"/>
  <c r="DU63" i="5"/>
  <c r="CZ63" i="5"/>
  <c r="CE63" i="5"/>
  <c r="BJ63" i="5"/>
  <c r="AO63" i="5"/>
  <c r="G63" i="5"/>
  <c r="S63" i="5"/>
  <c r="R63" i="5"/>
  <c r="Q63" i="5"/>
  <c r="P63" i="5"/>
  <c r="O63" i="5"/>
  <c r="N63" i="5"/>
  <c r="M63" i="5"/>
  <c r="L63" i="5"/>
  <c r="K63" i="5"/>
  <c r="J63" i="5"/>
  <c r="I63" i="5"/>
  <c r="H63" i="5"/>
  <c r="F63" i="5"/>
  <c r="GF62" i="5"/>
  <c r="FK62" i="5"/>
  <c r="EP62" i="5"/>
  <c r="DU62" i="5"/>
  <c r="CZ62" i="5"/>
  <c r="CE62" i="5"/>
  <c r="BJ62" i="5"/>
  <c r="AO62" i="5"/>
  <c r="G62" i="5"/>
  <c r="S62" i="5"/>
  <c r="R62" i="5"/>
  <c r="Q62" i="5"/>
  <c r="P62" i="5"/>
  <c r="O62" i="5"/>
  <c r="N62" i="5"/>
  <c r="M62" i="5"/>
  <c r="L62" i="5"/>
  <c r="K62" i="5"/>
  <c r="J62" i="5"/>
  <c r="I62" i="5"/>
  <c r="H62" i="5"/>
  <c r="F62" i="5"/>
  <c r="GF61" i="5"/>
  <c r="FK61" i="5"/>
  <c r="EP61" i="5"/>
  <c r="DU61" i="5"/>
  <c r="CZ61" i="5"/>
  <c r="CE61" i="5"/>
  <c r="BJ61" i="5"/>
  <c r="AO61" i="5"/>
  <c r="G61" i="5"/>
  <c r="S61" i="5"/>
  <c r="R61" i="5"/>
  <c r="Q61" i="5"/>
  <c r="P61" i="5"/>
  <c r="O61" i="5"/>
  <c r="N61" i="5"/>
  <c r="M61" i="5"/>
  <c r="L61" i="5"/>
  <c r="K61" i="5"/>
  <c r="J61" i="5"/>
  <c r="I61" i="5"/>
  <c r="H61" i="5"/>
  <c r="F61" i="5"/>
  <c r="GF60" i="5"/>
  <c r="FK60" i="5"/>
  <c r="EP60" i="5"/>
  <c r="DU60" i="5"/>
  <c r="CZ60" i="5"/>
  <c r="CE60" i="5"/>
  <c r="BJ60" i="5"/>
  <c r="AO60" i="5"/>
  <c r="G60" i="5"/>
  <c r="S60" i="5"/>
  <c r="R60" i="5"/>
  <c r="Q60" i="5"/>
  <c r="P60" i="5"/>
  <c r="O60" i="5"/>
  <c r="N60" i="5"/>
  <c r="M60" i="5"/>
  <c r="L60" i="5"/>
  <c r="K60" i="5"/>
  <c r="J60" i="5"/>
  <c r="I60" i="5"/>
  <c r="H60" i="5"/>
  <c r="F60" i="5"/>
  <c r="GF59" i="5"/>
  <c r="FK59" i="5"/>
  <c r="EP59" i="5"/>
  <c r="DU59" i="5"/>
  <c r="CZ59" i="5"/>
  <c r="CE59" i="5"/>
  <c r="BJ59" i="5"/>
  <c r="AO59" i="5"/>
  <c r="G59" i="5"/>
  <c r="S59" i="5"/>
  <c r="R59" i="5"/>
  <c r="Q59" i="5"/>
  <c r="P59" i="5"/>
  <c r="O59" i="5"/>
  <c r="N59" i="5"/>
  <c r="M59" i="5"/>
  <c r="L59" i="5"/>
  <c r="K59" i="5"/>
  <c r="J59" i="5"/>
  <c r="I59" i="5"/>
  <c r="H59" i="5"/>
  <c r="F59" i="5"/>
  <c r="GF58" i="5"/>
  <c r="FK58" i="5"/>
  <c r="EP58" i="5"/>
  <c r="DU58" i="5"/>
  <c r="CZ58" i="5"/>
  <c r="CE58" i="5"/>
  <c r="BJ58" i="5"/>
  <c r="AO58" i="5"/>
  <c r="G58" i="5"/>
  <c r="S58" i="5"/>
  <c r="R58" i="5"/>
  <c r="Q58" i="5"/>
  <c r="P58" i="5"/>
  <c r="O58" i="5"/>
  <c r="N58" i="5"/>
  <c r="M58" i="5"/>
  <c r="L58" i="5"/>
  <c r="K58" i="5"/>
  <c r="J58" i="5"/>
  <c r="I58" i="5"/>
  <c r="H58" i="5"/>
  <c r="F58" i="5"/>
  <c r="GF57" i="5"/>
  <c r="FK57" i="5"/>
  <c r="EP57" i="5"/>
  <c r="DU57" i="5"/>
  <c r="CZ57" i="5"/>
  <c r="CE57" i="5"/>
  <c r="BJ57" i="5"/>
  <c r="AO57" i="5"/>
  <c r="G57" i="5"/>
  <c r="S57" i="5"/>
  <c r="R57" i="5"/>
  <c r="Q57" i="5"/>
  <c r="P57" i="5"/>
  <c r="O57" i="5"/>
  <c r="N57" i="5"/>
  <c r="M57" i="5"/>
  <c r="L57" i="5"/>
  <c r="K57" i="5"/>
  <c r="J57" i="5"/>
  <c r="I57" i="5"/>
  <c r="H57" i="5"/>
  <c r="F57" i="5"/>
  <c r="GF56" i="5"/>
  <c r="FK56" i="5"/>
  <c r="EP56" i="5"/>
  <c r="DU56" i="5"/>
  <c r="CZ56" i="5"/>
  <c r="CE56" i="5"/>
  <c r="BJ56" i="5"/>
  <c r="AO56" i="5"/>
  <c r="G56" i="5"/>
  <c r="S56" i="5"/>
  <c r="R56" i="5"/>
  <c r="Q56" i="5"/>
  <c r="P56" i="5"/>
  <c r="O56" i="5"/>
  <c r="N56" i="5"/>
  <c r="M56" i="5"/>
  <c r="L56" i="5"/>
  <c r="K56" i="5"/>
  <c r="J56" i="5"/>
  <c r="I56" i="5"/>
  <c r="H56" i="5"/>
  <c r="F56" i="5"/>
  <c r="GF55" i="5"/>
  <c r="FK55" i="5"/>
  <c r="EP55" i="5"/>
  <c r="DU55" i="5"/>
  <c r="CZ55" i="5"/>
  <c r="CE55" i="5"/>
  <c r="BJ55" i="5"/>
  <c r="AO55" i="5"/>
  <c r="G55" i="5"/>
  <c r="S55" i="5"/>
  <c r="R55" i="5"/>
  <c r="Q55" i="5"/>
  <c r="P55" i="5"/>
  <c r="O55" i="5"/>
  <c r="N55" i="5"/>
  <c r="M55" i="5"/>
  <c r="L55" i="5"/>
  <c r="K55" i="5"/>
  <c r="J55" i="5"/>
  <c r="I55" i="5"/>
  <c r="H55" i="5"/>
  <c r="F55" i="5"/>
  <c r="GF54" i="5"/>
  <c r="FK54" i="5"/>
  <c r="EP54" i="5"/>
  <c r="DU54" i="5"/>
  <c r="CZ54" i="5"/>
  <c r="CE54" i="5"/>
  <c r="BJ54" i="5"/>
  <c r="AO54" i="5"/>
  <c r="G54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GF53" i="5"/>
  <c r="FK53" i="5"/>
  <c r="EP53" i="5"/>
  <c r="DU53" i="5"/>
  <c r="CZ53" i="5"/>
  <c r="CE53" i="5"/>
  <c r="BJ53" i="5"/>
  <c r="AO53" i="5"/>
  <c r="G53" i="5"/>
  <c r="S53" i="5"/>
  <c r="R53" i="5"/>
  <c r="Q53" i="5"/>
  <c r="P53" i="5"/>
  <c r="O53" i="5"/>
  <c r="N53" i="5"/>
  <c r="M53" i="5"/>
  <c r="L53" i="5"/>
  <c r="K53" i="5"/>
  <c r="J53" i="5"/>
  <c r="I53" i="5"/>
  <c r="H53" i="5"/>
  <c r="F53" i="5"/>
  <c r="GF52" i="5"/>
  <c r="FK52" i="5"/>
  <c r="EP52" i="5"/>
  <c r="DU52" i="5"/>
  <c r="CZ52" i="5"/>
  <c r="CE52" i="5"/>
  <c r="BJ52" i="5"/>
  <c r="AO52" i="5"/>
  <c r="G52" i="5"/>
  <c r="S52" i="5"/>
  <c r="R52" i="5"/>
  <c r="Q52" i="5"/>
  <c r="P52" i="5"/>
  <c r="O52" i="5"/>
  <c r="N52" i="5"/>
  <c r="M52" i="5"/>
  <c r="L52" i="5"/>
  <c r="K52" i="5"/>
  <c r="J52" i="5"/>
  <c r="I52" i="5"/>
  <c r="H52" i="5"/>
  <c r="F52" i="5"/>
  <c r="GF51" i="5"/>
  <c r="FK51" i="5"/>
  <c r="EP51" i="5"/>
  <c r="DU51" i="5"/>
  <c r="CZ51" i="5"/>
  <c r="CE51" i="5"/>
  <c r="BJ51" i="5"/>
  <c r="AO51" i="5"/>
  <c r="G51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GF50" i="5"/>
  <c r="FK50" i="5"/>
  <c r="EP50" i="5"/>
  <c r="DU50" i="5"/>
  <c r="CZ50" i="5"/>
  <c r="CE50" i="5"/>
  <c r="BJ50" i="5"/>
  <c r="AO50" i="5"/>
  <c r="G50" i="5"/>
  <c r="S50" i="5"/>
  <c r="R50" i="5"/>
  <c r="Q50" i="5"/>
  <c r="P50" i="5"/>
  <c r="O50" i="5"/>
  <c r="N50" i="5"/>
  <c r="M50" i="5"/>
  <c r="L50" i="5"/>
  <c r="K50" i="5"/>
  <c r="J50" i="5"/>
  <c r="I50" i="5"/>
  <c r="H50" i="5"/>
  <c r="F50" i="5"/>
  <c r="GF49" i="5"/>
  <c r="FK49" i="5"/>
  <c r="EP49" i="5"/>
  <c r="DU49" i="5"/>
  <c r="CZ49" i="5"/>
  <c r="CE49" i="5"/>
  <c r="BJ49" i="5"/>
  <c r="AO49" i="5"/>
  <c r="G49" i="5"/>
  <c r="S49" i="5"/>
  <c r="R49" i="5"/>
  <c r="Q49" i="5"/>
  <c r="P49" i="5"/>
  <c r="O49" i="5"/>
  <c r="N49" i="5"/>
  <c r="M49" i="5"/>
  <c r="L49" i="5"/>
  <c r="K49" i="5"/>
  <c r="J49" i="5"/>
  <c r="I49" i="5"/>
  <c r="H49" i="5"/>
  <c r="F49" i="5"/>
  <c r="GF48" i="5"/>
  <c r="FK48" i="5"/>
  <c r="EP48" i="5"/>
  <c r="DU48" i="5"/>
  <c r="CZ48" i="5"/>
  <c r="CE48" i="5"/>
  <c r="BJ48" i="5"/>
  <c r="AO48" i="5"/>
  <c r="G48" i="5"/>
  <c r="S48" i="5"/>
  <c r="R48" i="5"/>
  <c r="Q48" i="5"/>
  <c r="P48" i="5"/>
  <c r="O48" i="5"/>
  <c r="N48" i="5"/>
  <c r="M48" i="5"/>
  <c r="L48" i="5"/>
  <c r="K48" i="5"/>
  <c r="J48" i="5"/>
  <c r="I48" i="5"/>
  <c r="H48" i="5"/>
  <c r="F48" i="5"/>
  <c r="GF47" i="5"/>
  <c r="FK47" i="5"/>
  <c r="EP47" i="5"/>
  <c r="DU47" i="5"/>
  <c r="CZ47" i="5"/>
  <c r="CE47" i="5"/>
  <c r="BJ47" i="5"/>
  <c r="AO47" i="5"/>
  <c r="G47" i="5"/>
  <c r="S47" i="5"/>
  <c r="R47" i="5"/>
  <c r="Q47" i="5"/>
  <c r="P47" i="5"/>
  <c r="O47" i="5"/>
  <c r="N47" i="5"/>
  <c r="M47" i="5"/>
  <c r="L47" i="5"/>
  <c r="K47" i="5"/>
  <c r="J47" i="5"/>
  <c r="I47" i="5"/>
  <c r="H47" i="5"/>
  <c r="F47" i="5"/>
  <c r="GF46" i="5"/>
  <c r="FK46" i="5"/>
  <c r="EP46" i="5"/>
  <c r="DU46" i="5"/>
  <c r="CZ46" i="5"/>
  <c r="CE46" i="5"/>
  <c r="BJ46" i="5"/>
  <c r="AO46" i="5"/>
  <c r="G46" i="5"/>
  <c r="S46" i="5"/>
  <c r="R46" i="5"/>
  <c r="Q46" i="5"/>
  <c r="P46" i="5"/>
  <c r="O46" i="5"/>
  <c r="N46" i="5"/>
  <c r="M46" i="5"/>
  <c r="L46" i="5"/>
  <c r="K46" i="5"/>
  <c r="J46" i="5"/>
  <c r="I46" i="5"/>
  <c r="H46" i="5"/>
  <c r="F46" i="5"/>
  <c r="GF45" i="5"/>
  <c r="FK45" i="5"/>
  <c r="EP45" i="5"/>
  <c r="DU45" i="5"/>
  <c r="CZ45" i="5"/>
  <c r="CE45" i="5"/>
  <c r="BJ45" i="5"/>
  <c r="AO45" i="5"/>
  <c r="G45" i="5"/>
  <c r="S45" i="5"/>
  <c r="R45" i="5"/>
  <c r="Q45" i="5"/>
  <c r="P45" i="5"/>
  <c r="O45" i="5"/>
  <c r="N45" i="5"/>
  <c r="M45" i="5"/>
  <c r="L45" i="5"/>
  <c r="K45" i="5"/>
  <c r="J45" i="5"/>
  <c r="I45" i="5"/>
  <c r="H45" i="5"/>
  <c r="F45" i="5"/>
  <c r="GF44" i="5"/>
  <c r="FK44" i="5"/>
  <c r="EP44" i="5"/>
  <c r="DU44" i="5"/>
  <c r="CZ44" i="5"/>
  <c r="CE44" i="5"/>
  <c r="BJ44" i="5"/>
  <c r="AO44" i="5"/>
  <c r="G44" i="5"/>
  <c r="S44" i="5"/>
  <c r="R44" i="5"/>
  <c r="Q44" i="5"/>
  <c r="P44" i="5"/>
  <c r="O44" i="5"/>
  <c r="N44" i="5"/>
  <c r="M44" i="5"/>
  <c r="L44" i="5"/>
  <c r="K44" i="5"/>
  <c r="J44" i="5"/>
  <c r="I44" i="5"/>
  <c r="H44" i="5"/>
  <c r="F44" i="5"/>
  <c r="GF43" i="5"/>
  <c r="FK43" i="5"/>
  <c r="EP43" i="5"/>
  <c r="DU43" i="5"/>
  <c r="CZ43" i="5"/>
  <c r="CE43" i="5"/>
  <c r="BJ43" i="5"/>
  <c r="AO43" i="5"/>
  <c r="G43" i="5"/>
  <c r="S43" i="5"/>
  <c r="R43" i="5"/>
  <c r="Q43" i="5"/>
  <c r="P43" i="5"/>
  <c r="O43" i="5"/>
  <c r="N43" i="5"/>
  <c r="M43" i="5"/>
  <c r="L43" i="5"/>
  <c r="K43" i="5"/>
  <c r="J43" i="5"/>
  <c r="I43" i="5"/>
  <c r="H43" i="5"/>
  <c r="F43" i="5"/>
  <c r="GF42" i="5"/>
  <c r="FK42" i="5"/>
  <c r="EP42" i="5"/>
  <c r="DU42" i="5"/>
  <c r="CZ42" i="5"/>
  <c r="CE42" i="5"/>
  <c r="BJ42" i="5"/>
  <c r="AO42" i="5"/>
  <c r="G42" i="5"/>
  <c r="S42" i="5"/>
  <c r="R42" i="5"/>
  <c r="Q42" i="5"/>
  <c r="P42" i="5"/>
  <c r="O42" i="5"/>
  <c r="N42" i="5"/>
  <c r="M42" i="5"/>
  <c r="L42" i="5"/>
  <c r="K42" i="5"/>
  <c r="J42" i="5"/>
  <c r="I42" i="5"/>
  <c r="H42" i="5"/>
  <c r="F42" i="5"/>
  <c r="GF41" i="5"/>
  <c r="FK41" i="5"/>
  <c r="EP41" i="5"/>
  <c r="DU41" i="5"/>
  <c r="CZ41" i="5"/>
  <c r="CE41" i="5"/>
  <c r="BJ41" i="5"/>
  <c r="AO41" i="5"/>
  <c r="G41" i="5"/>
  <c r="S41" i="5"/>
  <c r="R41" i="5"/>
  <c r="Q41" i="5"/>
  <c r="P41" i="5"/>
  <c r="O41" i="5"/>
  <c r="N41" i="5"/>
  <c r="M41" i="5"/>
  <c r="L41" i="5"/>
  <c r="K41" i="5"/>
  <c r="J41" i="5"/>
  <c r="I41" i="5"/>
  <c r="H41" i="5"/>
  <c r="F41" i="5"/>
  <c r="GF40" i="5"/>
  <c r="FK40" i="5"/>
  <c r="EP40" i="5"/>
  <c r="DU40" i="5"/>
  <c r="CZ40" i="5"/>
  <c r="CE40" i="5"/>
  <c r="BJ40" i="5"/>
  <c r="AO40" i="5"/>
  <c r="G40" i="5"/>
  <c r="S40" i="5"/>
  <c r="R40" i="5"/>
  <c r="Q40" i="5"/>
  <c r="P40" i="5"/>
  <c r="O40" i="5"/>
  <c r="N40" i="5"/>
  <c r="M40" i="5"/>
  <c r="L40" i="5"/>
  <c r="K40" i="5"/>
  <c r="J40" i="5"/>
  <c r="I40" i="5"/>
  <c r="H40" i="5"/>
  <c r="F40" i="5"/>
  <c r="GF39" i="5"/>
  <c r="FK39" i="5"/>
  <c r="FK82" i="5"/>
  <c r="EP39" i="5"/>
  <c r="DU39" i="5"/>
  <c r="CZ39" i="5"/>
  <c r="CE39" i="5"/>
  <c r="CE82" i="5"/>
  <c r="BJ39" i="5"/>
  <c r="AO39" i="5"/>
  <c r="AO82" i="5"/>
  <c r="S39" i="5"/>
  <c r="R39" i="5"/>
  <c r="Q39" i="5"/>
  <c r="Q82" i="5"/>
  <c r="P39" i="5"/>
  <c r="P82" i="5"/>
  <c r="O39" i="5"/>
  <c r="N39" i="5"/>
  <c r="N82" i="5"/>
  <c r="M39" i="5"/>
  <c r="M82" i="5"/>
  <c r="L39" i="5"/>
  <c r="L82" i="5"/>
  <c r="K39" i="5"/>
  <c r="J39" i="5"/>
  <c r="J82" i="5"/>
  <c r="I39" i="5"/>
  <c r="H39" i="5"/>
  <c r="F39" i="5"/>
  <c r="GE37" i="5"/>
  <c r="GD37" i="5"/>
  <c r="GC37" i="5"/>
  <c r="GB37" i="5"/>
  <c r="GA37" i="5"/>
  <c r="FZ37" i="5"/>
  <c r="FY37" i="5"/>
  <c r="FY134" i="5"/>
  <c r="FX37" i="5"/>
  <c r="FW37" i="5"/>
  <c r="FV37" i="5"/>
  <c r="FU37" i="5"/>
  <c r="FT37" i="5"/>
  <c r="FS37" i="5"/>
  <c r="FR37" i="5"/>
  <c r="FQ37" i="5"/>
  <c r="FQ134" i="5"/>
  <c r="FP37" i="5"/>
  <c r="FO37" i="5"/>
  <c r="FN37" i="5"/>
  <c r="FM37" i="5"/>
  <c r="FL37" i="5"/>
  <c r="FK37" i="5"/>
  <c r="FJ37" i="5"/>
  <c r="FI37" i="5"/>
  <c r="FI134" i="5"/>
  <c r="FH37" i="5"/>
  <c r="FG37" i="5"/>
  <c r="FF37" i="5"/>
  <c r="FE37" i="5"/>
  <c r="FD37" i="5"/>
  <c r="FC37" i="5"/>
  <c r="FB37" i="5"/>
  <c r="FA37" i="5"/>
  <c r="FA134" i="5"/>
  <c r="EZ37" i="5"/>
  <c r="EY37" i="5"/>
  <c r="EX37" i="5"/>
  <c r="EW37" i="5"/>
  <c r="EV37" i="5"/>
  <c r="EU37" i="5"/>
  <c r="ET37" i="5"/>
  <c r="ES37" i="5"/>
  <c r="ES134" i="5"/>
  <c r="ER37" i="5"/>
  <c r="EQ37" i="5"/>
  <c r="EO37" i="5"/>
  <c r="EN37" i="5"/>
  <c r="EM37" i="5"/>
  <c r="EL37" i="5"/>
  <c r="EK37" i="5"/>
  <c r="EK134" i="5"/>
  <c r="EJ37" i="5"/>
  <c r="EI37" i="5"/>
  <c r="EH37" i="5"/>
  <c r="EG37" i="5"/>
  <c r="EF37" i="5"/>
  <c r="EE37" i="5"/>
  <c r="ED37" i="5"/>
  <c r="EC37" i="5"/>
  <c r="EC134" i="5"/>
  <c r="EB37" i="5"/>
  <c r="EA37" i="5"/>
  <c r="DZ37" i="5"/>
  <c r="DY37" i="5"/>
  <c r="DX37" i="5"/>
  <c r="DW37" i="5"/>
  <c r="DV37" i="5"/>
  <c r="DU37" i="5"/>
  <c r="DT37" i="5"/>
  <c r="DS37" i="5"/>
  <c r="DR37" i="5"/>
  <c r="DQ37" i="5"/>
  <c r="DP37" i="5"/>
  <c r="DO37" i="5"/>
  <c r="DN37" i="5"/>
  <c r="DM37" i="5"/>
  <c r="DM134" i="5"/>
  <c r="DL37" i="5"/>
  <c r="DK37" i="5"/>
  <c r="DJ37" i="5"/>
  <c r="DI37" i="5"/>
  <c r="DH37" i="5"/>
  <c r="DG37" i="5"/>
  <c r="DF37" i="5"/>
  <c r="DE37" i="5"/>
  <c r="DE134" i="5"/>
  <c r="DD37" i="5"/>
  <c r="DC37" i="5"/>
  <c r="DB37" i="5"/>
  <c r="DA37" i="5"/>
  <c r="CY37" i="5"/>
  <c r="CX37" i="5"/>
  <c r="CW37" i="5"/>
  <c r="CW134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G134" i="5"/>
  <c r="CF37" i="5"/>
  <c r="CE37" i="5"/>
  <c r="CD37" i="5"/>
  <c r="CC37" i="5"/>
  <c r="CB37" i="5"/>
  <c r="CA37" i="5"/>
  <c r="BZ37" i="5"/>
  <c r="BY37" i="5"/>
  <c r="BY134" i="5"/>
  <c r="BX37" i="5"/>
  <c r="BW37" i="5"/>
  <c r="BV37" i="5"/>
  <c r="BU37" i="5"/>
  <c r="BT37" i="5"/>
  <c r="BS37" i="5"/>
  <c r="BR37" i="5"/>
  <c r="BQ37" i="5"/>
  <c r="BQ134" i="5"/>
  <c r="BP37" i="5"/>
  <c r="BO37" i="5"/>
  <c r="BN37" i="5"/>
  <c r="BM37" i="5"/>
  <c r="BL37" i="5"/>
  <c r="BK37" i="5"/>
  <c r="BI37" i="5"/>
  <c r="BI134" i="5"/>
  <c r="BH37" i="5"/>
  <c r="BG37" i="5"/>
  <c r="BF37" i="5"/>
  <c r="BE37" i="5"/>
  <c r="BD37" i="5"/>
  <c r="BC37" i="5"/>
  <c r="BB37" i="5"/>
  <c r="BA37" i="5"/>
  <c r="BA134" i="5"/>
  <c r="AZ37" i="5"/>
  <c r="AY37" i="5"/>
  <c r="AX37" i="5"/>
  <c r="AW37" i="5"/>
  <c r="AV37" i="5"/>
  <c r="AU37" i="5"/>
  <c r="AT37" i="5"/>
  <c r="AS37" i="5"/>
  <c r="AS134" i="5"/>
  <c r="AR37" i="5"/>
  <c r="AQ37" i="5"/>
  <c r="AP37" i="5"/>
  <c r="AO37" i="5"/>
  <c r="AN37" i="5"/>
  <c r="AM37" i="5"/>
  <c r="AL37" i="5"/>
  <c r="AK37" i="5"/>
  <c r="AK134" i="5"/>
  <c r="AJ37" i="5"/>
  <c r="AI37" i="5"/>
  <c r="AH37" i="5"/>
  <c r="AG37" i="5"/>
  <c r="AF37" i="5"/>
  <c r="AE37" i="5"/>
  <c r="AD37" i="5"/>
  <c r="AC37" i="5"/>
  <c r="AC134" i="5"/>
  <c r="AB37" i="5"/>
  <c r="AA37" i="5"/>
  <c r="Z37" i="5"/>
  <c r="Y37" i="5"/>
  <c r="X37" i="5"/>
  <c r="W37" i="5"/>
  <c r="V37" i="5"/>
  <c r="U37" i="5"/>
  <c r="T37" i="5"/>
  <c r="GF36" i="5"/>
  <c r="FK36" i="5"/>
  <c r="EP36" i="5"/>
  <c r="DU36" i="5"/>
  <c r="CZ36" i="5"/>
  <c r="CE36" i="5"/>
  <c r="BJ36" i="5"/>
  <c r="R36" i="5"/>
  <c r="AO36" i="5"/>
  <c r="S36" i="5"/>
  <c r="Q36" i="5"/>
  <c r="P36" i="5"/>
  <c r="O36" i="5"/>
  <c r="N36" i="5"/>
  <c r="M36" i="5"/>
  <c r="L36" i="5"/>
  <c r="K36" i="5"/>
  <c r="J36" i="5"/>
  <c r="I36" i="5"/>
  <c r="H36" i="5"/>
  <c r="G36" i="5"/>
  <c r="GF35" i="5"/>
  <c r="FK35" i="5"/>
  <c r="EP35" i="5"/>
  <c r="DU35" i="5"/>
  <c r="CZ35" i="5"/>
  <c r="CE35" i="5"/>
  <c r="BJ35" i="5"/>
  <c r="R35" i="5"/>
  <c r="AO35" i="5"/>
  <c r="S35" i="5"/>
  <c r="Q35" i="5"/>
  <c r="P35" i="5"/>
  <c r="O35" i="5"/>
  <c r="N35" i="5"/>
  <c r="M35" i="5"/>
  <c r="L35" i="5"/>
  <c r="K35" i="5"/>
  <c r="J35" i="5"/>
  <c r="I35" i="5"/>
  <c r="H35" i="5"/>
  <c r="G35" i="5"/>
  <c r="GF34" i="5"/>
  <c r="FK34" i="5"/>
  <c r="EP34" i="5"/>
  <c r="DU34" i="5"/>
  <c r="CZ34" i="5"/>
  <c r="CE34" i="5"/>
  <c r="BJ34" i="5"/>
  <c r="R34" i="5"/>
  <c r="AO34" i="5"/>
  <c r="S34" i="5"/>
  <c r="Q34" i="5"/>
  <c r="P34" i="5"/>
  <c r="O34" i="5"/>
  <c r="N34" i="5"/>
  <c r="M34" i="5"/>
  <c r="L34" i="5"/>
  <c r="K34" i="5"/>
  <c r="J34" i="5"/>
  <c r="I34" i="5"/>
  <c r="H34" i="5"/>
  <c r="G34" i="5"/>
  <c r="GF33" i="5"/>
  <c r="FK33" i="5"/>
  <c r="EP33" i="5"/>
  <c r="DU33" i="5"/>
  <c r="CZ33" i="5"/>
  <c r="CE33" i="5"/>
  <c r="BJ33" i="5"/>
  <c r="R33" i="5"/>
  <c r="AO33" i="5"/>
  <c r="S33" i="5"/>
  <c r="Q33" i="5"/>
  <c r="P33" i="5"/>
  <c r="O33" i="5"/>
  <c r="N33" i="5"/>
  <c r="M33" i="5"/>
  <c r="L33" i="5"/>
  <c r="K33" i="5"/>
  <c r="J33" i="5"/>
  <c r="I33" i="5"/>
  <c r="H33" i="5"/>
  <c r="G33" i="5"/>
  <c r="GF32" i="5"/>
  <c r="FK32" i="5"/>
  <c r="EP32" i="5"/>
  <c r="DU32" i="5"/>
  <c r="CZ32" i="5"/>
  <c r="CE32" i="5"/>
  <c r="BJ32" i="5"/>
  <c r="R32" i="5"/>
  <c r="AO32" i="5"/>
  <c r="S32" i="5"/>
  <c r="Q32" i="5"/>
  <c r="P32" i="5"/>
  <c r="O32" i="5"/>
  <c r="N32" i="5"/>
  <c r="M32" i="5"/>
  <c r="L32" i="5"/>
  <c r="K32" i="5"/>
  <c r="J32" i="5"/>
  <c r="I32" i="5"/>
  <c r="H32" i="5"/>
  <c r="G32" i="5"/>
  <c r="GF31" i="5"/>
  <c r="FK31" i="5"/>
  <c r="EP31" i="5"/>
  <c r="DU31" i="5"/>
  <c r="CZ31" i="5"/>
  <c r="CE31" i="5"/>
  <c r="BJ31" i="5"/>
  <c r="R31" i="5"/>
  <c r="AO31" i="5"/>
  <c r="S31" i="5"/>
  <c r="Q31" i="5"/>
  <c r="P31" i="5"/>
  <c r="O31" i="5"/>
  <c r="N31" i="5"/>
  <c r="M31" i="5"/>
  <c r="L31" i="5"/>
  <c r="K31" i="5"/>
  <c r="J31" i="5"/>
  <c r="I31" i="5"/>
  <c r="H31" i="5"/>
  <c r="G31" i="5"/>
  <c r="GF30" i="5"/>
  <c r="GF37" i="5"/>
  <c r="FK30" i="5"/>
  <c r="EP30" i="5"/>
  <c r="EP37" i="5"/>
  <c r="DU30" i="5"/>
  <c r="CZ30" i="5"/>
  <c r="CZ37" i="5"/>
  <c r="CE30" i="5"/>
  <c r="BJ30" i="5"/>
  <c r="BJ37" i="5"/>
  <c r="AO30" i="5"/>
  <c r="S30" i="5"/>
  <c r="S37" i="5"/>
  <c r="Q30" i="5"/>
  <c r="Q37" i="5"/>
  <c r="P30" i="5"/>
  <c r="P37" i="5"/>
  <c r="O30" i="5"/>
  <c r="O37" i="5"/>
  <c r="N30" i="5"/>
  <c r="N37" i="5"/>
  <c r="M30" i="5"/>
  <c r="M37" i="5"/>
  <c r="L30" i="5"/>
  <c r="L37" i="5"/>
  <c r="K30" i="5"/>
  <c r="K37" i="5"/>
  <c r="J30" i="5"/>
  <c r="J37" i="5"/>
  <c r="I30" i="5"/>
  <c r="H30" i="5"/>
  <c r="G30" i="5"/>
  <c r="G37" i="5"/>
  <c r="GE28" i="5"/>
  <c r="GD28" i="5"/>
  <c r="GD134" i="5"/>
  <c r="GC28" i="5"/>
  <c r="GB28" i="5"/>
  <c r="GB134" i="5"/>
  <c r="GA28" i="5"/>
  <c r="FZ28" i="5"/>
  <c r="FZ134" i="5"/>
  <c r="FY28" i="5"/>
  <c r="FX28" i="5"/>
  <c r="FX134" i="5"/>
  <c r="FW28" i="5"/>
  <c r="FV28" i="5"/>
  <c r="FV134" i="5"/>
  <c r="FU28" i="5"/>
  <c r="FU134" i="5"/>
  <c r="FT28" i="5"/>
  <c r="FT134" i="5"/>
  <c r="FS28" i="5"/>
  <c r="FR28" i="5"/>
  <c r="FR134" i="5"/>
  <c r="FQ28" i="5"/>
  <c r="FP28" i="5"/>
  <c r="FP134" i="5"/>
  <c r="FO28" i="5"/>
  <c r="FN28" i="5"/>
  <c r="FN134" i="5"/>
  <c r="FM28" i="5"/>
  <c r="FM134" i="5"/>
  <c r="FL28" i="5"/>
  <c r="FJ28" i="5"/>
  <c r="FJ134" i="5"/>
  <c r="FI28" i="5"/>
  <c r="FH28" i="5"/>
  <c r="FH134" i="5"/>
  <c r="FG28" i="5"/>
  <c r="FF28" i="5"/>
  <c r="FF134" i="5"/>
  <c r="FE28" i="5"/>
  <c r="FE134" i="5"/>
  <c r="FD28" i="5"/>
  <c r="FD134" i="5"/>
  <c r="FC28" i="5"/>
  <c r="FB28" i="5"/>
  <c r="FB134" i="5"/>
  <c r="FA28" i="5"/>
  <c r="EZ28" i="5"/>
  <c r="EZ134" i="5"/>
  <c r="EY28" i="5"/>
  <c r="EX28" i="5"/>
  <c r="EX134" i="5"/>
  <c r="EW28" i="5"/>
  <c r="EW134" i="5"/>
  <c r="EV28" i="5"/>
  <c r="EV134" i="5"/>
  <c r="EU28" i="5"/>
  <c r="ET28" i="5"/>
  <c r="ET134" i="5"/>
  <c r="ES28" i="5"/>
  <c r="ER28" i="5"/>
  <c r="ER134" i="5"/>
  <c r="EQ28" i="5"/>
  <c r="EO28" i="5"/>
  <c r="EN28" i="5"/>
  <c r="EN134" i="5"/>
  <c r="EM28" i="5"/>
  <c r="EL28" i="5"/>
  <c r="EL134" i="5"/>
  <c r="EK28" i="5"/>
  <c r="EJ28" i="5"/>
  <c r="EJ134" i="5"/>
  <c r="EI28" i="5"/>
  <c r="EH28" i="5"/>
  <c r="EH134" i="5"/>
  <c r="EG28" i="5"/>
  <c r="EG134" i="5"/>
  <c r="EF28" i="5"/>
  <c r="EF134" i="5"/>
  <c r="EE28" i="5"/>
  <c r="ED28" i="5"/>
  <c r="ED134" i="5"/>
  <c r="EC28" i="5"/>
  <c r="EB28" i="5"/>
  <c r="EB134" i="5"/>
  <c r="EA28" i="5"/>
  <c r="DZ28" i="5"/>
  <c r="DY28" i="5"/>
  <c r="DY134" i="5"/>
  <c r="DX28" i="5"/>
  <c r="DX134" i="5"/>
  <c r="DW28" i="5"/>
  <c r="DV28" i="5"/>
  <c r="DV134" i="5"/>
  <c r="DT28" i="5"/>
  <c r="DT134" i="5"/>
  <c r="DS28" i="5"/>
  <c r="DR28" i="5"/>
  <c r="DR134" i="5"/>
  <c r="DQ28" i="5"/>
  <c r="DQ134" i="5"/>
  <c r="DP28" i="5"/>
  <c r="DP134" i="5"/>
  <c r="DO28" i="5"/>
  <c r="DN28" i="5"/>
  <c r="DN134" i="5"/>
  <c r="DM28" i="5"/>
  <c r="DL28" i="5"/>
  <c r="DL134" i="5"/>
  <c r="DK28" i="5"/>
  <c r="DJ28" i="5"/>
  <c r="DJ134" i="5"/>
  <c r="DI28" i="5"/>
  <c r="DI134" i="5"/>
  <c r="DH28" i="5"/>
  <c r="DH134" i="5"/>
  <c r="DG28" i="5"/>
  <c r="DF28" i="5"/>
  <c r="DF134" i="5"/>
  <c r="DE28" i="5"/>
  <c r="DD28" i="5"/>
  <c r="DD134" i="5"/>
  <c r="DC28" i="5"/>
  <c r="DB28" i="5"/>
  <c r="DB134" i="5"/>
  <c r="DA28" i="5"/>
  <c r="DA134" i="5"/>
  <c r="CX28" i="5"/>
  <c r="CX134" i="5"/>
  <c r="CW28" i="5"/>
  <c r="CV28" i="5"/>
  <c r="CV134" i="5"/>
  <c r="CU28" i="5"/>
  <c r="CT28" i="5"/>
  <c r="CT134" i="5"/>
  <c r="CS28" i="5"/>
  <c r="CS134" i="5"/>
  <c r="CR28" i="5"/>
  <c r="CR134" i="5"/>
  <c r="CQ28" i="5"/>
  <c r="CP28" i="5"/>
  <c r="CP134" i="5"/>
  <c r="CO28" i="5"/>
  <c r="CN28" i="5"/>
  <c r="CN134" i="5"/>
  <c r="CL28" i="5"/>
  <c r="CL134" i="5"/>
  <c r="CK28" i="5"/>
  <c r="CK134" i="5"/>
  <c r="CJ28" i="5"/>
  <c r="CI28" i="5"/>
  <c r="CH28" i="5"/>
  <c r="CH134" i="5"/>
  <c r="CG28" i="5"/>
  <c r="CF28" i="5"/>
  <c r="CF134" i="5"/>
  <c r="CD28" i="5"/>
  <c r="CD134" i="5"/>
  <c r="CC28" i="5"/>
  <c r="CC134" i="5"/>
  <c r="CB28" i="5"/>
  <c r="CB134" i="5"/>
  <c r="CA28" i="5"/>
  <c r="BZ28" i="5"/>
  <c r="BZ134" i="5"/>
  <c r="BY28" i="5"/>
  <c r="BX28" i="5"/>
  <c r="BX134" i="5"/>
  <c r="BW28" i="5"/>
  <c r="BV28" i="5"/>
  <c r="BV134" i="5"/>
  <c r="BU28" i="5"/>
  <c r="BU134" i="5"/>
  <c r="BT28" i="5"/>
  <c r="BT134" i="5"/>
  <c r="BS28" i="5"/>
  <c r="BR28" i="5"/>
  <c r="BR134" i="5"/>
  <c r="BQ28" i="5"/>
  <c r="BP28" i="5"/>
  <c r="BP134" i="5"/>
  <c r="BO28" i="5"/>
  <c r="BN28" i="5"/>
  <c r="BN134" i="5"/>
  <c r="BM28" i="5"/>
  <c r="BM134" i="5"/>
  <c r="BL28" i="5"/>
  <c r="BL134" i="5"/>
  <c r="BK28" i="5"/>
  <c r="BI28" i="5"/>
  <c r="BH28" i="5"/>
  <c r="BH134" i="5"/>
  <c r="BG28" i="5"/>
  <c r="BF28" i="5"/>
  <c r="BF134" i="5"/>
  <c r="BE28" i="5"/>
  <c r="BE134" i="5"/>
  <c r="BD28" i="5"/>
  <c r="BD134" i="5"/>
  <c r="BC28" i="5"/>
  <c r="BB28" i="5"/>
  <c r="BB134" i="5"/>
  <c r="BA28" i="5"/>
  <c r="AZ28" i="5"/>
  <c r="AZ134" i="5"/>
  <c r="AY28" i="5"/>
  <c r="AX28" i="5"/>
  <c r="AX134" i="5"/>
  <c r="AW28" i="5"/>
  <c r="AW134" i="5"/>
  <c r="AV28" i="5"/>
  <c r="AV134" i="5"/>
  <c r="AU28" i="5"/>
  <c r="AT28" i="5"/>
  <c r="AT134" i="5"/>
  <c r="AS28" i="5"/>
  <c r="AR28" i="5"/>
  <c r="AR134" i="5"/>
  <c r="AQ28" i="5"/>
  <c r="AP28" i="5"/>
  <c r="AP134" i="5"/>
  <c r="AN28" i="5"/>
  <c r="AN134" i="5"/>
  <c r="AM28" i="5"/>
  <c r="AL28" i="5"/>
  <c r="AL134" i="5"/>
  <c r="AK28" i="5"/>
  <c r="AJ28" i="5"/>
  <c r="AJ134" i="5"/>
  <c r="AI28" i="5"/>
  <c r="AH28" i="5"/>
  <c r="AH134" i="5"/>
  <c r="AG28" i="5"/>
  <c r="AG134" i="5"/>
  <c r="AF28" i="5"/>
  <c r="AF134" i="5"/>
  <c r="AE28" i="5"/>
  <c r="AD28" i="5"/>
  <c r="AD134" i="5"/>
  <c r="AC28" i="5"/>
  <c r="AB28" i="5"/>
  <c r="AB134" i="5"/>
  <c r="AA28" i="5"/>
  <c r="Z28" i="5"/>
  <c r="Z134" i="5"/>
  <c r="X28" i="5"/>
  <c r="X134" i="5"/>
  <c r="W28" i="5"/>
  <c r="V28" i="5"/>
  <c r="V134" i="5"/>
  <c r="GF27" i="5"/>
  <c r="FK27" i="5"/>
  <c r="EP27" i="5"/>
  <c r="DU27" i="5"/>
  <c r="CY27" i="5"/>
  <c r="CY28" i="5"/>
  <c r="CM27" i="5"/>
  <c r="CM28" i="5"/>
  <c r="CM134" i="5"/>
  <c r="CE27" i="5"/>
  <c r="BJ27" i="5"/>
  <c r="AO27" i="5"/>
  <c r="T27" i="5"/>
  <c r="S27" i="5"/>
  <c r="Q27" i="5"/>
  <c r="P27" i="5"/>
  <c r="O27" i="5"/>
  <c r="N27" i="5"/>
  <c r="M27" i="5"/>
  <c r="L27" i="5"/>
  <c r="K27" i="5"/>
  <c r="J27" i="5"/>
  <c r="I27" i="5"/>
  <c r="H27" i="5"/>
  <c r="GF26" i="5"/>
  <c r="FK26" i="5"/>
  <c r="EP26" i="5"/>
  <c r="DU26" i="5"/>
  <c r="CZ26" i="5"/>
  <c r="CE26" i="5"/>
  <c r="BJ26" i="5"/>
  <c r="R26" i="5"/>
  <c r="AO26" i="5"/>
  <c r="S26" i="5"/>
  <c r="Q26" i="5"/>
  <c r="P26" i="5"/>
  <c r="O26" i="5"/>
  <c r="N26" i="5"/>
  <c r="M26" i="5"/>
  <c r="L26" i="5"/>
  <c r="K26" i="5"/>
  <c r="J26" i="5"/>
  <c r="I26" i="5"/>
  <c r="H26" i="5"/>
  <c r="G26" i="5"/>
  <c r="GF25" i="5"/>
  <c r="FK25" i="5"/>
  <c r="EP25" i="5"/>
  <c r="DU25" i="5"/>
  <c r="CZ25" i="5"/>
  <c r="CE25" i="5"/>
  <c r="BJ25" i="5"/>
  <c r="R25" i="5"/>
  <c r="AO25" i="5"/>
  <c r="S25" i="5"/>
  <c r="Q25" i="5"/>
  <c r="P25" i="5"/>
  <c r="O25" i="5"/>
  <c r="N25" i="5"/>
  <c r="M25" i="5"/>
  <c r="L25" i="5"/>
  <c r="K25" i="5"/>
  <c r="J25" i="5"/>
  <c r="I25" i="5"/>
  <c r="H25" i="5"/>
  <c r="G25" i="5"/>
  <c r="GF24" i="5"/>
  <c r="FK24" i="5"/>
  <c r="EP24" i="5"/>
  <c r="DU24" i="5"/>
  <c r="CZ24" i="5"/>
  <c r="CE24" i="5"/>
  <c r="BJ24" i="5"/>
  <c r="R24" i="5"/>
  <c r="AO24" i="5"/>
  <c r="S24" i="5"/>
  <c r="Q24" i="5"/>
  <c r="P24" i="5"/>
  <c r="O24" i="5"/>
  <c r="N24" i="5"/>
  <c r="M24" i="5"/>
  <c r="L24" i="5"/>
  <c r="K24" i="5"/>
  <c r="J24" i="5"/>
  <c r="I24" i="5"/>
  <c r="H24" i="5"/>
  <c r="G24" i="5"/>
  <c r="GF23" i="5"/>
  <c r="FK23" i="5"/>
  <c r="EP23" i="5"/>
  <c r="DU23" i="5"/>
  <c r="CZ23" i="5"/>
  <c r="CE23" i="5"/>
  <c r="BJ23" i="5"/>
  <c r="R23" i="5"/>
  <c r="AO23" i="5"/>
  <c r="S23" i="5"/>
  <c r="Q23" i="5"/>
  <c r="P23" i="5"/>
  <c r="O23" i="5"/>
  <c r="N23" i="5"/>
  <c r="M23" i="5"/>
  <c r="L23" i="5"/>
  <c r="K23" i="5"/>
  <c r="J23" i="5"/>
  <c r="I23" i="5"/>
  <c r="H23" i="5"/>
  <c r="G23" i="5"/>
  <c r="GF22" i="5"/>
  <c r="FK22" i="5"/>
  <c r="EP22" i="5"/>
  <c r="DU22" i="5"/>
  <c r="CZ22" i="5"/>
  <c r="CE22" i="5"/>
  <c r="BJ22" i="5"/>
  <c r="R22" i="5"/>
  <c r="AO22" i="5"/>
  <c r="S22" i="5"/>
  <c r="Q22" i="5"/>
  <c r="P22" i="5"/>
  <c r="O22" i="5"/>
  <c r="N22" i="5"/>
  <c r="M22" i="5"/>
  <c r="L22" i="5"/>
  <c r="K22" i="5"/>
  <c r="J22" i="5"/>
  <c r="I22" i="5"/>
  <c r="H22" i="5"/>
  <c r="G22" i="5"/>
  <c r="GF21" i="5"/>
  <c r="FK21" i="5"/>
  <c r="EP21" i="5"/>
  <c r="DU21" i="5"/>
  <c r="CZ21" i="5"/>
  <c r="CE21" i="5"/>
  <c r="BJ21" i="5"/>
  <c r="Y21" i="5"/>
  <c r="AO21" i="5"/>
  <c r="U21" i="5"/>
  <c r="T21" i="5"/>
  <c r="S21" i="5"/>
  <c r="Q21" i="5"/>
  <c r="P21" i="5"/>
  <c r="O21" i="5"/>
  <c r="N21" i="5"/>
  <c r="M21" i="5"/>
  <c r="L21" i="5"/>
  <c r="K21" i="5"/>
  <c r="J21" i="5"/>
  <c r="I21" i="5"/>
  <c r="H21" i="5"/>
  <c r="GF20" i="5"/>
  <c r="FK20" i="5"/>
  <c r="EP20" i="5"/>
  <c r="DU20" i="5"/>
  <c r="CZ20" i="5"/>
  <c r="CE20" i="5"/>
  <c r="BJ20" i="5"/>
  <c r="AO20" i="5"/>
  <c r="G20" i="5"/>
  <c r="S20" i="5"/>
  <c r="R20" i="5"/>
  <c r="Q20" i="5"/>
  <c r="P20" i="5"/>
  <c r="O20" i="5"/>
  <c r="N20" i="5"/>
  <c r="M20" i="5"/>
  <c r="L20" i="5"/>
  <c r="K20" i="5"/>
  <c r="J20" i="5"/>
  <c r="I20" i="5"/>
  <c r="H20" i="5"/>
  <c r="F20" i="5"/>
  <c r="GF19" i="5"/>
  <c r="FK19" i="5"/>
  <c r="EP19" i="5"/>
  <c r="DU19" i="5"/>
  <c r="CZ19" i="5"/>
  <c r="CE19" i="5"/>
  <c r="BJ19" i="5"/>
  <c r="AO19" i="5"/>
  <c r="G19" i="5"/>
  <c r="S19" i="5"/>
  <c r="R19" i="5"/>
  <c r="Q19" i="5"/>
  <c r="P19" i="5"/>
  <c r="O19" i="5"/>
  <c r="N19" i="5"/>
  <c r="M19" i="5"/>
  <c r="L19" i="5"/>
  <c r="K19" i="5"/>
  <c r="J19" i="5"/>
  <c r="I19" i="5"/>
  <c r="H19" i="5"/>
  <c r="F19" i="5"/>
  <c r="GF18" i="5"/>
  <c r="FK18" i="5"/>
  <c r="EP18" i="5"/>
  <c r="DU18" i="5"/>
  <c r="CZ18" i="5"/>
  <c r="CE18" i="5"/>
  <c r="BJ18" i="5"/>
  <c r="AO18" i="5"/>
  <c r="R18" i="5"/>
  <c r="Y18" i="5"/>
  <c r="U18" i="5"/>
  <c r="F18" i="5"/>
  <c r="T18" i="5"/>
  <c r="S18" i="5"/>
  <c r="Q18" i="5"/>
  <c r="P18" i="5"/>
  <c r="O18" i="5"/>
  <c r="N18" i="5"/>
  <c r="M18" i="5"/>
  <c r="L18" i="5"/>
  <c r="K18" i="5"/>
  <c r="J18" i="5"/>
  <c r="I18" i="5"/>
  <c r="H18" i="5"/>
  <c r="G18" i="5"/>
  <c r="GF17" i="5"/>
  <c r="GF28" i="5"/>
  <c r="FK17" i="5"/>
  <c r="FK28" i="5"/>
  <c r="FK134" i="5"/>
  <c r="EP17" i="5"/>
  <c r="EP28" i="5"/>
  <c r="DU17" i="5"/>
  <c r="DU28" i="5"/>
  <c r="CZ17" i="5"/>
  <c r="CE17" i="5"/>
  <c r="CE28" i="5"/>
  <c r="CE134" i="5"/>
  <c r="BJ17" i="5"/>
  <c r="BJ28" i="5"/>
  <c r="Y17" i="5"/>
  <c r="Y28" i="5"/>
  <c r="Y134" i="5"/>
  <c r="U17" i="5"/>
  <c r="U28" i="5"/>
  <c r="U134" i="5"/>
  <c r="T17" i="5"/>
  <c r="T28" i="5"/>
  <c r="T134" i="5"/>
  <c r="S17" i="5"/>
  <c r="S28" i="5"/>
  <c r="Q17" i="5"/>
  <c r="Q28" i="5"/>
  <c r="Q134" i="5"/>
  <c r="P17" i="5"/>
  <c r="P28" i="5"/>
  <c r="O17" i="5"/>
  <c r="O28" i="5"/>
  <c r="O134" i="5"/>
  <c r="N17" i="5"/>
  <c r="N28" i="5"/>
  <c r="M17" i="5"/>
  <c r="M28" i="5"/>
  <c r="M134" i="5"/>
  <c r="L17" i="5"/>
  <c r="L28" i="5"/>
  <c r="K17" i="5"/>
  <c r="K28" i="5"/>
  <c r="J17" i="5"/>
  <c r="J28" i="5"/>
  <c r="I17" i="5"/>
  <c r="I28" i="5"/>
  <c r="H17" i="5"/>
  <c r="J17" i="1"/>
  <c r="K17" i="1"/>
  <c r="L17" i="1"/>
  <c r="M17" i="1"/>
  <c r="N17" i="1"/>
  <c r="O17" i="1"/>
  <c r="P17" i="1"/>
  <c r="Q17" i="1"/>
  <c r="R17" i="1"/>
  <c r="T17" i="1"/>
  <c r="U17" i="1"/>
  <c r="V17" i="1"/>
  <c r="F17" i="1"/>
  <c r="Z17" i="1"/>
  <c r="AR17" i="1"/>
  <c r="S17" i="1"/>
  <c r="BO17" i="1"/>
  <c r="CL17" i="1"/>
  <c r="DI17" i="1"/>
  <c r="EF17" i="1"/>
  <c r="FC17" i="1"/>
  <c r="FZ17" i="1"/>
  <c r="GW17" i="1"/>
  <c r="J18" i="1"/>
  <c r="K18" i="1"/>
  <c r="L18" i="1"/>
  <c r="M18" i="1"/>
  <c r="N18" i="1"/>
  <c r="O18" i="1"/>
  <c r="P18" i="1"/>
  <c r="Q18" i="1"/>
  <c r="R18" i="1"/>
  <c r="T18" i="1"/>
  <c r="U18" i="1"/>
  <c r="V18" i="1"/>
  <c r="F18" i="1"/>
  <c r="Z18" i="1"/>
  <c r="AR18" i="1"/>
  <c r="S18" i="1"/>
  <c r="BO18" i="1"/>
  <c r="CL18" i="1"/>
  <c r="DI18" i="1"/>
  <c r="EF18" i="1"/>
  <c r="FC18" i="1"/>
  <c r="FZ18" i="1"/>
  <c r="GW18" i="1"/>
  <c r="J19" i="1"/>
  <c r="K19" i="1"/>
  <c r="L19" i="1"/>
  <c r="M19" i="1"/>
  <c r="N19" i="1"/>
  <c r="O19" i="1"/>
  <c r="P19" i="1"/>
  <c r="Q19" i="1"/>
  <c r="R19" i="1"/>
  <c r="T19" i="1"/>
  <c r="U19" i="1"/>
  <c r="V19" i="1"/>
  <c r="F19" i="1"/>
  <c r="Z19" i="1"/>
  <c r="AR19" i="1"/>
  <c r="S19" i="1"/>
  <c r="BO19" i="1"/>
  <c r="CL19" i="1"/>
  <c r="DI19" i="1"/>
  <c r="EF19" i="1"/>
  <c r="FC19" i="1"/>
  <c r="FZ19" i="1"/>
  <c r="GW19" i="1"/>
  <c r="I20" i="1"/>
  <c r="H20" i="1"/>
  <c r="J20" i="1"/>
  <c r="K20" i="1"/>
  <c r="L20" i="1"/>
  <c r="M20" i="1"/>
  <c r="N20" i="1"/>
  <c r="O20" i="1"/>
  <c r="P20" i="1"/>
  <c r="Q20" i="1"/>
  <c r="R20" i="1"/>
  <c r="T20" i="1"/>
  <c r="AR20" i="1"/>
  <c r="F20" i="1"/>
  <c r="BO20" i="1"/>
  <c r="CL20" i="1"/>
  <c r="CL29" i="1"/>
  <c r="DI20" i="1"/>
  <c r="EF20" i="1"/>
  <c r="EF29" i="1"/>
  <c r="FC20" i="1"/>
  <c r="FZ20" i="1"/>
  <c r="FZ29" i="1"/>
  <c r="GW20" i="1"/>
  <c r="I21" i="1"/>
  <c r="J21" i="1"/>
  <c r="J29" i="1"/>
  <c r="K21" i="1"/>
  <c r="L21" i="1"/>
  <c r="M21" i="1"/>
  <c r="N21" i="1"/>
  <c r="N29" i="1"/>
  <c r="O21" i="1"/>
  <c r="P21" i="1"/>
  <c r="P29" i="1"/>
  <c r="Q21" i="1"/>
  <c r="R21" i="1"/>
  <c r="R29" i="1"/>
  <c r="T21" i="1"/>
  <c r="AR21" i="1"/>
  <c r="G21" i="1"/>
  <c r="BO21" i="1"/>
  <c r="F21" i="1"/>
  <c r="CL21" i="1"/>
  <c r="DI21" i="1"/>
  <c r="EF21" i="1"/>
  <c r="FC21" i="1"/>
  <c r="FZ21" i="1"/>
  <c r="GW21" i="1"/>
  <c r="I22" i="1"/>
  <c r="H22" i="1"/>
  <c r="J22" i="1"/>
  <c r="K22" i="1"/>
  <c r="L22" i="1"/>
  <c r="M22" i="1"/>
  <c r="N22" i="1"/>
  <c r="O22" i="1"/>
  <c r="P22" i="1"/>
  <c r="Q22" i="1"/>
  <c r="R22" i="1"/>
  <c r="T22" i="1"/>
  <c r="AR22" i="1"/>
  <c r="F22" i="1"/>
  <c r="BO22" i="1"/>
  <c r="CL22" i="1"/>
  <c r="DI22" i="1"/>
  <c r="EF22" i="1"/>
  <c r="FC22" i="1"/>
  <c r="FZ22" i="1"/>
  <c r="GW22" i="1"/>
  <c r="I23" i="1"/>
  <c r="J23" i="1"/>
  <c r="H23" i="1"/>
  <c r="K23" i="1"/>
  <c r="L23" i="1"/>
  <c r="M23" i="1"/>
  <c r="N23" i="1"/>
  <c r="O23" i="1"/>
  <c r="P23" i="1"/>
  <c r="Q23" i="1"/>
  <c r="R23" i="1"/>
  <c r="T23" i="1"/>
  <c r="AR23" i="1"/>
  <c r="G23" i="1"/>
  <c r="BO23" i="1"/>
  <c r="F23" i="1"/>
  <c r="CL23" i="1"/>
  <c r="DI23" i="1"/>
  <c r="EF23" i="1"/>
  <c r="FC23" i="1"/>
  <c r="FZ23" i="1"/>
  <c r="GW23" i="1"/>
  <c r="I24" i="1"/>
  <c r="H24" i="1"/>
  <c r="J24" i="1"/>
  <c r="K24" i="1"/>
  <c r="L24" i="1"/>
  <c r="M24" i="1"/>
  <c r="N24" i="1"/>
  <c r="O24" i="1"/>
  <c r="P24" i="1"/>
  <c r="Q24" i="1"/>
  <c r="R24" i="1"/>
  <c r="T24" i="1"/>
  <c r="AR24" i="1"/>
  <c r="F24" i="1"/>
  <c r="BO24" i="1"/>
  <c r="CL24" i="1"/>
  <c r="DI24" i="1"/>
  <c r="EF24" i="1"/>
  <c r="FC24" i="1"/>
  <c r="FZ24" i="1"/>
  <c r="GW24" i="1"/>
  <c r="I25" i="1"/>
  <c r="J25" i="1"/>
  <c r="K25" i="1"/>
  <c r="M25" i="1"/>
  <c r="N25" i="1"/>
  <c r="O25" i="1"/>
  <c r="P25" i="1"/>
  <c r="Q25" i="1"/>
  <c r="R25" i="1"/>
  <c r="T25" i="1"/>
  <c r="U25" i="1"/>
  <c r="AR25" i="1"/>
  <c r="G25" i="1"/>
  <c r="BO25" i="1"/>
  <c r="BW25" i="1"/>
  <c r="L25" i="1"/>
  <c r="CK25" i="1"/>
  <c r="CL25" i="1"/>
  <c r="DI25" i="1"/>
  <c r="EF25" i="1"/>
  <c r="FC25" i="1"/>
  <c r="FZ25" i="1"/>
  <c r="GW25" i="1"/>
  <c r="I26" i="1"/>
  <c r="J26" i="1"/>
  <c r="H26" i="1"/>
  <c r="K26" i="1"/>
  <c r="L26" i="1"/>
  <c r="M26" i="1"/>
  <c r="N26" i="1"/>
  <c r="O26" i="1"/>
  <c r="P26" i="1"/>
  <c r="Q26" i="1"/>
  <c r="R26" i="1"/>
  <c r="U26" i="1"/>
  <c r="AR26" i="1"/>
  <c r="BO26" i="1"/>
  <c r="CL26" i="1"/>
  <c r="CT26" i="1"/>
  <c r="DH26" i="1"/>
  <c r="DI26" i="1"/>
  <c r="DI29" i="1"/>
  <c r="EF26" i="1"/>
  <c r="FC26" i="1"/>
  <c r="FZ26" i="1"/>
  <c r="GW26" i="1"/>
  <c r="I27" i="1"/>
  <c r="J27" i="1"/>
  <c r="K27" i="1"/>
  <c r="M27" i="1"/>
  <c r="N27" i="1"/>
  <c r="O27" i="1"/>
  <c r="P27" i="1"/>
  <c r="Q27" i="1"/>
  <c r="R27" i="1"/>
  <c r="T27" i="1"/>
  <c r="U27" i="1"/>
  <c r="AR27" i="1"/>
  <c r="G27" i="1"/>
  <c r="BO27" i="1"/>
  <c r="CL27" i="1"/>
  <c r="DI27" i="1"/>
  <c r="DQ27" i="1"/>
  <c r="L27" i="1"/>
  <c r="EE27" i="1"/>
  <c r="EF27" i="1"/>
  <c r="FC27" i="1"/>
  <c r="FZ27" i="1"/>
  <c r="GW27" i="1"/>
  <c r="I28" i="1"/>
  <c r="J28" i="1"/>
  <c r="H28" i="1"/>
  <c r="K28" i="1"/>
  <c r="L28" i="1"/>
  <c r="M28" i="1"/>
  <c r="N28" i="1"/>
  <c r="O28" i="1"/>
  <c r="P28" i="1"/>
  <c r="Q28" i="1"/>
  <c r="R28" i="1"/>
  <c r="T28" i="1"/>
  <c r="AR28" i="1"/>
  <c r="G28" i="1"/>
  <c r="BO28" i="1"/>
  <c r="F28" i="1"/>
  <c r="CL28" i="1"/>
  <c r="DI28" i="1"/>
  <c r="EF28" i="1"/>
  <c r="FC28" i="1"/>
  <c r="FZ28" i="1"/>
  <c r="GW28" i="1"/>
  <c r="K29" i="1"/>
  <c r="M29" i="1"/>
  <c r="O29" i="1"/>
  <c r="Q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I31" i="1"/>
  <c r="H31" i="1"/>
  <c r="J31" i="1"/>
  <c r="K31" i="1"/>
  <c r="K38" i="1"/>
  <c r="L31" i="1"/>
  <c r="M31" i="1"/>
  <c r="M38" i="1"/>
  <c r="N31" i="1"/>
  <c r="O31" i="1"/>
  <c r="O38" i="1"/>
  <c r="P31" i="1"/>
  <c r="Q31" i="1"/>
  <c r="Q38" i="1"/>
  <c r="R31" i="1"/>
  <c r="T31" i="1"/>
  <c r="AR31" i="1"/>
  <c r="F31" i="1"/>
  <c r="BO31" i="1"/>
  <c r="CL31" i="1"/>
  <c r="DI31" i="1"/>
  <c r="EF31" i="1"/>
  <c r="FC31" i="1"/>
  <c r="FZ31" i="1"/>
  <c r="GW31" i="1"/>
  <c r="I32" i="1"/>
  <c r="J32" i="1"/>
  <c r="H32" i="1"/>
  <c r="K32" i="1"/>
  <c r="L32" i="1"/>
  <c r="M32" i="1"/>
  <c r="N32" i="1"/>
  <c r="O32" i="1"/>
  <c r="P32" i="1"/>
  <c r="Q32" i="1"/>
  <c r="R32" i="1"/>
  <c r="T32" i="1"/>
  <c r="AR32" i="1"/>
  <c r="G32" i="1"/>
  <c r="BO32" i="1"/>
  <c r="BO38" i="1"/>
  <c r="CL32" i="1"/>
  <c r="DI32" i="1"/>
  <c r="DI38" i="1"/>
  <c r="EF32" i="1"/>
  <c r="FC32" i="1"/>
  <c r="FC38" i="1"/>
  <c r="FZ32" i="1"/>
  <c r="GW32" i="1"/>
  <c r="GW38" i="1"/>
  <c r="I33" i="1"/>
  <c r="H33" i="1"/>
  <c r="J33" i="1"/>
  <c r="K33" i="1"/>
  <c r="L33" i="1"/>
  <c r="M33" i="1"/>
  <c r="N33" i="1"/>
  <c r="O33" i="1"/>
  <c r="P33" i="1"/>
  <c r="Q33" i="1"/>
  <c r="R33" i="1"/>
  <c r="T33" i="1"/>
  <c r="AR33" i="1"/>
  <c r="F33" i="1"/>
  <c r="BO33" i="1"/>
  <c r="CL33" i="1"/>
  <c r="DI33" i="1"/>
  <c r="EF33" i="1"/>
  <c r="FC33" i="1"/>
  <c r="FZ33" i="1"/>
  <c r="GW33" i="1"/>
  <c r="I34" i="1"/>
  <c r="J34" i="1"/>
  <c r="H34" i="1"/>
  <c r="K34" i="1"/>
  <c r="L34" i="1"/>
  <c r="M34" i="1"/>
  <c r="N34" i="1"/>
  <c r="O34" i="1"/>
  <c r="P34" i="1"/>
  <c r="Q34" i="1"/>
  <c r="R34" i="1"/>
  <c r="T34" i="1"/>
  <c r="AR34" i="1"/>
  <c r="G34" i="1"/>
  <c r="BO34" i="1"/>
  <c r="F34" i="1"/>
  <c r="CL34" i="1"/>
  <c r="DI34" i="1"/>
  <c r="EF34" i="1"/>
  <c r="FC34" i="1"/>
  <c r="FZ34" i="1"/>
  <c r="GW34" i="1"/>
  <c r="I35" i="1"/>
  <c r="H35" i="1"/>
  <c r="J35" i="1"/>
  <c r="K35" i="1"/>
  <c r="L35" i="1"/>
  <c r="M35" i="1"/>
  <c r="N35" i="1"/>
  <c r="O35" i="1"/>
  <c r="P35" i="1"/>
  <c r="Q35" i="1"/>
  <c r="R35" i="1"/>
  <c r="T35" i="1"/>
  <c r="AR35" i="1"/>
  <c r="F35" i="1"/>
  <c r="BO35" i="1"/>
  <c r="CL35" i="1"/>
  <c r="DI35" i="1"/>
  <c r="EF35" i="1"/>
  <c r="FC35" i="1"/>
  <c r="FZ35" i="1"/>
  <c r="GW35" i="1"/>
  <c r="I36" i="1"/>
  <c r="J36" i="1"/>
  <c r="H36" i="1"/>
  <c r="K36" i="1"/>
  <c r="L36" i="1"/>
  <c r="M36" i="1"/>
  <c r="N36" i="1"/>
  <c r="O36" i="1"/>
  <c r="P36" i="1"/>
  <c r="Q36" i="1"/>
  <c r="R36" i="1"/>
  <c r="T36" i="1"/>
  <c r="AR36" i="1"/>
  <c r="G36" i="1"/>
  <c r="BO36" i="1"/>
  <c r="F36" i="1"/>
  <c r="CL36" i="1"/>
  <c r="DI36" i="1"/>
  <c r="EF36" i="1"/>
  <c r="FC36" i="1"/>
  <c r="FZ36" i="1"/>
  <c r="GW36" i="1"/>
  <c r="I37" i="1"/>
  <c r="H37" i="1"/>
  <c r="J37" i="1"/>
  <c r="K37" i="1"/>
  <c r="L37" i="1"/>
  <c r="M37" i="1"/>
  <c r="N37" i="1"/>
  <c r="O37" i="1"/>
  <c r="P37" i="1"/>
  <c r="Q37" i="1"/>
  <c r="R37" i="1"/>
  <c r="T37" i="1"/>
  <c r="AR37" i="1"/>
  <c r="F37" i="1"/>
  <c r="BO37" i="1"/>
  <c r="CL37" i="1"/>
  <c r="DI37" i="1"/>
  <c r="EF37" i="1"/>
  <c r="FC37" i="1"/>
  <c r="FZ37" i="1"/>
  <c r="GW37" i="1"/>
  <c r="J38" i="1"/>
  <c r="L38" i="1"/>
  <c r="N38" i="1"/>
  <c r="P38" i="1"/>
  <c r="R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I40" i="1"/>
  <c r="J40" i="1"/>
  <c r="H40" i="1"/>
  <c r="K40" i="1"/>
  <c r="L40" i="1"/>
  <c r="M40" i="1"/>
  <c r="N40" i="1"/>
  <c r="O40" i="1"/>
  <c r="P40" i="1"/>
  <c r="Q40" i="1"/>
  <c r="R40" i="1"/>
  <c r="T40" i="1"/>
  <c r="AR40" i="1"/>
  <c r="G40" i="1"/>
  <c r="BO40" i="1"/>
  <c r="F40" i="1"/>
  <c r="CL40" i="1"/>
  <c r="DI40" i="1"/>
  <c r="EF40" i="1"/>
  <c r="FC40" i="1"/>
  <c r="FZ40" i="1"/>
  <c r="GW40" i="1"/>
  <c r="G41" i="1"/>
  <c r="I41" i="1"/>
  <c r="J41" i="1"/>
  <c r="K41" i="1"/>
  <c r="L41" i="1"/>
  <c r="M41" i="1"/>
  <c r="N41" i="1"/>
  <c r="O41" i="1"/>
  <c r="P41" i="1"/>
  <c r="Q41" i="1"/>
  <c r="R41" i="1"/>
  <c r="T41" i="1"/>
  <c r="AR41" i="1"/>
  <c r="BO41" i="1"/>
  <c r="CL41" i="1"/>
  <c r="DI41" i="1"/>
  <c r="EF41" i="1"/>
  <c r="FC41" i="1"/>
  <c r="FZ41" i="1"/>
  <c r="GW41" i="1"/>
  <c r="I42" i="1"/>
  <c r="J42" i="1"/>
  <c r="H42" i="1"/>
  <c r="K42" i="1"/>
  <c r="L42" i="1"/>
  <c r="M42" i="1"/>
  <c r="N42" i="1"/>
  <c r="O42" i="1"/>
  <c r="P42" i="1"/>
  <c r="Q42" i="1"/>
  <c r="R42" i="1"/>
  <c r="T42" i="1"/>
  <c r="AR42" i="1"/>
  <c r="G42" i="1"/>
  <c r="BO42" i="1"/>
  <c r="F42" i="1"/>
  <c r="CL42" i="1"/>
  <c r="DI42" i="1"/>
  <c r="EF42" i="1"/>
  <c r="FC42" i="1"/>
  <c r="FZ42" i="1"/>
  <c r="GW42" i="1"/>
  <c r="G43" i="1"/>
  <c r="I43" i="1"/>
  <c r="J43" i="1"/>
  <c r="K43" i="1"/>
  <c r="L43" i="1"/>
  <c r="M43" i="1"/>
  <c r="N43" i="1"/>
  <c r="O43" i="1"/>
  <c r="P43" i="1"/>
  <c r="Q43" i="1"/>
  <c r="R43" i="1"/>
  <c r="T43" i="1"/>
  <c r="AR43" i="1"/>
  <c r="BO43" i="1"/>
  <c r="CL43" i="1"/>
  <c r="DI43" i="1"/>
  <c r="EF43" i="1"/>
  <c r="FC43" i="1"/>
  <c r="FZ43" i="1"/>
  <c r="GW43" i="1"/>
  <c r="I44" i="1"/>
  <c r="J44" i="1"/>
  <c r="H44" i="1"/>
  <c r="K44" i="1"/>
  <c r="L44" i="1"/>
  <c r="M44" i="1"/>
  <c r="N44" i="1"/>
  <c r="O44" i="1"/>
  <c r="P44" i="1"/>
  <c r="Q44" i="1"/>
  <c r="R44" i="1"/>
  <c r="T44" i="1"/>
  <c r="AR44" i="1"/>
  <c r="G44" i="1"/>
  <c r="BO44" i="1"/>
  <c r="F44" i="1"/>
  <c r="CL44" i="1"/>
  <c r="DI44" i="1"/>
  <c r="EF44" i="1"/>
  <c r="FC44" i="1"/>
  <c r="FZ44" i="1"/>
  <c r="GW44" i="1"/>
  <c r="G45" i="1"/>
  <c r="I45" i="1"/>
  <c r="J45" i="1"/>
  <c r="K45" i="1"/>
  <c r="L45" i="1"/>
  <c r="M45" i="1"/>
  <c r="N45" i="1"/>
  <c r="O45" i="1"/>
  <c r="P45" i="1"/>
  <c r="Q45" i="1"/>
  <c r="R45" i="1"/>
  <c r="T45" i="1"/>
  <c r="AR45" i="1"/>
  <c r="BO45" i="1"/>
  <c r="CL45" i="1"/>
  <c r="DI45" i="1"/>
  <c r="EF45" i="1"/>
  <c r="FC45" i="1"/>
  <c r="FZ45" i="1"/>
  <c r="GW45" i="1"/>
  <c r="I46" i="1"/>
  <c r="J46" i="1"/>
  <c r="H46" i="1"/>
  <c r="K46" i="1"/>
  <c r="L46" i="1"/>
  <c r="M46" i="1"/>
  <c r="N46" i="1"/>
  <c r="O46" i="1"/>
  <c r="P46" i="1"/>
  <c r="Q46" i="1"/>
  <c r="R46" i="1"/>
  <c r="T46" i="1"/>
  <c r="AR46" i="1"/>
  <c r="G46" i="1"/>
  <c r="BO46" i="1"/>
  <c r="F46" i="1"/>
  <c r="CL46" i="1"/>
  <c r="DI46" i="1"/>
  <c r="EF46" i="1"/>
  <c r="FC46" i="1"/>
  <c r="FZ46" i="1"/>
  <c r="GW46" i="1"/>
  <c r="G47" i="1"/>
  <c r="I47" i="1"/>
  <c r="J47" i="1"/>
  <c r="K47" i="1"/>
  <c r="L47" i="1"/>
  <c r="M47" i="1"/>
  <c r="N47" i="1"/>
  <c r="O47" i="1"/>
  <c r="P47" i="1"/>
  <c r="Q47" i="1"/>
  <c r="R47" i="1"/>
  <c r="T47" i="1"/>
  <c r="AR47" i="1"/>
  <c r="BO47" i="1"/>
  <c r="CL47" i="1"/>
  <c r="DI47" i="1"/>
  <c r="EF47" i="1"/>
  <c r="FC47" i="1"/>
  <c r="FZ47" i="1"/>
  <c r="GW47" i="1"/>
  <c r="I48" i="1"/>
  <c r="J48" i="1"/>
  <c r="H48" i="1"/>
  <c r="K48" i="1"/>
  <c r="L48" i="1"/>
  <c r="M48" i="1"/>
  <c r="N48" i="1"/>
  <c r="O48" i="1"/>
  <c r="P48" i="1"/>
  <c r="Q48" i="1"/>
  <c r="R48" i="1"/>
  <c r="T48" i="1"/>
  <c r="AR48" i="1"/>
  <c r="G48" i="1"/>
  <c r="BO48" i="1"/>
  <c r="F48" i="1"/>
  <c r="CL48" i="1"/>
  <c r="DI48" i="1"/>
  <c r="EF48" i="1"/>
  <c r="FC48" i="1"/>
  <c r="FZ48" i="1"/>
  <c r="GW48" i="1"/>
  <c r="G49" i="1"/>
  <c r="I49" i="1"/>
  <c r="J49" i="1"/>
  <c r="K49" i="1"/>
  <c r="L49" i="1"/>
  <c r="M49" i="1"/>
  <c r="N49" i="1"/>
  <c r="O49" i="1"/>
  <c r="P49" i="1"/>
  <c r="Q49" i="1"/>
  <c r="R49" i="1"/>
  <c r="T49" i="1"/>
  <c r="AR49" i="1"/>
  <c r="BO49" i="1"/>
  <c r="CL49" i="1"/>
  <c r="DI49" i="1"/>
  <c r="EF49" i="1"/>
  <c r="FC49" i="1"/>
  <c r="FZ49" i="1"/>
  <c r="GW49" i="1"/>
  <c r="I50" i="1"/>
  <c r="J50" i="1"/>
  <c r="H50" i="1"/>
  <c r="K50" i="1"/>
  <c r="L50" i="1"/>
  <c r="M50" i="1"/>
  <c r="N50" i="1"/>
  <c r="O50" i="1"/>
  <c r="P50" i="1"/>
  <c r="Q50" i="1"/>
  <c r="R50" i="1"/>
  <c r="T50" i="1"/>
  <c r="AR50" i="1"/>
  <c r="BO50" i="1"/>
  <c r="CL50" i="1"/>
  <c r="DI50" i="1"/>
  <c r="EF50" i="1"/>
  <c r="FC50" i="1"/>
  <c r="FZ50" i="1"/>
  <c r="GW50" i="1"/>
  <c r="I51" i="1"/>
  <c r="J51" i="1"/>
  <c r="H51" i="1"/>
  <c r="K51" i="1"/>
  <c r="L51" i="1"/>
  <c r="M51" i="1"/>
  <c r="N51" i="1"/>
  <c r="O51" i="1"/>
  <c r="P51" i="1"/>
  <c r="Q51" i="1"/>
  <c r="R51" i="1"/>
  <c r="T51" i="1"/>
  <c r="AR51" i="1"/>
  <c r="G51" i="1"/>
  <c r="BO51" i="1"/>
  <c r="F51" i="1"/>
  <c r="CL51" i="1"/>
  <c r="DI51" i="1"/>
  <c r="EF51" i="1"/>
  <c r="FC51" i="1"/>
  <c r="FZ51" i="1"/>
  <c r="GW51" i="1"/>
  <c r="I52" i="1"/>
  <c r="H52" i="1"/>
  <c r="J52" i="1"/>
  <c r="K52" i="1"/>
  <c r="L52" i="1"/>
  <c r="M52" i="1"/>
  <c r="N52" i="1"/>
  <c r="O52" i="1"/>
  <c r="P52" i="1"/>
  <c r="Q52" i="1"/>
  <c r="R52" i="1"/>
  <c r="T52" i="1"/>
  <c r="AR52" i="1"/>
  <c r="F52" i="1"/>
  <c r="BO52" i="1"/>
  <c r="CL52" i="1"/>
  <c r="DI52" i="1"/>
  <c r="EF52" i="1"/>
  <c r="FC52" i="1"/>
  <c r="FZ52" i="1"/>
  <c r="GW52" i="1"/>
  <c r="I53" i="1"/>
  <c r="J53" i="1"/>
  <c r="H53" i="1"/>
  <c r="K53" i="1"/>
  <c r="L53" i="1"/>
  <c r="M53" i="1"/>
  <c r="N53" i="1"/>
  <c r="O53" i="1"/>
  <c r="P53" i="1"/>
  <c r="Q53" i="1"/>
  <c r="R53" i="1"/>
  <c r="T53" i="1"/>
  <c r="AR53" i="1"/>
  <c r="G53" i="1"/>
  <c r="BO53" i="1"/>
  <c r="F53" i="1"/>
  <c r="CL53" i="1"/>
  <c r="DI53" i="1"/>
  <c r="EF53" i="1"/>
  <c r="FC53" i="1"/>
  <c r="FZ53" i="1"/>
  <c r="GW53" i="1"/>
  <c r="I54" i="1"/>
  <c r="H54" i="1"/>
  <c r="J54" i="1"/>
  <c r="K54" i="1"/>
  <c r="L54" i="1"/>
  <c r="M54" i="1"/>
  <c r="N54" i="1"/>
  <c r="O54" i="1"/>
  <c r="P54" i="1"/>
  <c r="Q54" i="1"/>
  <c r="R54" i="1"/>
  <c r="T54" i="1"/>
  <c r="AR54" i="1"/>
  <c r="F54" i="1"/>
  <c r="BO54" i="1"/>
  <c r="CL54" i="1"/>
  <c r="DI54" i="1"/>
  <c r="EF54" i="1"/>
  <c r="FC54" i="1"/>
  <c r="FZ54" i="1"/>
  <c r="GW54" i="1"/>
  <c r="I55" i="1"/>
  <c r="J55" i="1"/>
  <c r="H55" i="1"/>
  <c r="K55" i="1"/>
  <c r="L55" i="1"/>
  <c r="M55" i="1"/>
  <c r="N55" i="1"/>
  <c r="O55" i="1"/>
  <c r="P55" i="1"/>
  <c r="Q55" i="1"/>
  <c r="R55" i="1"/>
  <c r="T55" i="1"/>
  <c r="AR55" i="1"/>
  <c r="G55" i="1"/>
  <c r="BO55" i="1"/>
  <c r="F55" i="1"/>
  <c r="CL55" i="1"/>
  <c r="DI55" i="1"/>
  <c r="EF55" i="1"/>
  <c r="FC55" i="1"/>
  <c r="FZ55" i="1"/>
  <c r="GW55" i="1"/>
  <c r="I56" i="1"/>
  <c r="H56" i="1"/>
  <c r="J56" i="1"/>
  <c r="K56" i="1"/>
  <c r="L56" i="1"/>
  <c r="M56" i="1"/>
  <c r="N56" i="1"/>
  <c r="O56" i="1"/>
  <c r="P56" i="1"/>
  <c r="Q56" i="1"/>
  <c r="R56" i="1"/>
  <c r="T56" i="1"/>
  <c r="AR56" i="1"/>
  <c r="F56" i="1"/>
  <c r="BO56" i="1"/>
  <c r="CL56" i="1"/>
  <c r="DI56" i="1"/>
  <c r="EF56" i="1"/>
  <c r="FC56" i="1"/>
  <c r="FZ56" i="1"/>
  <c r="GW56" i="1"/>
  <c r="I57" i="1"/>
  <c r="J57" i="1"/>
  <c r="H57" i="1"/>
  <c r="K57" i="1"/>
  <c r="L57" i="1"/>
  <c r="M57" i="1"/>
  <c r="N57" i="1"/>
  <c r="O57" i="1"/>
  <c r="P57" i="1"/>
  <c r="Q57" i="1"/>
  <c r="R57" i="1"/>
  <c r="T57" i="1"/>
  <c r="AR57" i="1"/>
  <c r="G57" i="1"/>
  <c r="BO57" i="1"/>
  <c r="F57" i="1"/>
  <c r="CL57" i="1"/>
  <c r="DI57" i="1"/>
  <c r="EF57" i="1"/>
  <c r="FC57" i="1"/>
  <c r="FZ57" i="1"/>
  <c r="GW57" i="1"/>
  <c r="I58" i="1"/>
  <c r="H58" i="1"/>
  <c r="J58" i="1"/>
  <c r="K58" i="1"/>
  <c r="L58" i="1"/>
  <c r="M58" i="1"/>
  <c r="N58" i="1"/>
  <c r="O58" i="1"/>
  <c r="P58" i="1"/>
  <c r="Q58" i="1"/>
  <c r="R58" i="1"/>
  <c r="T58" i="1"/>
  <c r="AR58" i="1"/>
  <c r="F58" i="1"/>
  <c r="BO58" i="1"/>
  <c r="CL58" i="1"/>
  <c r="DI58" i="1"/>
  <c r="EF58" i="1"/>
  <c r="FC58" i="1"/>
  <c r="FZ58" i="1"/>
  <c r="GW58" i="1"/>
  <c r="I59" i="1"/>
  <c r="J59" i="1"/>
  <c r="H59" i="1"/>
  <c r="K59" i="1"/>
  <c r="L59" i="1"/>
  <c r="M59" i="1"/>
  <c r="N59" i="1"/>
  <c r="O59" i="1"/>
  <c r="P59" i="1"/>
  <c r="Q59" i="1"/>
  <c r="R59" i="1"/>
  <c r="T59" i="1"/>
  <c r="AR59" i="1"/>
  <c r="G59" i="1"/>
  <c r="BO59" i="1"/>
  <c r="F59" i="1"/>
  <c r="CL59" i="1"/>
  <c r="DI59" i="1"/>
  <c r="EF59" i="1"/>
  <c r="FC59" i="1"/>
  <c r="FZ59" i="1"/>
  <c r="GW59" i="1"/>
  <c r="I60" i="1"/>
  <c r="H60" i="1"/>
  <c r="J60" i="1"/>
  <c r="K60" i="1"/>
  <c r="L60" i="1"/>
  <c r="M60" i="1"/>
  <c r="N60" i="1"/>
  <c r="O60" i="1"/>
  <c r="P60" i="1"/>
  <c r="Q60" i="1"/>
  <c r="R60" i="1"/>
  <c r="T60" i="1"/>
  <c r="AR60" i="1"/>
  <c r="F60" i="1"/>
  <c r="BO60" i="1"/>
  <c r="CL60" i="1"/>
  <c r="DI60" i="1"/>
  <c r="EF60" i="1"/>
  <c r="FC60" i="1"/>
  <c r="FZ60" i="1"/>
  <c r="GW60" i="1"/>
  <c r="I61" i="1"/>
  <c r="J61" i="1"/>
  <c r="H61" i="1"/>
  <c r="K61" i="1"/>
  <c r="L61" i="1"/>
  <c r="M61" i="1"/>
  <c r="N61" i="1"/>
  <c r="O61" i="1"/>
  <c r="P61" i="1"/>
  <c r="Q61" i="1"/>
  <c r="R61" i="1"/>
  <c r="T61" i="1"/>
  <c r="AR61" i="1"/>
  <c r="G61" i="1"/>
  <c r="BO61" i="1"/>
  <c r="F61" i="1"/>
  <c r="CL61" i="1"/>
  <c r="DI61" i="1"/>
  <c r="EF61" i="1"/>
  <c r="FC61" i="1"/>
  <c r="FZ61" i="1"/>
  <c r="GW61" i="1"/>
  <c r="I62" i="1"/>
  <c r="H62" i="1"/>
  <c r="J62" i="1"/>
  <c r="K62" i="1"/>
  <c r="L62" i="1"/>
  <c r="M62" i="1"/>
  <c r="N62" i="1"/>
  <c r="O62" i="1"/>
  <c r="P62" i="1"/>
  <c r="Q62" i="1"/>
  <c r="R62" i="1"/>
  <c r="T62" i="1"/>
  <c r="AR62" i="1"/>
  <c r="F62" i="1"/>
  <c r="BO62" i="1"/>
  <c r="CL62" i="1"/>
  <c r="DI62" i="1"/>
  <c r="EF62" i="1"/>
  <c r="FC62" i="1"/>
  <c r="FZ62" i="1"/>
  <c r="GW62" i="1"/>
  <c r="I63" i="1"/>
  <c r="J63" i="1"/>
  <c r="H63" i="1"/>
  <c r="K63" i="1"/>
  <c r="L63" i="1"/>
  <c r="M63" i="1"/>
  <c r="N63" i="1"/>
  <c r="O63" i="1"/>
  <c r="P63" i="1"/>
  <c r="Q63" i="1"/>
  <c r="R63" i="1"/>
  <c r="T63" i="1"/>
  <c r="AR63" i="1"/>
  <c r="G63" i="1"/>
  <c r="BO63" i="1"/>
  <c r="F63" i="1"/>
  <c r="CL63" i="1"/>
  <c r="DI63" i="1"/>
  <c r="EF63" i="1"/>
  <c r="FC63" i="1"/>
  <c r="FZ63" i="1"/>
  <c r="GW63" i="1"/>
  <c r="I64" i="1"/>
  <c r="H64" i="1"/>
  <c r="J64" i="1"/>
  <c r="K64" i="1"/>
  <c r="L64" i="1"/>
  <c r="M64" i="1"/>
  <c r="N64" i="1"/>
  <c r="O64" i="1"/>
  <c r="P64" i="1"/>
  <c r="Q64" i="1"/>
  <c r="R64" i="1"/>
  <c r="T64" i="1"/>
  <c r="AR64" i="1"/>
  <c r="F64" i="1"/>
  <c r="BO64" i="1"/>
  <c r="CL64" i="1"/>
  <c r="DI64" i="1"/>
  <c r="EF64" i="1"/>
  <c r="FC64" i="1"/>
  <c r="FZ64" i="1"/>
  <c r="GW64" i="1"/>
  <c r="I65" i="1"/>
  <c r="J65" i="1"/>
  <c r="H65" i="1"/>
  <c r="K65" i="1"/>
  <c r="L65" i="1"/>
  <c r="M65" i="1"/>
  <c r="N65" i="1"/>
  <c r="O65" i="1"/>
  <c r="P65" i="1"/>
  <c r="Q65" i="1"/>
  <c r="R65" i="1"/>
  <c r="T65" i="1"/>
  <c r="AR65" i="1"/>
  <c r="G65" i="1"/>
  <c r="BO65" i="1"/>
  <c r="F65" i="1"/>
  <c r="CL65" i="1"/>
  <c r="DI65" i="1"/>
  <c r="EF65" i="1"/>
  <c r="FC65" i="1"/>
  <c r="FZ65" i="1"/>
  <c r="GW65" i="1"/>
  <c r="I66" i="1"/>
  <c r="H66" i="1"/>
  <c r="J66" i="1"/>
  <c r="K66" i="1"/>
  <c r="L66" i="1"/>
  <c r="M66" i="1"/>
  <c r="N66" i="1"/>
  <c r="O66" i="1"/>
  <c r="P66" i="1"/>
  <c r="Q66" i="1"/>
  <c r="R66" i="1"/>
  <c r="T66" i="1"/>
  <c r="AR66" i="1"/>
  <c r="F66" i="1"/>
  <c r="BO66" i="1"/>
  <c r="CL66" i="1"/>
  <c r="DI66" i="1"/>
  <c r="EF66" i="1"/>
  <c r="FC66" i="1"/>
  <c r="FZ66" i="1"/>
  <c r="GW66" i="1"/>
  <c r="I67" i="1"/>
  <c r="J67" i="1"/>
  <c r="H67" i="1"/>
  <c r="K67" i="1"/>
  <c r="L67" i="1"/>
  <c r="M67" i="1"/>
  <c r="N67" i="1"/>
  <c r="O67" i="1"/>
  <c r="P67" i="1"/>
  <c r="Q67" i="1"/>
  <c r="R67" i="1"/>
  <c r="T67" i="1"/>
  <c r="AR67" i="1"/>
  <c r="G67" i="1"/>
  <c r="BO67" i="1"/>
  <c r="F67" i="1"/>
  <c r="CL67" i="1"/>
  <c r="DI67" i="1"/>
  <c r="EF67" i="1"/>
  <c r="FC67" i="1"/>
  <c r="FZ67" i="1"/>
  <c r="GW67" i="1"/>
  <c r="I68" i="1"/>
  <c r="H68" i="1"/>
  <c r="J68" i="1"/>
  <c r="K68" i="1"/>
  <c r="L68" i="1"/>
  <c r="M68" i="1"/>
  <c r="N68" i="1"/>
  <c r="O68" i="1"/>
  <c r="P68" i="1"/>
  <c r="Q68" i="1"/>
  <c r="R68" i="1"/>
  <c r="T68" i="1"/>
  <c r="AR68" i="1"/>
  <c r="F68" i="1"/>
  <c r="BO68" i="1"/>
  <c r="CL68" i="1"/>
  <c r="DI68" i="1"/>
  <c r="EF68" i="1"/>
  <c r="FC68" i="1"/>
  <c r="FZ68" i="1"/>
  <c r="GW68" i="1"/>
  <c r="I69" i="1"/>
  <c r="J69" i="1"/>
  <c r="H69" i="1"/>
  <c r="K69" i="1"/>
  <c r="L69" i="1"/>
  <c r="M69" i="1"/>
  <c r="N69" i="1"/>
  <c r="O69" i="1"/>
  <c r="P69" i="1"/>
  <c r="Q69" i="1"/>
  <c r="R69" i="1"/>
  <c r="T69" i="1"/>
  <c r="AR69" i="1"/>
  <c r="G69" i="1"/>
  <c r="BO69" i="1"/>
  <c r="F69" i="1"/>
  <c r="CL69" i="1"/>
  <c r="DI69" i="1"/>
  <c r="EF69" i="1"/>
  <c r="FC69" i="1"/>
  <c r="FZ69" i="1"/>
  <c r="GW69" i="1"/>
  <c r="I70" i="1"/>
  <c r="H70" i="1"/>
  <c r="J70" i="1"/>
  <c r="K70" i="1"/>
  <c r="L70" i="1"/>
  <c r="M70" i="1"/>
  <c r="N70" i="1"/>
  <c r="O70" i="1"/>
  <c r="P70" i="1"/>
  <c r="Q70" i="1"/>
  <c r="R70" i="1"/>
  <c r="T70" i="1"/>
  <c r="AR70" i="1"/>
  <c r="F70" i="1"/>
  <c r="BO70" i="1"/>
  <c r="CL70" i="1"/>
  <c r="DI70" i="1"/>
  <c r="EF70" i="1"/>
  <c r="FC70" i="1"/>
  <c r="FZ70" i="1"/>
  <c r="GW70" i="1"/>
  <c r="I71" i="1"/>
  <c r="J71" i="1"/>
  <c r="K71" i="1"/>
  <c r="L71" i="1"/>
  <c r="M71" i="1"/>
  <c r="N71" i="1"/>
  <c r="O71" i="1"/>
  <c r="P71" i="1"/>
  <c r="R71" i="1"/>
  <c r="U71" i="1"/>
  <c r="AR71" i="1"/>
  <c r="G71" i="1"/>
  <c r="BO71" i="1"/>
  <c r="CL71" i="1"/>
  <c r="DI71" i="1"/>
  <c r="EF71" i="1"/>
  <c r="FC71" i="1"/>
  <c r="FZ71" i="1"/>
  <c r="GR71" i="1"/>
  <c r="Q71" i="1"/>
  <c r="Q72" i="1"/>
  <c r="GV71" i="1"/>
  <c r="GW71" i="1"/>
  <c r="GW72" i="1"/>
  <c r="GW115" i="1"/>
  <c r="I72" i="1"/>
  <c r="J72" i="1"/>
  <c r="K72" i="1"/>
  <c r="L72" i="1"/>
  <c r="M72" i="1"/>
  <c r="N72" i="1"/>
  <c r="O72" i="1"/>
  <c r="P72" i="1"/>
  <c r="R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I74" i="1"/>
  <c r="H74" i="1"/>
  <c r="J74" i="1"/>
  <c r="K74" i="1"/>
  <c r="L74" i="1"/>
  <c r="M74" i="1"/>
  <c r="N74" i="1"/>
  <c r="O74" i="1"/>
  <c r="P74" i="1"/>
  <c r="Q74" i="1"/>
  <c r="R74" i="1"/>
  <c r="T74" i="1"/>
  <c r="AR74" i="1"/>
  <c r="G74" i="1"/>
  <c r="BO74" i="1"/>
  <c r="CL74" i="1"/>
  <c r="DI74" i="1"/>
  <c r="EF74" i="1"/>
  <c r="FC74" i="1"/>
  <c r="FZ74" i="1"/>
  <c r="GW74" i="1"/>
  <c r="I75" i="1"/>
  <c r="H75" i="1"/>
  <c r="J75" i="1"/>
  <c r="K75" i="1"/>
  <c r="L75" i="1"/>
  <c r="M75" i="1"/>
  <c r="N75" i="1"/>
  <c r="O75" i="1"/>
  <c r="P75" i="1"/>
  <c r="Q75" i="1"/>
  <c r="R75" i="1"/>
  <c r="T75" i="1"/>
  <c r="AR75" i="1"/>
  <c r="F75" i="1"/>
  <c r="BO75" i="1"/>
  <c r="CL75" i="1"/>
  <c r="DI75" i="1"/>
  <c r="EF75" i="1"/>
  <c r="FC75" i="1"/>
  <c r="FZ75" i="1"/>
  <c r="GW75" i="1"/>
  <c r="I76" i="1"/>
  <c r="H76" i="1"/>
  <c r="J76" i="1"/>
  <c r="K76" i="1"/>
  <c r="L76" i="1"/>
  <c r="M76" i="1"/>
  <c r="N76" i="1"/>
  <c r="O76" i="1"/>
  <c r="P76" i="1"/>
  <c r="Q76" i="1"/>
  <c r="R76" i="1"/>
  <c r="T76" i="1"/>
  <c r="AR76" i="1"/>
  <c r="G76" i="1"/>
  <c r="BO76" i="1"/>
  <c r="CL76" i="1"/>
  <c r="DI76" i="1"/>
  <c r="EF76" i="1"/>
  <c r="FC76" i="1"/>
  <c r="FZ76" i="1"/>
  <c r="GW76" i="1"/>
  <c r="I77" i="1"/>
  <c r="H77" i="1"/>
  <c r="J77" i="1"/>
  <c r="K77" i="1"/>
  <c r="L77" i="1"/>
  <c r="M77" i="1"/>
  <c r="N77" i="1"/>
  <c r="O77" i="1"/>
  <c r="P77" i="1"/>
  <c r="Q77" i="1"/>
  <c r="R77" i="1"/>
  <c r="T77" i="1"/>
  <c r="AR77" i="1"/>
  <c r="F77" i="1"/>
  <c r="BO77" i="1"/>
  <c r="CL77" i="1"/>
  <c r="DI77" i="1"/>
  <c r="EF77" i="1"/>
  <c r="FC77" i="1"/>
  <c r="FZ77" i="1"/>
  <c r="GW77" i="1"/>
  <c r="I78" i="1"/>
  <c r="H78" i="1"/>
  <c r="J78" i="1"/>
  <c r="K78" i="1"/>
  <c r="L78" i="1"/>
  <c r="M78" i="1"/>
  <c r="N78" i="1"/>
  <c r="O78" i="1"/>
  <c r="P78" i="1"/>
  <c r="Q78" i="1"/>
  <c r="R78" i="1"/>
  <c r="T78" i="1"/>
  <c r="AR78" i="1"/>
  <c r="G78" i="1"/>
  <c r="BO78" i="1"/>
  <c r="CL78" i="1"/>
  <c r="DI78" i="1"/>
  <c r="EF78" i="1"/>
  <c r="FC78" i="1"/>
  <c r="FZ78" i="1"/>
  <c r="GW78" i="1"/>
  <c r="I79" i="1"/>
  <c r="H79" i="1"/>
  <c r="J79" i="1"/>
  <c r="K79" i="1"/>
  <c r="L79" i="1"/>
  <c r="M79" i="1"/>
  <c r="N79" i="1"/>
  <c r="O79" i="1"/>
  <c r="P79" i="1"/>
  <c r="Q79" i="1"/>
  <c r="R79" i="1"/>
  <c r="T79" i="1"/>
  <c r="AR79" i="1"/>
  <c r="F79" i="1"/>
  <c r="BO79" i="1"/>
  <c r="CL79" i="1"/>
  <c r="DI79" i="1"/>
  <c r="EF79" i="1"/>
  <c r="FC79" i="1"/>
  <c r="FZ79" i="1"/>
  <c r="GW79" i="1"/>
  <c r="I80" i="1"/>
  <c r="H80" i="1"/>
  <c r="J80" i="1"/>
  <c r="K80" i="1"/>
  <c r="L80" i="1"/>
  <c r="M80" i="1"/>
  <c r="N80" i="1"/>
  <c r="O80" i="1"/>
  <c r="P80" i="1"/>
  <c r="Q80" i="1"/>
  <c r="R80" i="1"/>
  <c r="T80" i="1"/>
  <c r="AR80" i="1"/>
  <c r="G80" i="1"/>
  <c r="BO80" i="1"/>
  <c r="CL80" i="1"/>
  <c r="DI80" i="1"/>
  <c r="EF80" i="1"/>
  <c r="FC80" i="1"/>
  <c r="FZ80" i="1"/>
  <c r="GW80" i="1"/>
  <c r="I81" i="1"/>
  <c r="J81" i="1"/>
  <c r="K81" i="1"/>
  <c r="L81" i="1"/>
  <c r="M81" i="1"/>
  <c r="O81" i="1"/>
  <c r="P81" i="1"/>
  <c r="Q81" i="1"/>
  <c r="R81" i="1"/>
  <c r="U81" i="1"/>
  <c r="AR81" i="1"/>
  <c r="F81" i="1"/>
  <c r="BO81" i="1"/>
  <c r="CL81" i="1"/>
  <c r="DI81" i="1"/>
  <c r="EF81" i="1"/>
  <c r="FC81" i="1"/>
  <c r="FZ81" i="1"/>
  <c r="GL81" i="1"/>
  <c r="N81" i="1"/>
  <c r="N82" i="1"/>
  <c r="GV81" i="1"/>
  <c r="T81" i="1"/>
  <c r="T82" i="1"/>
  <c r="GW81" i="1"/>
  <c r="I82" i="1"/>
  <c r="J82" i="1"/>
  <c r="K82" i="1"/>
  <c r="L82" i="1"/>
  <c r="M82" i="1"/>
  <c r="O82" i="1"/>
  <c r="P82" i="1"/>
  <c r="Q82" i="1"/>
  <c r="R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EW82" i="1"/>
  <c r="EX82" i="1"/>
  <c r="EY82" i="1"/>
  <c r="EZ82" i="1"/>
  <c r="FA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FS82" i="1"/>
  <c r="FT82" i="1"/>
  <c r="FU82" i="1"/>
  <c r="FV82" i="1"/>
  <c r="FW82" i="1"/>
  <c r="FX82" i="1"/>
  <c r="FY82" i="1"/>
  <c r="FZ82" i="1"/>
  <c r="GA82" i="1"/>
  <c r="GB82" i="1"/>
  <c r="GC82" i="1"/>
  <c r="GD82" i="1"/>
  <c r="GE82" i="1"/>
  <c r="GF82" i="1"/>
  <c r="GG82" i="1"/>
  <c r="GH82" i="1"/>
  <c r="GI82" i="1"/>
  <c r="GJ82" i="1"/>
  <c r="GK82" i="1"/>
  <c r="GL82" i="1"/>
  <c r="GM82" i="1"/>
  <c r="GN82" i="1"/>
  <c r="GO82" i="1"/>
  <c r="GP82" i="1"/>
  <c r="GQ82" i="1"/>
  <c r="GR82" i="1"/>
  <c r="GS82" i="1"/>
  <c r="GT82" i="1"/>
  <c r="GU82" i="1"/>
  <c r="GV82" i="1"/>
  <c r="GW82" i="1"/>
  <c r="I84" i="1"/>
  <c r="H84" i="1"/>
  <c r="J84" i="1"/>
  <c r="K84" i="1"/>
  <c r="L84" i="1"/>
  <c r="M84" i="1"/>
  <c r="N84" i="1"/>
  <c r="O84" i="1"/>
  <c r="P84" i="1"/>
  <c r="Q84" i="1"/>
  <c r="R84" i="1"/>
  <c r="T84" i="1"/>
  <c r="AR84" i="1"/>
  <c r="F84" i="1"/>
  <c r="BO84" i="1"/>
  <c r="CL84" i="1"/>
  <c r="DI84" i="1"/>
  <c r="EF84" i="1"/>
  <c r="FC84" i="1"/>
  <c r="FZ84" i="1"/>
  <c r="GW84" i="1"/>
  <c r="I85" i="1"/>
  <c r="H85" i="1"/>
  <c r="J85" i="1"/>
  <c r="K85" i="1"/>
  <c r="L85" i="1"/>
  <c r="M85" i="1"/>
  <c r="N85" i="1"/>
  <c r="O85" i="1"/>
  <c r="P85" i="1"/>
  <c r="Q85" i="1"/>
  <c r="R85" i="1"/>
  <c r="T85" i="1"/>
  <c r="AR85" i="1"/>
  <c r="G85" i="1"/>
  <c r="BO85" i="1"/>
  <c r="CL85" i="1"/>
  <c r="DI85" i="1"/>
  <c r="EF85" i="1"/>
  <c r="FC85" i="1"/>
  <c r="FZ85" i="1"/>
  <c r="GW85" i="1"/>
  <c r="I86" i="1"/>
  <c r="H86" i="1"/>
  <c r="J86" i="1"/>
  <c r="K86" i="1"/>
  <c r="L86" i="1"/>
  <c r="M86" i="1"/>
  <c r="N86" i="1"/>
  <c r="O86" i="1"/>
  <c r="P86" i="1"/>
  <c r="Q86" i="1"/>
  <c r="R86" i="1"/>
  <c r="T86" i="1"/>
  <c r="AR86" i="1"/>
  <c r="F86" i="1"/>
  <c r="BO86" i="1"/>
  <c r="CL86" i="1"/>
  <c r="DI86" i="1"/>
  <c r="EF86" i="1"/>
  <c r="FC86" i="1"/>
  <c r="FZ86" i="1"/>
  <c r="GW86" i="1"/>
  <c r="I87" i="1"/>
  <c r="H87" i="1"/>
  <c r="J87" i="1"/>
  <c r="K87" i="1"/>
  <c r="L87" i="1"/>
  <c r="M87" i="1"/>
  <c r="N87" i="1"/>
  <c r="O87" i="1"/>
  <c r="P87" i="1"/>
  <c r="Q87" i="1"/>
  <c r="R87" i="1"/>
  <c r="T87" i="1"/>
  <c r="AR87" i="1"/>
  <c r="G87" i="1"/>
  <c r="BO87" i="1"/>
  <c r="CL87" i="1"/>
  <c r="DI87" i="1"/>
  <c r="EF87" i="1"/>
  <c r="FC87" i="1"/>
  <c r="FZ87" i="1"/>
  <c r="GW87" i="1"/>
  <c r="I88" i="1"/>
  <c r="H88" i="1"/>
  <c r="J88" i="1"/>
  <c r="K88" i="1"/>
  <c r="L88" i="1"/>
  <c r="M88" i="1"/>
  <c r="N88" i="1"/>
  <c r="O88" i="1"/>
  <c r="P88" i="1"/>
  <c r="Q88" i="1"/>
  <c r="R88" i="1"/>
  <c r="T88" i="1"/>
  <c r="AR88" i="1"/>
  <c r="BO88" i="1"/>
  <c r="CL88" i="1"/>
  <c r="DI88" i="1"/>
  <c r="EF88" i="1"/>
  <c r="FC88" i="1"/>
  <c r="FZ88" i="1"/>
  <c r="GW88" i="1"/>
  <c r="F89" i="1"/>
  <c r="I89" i="1"/>
  <c r="J89" i="1"/>
  <c r="H89" i="1"/>
  <c r="K89" i="1"/>
  <c r="L89" i="1"/>
  <c r="M89" i="1"/>
  <c r="N89" i="1"/>
  <c r="O89" i="1"/>
  <c r="P89" i="1"/>
  <c r="Q89" i="1"/>
  <c r="R89" i="1"/>
  <c r="T89" i="1"/>
  <c r="AR89" i="1"/>
  <c r="BO89" i="1"/>
  <c r="CL89" i="1"/>
  <c r="DI89" i="1"/>
  <c r="EF89" i="1"/>
  <c r="FC89" i="1"/>
  <c r="FZ89" i="1"/>
  <c r="GW89" i="1"/>
  <c r="I90" i="1"/>
  <c r="J90" i="1"/>
  <c r="K90" i="1"/>
  <c r="L90" i="1"/>
  <c r="M90" i="1"/>
  <c r="N90" i="1"/>
  <c r="O90" i="1"/>
  <c r="P90" i="1"/>
  <c r="Q90" i="1"/>
  <c r="R90" i="1"/>
  <c r="T90" i="1"/>
  <c r="AR90" i="1"/>
  <c r="BO90" i="1"/>
  <c r="CL90" i="1"/>
  <c r="DI90" i="1"/>
  <c r="EF90" i="1"/>
  <c r="FC90" i="1"/>
  <c r="FZ90" i="1"/>
  <c r="GW90" i="1"/>
  <c r="F91" i="1"/>
  <c r="I91" i="1"/>
  <c r="J91" i="1"/>
  <c r="H91" i="1"/>
  <c r="K91" i="1"/>
  <c r="L91" i="1"/>
  <c r="M91" i="1"/>
  <c r="N91" i="1"/>
  <c r="O91" i="1"/>
  <c r="P91" i="1"/>
  <c r="Q91" i="1"/>
  <c r="R91" i="1"/>
  <c r="T91" i="1"/>
  <c r="AR91" i="1"/>
  <c r="BO91" i="1"/>
  <c r="CL91" i="1"/>
  <c r="DI91" i="1"/>
  <c r="EF91" i="1"/>
  <c r="FC91" i="1"/>
  <c r="FZ91" i="1"/>
  <c r="GW91" i="1"/>
  <c r="I92" i="1"/>
  <c r="J92" i="1"/>
  <c r="K92" i="1"/>
  <c r="L92" i="1"/>
  <c r="M92" i="1"/>
  <c r="N92" i="1"/>
  <c r="O92" i="1"/>
  <c r="P92" i="1"/>
  <c r="Q92" i="1"/>
  <c r="R92" i="1"/>
  <c r="T92" i="1"/>
  <c r="AR92" i="1"/>
  <c r="BO92" i="1"/>
  <c r="CL92" i="1"/>
  <c r="DI92" i="1"/>
  <c r="EF92" i="1"/>
  <c r="FC92" i="1"/>
  <c r="FZ92" i="1"/>
  <c r="GW92" i="1"/>
  <c r="F93" i="1"/>
  <c r="I93" i="1"/>
  <c r="J93" i="1"/>
  <c r="H93" i="1"/>
  <c r="K93" i="1"/>
  <c r="L93" i="1"/>
  <c r="M93" i="1"/>
  <c r="N93" i="1"/>
  <c r="O93" i="1"/>
  <c r="P93" i="1"/>
  <c r="Q93" i="1"/>
  <c r="R93" i="1"/>
  <c r="T93" i="1"/>
  <c r="AR93" i="1"/>
  <c r="BO93" i="1"/>
  <c r="CL93" i="1"/>
  <c r="DI93" i="1"/>
  <c r="EF93" i="1"/>
  <c r="FC93" i="1"/>
  <c r="FZ93" i="1"/>
  <c r="GW93" i="1"/>
  <c r="I94" i="1"/>
  <c r="J94" i="1"/>
  <c r="K94" i="1"/>
  <c r="L94" i="1"/>
  <c r="M94" i="1"/>
  <c r="N94" i="1"/>
  <c r="O94" i="1"/>
  <c r="P94" i="1"/>
  <c r="Q94" i="1"/>
  <c r="R94" i="1"/>
  <c r="T94" i="1"/>
  <c r="AR94" i="1"/>
  <c r="BO94" i="1"/>
  <c r="CL94" i="1"/>
  <c r="DI94" i="1"/>
  <c r="EF94" i="1"/>
  <c r="FC94" i="1"/>
  <c r="FZ94" i="1"/>
  <c r="GW94" i="1"/>
  <c r="F95" i="1"/>
  <c r="I95" i="1"/>
  <c r="J95" i="1"/>
  <c r="H95" i="1"/>
  <c r="K95" i="1"/>
  <c r="L95" i="1"/>
  <c r="M95" i="1"/>
  <c r="N95" i="1"/>
  <c r="O95" i="1"/>
  <c r="P95" i="1"/>
  <c r="Q95" i="1"/>
  <c r="R95" i="1"/>
  <c r="T95" i="1"/>
  <c r="AR95" i="1"/>
  <c r="BO95" i="1"/>
  <c r="CL95" i="1"/>
  <c r="DI95" i="1"/>
  <c r="EF95" i="1"/>
  <c r="FC95" i="1"/>
  <c r="FZ95" i="1"/>
  <c r="GW95" i="1"/>
  <c r="I96" i="1"/>
  <c r="J96" i="1"/>
  <c r="K96" i="1"/>
  <c r="L96" i="1"/>
  <c r="M96" i="1"/>
  <c r="N96" i="1"/>
  <c r="O96" i="1"/>
  <c r="P96" i="1"/>
  <c r="Q96" i="1"/>
  <c r="R96" i="1"/>
  <c r="T96" i="1"/>
  <c r="AR96" i="1"/>
  <c r="BO96" i="1"/>
  <c r="CL96" i="1"/>
  <c r="DI96" i="1"/>
  <c r="EF96" i="1"/>
  <c r="FC96" i="1"/>
  <c r="FZ96" i="1"/>
  <c r="GW96" i="1"/>
  <c r="F97" i="1"/>
  <c r="I97" i="1"/>
  <c r="J97" i="1"/>
  <c r="H97" i="1"/>
  <c r="K97" i="1"/>
  <c r="L97" i="1"/>
  <c r="M97" i="1"/>
  <c r="N97" i="1"/>
  <c r="O97" i="1"/>
  <c r="P97" i="1"/>
  <c r="Q97" i="1"/>
  <c r="R97" i="1"/>
  <c r="T97" i="1"/>
  <c r="AR97" i="1"/>
  <c r="BO97" i="1"/>
  <c r="CL97" i="1"/>
  <c r="DI97" i="1"/>
  <c r="EF97" i="1"/>
  <c r="FC97" i="1"/>
  <c r="FZ97" i="1"/>
  <c r="GW97" i="1"/>
  <c r="I98" i="1"/>
  <c r="J98" i="1"/>
  <c r="K98" i="1"/>
  <c r="L98" i="1"/>
  <c r="M98" i="1"/>
  <c r="N98" i="1"/>
  <c r="O98" i="1"/>
  <c r="P98" i="1"/>
  <c r="Q98" i="1"/>
  <c r="R98" i="1"/>
  <c r="T98" i="1"/>
  <c r="AR98" i="1"/>
  <c r="BO98" i="1"/>
  <c r="CL98" i="1"/>
  <c r="DI98" i="1"/>
  <c r="EF98" i="1"/>
  <c r="FC98" i="1"/>
  <c r="FZ98" i="1"/>
  <c r="GW98" i="1"/>
  <c r="F99" i="1"/>
  <c r="I99" i="1"/>
  <c r="J99" i="1"/>
  <c r="H99" i="1"/>
  <c r="K99" i="1"/>
  <c r="L99" i="1"/>
  <c r="M99" i="1"/>
  <c r="N99" i="1"/>
  <c r="O99" i="1"/>
  <c r="P99" i="1"/>
  <c r="Q99" i="1"/>
  <c r="R99" i="1"/>
  <c r="T99" i="1"/>
  <c r="AR99" i="1"/>
  <c r="BO99" i="1"/>
  <c r="CL99" i="1"/>
  <c r="DI99" i="1"/>
  <c r="EF99" i="1"/>
  <c r="FC99" i="1"/>
  <c r="FZ99" i="1"/>
  <c r="GW99" i="1"/>
  <c r="I100" i="1"/>
  <c r="J100" i="1"/>
  <c r="K100" i="1"/>
  <c r="L100" i="1"/>
  <c r="M100" i="1"/>
  <c r="N100" i="1"/>
  <c r="O100" i="1"/>
  <c r="P100" i="1"/>
  <c r="Q100" i="1"/>
  <c r="R100" i="1"/>
  <c r="T100" i="1"/>
  <c r="AR100" i="1"/>
  <c r="BO100" i="1"/>
  <c r="CL100" i="1"/>
  <c r="DI100" i="1"/>
  <c r="EF100" i="1"/>
  <c r="FC100" i="1"/>
  <c r="FZ100" i="1"/>
  <c r="GW100" i="1"/>
  <c r="F101" i="1"/>
  <c r="I101" i="1"/>
  <c r="J101" i="1"/>
  <c r="H101" i="1"/>
  <c r="K101" i="1"/>
  <c r="L101" i="1"/>
  <c r="M101" i="1"/>
  <c r="N101" i="1"/>
  <c r="O101" i="1"/>
  <c r="P101" i="1"/>
  <c r="Q101" i="1"/>
  <c r="R101" i="1"/>
  <c r="T101" i="1"/>
  <c r="AR101" i="1"/>
  <c r="BO101" i="1"/>
  <c r="CL101" i="1"/>
  <c r="DI101" i="1"/>
  <c r="EF101" i="1"/>
  <c r="FC101" i="1"/>
  <c r="FZ101" i="1"/>
  <c r="GW101" i="1"/>
  <c r="I102" i="1"/>
  <c r="J102" i="1"/>
  <c r="K102" i="1"/>
  <c r="L102" i="1"/>
  <c r="M102" i="1"/>
  <c r="N102" i="1"/>
  <c r="O102" i="1"/>
  <c r="P102" i="1"/>
  <c r="Q102" i="1"/>
  <c r="R102" i="1"/>
  <c r="T102" i="1"/>
  <c r="AR102" i="1"/>
  <c r="BO102" i="1"/>
  <c r="CL102" i="1"/>
  <c r="DI102" i="1"/>
  <c r="EF102" i="1"/>
  <c r="FC102" i="1"/>
  <c r="FZ102" i="1"/>
  <c r="GW102" i="1"/>
  <c r="F103" i="1"/>
  <c r="I103" i="1"/>
  <c r="J103" i="1"/>
  <c r="H103" i="1"/>
  <c r="K103" i="1"/>
  <c r="L103" i="1"/>
  <c r="M103" i="1"/>
  <c r="N103" i="1"/>
  <c r="O103" i="1"/>
  <c r="P103" i="1"/>
  <c r="Q103" i="1"/>
  <c r="R103" i="1"/>
  <c r="T103" i="1"/>
  <c r="AR103" i="1"/>
  <c r="BO103" i="1"/>
  <c r="CL103" i="1"/>
  <c r="DI103" i="1"/>
  <c r="EF103" i="1"/>
  <c r="FC103" i="1"/>
  <c r="FZ103" i="1"/>
  <c r="GW103" i="1"/>
  <c r="I104" i="1"/>
  <c r="J104" i="1"/>
  <c r="K104" i="1"/>
  <c r="L104" i="1"/>
  <c r="M104" i="1"/>
  <c r="N104" i="1"/>
  <c r="O104" i="1"/>
  <c r="P104" i="1"/>
  <c r="Q104" i="1"/>
  <c r="R104" i="1"/>
  <c r="T104" i="1"/>
  <c r="AR104" i="1"/>
  <c r="BO104" i="1"/>
  <c r="CL104" i="1"/>
  <c r="DI104" i="1"/>
  <c r="EF104" i="1"/>
  <c r="FC104" i="1"/>
  <c r="FZ104" i="1"/>
  <c r="GW104" i="1"/>
  <c r="F105" i="1"/>
  <c r="I105" i="1"/>
  <c r="J105" i="1"/>
  <c r="H105" i="1"/>
  <c r="K105" i="1"/>
  <c r="L105" i="1"/>
  <c r="M105" i="1"/>
  <c r="N105" i="1"/>
  <c r="O105" i="1"/>
  <c r="P105" i="1"/>
  <c r="Q105" i="1"/>
  <c r="R105" i="1"/>
  <c r="T105" i="1"/>
  <c r="AR105" i="1"/>
  <c r="BO105" i="1"/>
  <c r="CL105" i="1"/>
  <c r="DI105" i="1"/>
  <c r="EF105" i="1"/>
  <c r="FC105" i="1"/>
  <c r="FZ105" i="1"/>
  <c r="GW105" i="1"/>
  <c r="I107" i="1"/>
  <c r="J107" i="1"/>
  <c r="K107" i="1"/>
  <c r="K108" i="1"/>
  <c r="L107" i="1"/>
  <c r="M107" i="1"/>
  <c r="M108" i="1"/>
  <c r="N107" i="1"/>
  <c r="O107" i="1"/>
  <c r="O108" i="1"/>
  <c r="P107" i="1"/>
  <c r="Q107" i="1"/>
  <c r="Q108" i="1"/>
  <c r="R107" i="1"/>
  <c r="T107" i="1"/>
  <c r="AR107" i="1"/>
  <c r="BO107" i="1"/>
  <c r="CL107" i="1"/>
  <c r="CL108" i="1"/>
  <c r="CL115" i="1"/>
  <c r="DI107" i="1"/>
  <c r="EF107" i="1"/>
  <c r="EF108" i="1"/>
  <c r="EF115" i="1"/>
  <c r="FC107" i="1"/>
  <c r="FZ107" i="1"/>
  <c r="FZ108" i="1"/>
  <c r="FZ115" i="1"/>
  <c r="GW107" i="1"/>
  <c r="J108" i="1"/>
  <c r="L108" i="1"/>
  <c r="N108" i="1"/>
  <c r="P108" i="1"/>
  <c r="R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FA108" i="1"/>
  <c r="FB108" i="1"/>
  <c r="FC108" i="1"/>
  <c r="FD108" i="1"/>
  <c r="FE108" i="1"/>
  <c r="FF108" i="1"/>
  <c r="FG108" i="1"/>
  <c r="FH108" i="1"/>
  <c r="FI108" i="1"/>
  <c r="FJ108" i="1"/>
  <c r="FK108" i="1"/>
  <c r="FL108" i="1"/>
  <c r="FM108" i="1"/>
  <c r="FN108" i="1"/>
  <c r="FO108" i="1"/>
  <c r="FP108" i="1"/>
  <c r="FQ108" i="1"/>
  <c r="FR108" i="1"/>
  <c r="FS108" i="1"/>
  <c r="FT108" i="1"/>
  <c r="FU108" i="1"/>
  <c r="FV108" i="1"/>
  <c r="FW108" i="1"/>
  <c r="FX108" i="1"/>
  <c r="FY108" i="1"/>
  <c r="GA108" i="1"/>
  <c r="GB108" i="1"/>
  <c r="GC108" i="1"/>
  <c r="GD108" i="1"/>
  <c r="GE108" i="1"/>
  <c r="GF108" i="1"/>
  <c r="GG108" i="1"/>
  <c r="GH108" i="1"/>
  <c r="GI108" i="1"/>
  <c r="GJ108" i="1"/>
  <c r="GK108" i="1"/>
  <c r="GL108" i="1"/>
  <c r="GM108" i="1"/>
  <c r="GN108" i="1"/>
  <c r="GO108" i="1"/>
  <c r="GP108" i="1"/>
  <c r="GQ108" i="1"/>
  <c r="GR108" i="1"/>
  <c r="GS108" i="1"/>
  <c r="GT108" i="1"/>
  <c r="GU108" i="1"/>
  <c r="GV108" i="1"/>
  <c r="GW108" i="1"/>
  <c r="I110" i="1"/>
  <c r="J110" i="1"/>
  <c r="K110" i="1"/>
  <c r="L110" i="1"/>
  <c r="L114" i="1"/>
  <c r="M110" i="1"/>
  <c r="N110" i="1"/>
  <c r="O110" i="1"/>
  <c r="P110" i="1"/>
  <c r="Q110" i="1"/>
  <c r="R110" i="1"/>
  <c r="T110" i="1"/>
  <c r="AR110" i="1"/>
  <c r="G110" i="1"/>
  <c r="BO110" i="1"/>
  <c r="CL110" i="1"/>
  <c r="DI110" i="1"/>
  <c r="EF110" i="1"/>
  <c r="FC110" i="1"/>
  <c r="FZ110" i="1"/>
  <c r="GW110" i="1"/>
  <c r="G111" i="1"/>
  <c r="I111" i="1"/>
  <c r="J111" i="1"/>
  <c r="K111" i="1"/>
  <c r="L111" i="1"/>
  <c r="M111" i="1"/>
  <c r="N111" i="1"/>
  <c r="O111" i="1"/>
  <c r="P111" i="1"/>
  <c r="Q111" i="1"/>
  <c r="R111" i="1"/>
  <c r="T111" i="1"/>
  <c r="AR111" i="1"/>
  <c r="BO111" i="1"/>
  <c r="CL111" i="1"/>
  <c r="DI111" i="1"/>
  <c r="EF111" i="1"/>
  <c r="FC111" i="1"/>
  <c r="FZ111" i="1"/>
  <c r="GW111" i="1"/>
  <c r="I112" i="1"/>
  <c r="J112" i="1"/>
  <c r="H112" i="1"/>
  <c r="K112" i="1"/>
  <c r="L112" i="1"/>
  <c r="M112" i="1"/>
  <c r="N112" i="1"/>
  <c r="O112" i="1"/>
  <c r="P112" i="1"/>
  <c r="Q112" i="1"/>
  <c r="R112" i="1"/>
  <c r="T112" i="1"/>
  <c r="AR112" i="1"/>
  <c r="G112" i="1"/>
  <c r="BO112" i="1"/>
  <c r="F112" i="1"/>
  <c r="CL112" i="1"/>
  <c r="DI112" i="1"/>
  <c r="EF112" i="1"/>
  <c r="FC112" i="1"/>
  <c r="FZ112" i="1"/>
  <c r="GW112" i="1"/>
  <c r="G113" i="1"/>
  <c r="I113" i="1"/>
  <c r="J113" i="1"/>
  <c r="K113" i="1"/>
  <c r="L113" i="1"/>
  <c r="M113" i="1"/>
  <c r="N113" i="1"/>
  <c r="O113" i="1"/>
  <c r="P113" i="1"/>
  <c r="Q113" i="1"/>
  <c r="R113" i="1"/>
  <c r="T113" i="1"/>
  <c r="AR113" i="1"/>
  <c r="BO113" i="1"/>
  <c r="CL113" i="1"/>
  <c r="DI113" i="1"/>
  <c r="EF113" i="1"/>
  <c r="FC113" i="1"/>
  <c r="FZ113" i="1"/>
  <c r="GW113" i="1"/>
  <c r="P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J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DW114" i="1"/>
  <c r="DX114" i="1"/>
  <c r="DY114" i="1"/>
  <c r="DZ114" i="1"/>
  <c r="EA114" i="1"/>
  <c r="EB114" i="1"/>
  <c r="EC114" i="1"/>
  <c r="ED114" i="1"/>
  <c r="EE114" i="1"/>
  <c r="EF114" i="1"/>
  <c r="EG114" i="1"/>
  <c r="EH114" i="1"/>
  <c r="EI114" i="1"/>
  <c r="EJ114" i="1"/>
  <c r="EK114" i="1"/>
  <c r="EL114" i="1"/>
  <c r="EM114" i="1"/>
  <c r="EN114" i="1"/>
  <c r="EO114" i="1"/>
  <c r="EP114" i="1"/>
  <c r="EQ114" i="1"/>
  <c r="ER114" i="1"/>
  <c r="ES114" i="1"/>
  <c r="ET114" i="1"/>
  <c r="EU114" i="1"/>
  <c r="EV114" i="1"/>
  <c r="EW114" i="1"/>
  <c r="EX114" i="1"/>
  <c r="EY114" i="1"/>
  <c r="EZ114" i="1"/>
  <c r="FA114" i="1"/>
  <c r="FB114" i="1"/>
  <c r="FD114" i="1"/>
  <c r="FE114" i="1"/>
  <c r="FF114" i="1"/>
  <c r="FG114" i="1"/>
  <c r="FH114" i="1"/>
  <c r="FI114" i="1"/>
  <c r="FJ114" i="1"/>
  <c r="FK114" i="1"/>
  <c r="FL114" i="1"/>
  <c r="FM114" i="1"/>
  <c r="FN114" i="1"/>
  <c r="FO114" i="1"/>
  <c r="FP114" i="1"/>
  <c r="FQ114" i="1"/>
  <c r="FR114" i="1"/>
  <c r="FS114" i="1"/>
  <c r="FT114" i="1"/>
  <c r="FU114" i="1"/>
  <c r="FV114" i="1"/>
  <c r="FW114" i="1"/>
  <c r="FX114" i="1"/>
  <c r="FY114" i="1"/>
  <c r="FZ114" i="1"/>
  <c r="GA114" i="1"/>
  <c r="GB114" i="1"/>
  <c r="GC114" i="1"/>
  <c r="GD114" i="1"/>
  <c r="GE114" i="1"/>
  <c r="GF114" i="1"/>
  <c r="GG114" i="1"/>
  <c r="GH114" i="1"/>
  <c r="GI114" i="1"/>
  <c r="GJ114" i="1"/>
  <c r="GK114" i="1"/>
  <c r="GL114" i="1"/>
  <c r="GM114" i="1"/>
  <c r="GN114" i="1"/>
  <c r="GO114" i="1"/>
  <c r="GP114" i="1"/>
  <c r="GQ114" i="1"/>
  <c r="GR114" i="1"/>
  <c r="GS114" i="1"/>
  <c r="GT114" i="1"/>
  <c r="GU114" i="1"/>
  <c r="GV114" i="1"/>
  <c r="J115" i="1"/>
  <c r="K115" i="1"/>
  <c r="M115" i="1"/>
  <c r="N115" i="1"/>
  <c r="O115" i="1"/>
  <c r="P115" i="1"/>
  <c r="Q115" i="1"/>
  <c r="R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EB115" i="1"/>
  <c r="EC115" i="1"/>
  <c r="ED115" i="1"/>
  <c r="EE115" i="1"/>
  <c r="EG115" i="1"/>
  <c r="EH115" i="1"/>
  <c r="EI115" i="1"/>
  <c r="EJ115" i="1"/>
  <c r="EK115" i="1"/>
  <c r="EL115" i="1"/>
  <c r="EM115" i="1"/>
  <c r="EN115" i="1"/>
  <c r="EO115" i="1"/>
  <c r="EP115" i="1"/>
  <c r="EQ115" i="1"/>
  <c r="ER115" i="1"/>
  <c r="ES115" i="1"/>
  <c r="ET115" i="1"/>
  <c r="EU115" i="1"/>
  <c r="EV115" i="1"/>
  <c r="EW115" i="1"/>
  <c r="EX115" i="1"/>
  <c r="EY115" i="1"/>
  <c r="EZ115" i="1"/>
  <c r="FA115" i="1"/>
  <c r="FB115" i="1"/>
  <c r="FC115" i="1"/>
  <c r="FD115" i="1"/>
  <c r="FE115" i="1"/>
  <c r="FF115" i="1"/>
  <c r="FG115" i="1"/>
  <c r="FH115" i="1"/>
  <c r="FI115" i="1"/>
  <c r="FJ115" i="1"/>
  <c r="FK115" i="1"/>
  <c r="FL115" i="1"/>
  <c r="FM115" i="1"/>
  <c r="FN115" i="1"/>
  <c r="FO115" i="1"/>
  <c r="FP115" i="1"/>
  <c r="FQ115" i="1"/>
  <c r="FR115" i="1"/>
  <c r="FS115" i="1"/>
  <c r="FT115" i="1"/>
  <c r="FU115" i="1"/>
  <c r="FV115" i="1"/>
  <c r="FW115" i="1"/>
  <c r="FX115" i="1"/>
  <c r="FY115" i="1"/>
  <c r="GA115" i="1"/>
  <c r="GB115" i="1"/>
  <c r="GC115" i="1"/>
  <c r="GD115" i="1"/>
  <c r="GE115" i="1"/>
  <c r="GF115" i="1"/>
  <c r="GG115" i="1"/>
  <c r="GH115" i="1"/>
  <c r="GI115" i="1"/>
  <c r="GJ115" i="1"/>
  <c r="GK115" i="1"/>
  <c r="GL115" i="1"/>
  <c r="GM115" i="1"/>
  <c r="GN115" i="1"/>
  <c r="GO115" i="1"/>
  <c r="GP115" i="1"/>
  <c r="GQ115" i="1"/>
  <c r="GR115" i="1"/>
  <c r="GS115" i="1"/>
  <c r="GT115" i="1"/>
  <c r="GU115" i="1"/>
  <c r="GV115" i="1"/>
  <c r="F17" i="2"/>
  <c r="J17" i="2"/>
  <c r="K17" i="2"/>
  <c r="L17" i="2"/>
  <c r="M17" i="2"/>
  <c r="N17" i="2"/>
  <c r="O17" i="2"/>
  <c r="P17" i="2"/>
  <c r="Q17" i="2"/>
  <c r="R17" i="2"/>
  <c r="T17" i="2"/>
  <c r="U17" i="2"/>
  <c r="V17" i="2"/>
  <c r="Z17" i="2"/>
  <c r="AR17" i="2"/>
  <c r="BO17" i="2"/>
  <c r="CL17" i="2"/>
  <c r="DI17" i="2"/>
  <c r="EF17" i="2"/>
  <c r="FC17" i="2"/>
  <c r="FZ17" i="2"/>
  <c r="GW17" i="2"/>
  <c r="J18" i="2"/>
  <c r="K18" i="2"/>
  <c r="L18" i="2"/>
  <c r="M18" i="2"/>
  <c r="N18" i="2"/>
  <c r="O18" i="2"/>
  <c r="P18" i="2"/>
  <c r="Q18" i="2"/>
  <c r="R18" i="2"/>
  <c r="T18" i="2"/>
  <c r="U18" i="2"/>
  <c r="V18" i="2"/>
  <c r="Z18" i="2"/>
  <c r="AR18" i="2"/>
  <c r="BO18" i="2"/>
  <c r="CL18" i="2"/>
  <c r="DI18" i="2"/>
  <c r="EF18" i="2"/>
  <c r="FC18" i="2"/>
  <c r="FZ18" i="2"/>
  <c r="GW18" i="2"/>
  <c r="F19" i="2"/>
  <c r="J19" i="2"/>
  <c r="K19" i="2"/>
  <c r="L19" i="2"/>
  <c r="M19" i="2"/>
  <c r="N19" i="2"/>
  <c r="O19" i="2"/>
  <c r="P19" i="2"/>
  <c r="Q19" i="2"/>
  <c r="R19" i="2"/>
  <c r="T19" i="2"/>
  <c r="U19" i="2"/>
  <c r="V19" i="2"/>
  <c r="Z19" i="2"/>
  <c r="AR19" i="2"/>
  <c r="BO19" i="2"/>
  <c r="CL19" i="2"/>
  <c r="DI19" i="2"/>
  <c r="EF19" i="2"/>
  <c r="FC19" i="2"/>
  <c r="FZ19" i="2"/>
  <c r="GW19" i="2"/>
  <c r="I20" i="2"/>
  <c r="J20" i="2"/>
  <c r="H20" i="2"/>
  <c r="K20" i="2"/>
  <c r="L20" i="2"/>
  <c r="M20" i="2"/>
  <c r="N20" i="2"/>
  <c r="O20" i="2"/>
  <c r="P20" i="2"/>
  <c r="Q20" i="2"/>
  <c r="R20" i="2"/>
  <c r="T20" i="2"/>
  <c r="AR20" i="2"/>
  <c r="G20" i="2"/>
  <c r="BO20" i="2"/>
  <c r="CL20" i="2"/>
  <c r="DI20" i="2"/>
  <c r="EF20" i="2"/>
  <c r="FC20" i="2"/>
  <c r="FZ20" i="2"/>
  <c r="GW20" i="2"/>
  <c r="G21" i="2"/>
  <c r="I21" i="2"/>
  <c r="J21" i="2"/>
  <c r="K21" i="2"/>
  <c r="L21" i="2"/>
  <c r="M21" i="2"/>
  <c r="N21" i="2"/>
  <c r="O21" i="2"/>
  <c r="P21" i="2"/>
  <c r="Q21" i="2"/>
  <c r="R21" i="2"/>
  <c r="T21" i="2"/>
  <c r="AR21" i="2"/>
  <c r="BO21" i="2"/>
  <c r="CL21" i="2"/>
  <c r="DI21" i="2"/>
  <c r="EF21" i="2"/>
  <c r="FC21" i="2"/>
  <c r="FZ21" i="2"/>
  <c r="GW21" i="2"/>
  <c r="I22" i="2"/>
  <c r="J22" i="2"/>
  <c r="H22" i="2"/>
  <c r="K22" i="2"/>
  <c r="L22" i="2"/>
  <c r="M22" i="2"/>
  <c r="N22" i="2"/>
  <c r="O22" i="2"/>
  <c r="P22" i="2"/>
  <c r="Q22" i="2"/>
  <c r="R22" i="2"/>
  <c r="T22" i="2"/>
  <c r="AR22" i="2"/>
  <c r="G22" i="2"/>
  <c r="BO22" i="2"/>
  <c r="F22" i="2"/>
  <c r="CL22" i="2"/>
  <c r="DI22" i="2"/>
  <c r="EF22" i="2"/>
  <c r="FC22" i="2"/>
  <c r="FZ22" i="2"/>
  <c r="GW22" i="2"/>
  <c r="G23" i="2"/>
  <c r="I23" i="2"/>
  <c r="J23" i="2"/>
  <c r="K23" i="2"/>
  <c r="L23" i="2"/>
  <c r="M23" i="2"/>
  <c r="N23" i="2"/>
  <c r="O23" i="2"/>
  <c r="P23" i="2"/>
  <c r="Q23" i="2"/>
  <c r="R23" i="2"/>
  <c r="T23" i="2"/>
  <c r="AR23" i="2"/>
  <c r="BO23" i="2"/>
  <c r="CL23" i="2"/>
  <c r="DI23" i="2"/>
  <c r="EF23" i="2"/>
  <c r="FC23" i="2"/>
  <c r="FZ23" i="2"/>
  <c r="GW23" i="2"/>
  <c r="I24" i="2"/>
  <c r="J24" i="2"/>
  <c r="H24" i="2"/>
  <c r="K24" i="2"/>
  <c r="L24" i="2"/>
  <c r="M24" i="2"/>
  <c r="N24" i="2"/>
  <c r="O24" i="2"/>
  <c r="P24" i="2"/>
  <c r="Q24" i="2"/>
  <c r="R24" i="2"/>
  <c r="T24" i="2"/>
  <c r="AR24" i="2"/>
  <c r="G24" i="2"/>
  <c r="BO24" i="2"/>
  <c r="F24" i="2"/>
  <c r="CL24" i="2"/>
  <c r="DI24" i="2"/>
  <c r="EF24" i="2"/>
  <c r="FC24" i="2"/>
  <c r="FZ24" i="2"/>
  <c r="GW24" i="2"/>
  <c r="I25" i="2"/>
  <c r="J25" i="2"/>
  <c r="K25" i="2"/>
  <c r="M25" i="2"/>
  <c r="N25" i="2"/>
  <c r="O25" i="2"/>
  <c r="P25" i="2"/>
  <c r="Q25" i="2"/>
  <c r="R25" i="2"/>
  <c r="U25" i="2"/>
  <c r="AR25" i="2"/>
  <c r="BO25" i="2"/>
  <c r="BW25" i="2"/>
  <c r="L25" i="2"/>
  <c r="CK25" i="2"/>
  <c r="DI25" i="2"/>
  <c r="EF25" i="2"/>
  <c r="FC25" i="2"/>
  <c r="FZ25" i="2"/>
  <c r="GW25" i="2"/>
  <c r="I26" i="2"/>
  <c r="J26" i="2"/>
  <c r="K26" i="2"/>
  <c r="M26" i="2"/>
  <c r="N26" i="2"/>
  <c r="O26" i="2"/>
  <c r="P26" i="2"/>
  <c r="Q26" i="2"/>
  <c r="R26" i="2"/>
  <c r="U26" i="2"/>
  <c r="AR26" i="2"/>
  <c r="BO26" i="2"/>
  <c r="CL26" i="2"/>
  <c r="CT26" i="2"/>
  <c r="DH26" i="2"/>
  <c r="T26" i="2"/>
  <c r="DI26" i="2"/>
  <c r="EF26" i="2"/>
  <c r="FC26" i="2"/>
  <c r="FZ26" i="2"/>
  <c r="GW26" i="2"/>
  <c r="I27" i="2"/>
  <c r="J27" i="2"/>
  <c r="K27" i="2"/>
  <c r="M27" i="2"/>
  <c r="N27" i="2"/>
  <c r="O27" i="2"/>
  <c r="P27" i="2"/>
  <c r="Q27" i="2"/>
  <c r="R27" i="2"/>
  <c r="U27" i="2"/>
  <c r="AR27" i="2"/>
  <c r="BO27" i="2"/>
  <c r="CL27" i="2"/>
  <c r="DI27" i="2"/>
  <c r="DQ27" i="2"/>
  <c r="L27" i="2"/>
  <c r="EE27" i="2"/>
  <c r="FC27" i="2"/>
  <c r="FZ27" i="2"/>
  <c r="GW27" i="2"/>
  <c r="G28" i="2"/>
  <c r="I28" i="2"/>
  <c r="J28" i="2"/>
  <c r="K28" i="2"/>
  <c r="L28" i="2"/>
  <c r="M28" i="2"/>
  <c r="N28" i="2"/>
  <c r="O28" i="2"/>
  <c r="P28" i="2"/>
  <c r="Q28" i="2"/>
  <c r="R28" i="2"/>
  <c r="T28" i="2"/>
  <c r="AR28" i="2"/>
  <c r="BO28" i="2"/>
  <c r="CL28" i="2"/>
  <c r="DI28" i="2"/>
  <c r="EF28" i="2"/>
  <c r="FC28" i="2"/>
  <c r="FZ28" i="2"/>
  <c r="GW28" i="2"/>
  <c r="P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M29" i="2"/>
  <c r="CN29" i="2"/>
  <c r="CO29" i="2"/>
  <c r="CP29" i="2"/>
  <c r="CQ29" i="2"/>
  <c r="CR29" i="2"/>
  <c r="CS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D29" i="2"/>
  <c r="FD118" i="2"/>
  <c r="FE29" i="2"/>
  <c r="FF29" i="2"/>
  <c r="FF118" i="2"/>
  <c r="FG29" i="2"/>
  <c r="FH29" i="2"/>
  <c r="FH118" i="2"/>
  <c r="FI29" i="2"/>
  <c r="FJ29" i="2"/>
  <c r="FJ118" i="2"/>
  <c r="FK29" i="2"/>
  <c r="FL29" i="2"/>
  <c r="FL118" i="2"/>
  <c r="FM29" i="2"/>
  <c r="FN29" i="2"/>
  <c r="FN118" i="2"/>
  <c r="FO29" i="2"/>
  <c r="FP29" i="2"/>
  <c r="FP118" i="2"/>
  <c r="FQ29" i="2"/>
  <c r="FR29" i="2"/>
  <c r="FR118" i="2"/>
  <c r="FS29" i="2"/>
  <c r="FT29" i="2"/>
  <c r="FT118" i="2"/>
  <c r="FU29" i="2"/>
  <c r="FV29" i="2"/>
  <c r="FV118" i="2"/>
  <c r="FW29" i="2"/>
  <c r="FX29" i="2"/>
  <c r="FX118" i="2"/>
  <c r="FY29" i="2"/>
  <c r="FZ29" i="2"/>
  <c r="GA29" i="2"/>
  <c r="GB29" i="2"/>
  <c r="GB118" i="2"/>
  <c r="GC29" i="2"/>
  <c r="GD29" i="2"/>
  <c r="GD118" i="2"/>
  <c r="GE29" i="2"/>
  <c r="GF29" i="2"/>
  <c r="GF118" i="2"/>
  <c r="GG29" i="2"/>
  <c r="GH29" i="2"/>
  <c r="GH118" i="2"/>
  <c r="GI29" i="2"/>
  <c r="GJ29" i="2"/>
  <c r="GJ118" i="2"/>
  <c r="GK29" i="2"/>
  <c r="GL29" i="2"/>
  <c r="GL118" i="2"/>
  <c r="GM29" i="2"/>
  <c r="GN29" i="2"/>
  <c r="GN118" i="2"/>
  <c r="GO29" i="2"/>
  <c r="GP29" i="2"/>
  <c r="GP118" i="2"/>
  <c r="GQ29" i="2"/>
  <c r="GR29" i="2"/>
  <c r="GR118" i="2"/>
  <c r="GS29" i="2"/>
  <c r="GT29" i="2"/>
  <c r="GT118" i="2"/>
  <c r="GU29" i="2"/>
  <c r="GV29" i="2"/>
  <c r="GV118" i="2"/>
  <c r="I31" i="2"/>
  <c r="J31" i="2"/>
  <c r="K31" i="2"/>
  <c r="L31" i="2"/>
  <c r="M31" i="2"/>
  <c r="N31" i="2"/>
  <c r="O31" i="2"/>
  <c r="P31" i="2"/>
  <c r="Q31" i="2"/>
  <c r="R31" i="2"/>
  <c r="T31" i="2"/>
  <c r="AR31" i="2"/>
  <c r="G31" i="2"/>
  <c r="BO31" i="2"/>
  <c r="F31" i="2"/>
  <c r="CL31" i="2"/>
  <c r="DI31" i="2"/>
  <c r="EF31" i="2"/>
  <c r="FC31" i="2"/>
  <c r="FZ31" i="2"/>
  <c r="GW31" i="2"/>
  <c r="G32" i="2"/>
  <c r="I32" i="2"/>
  <c r="J32" i="2"/>
  <c r="K32" i="2"/>
  <c r="L32" i="2"/>
  <c r="M32" i="2"/>
  <c r="N32" i="2"/>
  <c r="O32" i="2"/>
  <c r="P32" i="2"/>
  <c r="Q32" i="2"/>
  <c r="R32" i="2"/>
  <c r="T32" i="2"/>
  <c r="AR32" i="2"/>
  <c r="BO32" i="2"/>
  <c r="CL32" i="2"/>
  <c r="DI32" i="2"/>
  <c r="EF32" i="2"/>
  <c r="FC32" i="2"/>
  <c r="FZ32" i="2"/>
  <c r="GW32" i="2"/>
  <c r="I33" i="2"/>
  <c r="J33" i="2"/>
  <c r="H33" i="2"/>
  <c r="K33" i="2"/>
  <c r="L33" i="2"/>
  <c r="M33" i="2"/>
  <c r="N33" i="2"/>
  <c r="O33" i="2"/>
  <c r="P33" i="2"/>
  <c r="Q33" i="2"/>
  <c r="R33" i="2"/>
  <c r="T33" i="2"/>
  <c r="AR33" i="2"/>
  <c r="G33" i="2"/>
  <c r="BO33" i="2"/>
  <c r="F33" i="2"/>
  <c r="CL33" i="2"/>
  <c r="DI33" i="2"/>
  <c r="EF33" i="2"/>
  <c r="FC33" i="2"/>
  <c r="FZ33" i="2"/>
  <c r="GW33" i="2"/>
  <c r="G34" i="2"/>
  <c r="I34" i="2"/>
  <c r="J34" i="2"/>
  <c r="K34" i="2"/>
  <c r="L34" i="2"/>
  <c r="M34" i="2"/>
  <c r="N34" i="2"/>
  <c r="O34" i="2"/>
  <c r="P34" i="2"/>
  <c r="Q34" i="2"/>
  <c r="R34" i="2"/>
  <c r="T34" i="2"/>
  <c r="AR34" i="2"/>
  <c r="BO34" i="2"/>
  <c r="CL34" i="2"/>
  <c r="DI34" i="2"/>
  <c r="EF34" i="2"/>
  <c r="FC34" i="2"/>
  <c r="FZ34" i="2"/>
  <c r="GW34" i="2"/>
  <c r="I35" i="2"/>
  <c r="J35" i="2"/>
  <c r="H35" i="2"/>
  <c r="K35" i="2"/>
  <c r="L35" i="2"/>
  <c r="M35" i="2"/>
  <c r="N35" i="2"/>
  <c r="O35" i="2"/>
  <c r="P35" i="2"/>
  <c r="Q35" i="2"/>
  <c r="R35" i="2"/>
  <c r="T35" i="2"/>
  <c r="AR35" i="2"/>
  <c r="G35" i="2"/>
  <c r="BO35" i="2"/>
  <c r="F35" i="2"/>
  <c r="CL35" i="2"/>
  <c r="DI35" i="2"/>
  <c r="EF35" i="2"/>
  <c r="FC35" i="2"/>
  <c r="FZ35" i="2"/>
  <c r="GW35" i="2"/>
  <c r="G36" i="2"/>
  <c r="I36" i="2"/>
  <c r="J36" i="2"/>
  <c r="K36" i="2"/>
  <c r="L36" i="2"/>
  <c r="M36" i="2"/>
  <c r="N36" i="2"/>
  <c r="O36" i="2"/>
  <c r="P36" i="2"/>
  <c r="Q36" i="2"/>
  <c r="R36" i="2"/>
  <c r="T36" i="2"/>
  <c r="AR36" i="2"/>
  <c r="BO36" i="2"/>
  <c r="CL36" i="2"/>
  <c r="DI36" i="2"/>
  <c r="EF36" i="2"/>
  <c r="FC36" i="2"/>
  <c r="FZ36" i="2"/>
  <c r="GW36" i="2"/>
  <c r="I37" i="2"/>
  <c r="J37" i="2"/>
  <c r="H37" i="2"/>
  <c r="K37" i="2"/>
  <c r="L37" i="2"/>
  <c r="M37" i="2"/>
  <c r="N37" i="2"/>
  <c r="O37" i="2"/>
  <c r="P37" i="2"/>
  <c r="Q37" i="2"/>
  <c r="R37" i="2"/>
  <c r="T37" i="2"/>
  <c r="AR37" i="2"/>
  <c r="G37" i="2"/>
  <c r="BO37" i="2"/>
  <c r="F37" i="2"/>
  <c r="CL37" i="2"/>
  <c r="DI37" i="2"/>
  <c r="EF37" i="2"/>
  <c r="FC37" i="2"/>
  <c r="FZ37" i="2"/>
  <c r="GW37" i="2"/>
  <c r="G38" i="2"/>
  <c r="I38" i="2"/>
  <c r="K38" i="2"/>
  <c r="M38" i="2"/>
  <c r="O38" i="2"/>
  <c r="Q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40" i="2"/>
  <c r="I40" i="2"/>
  <c r="J40" i="2"/>
  <c r="K40" i="2"/>
  <c r="L40" i="2"/>
  <c r="M40" i="2"/>
  <c r="N40" i="2"/>
  <c r="O40" i="2"/>
  <c r="P40" i="2"/>
  <c r="Q40" i="2"/>
  <c r="R40" i="2"/>
  <c r="T40" i="2"/>
  <c r="AR40" i="2"/>
  <c r="BO40" i="2"/>
  <c r="CL40" i="2"/>
  <c r="DI40" i="2"/>
  <c r="EF40" i="2"/>
  <c r="FC40" i="2"/>
  <c r="FZ40" i="2"/>
  <c r="GW40" i="2"/>
  <c r="I41" i="2"/>
  <c r="J41" i="2"/>
  <c r="H41" i="2"/>
  <c r="K41" i="2"/>
  <c r="L41" i="2"/>
  <c r="M41" i="2"/>
  <c r="N41" i="2"/>
  <c r="O41" i="2"/>
  <c r="P41" i="2"/>
  <c r="Q41" i="2"/>
  <c r="R41" i="2"/>
  <c r="T41" i="2"/>
  <c r="AR41" i="2"/>
  <c r="G41" i="2"/>
  <c r="BO41" i="2"/>
  <c r="F41" i="2"/>
  <c r="CL41" i="2"/>
  <c r="DI41" i="2"/>
  <c r="EF41" i="2"/>
  <c r="FC41" i="2"/>
  <c r="FZ41" i="2"/>
  <c r="GW41" i="2"/>
  <c r="G42" i="2"/>
  <c r="I42" i="2"/>
  <c r="J42" i="2"/>
  <c r="K42" i="2"/>
  <c r="L42" i="2"/>
  <c r="M42" i="2"/>
  <c r="N42" i="2"/>
  <c r="O42" i="2"/>
  <c r="P42" i="2"/>
  <c r="Q42" i="2"/>
  <c r="R42" i="2"/>
  <c r="T42" i="2"/>
  <c r="AR42" i="2"/>
  <c r="BO42" i="2"/>
  <c r="CL42" i="2"/>
  <c r="DI42" i="2"/>
  <c r="EF42" i="2"/>
  <c r="FC42" i="2"/>
  <c r="FZ42" i="2"/>
  <c r="GW42" i="2"/>
  <c r="I43" i="2"/>
  <c r="J43" i="2"/>
  <c r="H43" i="2"/>
  <c r="K43" i="2"/>
  <c r="L43" i="2"/>
  <c r="M43" i="2"/>
  <c r="N43" i="2"/>
  <c r="O43" i="2"/>
  <c r="P43" i="2"/>
  <c r="Q43" i="2"/>
  <c r="R43" i="2"/>
  <c r="T43" i="2"/>
  <c r="AR43" i="2"/>
  <c r="G43" i="2"/>
  <c r="BO43" i="2"/>
  <c r="F43" i="2"/>
  <c r="CL43" i="2"/>
  <c r="DI43" i="2"/>
  <c r="EF43" i="2"/>
  <c r="FC43" i="2"/>
  <c r="FZ43" i="2"/>
  <c r="GW43" i="2"/>
  <c r="G44" i="2"/>
  <c r="I44" i="2"/>
  <c r="J44" i="2"/>
  <c r="K44" i="2"/>
  <c r="L44" i="2"/>
  <c r="M44" i="2"/>
  <c r="N44" i="2"/>
  <c r="O44" i="2"/>
  <c r="P44" i="2"/>
  <c r="Q44" i="2"/>
  <c r="R44" i="2"/>
  <c r="T44" i="2"/>
  <c r="AR44" i="2"/>
  <c r="BO44" i="2"/>
  <c r="CL44" i="2"/>
  <c r="DI44" i="2"/>
  <c r="EF44" i="2"/>
  <c r="FC44" i="2"/>
  <c r="FZ44" i="2"/>
  <c r="GW44" i="2"/>
  <c r="I45" i="2"/>
  <c r="J45" i="2"/>
  <c r="H45" i="2"/>
  <c r="K45" i="2"/>
  <c r="L45" i="2"/>
  <c r="M45" i="2"/>
  <c r="N45" i="2"/>
  <c r="O45" i="2"/>
  <c r="P45" i="2"/>
  <c r="Q45" i="2"/>
  <c r="R45" i="2"/>
  <c r="T45" i="2"/>
  <c r="AR45" i="2"/>
  <c r="G45" i="2"/>
  <c r="BO45" i="2"/>
  <c r="F45" i="2"/>
  <c r="CL45" i="2"/>
  <c r="DI45" i="2"/>
  <c r="EF45" i="2"/>
  <c r="FC45" i="2"/>
  <c r="FZ45" i="2"/>
  <c r="GW45" i="2"/>
  <c r="G46" i="2"/>
  <c r="I46" i="2"/>
  <c r="J46" i="2"/>
  <c r="K46" i="2"/>
  <c r="L46" i="2"/>
  <c r="M46" i="2"/>
  <c r="N46" i="2"/>
  <c r="O46" i="2"/>
  <c r="P46" i="2"/>
  <c r="Q46" i="2"/>
  <c r="R46" i="2"/>
  <c r="T46" i="2"/>
  <c r="AR46" i="2"/>
  <c r="BO46" i="2"/>
  <c r="CL46" i="2"/>
  <c r="DI46" i="2"/>
  <c r="EF46" i="2"/>
  <c r="FC46" i="2"/>
  <c r="FZ46" i="2"/>
  <c r="GW46" i="2"/>
  <c r="I47" i="2"/>
  <c r="J47" i="2"/>
  <c r="H47" i="2"/>
  <c r="K47" i="2"/>
  <c r="L47" i="2"/>
  <c r="M47" i="2"/>
  <c r="N47" i="2"/>
  <c r="O47" i="2"/>
  <c r="P47" i="2"/>
  <c r="Q47" i="2"/>
  <c r="R47" i="2"/>
  <c r="T47" i="2"/>
  <c r="AR47" i="2"/>
  <c r="G47" i="2"/>
  <c r="BO47" i="2"/>
  <c r="F47" i="2"/>
  <c r="CL47" i="2"/>
  <c r="DI47" i="2"/>
  <c r="EF47" i="2"/>
  <c r="FC47" i="2"/>
  <c r="FZ47" i="2"/>
  <c r="GW47" i="2"/>
  <c r="G48" i="2"/>
  <c r="I48" i="2"/>
  <c r="J48" i="2"/>
  <c r="K48" i="2"/>
  <c r="L48" i="2"/>
  <c r="M48" i="2"/>
  <c r="N48" i="2"/>
  <c r="O48" i="2"/>
  <c r="P48" i="2"/>
  <c r="Q48" i="2"/>
  <c r="R48" i="2"/>
  <c r="T48" i="2"/>
  <c r="AR48" i="2"/>
  <c r="BO48" i="2"/>
  <c r="CL48" i="2"/>
  <c r="DI48" i="2"/>
  <c r="EF48" i="2"/>
  <c r="FC48" i="2"/>
  <c r="FZ48" i="2"/>
  <c r="GW48" i="2"/>
  <c r="I49" i="2"/>
  <c r="J49" i="2"/>
  <c r="H49" i="2"/>
  <c r="K49" i="2"/>
  <c r="L49" i="2"/>
  <c r="M49" i="2"/>
  <c r="N49" i="2"/>
  <c r="O49" i="2"/>
  <c r="P49" i="2"/>
  <c r="Q49" i="2"/>
  <c r="R49" i="2"/>
  <c r="T49" i="2"/>
  <c r="AR49" i="2"/>
  <c r="G49" i="2"/>
  <c r="BO49" i="2"/>
  <c r="F49" i="2"/>
  <c r="CL49" i="2"/>
  <c r="DI49" i="2"/>
  <c r="EF49" i="2"/>
  <c r="FC49" i="2"/>
  <c r="FZ49" i="2"/>
  <c r="GW49" i="2"/>
  <c r="G50" i="2"/>
  <c r="I50" i="2"/>
  <c r="J50" i="2"/>
  <c r="K50" i="2"/>
  <c r="L50" i="2"/>
  <c r="M50" i="2"/>
  <c r="N50" i="2"/>
  <c r="O50" i="2"/>
  <c r="P50" i="2"/>
  <c r="Q50" i="2"/>
  <c r="R50" i="2"/>
  <c r="T50" i="2"/>
  <c r="AR50" i="2"/>
  <c r="BO50" i="2"/>
  <c r="CL50" i="2"/>
  <c r="DI50" i="2"/>
  <c r="EF50" i="2"/>
  <c r="FC50" i="2"/>
  <c r="FZ50" i="2"/>
  <c r="GW50" i="2"/>
  <c r="I51" i="2"/>
  <c r="J51" i="2"/>
  <c r="H51" i="2"/>
  <c r="K51" i="2"/>
  <c r="L51" i="2"/>
  <c r="M51" i="2"/>
  <c r="N51" i="2"/>
  <c r="O51" i="2"/>
  <c r="P51" i="2"/>
  <c r="Q51" i="2"/>
  <c r="R51" i="2"/>
  <c r="T51" i="2"/>
  <c r="AR51" i="2"/>
  <c r="G51" i="2"/>
  <c r="BO51" i="2"/>
  <c r="F51" i="2"/>
  <c r="CL51" i="2"/>
  <c r="DI51" i="2"/>
  <c r="EF51" i="2"/>
  <c r="FC51" i="2"/>
  <c r="FZ51" i="2"/>
  <c r="GW51" i="2"/>
  <c r="I52" i="2"/>
  <c r="J52" i="2"/>
  <c r="K52" i="2"/>
  <c r="L52" i="2"/>
  <c r="M52" i="2"/>
  <c r="N52" i="2"/>
  <c r="O52" i="2"/>
  <c r="P52" i="2"/>
  <c r="Q52" i="2"/>
  <c r="R52" i="2"/>
  <c r="T52" i="2"/>
  <c r="AR52" i="2"/>
  <c r="G52" i="2"/>
  <c r="BO52" i="2"/>
  <c r="CL52" i="2"/>
  <c r="DI52" i="2"/>
  <c r="EF52" i="2"/>
  <c r="EF72" i="2"/>
  <c r="FC52" i="2"/>
  <c r="FZ52" i="2"/>
  <c r="GW52" i="2"/>
  <c r="I53" i="2"/>
  <c r="J53" i="2"/>
  <c r="H53" i="2"/>
  <c r="K53" i="2"/>
  <c r="L53" i="2"/>
  <c r="M53" i="2"/>
  <c r="N53" i="2"/>
  <c r="O53" i="2"/>
  <c r="P53" i="2"/>
  <c r="Q53" i="2"/>
  <c r="R53" i="2"/>
  <c r="T53" i="2"/>
  <c r="AR53" i="2"/>
  <c r="BO53" i="2"/>
  <c r="CL53" i="2"/>
  <c r="DI53" i="2"/>
  <c r="EF53" i="2"/>
  <c r="FC53" i="2"/>
  <c r="FZ53" i="2"/>
  <c r="GW53" i="2"/>
  <c r="I54" i="2"/>
  <c r="J54" i="2"/>
  <c r="K54" i="2"/>
  <c r="L54" i="2"/>
  <c r="M54" i="2"/>
  <c r="N54" i="2"/>
  <c r="O54" i="2"/>
  <c r="P54" i="2"/>
  <c r="Q54" i="2"/>
  <c r="R54" i="2"/>
  <c r="T54" i="2"/>
  <c r="AR54" i="2"/>
  <c r="G54" i="2"/>
  <c r="BO54" i="2"/>
  <c r="CL54" i="2"/>
  <c r="DI54" i="2"/>
  <c r="EF54" i="2"/>
  <c r="FC54" i="2"/>
  <c r="FZ54" i="2"/>
  <c r="GW54" i="2"/>
  <c r="I55" i="2"/>
  <c r="J55" i="2"/>
  <c r="H55" i="2"/>
  <c r="K55" i="2"/>
  <c r="L55" i="2"/>
  <c r="M55" i="2"/>
  <c r="N55" i="2"/>
  <c r="O55" i="2"/>
  <c r="P55" i="2"/>
  <c r="Q55" i="2"/>
  <c r="R55" i="2"/>
  <c r="T55" i="2"/>
  <c r="AR55" i="2"/>
  <c r="BO55" i="2"/>
  <c r="F55" i="2"/>
  <c r="CL55" i="2"/>
  <c r="DI55" i="2"/>
  <c r="EF55" i="2"/>
  <c r="FC55" i="2"/>
  <c r="FZ55" i="2"/>
  <c r="GW55" i="2"/>
  <c r="I56" i="2"/>
  <c r="J56" i="2"/>
  <c r="K56" i="2"/>
  <c r="L56" i="2"/>
  <c r="M56" i="2"/>
  <c r="N56" i="2"/>
  <c r="O56" i="2"/>
  <c r="P56" i="2"/>
  <c r="Q56" i="2"/>
  <c r="R56" i="2"/>
  <c r="T56" i="2"/>
  <c r="AR56" i="2"/>
  <c r="G56" i="2"/>
  <c r="BO56" i="2"/>
  <c r="CL56" i="2"/>
  <c r="DI56" i="2"/>
  <c r="EF56" i="2"/>
  <c r="FC56" i="2"/>
  <c r="FZ56" i="2"/>
  <c r="GW56" i="2"/>
  <c r="I57" i="2"/>
  <c r="J57" i="2"/>
  <c r="H57" i="2"/>
  <c r="K57" i="2"/>
  <c r="L57" i="2"/>
  <c r="M57" i="2"/>
  <c r="N57" i="2"/>
  <c r="O57" i="2"/>
  <c r="P57" i="2"/>
  <c r="Q57" i="2"/>
  <c r="R57" i="2"/>
  <c r="T57" i="2"/>
  <c r="AR57" i="2"/>
  <c r="BO57" i="2"/>
  <c r="F57" i="2"/>
  <c r="CL57" i="2"/>
  <c r="DI57" i="2"/>
  <c r="EF57" i="2"/>
  <c r="FC57" i="2"/>
  <c r="FZ57" i="2"/>
  <c r="GW57" i="2"/>
  <c r="I58" i="2"/>
  <c r="J58" i="2"/>
  <c r="K58" i="2"/>
  <c r="L58" i="2"/>
  <c r="M58" i="2"/>
  <c r="N58" i="2"/>
  <c r="O58" i="2"/>
  <c r="P58" i="2"/>
  <c r="Q58" i="2"/>
  <c r="R58" i="2"/>
  <c r="T58" i="2"/>
  <c r="AR58" i="2"/>
  <c r="G58" i="2"/>
  <c r="BO58" i="2"/>
  <c r="CL58" i="2"/>
  <c r="DI58" i="2"/>
  <c r="EF58" i="2"/>
  <c r="FC58" i="2"/>
  <c r="FZ58" i="2"/>
  <c r="GW58" i="2"/>
  <c r="I59" i="2"/>
  <c r="J59" i="2"/>
  <c r="H59" i="2"/>
  <c r="K59" i="2"/>
  <c r="L59" i="2"/>
  <c r="M59" i="2"/>
  <c r="N59" i="2"/>
  <c r="O59" i="2"/>
  <c r="P59" i="2"/>
  <c r="Q59" i="2"/>
  <c r="R59" i="2"/>
  <c r="T59" i="2"/>
  <c r="AR59" i="2"/>
  <c r="BO59" i="2"/>
  <c r="F59" i="2"/>
  <c r="CL59" i="2"/>
  <c r="DI59" i="2"/>
  <c r="EF59" i="2"/>
  <c r="FC59" i="2"/>
  <c r="FZ59" i="2"/>
  <c r="GW59" i="2"/>
  <c r="I60" i="2"/>
  <c r="J60" i="2"/>
  <c r="K60" i="2"/>
  <c r="L60" i="2"/>
  <c r="M60" i="2"/>
  <c r="N60" i="2"/>
  <c r="O60" i="2"/>
  <c r="P60" i="2"/>
  <c r="Q60" i="2"/>
  <c r="R60" i="2"/>
  <c r="T60" i="2"/>
  <c r="AR60" i="2"/>
  <c r="G60" i="2"/>
  <c r="BO60" i="2"/>
  <c r="CL60" i="2"/>
  <c r="DI60" i="2"/>
  <c r="EF60" i="2"/>
  <c r="FC60" i="2"/>
  <c r="FZ60" i="2"/>
  <c r="GW60" i="2"/>
  <c r="I61" i="2"/>
  <c r="J61" i="2"/>
  <c r="H61" i="2"/>
  <c r="K61" i="2"/>
  <c r="L61" i="2"/>
  <c r="M61" i="2"/>
  <c r="N61" i="2"/>
  <c r="O61" i="2"/>
  <c r="P61" i="2"/>
  <c r="Q61" i="2"/>
  <c r="R61" i="2"/>
  <c r="T61" i="2"/>
  <c r="AR61" i="2"/>
  <c r="BO61" i="2"/>
  <c r="F61" i="2"/>
  <c r="CL61" i="2"/>
  <c r="DI61" i="2"/>
  <c r="EF61" i="2"/>
  <c r="FC61" i="2"/>
  <c r="FZ61" i="2"/>
  <c r="GW61" i="2"/>
  <c r="I62" i="2"/>
  <c r="J62" i="2"/>
  <c r="K62" i="2"/>
  <c r="L62" i="2"/>
  <c r="M62" i="2"/>
  <c r="N62" i="2"/>
  <c r="O62" i="2"/>
  <c r="P62" i="2"/>
  <c r="Q62" i="2"/>
  <c r="R62" i="2"/>
  <c r="T62" i="2"/>
  <c r="AR62" i="2"/>
  <c r="G62" i="2"/>
  <c r="BO62" i="2"/>
  <c r="CL62" i="2"/>
  <c r="DI62" i="2"/>
  <c r="EF62" i="2"/>
  <c r="FC62" i="2"/>
  <c r="FZ62" i="2"/>
  <c r="GW62" i="2"/>
  <c r="I63" i="2"/>
  <c r="J63" i="2"/>
  <c r="H63" i="2"/>
  <c r="K63" i="2"/>
  <c r="L63" i="2"/>
  <c r="M63" i="2"/>
  <c r="N63" i="2"/>
  <c r="O63" i="2"/>
  <c r="P63" i="2"/>
  <c r="Q63" i="2"/>
  <c r="R63" i="2"/>
  <c r="T63" i="2"/>
  <c r="AR63" i="2"/>
  <c r="BO63" i="2"/>
  <c r="F63" i="2"/>
  <c r="CL63" i="2"/>
  <c r="DI63" i="2"/>
  <c r="EF63" i="2"/>
  <c r="FC63" i="2"/>
  <c r="FZ63" i="2"/>
  <c r="GW63" i="2"/>
  <c r="I64" i="2"/>
  <c r="J64" i="2"/>
  <c r="K64" i="2"/>
  <c r="L64" i="2"/>
  <c r="M64" i="2"/>
  <c r="N64" i="2"/>
  <c r="O64" i="2"/>
  <c r="P64" i="2"/>
  <c r="Q64" i="2"/>
  <c r="R64" i="2"/>
  <c r="T64" i="2"/>
  <c r="AR64" i="2"/>
  <c r="G64" i="2"/>
  <c r="BO64" i="2"/>
  <c r="CL64" i="2"/>
  <c r="DI64" i="2"/>
  <c r="EF64" i="2"/>
  <c r="FC64" i="2"/>
  <c r="FZ64" i="2"/>
  <c r="GW64" i="2"/>
  <c r="I65" i="2"/>
  <c r="J65" i="2"/>
  <c r="H65" i="2"/>
  <c r="K65" i="2"/>
  <c r="L65" i="2"/>
  <c r="M65" i="2"/>
  <c r="N65" i="2"/>
  <c r="O65" i="2"/>
  <c r="P65" i="2"/>
  <c r="Q65" i="2"/>
  <c r="R65" i="2"/>
  <c r="T65" i="2"/>
  <c r="AR65" i="2"/>
  <c r="BO65" i="2"/>
  <c r="F65" i="2"/>
  <c r="CL65" i="2"/>
  <c r="DI65" i="2"/>
  <c r="EF65" i="2"/>
  <c r="FC65" i="2"/>
  <c r="FZ65" i="2"/>
  <c r="GW65" i="2"/>
  <c r="I66" i="2"/>
  <c r="J66" i="2"/>
  <c r="K66" i="2"/>
  <c r="L66" i="2"/>
  <c r="M66" i="2"/>
  <c r="N66" i="2"/>
  <c r="O66" i="2"/>
  <c r="P66" i="2"/>
  <c r="Q66" i="2"/>
  <c r="R66" i="2"/>
  <c r="T66" i="2"/>
  <c r="AR66" i="2"/>
  <c r="G66" i="2"/>
  <c r="BO66" i="2"/>
  <c r="CL66" i="2"/>
  <c r="DI66" i="2"/>
  <c r="EF66" i="2"/>
  <c r="FC66" i="2"/>
  <c r="FZ66" i="2"/>
  <c r="GW66" i="2"/>
  <c r="I67" i="2"/>
  <c r="J67" i="2"/>
  <c r="H67" i="2"/>
  <c r="K67" i="2"/>
  <c r="L67" i="2"/>
  <c r="M67" i="2"/>
  <c r="N67" i="2"/>
  <c r="O67" i="2"/>
  <c r="P67" i="2"/>
  <c r="Q67" i="2"/>
  <c r="R67" i="2"/>
  <c r="T67" i="2"/>
  <c r="AR67" i="2"/>
  <c r="BO67" i="2"/>
  <c r="F67" i="2"/>
  <c r="CL67" i="2"/>
  <c r="DI67" i="2"/>
  <c r="EF67" i="2"/>
  <c r="FC67" i="2"/>
  <c r="FZ67" i="2"/>
  <c r="GW67" i="2"/>
  <c r="I68" i="2"/>
  <c r="J68" i="2"/>
  <c r="K68" i="2"/>
  <c r="L68" i="2"/>
  <c r="M68" i="2"/>
  <c r="N68" i="2"/>
  <c r="O68" i="2"/>
  <c r="P68" i="2"/>
  <c r="Q68" i="2"/>
  <c r="R68" i="2"/>
  <c r="T68" i="2"/>
  <c r="AR68" i="2"/>
  <c r="G68" i="2"/>
  <c r="BO68" i="2"/>
  <c r="CL68" i="2"/>
  <c r="DI68" i="2"/>
  <c r="EF68" i="2"/>
  <c r="FC68" i="2"/>
  <c r="FZ68" i="2"/>
  <c r="GW68" i="2"/>
  <c r="I69" i="2"/>
  <c r="J69" i="2"/>
  <c r="H69" i="2"/>
  <c r="K69" i="2"/>
  <c r="L69" i="2"/>
  <c r="M69" i="2"/>
  <c r="N69" i="2"/>
  <c r="O69" i="2"/>
  <c r="P69" i="2"/>
  <c r="Q69" i="2"/>
  <c r="R69" i="2"/>
  <c r="T69" i="2"/>
  <c r="AR69" i="2"/>
  <c r="BO69" i="2"/>
  <c r="F69" i="2"/>
  <c r="CL69" i="2"/>
  <c r="DI69" i="2"/>
  <c r="EF69" i="2"/>
  <c r="FC69" i="2"/>
  <c r="FZ69" i="2"/>
  <c r="GW69" i="2"/>
  <c r="I70" i="2"/>
  <c r="J70" i="2"/>
  <c r="K70" i="2"/>
  <c r="L70" i="2"/>
  <c r="M70" i="2"/>
  <c r="N70" i="2"/>
  <c r="O70" i="2"/>
  <c r="P70" i="2"/>
  <c r="Q70" i="2"/>
  <c r="R70" i="2"/>
  <c r="T70" i="2"/>
  <c r="AR70" i="2"/>
  <c r="G70" i="2"/>
  <c r="BO70" i="2"/>
  <c r="CL70" i="2"/>
  <c r="DI70" i="2"/>
  <c r="EF70" i="2"/>
  <c r="FC70" i="2"/>
  <c r="FZ70" i="2"/>
  <c r="GW70" i="2"/>
  <c r="F71" i="2"/>
  <c r="I71" i="2"/>
  <c r="J71" i="2"/>
  <c r="H71" i="2"/>
  <c r="K71" i="2"/>
  <c r="L71" i="2"/>
  <c r="M71" i="2"/>
  <c r="N71" i="2"/>
  <c r="O71" i="2"/>
  <c r="P71" i="2"/>
  <c r="R71" i="2"/>
  <c r="U71" i="2"/>
  <c r="AR71" i="2"/>
  <c r="BO71" i="2"/>
  <c r="CL71" i="2"/>
  <c r="DI71" i="2"/>
  <c r="EF71" i="2"/>
  <c r="FC71" i="2"/>
  <c r="FZ71" i="2"/>
  <c r="GR71" i="2"/>
  <c r="Q71" i="2"/>
  <c r="GV71" i="2"/>
  <c r="GW71" i="2"/>
  <c r="J72" i="2"/>
  <c r="L72" i="2"/>
  <c r="N72" i="2"/>
  <c r="P72" i="2"/>
  <c r="R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F118" i="2"/>
  <c r="CG72" i="2"/>
  <c r="CH72" i="2"/>
  <c r="CH118" i="2"/>
  <c r="CI72" i="2"/>
  <c r="CJ72" i="2"/>
  <c r="CJ118" i="2"/>
  <c r="CK72" i="2"/>
  <c r="CL72" i="2"/>
  <c r="CM72" i="2"/>
  <c r="CN72" i="2"/>
  <c r="CN118" i="2"/>
  <c r="CO72" i="2"/>
  <c r="CP72" i="2"/>
  <c r="CP118" i="2"/>
  <c r="CQ72" i="2"/>
  <c r="CR72" i="2"/>
  <c r="CR118" i="2"/>
  <c r="CS72" i="2"/>
  <c r="CT72" i="2"/>
  <c r="CU72" i="2"/>
  <c r="CV72" i="2"/>
  <c r="CV118" i="2"/>
  <c r="CW72" i="2"/>
  <c r="CX72" i="2"/>
  <c r="CX118" i="2"/>
  <c r="CY72" i="2"/>
  <c r="CZ72" i="2"/>
  <c r="CZ118" i="2"/>
  <c r="DA72" i="2"/>
  <c r="DB72" i="2"/>
  <c r="DB118" i="2"/>
  <c r="DC72" i="2"/>
  <c r="DD72" i="2"/>
  <c r="DD118" i="2"/>
  <c r="DE72" i="2"/>
  <c r="DF72" i="2"/>
  <c r="DF118" i="2"/>
  <c r="DG72" i="2"/>
  <c r="DH72" i="2"/>
  <c r="DH118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G72" i="2"/>
  <c r="EH72" i="2"/>
  <c r="EI72" i="2"/>
  <c r="EJ72" i="2"/>
  <c r="EK72" i="2"/>
  <c r="EL72" i="2"/>
  <c r="EM72" i="2"/>
  <c r="EN72" i="2"/>
  <c r="EO72" i="2"/>
  <c r="EP72" i="2"/>
  <c r="EQ72" i="2"/>
  <c r="ER72" i="2"/>
  <c r="ES72" i="2"/>
  <c r="ET72" i="2"/>
  <c r="EU72" i="2"/>
  <c r="EV72" i="2"/>
  <c r="EW72" i="2"/>
  <c r="EX72" i="2"/>
  <c r="EY72" i="2"/>
  <c r="EZ72" i="2"/>
  <c r="FA72" i="2"/>
  <c r="FB72" i="2"/>
  <c r="FD72" i="2"/>
  <c r="FE72" i="2"/>
  <c r="FF72" i="2"/>
  <c r="FG72" i="2"/>
  <c r="FH72" i="2"/>
  <c r="FI72" i="2"/>
  <c r="FJ72" i="2"/>
  <c r="FK72" i="2"/>
  <c r="FL72" i="2"/>
  <c r="FM72" i="2"/>
  <c r="FN72" i="2"/>
  <c r="FO72" i="2"/>
  <c r="FP72" i="2"/>
  <c r="FQ72" i="2"/>
  <c r="FR72" i="2"/>
  <c r="FS72" i="2"/>
  <c r="FT72" i="2"/>
  <c r="FU72" i="2"/>
  <c r="FV72" i="2"/>
  <c r="FW72" i="2"/>
  <c r="FX72" i="2"/>
  <c r="FY72" i="2"/>
  <c r="FZ72" i="2"/>
  <c r="GA72" i="2"/>
  <c r="GB72" i="2"/>
  <c r="GC72" i="2"/>
  <c r="GD72" i="2"/>
  <c r="GE72" i="2"/>
  <c r="GF72" i="2"/>
  <c r="GG72" i="2"/>
  <c r="GH72" i="2"/>
  <c r="GI72" i="2"/>
  <c r="GJ72" i="2"/>
  <c r="GK72" i="2"/>
  <c r="GL72" i="2"/>
  <c r="GM72" i="2"/>
  <c r="GN72" i="2"/>
  <c r="GO72" i="2"/>
  <c r="GP72" i="2"/>
  <c r="GQ72" i="2"/>
  <c r="GR72" i="2"/>
  <c r="GS72" i="2"/>
  <c r="GT72" i="2"/>
  <c r="GU72" i="2"/>
  <c r="GV72" i="2"/>
  <c r="I74" i="2"/>
  <c r="J74" i="2"/>
  <c r="H74" i="2"/>
  <c r="K74" i="2"/>
  <c r="L74" i="2"/>
  <c r="L85" i="2"/>
  <c r="M74" i="2"/>
  <c r="N74" i="2"/>
  <c r="O74" i="2"/>
  <c r="P74" i="2"/>
  <c r="P85" i="2"/>
  <c r="Q74" i="2"/>
  <c r="R74" i="2"/>
  <c r="T74" i="2"/>
  <c r="AR74" i="2"/>
  <c r="G74" i="2"/>
  <c r="BO74" i="2"/>
  <c r="CL74" i="2"/>
  <c r="DI74" i="2"/>
  <c r="EF74" i="2"/>
  <c r="FC74" i="2"/>
  <c r="FZ74" i="2"/>
  <c r="GW74" i="2"/>
  <c r="G75" i="2"/>
  <c r="I75" i="2"/>
  <c r="J75" i="2"/>
  <c r="K75" i="2"/>
  <c r="L75" i="2"/>
  <c r="M75" i="2"/>
  <c r="N75" i="2"/>
  <c r="O75" i="2"/>
  <c r="P75" i="2"/>
  <c r="Q75" i="2"/>
  <c r="R75" i="2"/>
  <c r="T75" i="2"/>
  <c r="AR75" i="2"/>
  <c r="BO75" i="2"/>
  <c r="CL75" i="2"/>
  <c r="DI75" i="2"/>
  <c r="EF75" i="2"/>
  <c r="FC75" i="2"/>
  <c r="FZ75" i="2"/>
  <c r="GW75" i="2"/>
  <c r="I76" i="2"/>
  <c r="J76" i="2"/>
  <c r="H76" i="2"/>
  <c r="K76" i="2"/>
  <c r="L76" i="2"/>
  <c r="M76" i="2"/>
  <c r="N76" i="2"/>
  <c r="O76" i="2"/>
  <c r="P76" i="2"/>
  <c r="Q76" i="2"/>
  <c r="R76" i="2"/>
  <c r="T76" i="2"/>
  <c r="AR76" i="2"/>
  <c r="G76" i="2"/>
  <c r="BO76" i="2"/>
  <c r="F76" i="2"/>
  <c r="CL76" i="2"/>
  <c r="DI76" i="2"/>
  <c r="EF76" i="2"/>
  <c r="FC76" i="2"/>
  <c r="FZ76" i="2"/>
  <c r="GW76" i="2"/>
  <c r="G77" i="2"/>
  <c r="I77" i="2"/>
  <c r="J77" i="2"/>
  <c r="K77" i="2"/>
  <c r="L77" i="2"/>
  <c r="M77" i="2"/>
  <c r="N77" i="2"/>
  <c r="O77" i="2"/>
  <c r="P77" i="2"/>
  <c r="Q77" i="2"/>
  <c r="R77" i="2"/>
  <c r="T77" i="2"/>
  <c r="AR77" i="2"/>
  <c r="BO77" i="2"/>
  <c r="CL77" i="2"/>
  <c r="DI77" i="2"/>
  <c r="EF77" i="2"/>
  <c r="FC77" i="2"/>
  <c r="FZ77" i="2"/>
  <c r="GW77" i="2"/>
  <c r="I78" i="2"/>
  <c r="J78" i="2"/>
  <c r="H78" i="2"/>
  <c r="K78" i="2"/>
  <c r="L78" i="2"/>
  <c r="M78" i="2"/>
  <c r="N78" i="2"/>
  <c r="O78" i="2"/>
  <c r="P78" i="2"/>
  <c r="Q78" i="2"/>
  <c r="R78" i="2"/>
  <c r="T78" i="2"/>
  <c r="AR78" i="2"/>
  <c r="G78" i="2"/>
  <c r="BO78" i="2"/>
  <c r="F78" i="2"/>
  <c r="CL78" i="2"/>
  <c r="DI78" i="2"/>
  <c r="EF78" i="2"/>
  <c r="FC78" i="2"/>
  <c r="FZ78" i="2"/>
  <c r="GW78" i="2"/>
  <c r="G79" i="2"/>
  <c r="I79" i="2"/>
  <c r="J79" i="2"/>
  <c r="K79" i="2"/>
  <c r="L79" i="2"/>
  <c r="M79" i="2"/>
  <c r="N79" i="2"/>
  <c r="O79" i="2"/>
  <c r="P79" i="2"/>
  <c r="Q79" i="2"/>
  <c r="R79" i="2"/>
  <c r="T79" i="2"/>
  <c r="AR79" i="2"/>
  <c r="BO79" i="2"/>
  <c r="CL79" i="2"/>
  <c r="DI79" i="2"/>
  <c r="EF79" i="2"/>
  <c r="FC79" i="2"/>
  <c r="FZ79" i="2"/>
  <c r="GW79" i="2"/>
  <c r="I80" i="2"/>
  <c r="J80" i="2"/>
  <c r="H80" i="2"/>
  <c r="K80" i="2"/>
  <c r="L80" i="2"/>
  <c r="M80" i="2"/>
  <c r="N80" i="2"/>
  <c r="O80" i="2"/>
  <c r="P80" i="2"/>
  <c r="Q80" i="2"/>
  <c r="R80" i="2"/>
  <c r="T80" i="2"/>
  <c r="AR80" i="2"/>
  <c r="G80" i="2"/>
  <c r="BO80" i="2"/>
  <c r="F80" i="2"/>
  <c r="CL80" i="2"/>
  <c r="DI80" i="2"/>
  <c r="EF80" i="2"/>
  <c r="FC80" i="2"/>
  <c r="FZ80" i="2"/>
  <c r="GW80" i="2"/>
  <c r="G81" i="2"/>
  <c r="I81" i="2"/>
  <c r="J81" i="2"/>
  <c r="K81" i="2"/>
  <c r="L81" i="2"/>
  <c r="M81" i="2"/>
  <c r="N81" i="2"/>
  <c r="O81" i="2"/>
  <c r="P81" i="2"/>
  <c r="Q81" i="2"/>
  <c r="R81" i="2"/>
  <c r="T81" i="2"/>
  <c r="AR81" i="2"/>
  <c r="BO81" i="2"/>
  <c r="CL81" i="2"/>
  <c r="DI81" i="2"/>
  <c r="EF81" i="2"/>
  <c r="FC81" i="2"/>
  <c r="FZ81" i="2"/>
  <c r="GW81" i="2"/>
  <c r="I82" i="2"/>
  <c r="J82" i="2"/>
  <c r="H82" i="2"/>
  <c r="K82" i="2"/>
  <c r="L82" i="2"/>
  <c r="M82" i="2"/>
  <c r="N82" i="2"/>
  <c r="O82" i="2"/>
  <c r="P82" i="2"/>
  <c r="Q82" i="2"/>
  <c r="R82" i="2"/>
  <c r="T82" i="2"/>
  <c r="AR82" i="2"/>
  <c r="G82" i="2"/>
  <c r="BO82" i="2"/>
  <c r="F82" i="2"/>
  <c r="CL82" i="2"/>
  <c r="DI82" i="2"/>
  <c r="EF82" i="2"/>
  <c r="FC82" i="2"/>
  <c r="FZ82" i="2"/>
  <c r="GW82" i="2"/>
  <c r="G83" i="2"/>
  <c r="I83" i="2"/>
  <c r="J83" i="2"/>
  <c r="K83" i="2"/>
  <c r="L83" i="2"/>
  <c r="M83" i="2"/>
  <c r="N83" i="2"/>
  <c r="O83" i="2"/>
  <c r="P83" i="2"/>
  <c r="Q83" i="2"/>
  <c r="R83" i="2"/>
  <c r="T83" i="2"/>
  <c r="AR83" i="2"/>
  <c r="BO83" i="2"/>
  <c r="CL83" i="2"/>
  <c r="DI83" i="2"/>
  <c r="EF83" i="2"/>
  <c r="FC83" i="2"/>
  <c r="FZ83" i="2"/>
  <c r="GW83" i="2"/>
  <c r="I84" i="2"/>
  <c r="J84" i="2"/>
  <c r="H84" i="2"/>
  <c r="K84" i="2"/>
  <c r="L84" i="2"/>
  <c r="M84" i="2"/>
  <c r="N84" i="2"/>
  <c r="O84" i="2"/>
  <c r="P84" i="2"/>
  <c r="Q84" i="2"/>
  <c r="R84" i="2"/>
  <c r="U84" i="2"/>
  <c r="AR84" i="2"/>
  <c r="BO84" i="2"/>
  <c r="CL84" i="2"/>
  <c r="DI84" i="2"/>
  <c r="EF84" i="2"/>
  <c r="FC84" i="2"/>
  <c r="FZ84" i="2"/>
  <c r="GL84" i="2"/>
  <c r="GV84" i="2"/>
  <c r="GW84" i="2"/>
  <c r="J85" i="2"/>
  <c r="N85" i="2"/>
  <c r="R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EI85" i="2"/>
  <c r="EJ85" i="2"/>
  <c r="EK85" i="2"/>
  <c r="EL85" i="2"/>
  <c r="EM85" i="2"/>
  <c r="EN85" i="2"/>
  <c r="EO85" i="2"/>
  <c r="EP85" i="2"/>
  <c r="EQ85" i="2"/>
  <c r="ER85" i="2"/>
  <c r="ES85" i="2"/>
  <c r="ET85" i="2"/>
  <c r="EU85" i="2"/>
  <c r="EV85" i="2"/>
  <c r="EW85" i="2"/>
  <c r="EX85" i="2"/>
  <c r="EY85" i="2"/>
  <c r="EZ85" i="2"/>
  <c r="FA85" i="2"/>
  <c r="FB85" i="2"/>
  <c r="FD85" i="2"/>
  <c r="FE85" i="2"/>
  <c r="FF85" i="2"/>
  <c r="FG85" i="2"/>
  <c r="FH85" i="2"/>
  <c r="FI85" i="2"/>
  <c r="FJ85" i="2"/>
  <c r="FK85" i="2"/>
  <c r="FL85" i="2"/>
  <c r="FM85" i="2"/>
  <c r="FN85" i="2"/>
  <c r="FO85" i="2"/>
  <c r="FP85" i="2"/>
  <c r="FQ85" i="2"/>
  <c r="FR85" i="2"/>
  <c r="FS85" i="2"/>
  <c r="FT85" i="2"/>
  <c r="FU85" i="2"/>
  <c r="FV85" i="2"/>
  <c r="FW85" i="2"/>
  <c r="FX85" i="2"/>
  <c r="FY85" i="2"/>
  <c r="FZ85" i="2"/>
  <c r="GA85" i="2"/>
  <c r="GB85" i="2"/>
  <c r="GC85" i="2"/>
  <c r="GD85" i="2"/>
  <c r="GE85" i="2"/>
  <c r="GF85" i="2"/>
  <c r="GG85" i="2"/>
  <c r="GH85" i="2"/>
  <c r="GI85" i="2"/>
  <c r="GJ85" i="2"/>
  <c r="GK85" i="2"/>
  <c r="GL85" i="2"/>
  <c r="GM85" i="2"/>
  <c r="GN85" i="2"/>
  <c r="GO85" i="2"/>
  <c r="GP85" i="2"/>
  <c r="GQ85" i="2"/>
  <c r="GR85" i="2"/>
  <c r="GS85" i="2"/>
  <c r="GT85" i="2"/>
  <c r="GU85" i="2"/>
  <c r="GV85" i="2"/>
  <c r="I87" i="2"/>
  <c r="J87" i="2"/>
  <c r="H87" i="2"/>
  <c r="K87" i="2"/>
  <c r="L87" i="2"/>
  <c r="M87" i="2"/>
  <c r="N87" i="2"/>
  <c r="O87" i="2"/>
  <c r="P87" i="2"/>
  <c r="Q87" i="2"/>
  <c r="R87" i="2"/>
  <c r="T87" i="2"/>
  <c r="AR87" i="2"/>
  <c r="G87" i="2"/>
  <c r="BO87" i="2"/>
  <c r="F87" i="2"/>
  <c r="CL87" i="2"/>
  <c r="DI87" i="2"/>
  <c r="EF87" i="2"/>
  <c r="FC87" i="2"/>
  <c r="FZ87" i="2"/>
  <c r="GW87" i="2"/>
  <c r="G88" i="2"/>
  <c r="I88" i="2"/>
  <c r="J88" i="2"/>
  <c r="K88" i="2"/>
  <c r="L88" i="2"/>
  <c r="M88" i="2"/>
  <c r="N88" i="2"/>
  <c r="O88" i="2"/>
  <c r="P88" i="2"/>
  <c r="Q88" i="2"/>
  <c r="R88" i="2"/>
  <c r="T88" i="2"/>
  <c r="AR88" i="2"/>
  <c r="BO88" i="2"/>
  <c r="CL88" i="2"/>
  <c r="DI88" i="2"/>
  <c r="EF88" i="2"/>
  <c r="FC88" i="2"/>
  <c r="FZ88" i="2"/>
  <c r="GW88" i="2"/>
  <c r="I89" i="2"/>
  <c r="J89" i="2"/>
  <c r="H89" i="2"/>
  <c r="K89" i="2"/>
  <c r="L89" i="2"/>
  <c r="M89" i="2"/>
  <c r="N89" i="2"/>
  <c r="O89" i="2"/>
  <c r="P89" i="2"/>
  <c r="Q89" i="2"/>
  <c r="R89" i="2"/>
  <c r="T89" i="2"/>
  <c r="AR89" i="2"/>
  <c r="G89" i="2"/>
  <c r="BO89" i="2"/>
  <c r="F89" i="2"/>
  <c r="CL89" i="2"/>
  <c r="DI89" i="2"/>
  <c r="EF89" i="2"/>
  <c r="FC89" i="2"/>
  <c r="FZ89" i="2"/>
  <c r="GW89" i="2"/>
  <c r="G90" i="2"/>
  <c r="I90" i="2"/>
  <c r="J90" i="2"/>
  <c r="K90" i="2"/>
  <c r="L90" i="2"/>
  <c r="M90" i="2"/>
  <c r="N90" i="2"/>
  <c r="O90" i="2"/>
  <c r="P90" i="2"/>
  <c r="Q90" i="2"/>
  <c r="R90" i="2"/>
  <c r="T90" i="2"/>
  <c r="AR90" i="2"/>
  <c r="BO90" i="2"/>
  <c r="CL90" i="2"/>
  <c r="DI90" i="2"/>
  <c r="EF90" i="2"/>
  <c r="FC90" i="2"/>
  <c r="FZ90" i="2"/>
  <c r="GW90" i="2"/>
  <c r="I91" i="2"/>
  <c r="J91" i="2"/>
  <c r="H91" i="2"/>
  <c r="K91" i="2"/>
  <c r="L91" i="2"/>
  <c r="M91" i="2"/>
  <c r="N91" i="2"/>
  <c r="O91" i="2"/>
  <c r="P91" i="2"/>
  <c r="Q91" i="2"/>
  <c r="R91" i="2"/>
  <c r="T91" i="2"/>
  <c r="AR91" i="2"/>
  <c r="G91" i="2"/>
  <c r="BO91" i="2"/>
  <c r="F91" i="2"/>
  <c r="CL91" i="2"/>
  <c r="DI91" i="2"/>
  <c r="EF91" i="2"/>
  <c r="FC91" i="2"/>
  <c r="FZ91" i="2"/>
  <c r="GW91" i="2"/>
  <c r="G92" i="2"/>
  <c r="I92" i="2"/>
  <c r="J92" i="2"/>
  <c r="K92" i="2"/>
  <c r="L92" i="2"/>
  <c r="M92" i="2"/>
  <c r="N92" i="2"/>
  <c r="O92" i="2"/>
  <c r="P92" i="2"/>
  <c r="Q92" i="2"/>
  <c r="R92" i="2"/>
  <c r="T92" i="2"/>
  <c r="AR92" i="2"/>
  <c r="BO92" i="2"/>
  <c r="CL92" i="2"/>
  <c r="DI92" i="2"/>
  <c r="EF92" i="2"/>
  <c r="FC92" i="2"/>
  <c r="FZ92" i="2"/>
  <c r="GW92" i="2"/>
  <c r="I93" i="2"/>
  <c r="J93" i="2"/>
  <c r="H93" i="2"/>
  <c r="K93" i="2"/>
  <c r="L93" i="2"/>
  <c r="M93" i="2"/>
  <c r="N93" i="2"/>
  <c r="O93" i="2"/>
  <c r="P93" i="2"/>
  <c r="Q93" i="2"/>
  <c r="R93" i="2"/>
  <c r="T93" i="2"/>
  <c r="AR93" i="2"/>
  <c r="G93" i="2"/>
  <c r="BO93" i="2"/>
  <c r="F93" i="2"/>
  <c r="CL93" i="2"/>
  <c r="DI93" i="2"/>
  <c r="EF93" i="2"/>
  <c r="FC93" i="2"/>
  <c r="FZ93" i="2"/>
  <c r="GW93" i="2"/>
  <c r="G94" i="2"/>
  <c r="I94" i="2"/>
  <c r="J94" i="2"/>
  <c r="K94" i="2"/>
  <c r="L94" i="2"/>
  <c r="M94" i="2"/>
  <c r="N94" i="2"/>
  <c r="O94" i="2"/>
  <c r="P94" i="2"/>
  <c r="Q94" i="2"/>
  <c r="R94" i="2"/>
  <c r="T94" i="2"/>
  <c r="AR94" i="2"/>
  <c r="BO94" i="2"/>
  <c r="CL94" i="2"/>
  <c r="DI94" i="2"/>
  <c r="EF94" i="2"/>
  <c r="FC94" i="2"/>
  <c r="FZ94" i="2"/>
  <c r="GW94" i="2"/>
  <c r="I95" i="2"/>
  <c r="J95" i="2"/>
  <c r="H95" i="2"/>
  <c r="K95" i="2"/>
  <c r="L95" i="2"/>
  <c r="M95" i="2"/>
  <c r="N95" i="2"/>
  <c r="O95" i="2"/>
  <c r="P95" i="2"/>
  <c r="Q95" i="2"/>
  <c r="R95" i="2"/>
  <c r="T95" i="2"/>
  <c r="AR95" i="2"/>
  <c r="G95" i="2"/>
  <c r="BO95" i="2"/>
  <c r="F95" i="2"/>
  <c r="CL95" i="2"/>
  <c r="DI95" i="2"/>
  <c r="EF95" i="2"/>
  <c r="FC95" i="2"/>
  <c r="FZ95" i="2"/>
  <c r="GW95" i="2"/>
  <c r="G96" i="2"/>
  <c r="I96" i="2"/>
  <c r="J96" i="2"/>
  <c r="K96" i="2"/>
  <c r="L96" i="2"/>
  <c r="M96" i="2"/>
  <c r="N96" i="2"/>
  <c r="O96" i="2"/>
  <c r="P96" i="2"/>
  <c r="Q96" i="2"/>
  <c r="R96" i="2"/>
  <c r="T96" i="2"/>
  <c r="AR96" i="2"/>
  <c r="BO96" i="2"/>
  <c r="CL96" i="2"/>
  <c r="DI96" i="2"/>
  <c r="EF96" i="2"/>
  <c r="FC96" i="2"/>
  <c r="FZ96" i="2"/>
  <c r="GW96" i="2"/>
  <c r="I97" i="2"/>
  <c r="J97" i="2"/>
  <c r="H97" i="2"/>
  <c r="K97" i="2"/>
  <c r="L97" i="2"/>
  <c r="M97" i="2"/>
  <c r="N97" i="2"/>
  <c r="O97" i="2"/>
  <c r="P97" i="2"/>
  <c r="Q97" i="2"/>
  <c r="R97" i="2"/>
  <c r="T97" i="2"/>
  <c r="AR97" i="2"/>
  <c r="G97" i="2"/>
  <c r="BO97" i="2"/>
  <c r="F97" i="2"/>
  <c r="CL97" i="2"/>
  <c r="DI97" i="2"/>
  <c r="EF97" i="2"/>
  <c r="FC97" i="2"/>
  <c r="FZ97" i="2"/>
  <c r="GW97" i="2"/>
  <c r="G98" i="2"/>
  <c r="I98" i="2"/>
  <c r="J98" i="2"/>
  <c r="K98" i="2"/>
  <c r="L98" i="2"/>
  <c r="M98" i="2"/>
  <c r="N98" i="2"/>
  <c r="O98" i="2"/>
  <c r="P98" i="2"/>
  <c r="Q98" i="2"/>
  <c r="R98" i="2"/>
  <c r="T98" i="2"/>
  <c r="AR98" i="2"/>
  <c r="BO98" i="2"/>
  <c r="CL98" i="2"/>
  <c r="DI98" i="2"/>
  <c r="EF98" i="2"/>
  <c r="FC98" i="2"/>
  <c r="FZ98" i="2"/>
  <c r="GW98" i="2"/>
  <c r="I99" i="2"/>
  <c r="J99" i="2"/>
  <c r="H99" i="2"/>
  <c r="K99" i="2"/>
  <c r="L99" i="2"/>
  <c r="M99" i="2"/>
  <c r="N99" i="2"/>
  <c r="O99" i="2"/>
  <c r="P99" i="2"/>
  <c r="Q99" i="2"/>
  <c r="R99" i="2"/>
  <c r="T99" i="2"/>
  <c r="AR99" i="2"/>
  <c r="G99" i="2"/>
  <c r="BO99" i="2"/>
  <c r="F99" i="2"/>
  <c r="CL99" i="2"/>
  <c r="DI99" i="2"/>
  <c r="EF99" i="2"/>
  <c r="FC99" i="2"/>
  <c r="FZ99" i="2"/>
  <c r="GW99" i="2"/>
  <c r="G100" i="2"/>
  <c r="I100" i="2"/>
  <c r="J100" i="2"/>
  <c r="K100" i="2"/>
  <c r="L100" i="2"/>
  <c r="M100" i="2"/>
  <c r="N100" i="2"/>
  <c r="O100" i="2"/>
  <c r="P100" i="2"/>
  <c r="Q100" i="2"/>
  <c r="R100" i="2"/>
  <c r="T100" i="2"/>
  <c r="AR100" i="2"/>
  <c r="BO100" i="2"/>
  <c r="CL100" i="2"/>
  <c r="DI100" i="2"/>
  <c r="EF100" i="2"/>
  <c r="FC100" i="2"/>
  <c r="FZ100" i="2"/>
  <c r="GW100" i="2"/>
  <c r="I101" i="2"/>
  <c r="J101" i="2"/>
  <c r="H101" i="2"/>
  <c r="K101" i="2"/>
  <c r="L101" i="2"/>
  <c r="M101" i="2"/>
  <c r="N101" i="2"/>
  <c r="O101" i="2"/>
  <c r="P101" i="2"/>
  <c r="Q101" i="2"/>
  <c r="R101" i="2"/>
  <c r="T101" i="2"/>
  <c r="AR101" i="2"/>
  <c r="G101" i="2"/>
  <c r="BO101" i="2"/>
  <c r="F101" i="2"/>
  <c r="CL101" i="2"/>
  <c r="DI101" i="2"/>
  <c r="EF101" i="2"/>
  <c r="FC101" i="2"/>
  <c r="FZ101" i="2"/>
  <c r="GW101" i="2"/>
  <c r="G102" i="2"/>
  <c r="I102" i="2"/>
  <c r="J102" i="2"/>
  <c r="K102" i="2"/>
  <c r="L102" i="2"/>
  <c r="M102" i="2"/>
  <c r="N102" i="2"/>
  <c r="O102" i="2"/>
  <c r="P102" i="2"/>
  <c r="Q102" i="2"/>
  <c r="R102" i="2"/>
  <c r="T102" i="2"/>
  <c r="AR102" i="2"/>
  <c r="BO102" i="2"/>
  <c r="CL102" i="2"/>
  <c r="DI102" i="2"/>
  <c r="EF102" i="2"/>
  <c r="FC102" i="2"/>
  <c r="FZ102" i="2"/>
  <c r="GW102" i="2"/>
  <c r="I103" i="2"/>
  <c r="J103" i="2"/>
  <c r="H103" i="2"/>
  <c r="K103" i="2"/>
  <c r="L103" i="2"/>
  <c r="M103" i="2"/>
  <c r="N103" i="2"/>
  <c r="O103" i="2"/>
  <c r="P103" i="2"/>
  <c r="Q103" i="2"/>
  <c r="R103" i="2"/>
  <c r="T103" i="2"/>
  <c r="AR103" i="2"/>
  <c r="G103" i="2"/>
  <c r="BO103" i="2"/>
  <c r="F103" i="2"/>
  <c r="CL103" i="2"/>
  <c r="DI103" i="2"/>
  <c r="EF103" i="2"/>
  <c r="FC103" i="2"/>
  <c r="FZ103" i="2"/>
  <c r="GW103" i="2"/>
  <c r="G104" i="2"/>
  <c r="I104" i="2"/>
  <c r="J104" i="2"/>
  <c r="K104" i="2"/>
  <c r="L104" i="2"/>
  <c r="M104" i="2"/>
  <c r="N104" i="2"/>
  <c r="O104" i="2"/>
  <c r="P104" i="2"/>
  <c r="Q104" i="2"/>
  <c r="R104" i="2"/>
  <c r="T104" i="2"/>
  <c r="AR104" i="2"/>
  <c r="BO104" i="2"/>
  <c r="CL104" i="2"/>
  <c r="DI104" i="2"/>
  <c r="EF104" i="2"/>
  <c r="FC104" i="2"/>
  <c r="FZ104" i="2"/>
  <c r="GW104" i="2"/>
  <c r="I105" i="2"/>
  <c r="J105" i="2"/>
  <c r="H105" i="2"/>
  <c r="K105" i="2"/>
  <c r="L105" i="2"/>
  <c r="M105" i="2"/>
  <c r="N105" i="2"/>
  <c r="O105" i="2"/>
  <c r="P105" i="2"/>
  <c r="Q105" i="2"/>
  <c r="R105" i="2"/>
  <c r="T105" i="2"/>
  <c r="AR105" i="2"/>
  <c r="G105" i="2"/>
  <c r="BO105" i="2"/>
  <c r="F105" i="2"/>
  <c r="CL105" i="2"/>
  <c r="DI105" i="2"/>
  <c r="EF105" i="2"/>
  <c r="FC105" i="2"/>
  <c r="FZ105" i="2"/>
  <c r="GW105" i="2"/>
  <c r="G106" i="2"/>
  <c r="I106" i="2"/>
  <c r="J106" i="2"/>
  <c r="K106" i="2"/>
  <c r="L106" i="2"/>
  <c r="M106" i="2"/>
  <c r="N106" i="2"/>
  <c r="O106" i="2"/>
  <c r="P106" i="2"/>
  <c r="Q106" i="2"/>
  <c r="R106" i="2"/>
  <c r="T106" i="2"/>
  <c r="AR106" i="2"/>
  <c r="BO106" i="2"/>
  <c r="CL106" i="2"/>
  <c r="DI106" i="2"/>
  <c r="EF106" i="2"/>
  <c r="FC106" i="2"/>
  <c r="FZ106" i="2"/>
  <c r="GW106" i="2"/>
  <c r="I107" i="2"/>
  <c r="J107" i="2"/>
  <c r="H107" i="2"/>
  <c r="K107" i="2"/>
  <c r="L107" i="2"/>
  <c r="M107" i="2"/>
  <c r="N107" i="2"/>
  <c r="O107" i="2"/>
  <c r="P107" i="2"/>
  <c r="Q107" i="2"/>
  <c r="R107" i="2"/>
  <c r="T107" i="2"/>
  <c r="AR107" i="2"/>
  <c r="G107" i="2"/>
  <c r="BO107" i="2"/>
  <c r="F107" i="2"/>
  <c r="CL107" i="2"/>
  <c r="DI107" i="2"/>
  <c r="EF107" i="2"/>
  <c r="FC107" i="2"/>
  <c r="FZ107" i="2"/>
  <c r="GW107" i="2"/>
  <c r="G108" i="2"/>
  <c r="I108" i="2"/>
  <c r="J108" i="2"/>
  <c r="K108" i="2"/>
  <c r="L108" i="2"/>
  <c r="M108" i="2"/>
  <c r="N108" i="2"/>
  <c r="O108" i="2"/>
  <c r="P108" i="2"/>
  <c r="Q108" i="2"/>
  <c r="R108" i="2"/>
  <c r="T108" i="2"/>
  <c r="AR108" i="2"/>
  <c r="BO108" i="2"/>
  <c r="CL108" i="2"/>
  <c r="DI108" i="2"/>
  <c r="EF108" i="2"/>
  <c r="FC108" i="2"/>
  <c r="FZ108" i="2"/>
  <c r="GW108" i="2"/>
  <c r="I110" i="2"/>
  <c r="J110" i="2"/>
  <c r="J111" i="2"/>
  <c r="K110" i="2"/>
  <c r="L110" i="2"/>
  <c r="L111" i="2"/>
  <c r="M110" i="2"/>
  <c r="N110" i="2"/>
  <c r="N111" i="2"/>
  <c r="O110" i="2"/>
  <c r="P110" i="2"/>
  <c r="P111" i="2"/>
  <c r="Q110" i="2"/>
  <c r="R110" i="2"/>
  <c r="R111" i="2"/>
  <c r="T110" i="2"/>
  <c r="T111" i="2"/>
  <c r="AR110" i="2"/>
  <c r="G110" i="2"/>
  <c r="BO110" i="2"/>
  <c r="F110" i="2"/>
  <c r="F111" i="2"/>
  <c r="CL110" i="2"/>
  <c r="DI110" i="2"/>
  <c r="EF110" i="2"/>
  <c r="FC110" i="2"/>
  <c r="FZ110" i="2"/>
  <c r="GW110" i="2"/>
  <c r="G111" i="2"/>
  <c r="I111" i="2"/>
  <c r="K111" i="2"/>
  <c r="M111" i="2"/>
  <c r="O111" i="2"/>
  <c r="Q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EI111" i="2"/>
  <c r="EJ111" i="2"/>
  <c r="EK111" i="2"/>
  <c r="EL111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O111" i="2"/>
  <c r="FP111" i="2"/>
  <c r="FQ111" i="2"/>
  <c r="FR111" i="2"/>
  <c r="FS111" i="2"/>
  <c r="FT111" i="2"/>
  <c r="FU111" i="2"/>
  <c r="FV111" i="2"/>
  <c r="FW111" i="2"/>
  <c r="FX111" i="2"/>
  <c r="FY111" i="2"/>
  <c r="FZ111" i="2"/>
  <c r="GA111" i="2"/>
  <c r="GB111" i="2"/>
  <c r="GC111" i="2"/>
  <c r="GD111" i="2"/>
  <c r="GE111" i="2"/>
  <c r="GF111" i="2"/>
  <c r="GG111" i="2"/>
  <c r="GH111" i="2"/>
  <c r="GI111" i="2"/>
  <c r="GJ111" i="2"/>
  <c r="GK111" i="2"/>
  <c r="GL111" i="2"/>
  <c r="GM111" i="2"/>
  <c r="GN111" i="2"/>
  <c r="GO111" i="2"/>
  <c r="GP111" i="2"/>
  <c r="GQ111" i="2"/>
  <c r="GR111" i="2"/>
  <c r="GS111" i="2"/>
  <c r="GT111" i="2"/>
  <c r="GU111" i="2"/>
  <c r="GV111" i="2"/>
  <c r="GW111" i="2"/>
  <c r="G113" i="2"/>
  <c r="I113" i="2"/>
  <c r="J113" i="2"/>
  <c r="K113" i="2"/>
  <c r="L113" i="2"/>
  <c r="M113" i="2"/>
  <c r="N113" i="2"/>
  <c r="O113" i="2"/>
  <c r="P113" i="2"/>
  <c r="Q113" i="2"/>
  <c r="R113" i="2"/>
  <c r="T113" i="2"/>
  <c r="AR113" i="2"/>
  <c r="BO113" i="2"/>
  <c r="CL113" i="2"/>
  <c r="DI113" i="2"/>
  <c r="EF113" i="2"/>
  <c r="FC113" i="2"/>
  <c r="FZ113" i="2"/>
  <c r="GW113" i="2"/>
  <c r="I114" i="2"/>
  <c r="J114" i="2"/>
  <c r="K114" i="2"/>
  <c r="L114" i="2"/>
  <c r="M114" i="2"/>
  <c r="N114" i="2"/>
  <c r="O114" i="2"/>
  <c r="P114" i="2"/>
  <c r="Q114" i="2"/>
  <c r="R114" i="2"/>
  <c r="T114" i="2"/>
  <c r="AR114" i="2"/>
  <c r="G114" i="2"/>
  <c r="BO114" i="2"/>
  <c r="F114" i="2"/>
  <c r="CL114" i="2"/>
  <c r="DI114" i="2"/>
  <c r="EF114" i="2"/>
  <c r="FC114" i="2"/>
  <c r="FZ114" i="2"/>
  <c r="GW114" i="2"/>
  <c r="G115" i="2"/>
  <c r="I115" i="2"/>
  <c r="J115" i="2"/>
  <c r="K115" i="2"/>
  <c r="L115" i="2"/>
  <c r="M115" i="2"/>
  <c r="N115" i="2"/>
  <c r="O115" i="2"/>
  <c r="P115" i="2"/>
  <c r="Q115" i="2"/>
  <c r="R115" i="2"/>
  <c r="T115" i="2"/>
  <c r="AR115" i="2"/>
  <c r="BO115" i="2"/>
  <c r="CL115" i="2"/>
  <c r="DI115" i="2"/>
  <c r="EF115" i="2"/>
  <c r="FC115" i="2"/>
  <c r="FZ115" i="2"/>
  <c r="GW115" i="2"/>
  <c r="I116" i="2"/>
  <c r="J116" i="2"/>
  <c r="H116" i="2"/>
  <c r="K116" i="2"/>
  <c r="L116" i="2"/>
  <c r="M116" i="2"/>
  <c r="N116" i="2"/>
  <c r="O116" i="2"/>
  <c r="P116" i="2"/>
  <c r="Q116" i="2"/>
  <c r="R116" i="2"/>
  <c r="T116" i="2"/>
  <c r="AR116" i="2"/>
  <c r="G116" i="2"/>
  <c r="BO116" i="2"/>
  <c r="F116" i="2"/>
  <c r="CL116" i="2"/>
  <c r="DI116" i="2"/>
  <c r="EF116" i="2"/>
  <c r="FC116" i="2"/>
  <c r="FZ116" i="2"/>
  <c r="GW116" i="2"/>
  <c r="G117" i="2"/>
  <c r="I117" i="2"/>
  <c r="K117" i="2"/>
  <c r="M117" i="2"/>
  <c r="O117" i="2"/>
  <c r="Q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EB117" i="2"/>
  <c r="EC117" i="2"/>
  <c r="ED117" i="2"/>
  <c r="EE117" i="2"/>
  <c r="EG117" i="2"/>
  <c r="EH117" i="2"/>
  <c r="EI117" i="2"/>
  <c r="EJ117" i="2"/>
  <c r="EK117" i="2"/>
  <c r="EL117" i="2"/>
  <c r="EM117" i="2"/>
  <c r="EN117" i="2"/>
  <c r="EO117" i="2"/>
  <c r="EP117" i="2"/>
  <c r="EQ117" i="2"/>
  <c r="ER117" i="2"/>
  <c r="ES117" i="2"/>
  <c r="ET117" i="2"/>
  <c r="EU117" i="2"/>
  <c r="EV117" i="2"/>
  <c r="EW117" i="2"/>
  <c r="EX117" i="2"/>
  <c r="EY117" i="2"/>
  <c r="EZ117" i="2"/>
  <c r="FA117" i="2"/>
  <c r="FB117" i="2"/>
  <c r="FC117" i="2"/>
  <c r="FD117" i="2"/>
  <c r="FE117" i="2"/>
  <c r="FF117" i="2"/>
  <c r="FG117" i="2"/>
  <c r="FH117" i="2"/>
  <c r="FI117" i="2"/>
  <c r="FJ117" i="2"/>
  <c r="FK117" i="2"/>
  <c r="FL117" i="2"/>
  <c r="FM117" i="2"/>
  <c r="FN117" i="2"/>
  <c r="FO117" i="2"/>
  <c r="FP117" i="2"/>
  <c r="FQ117" i="2"/>
  <c r="FR117" i="2"/>
  <c r="FS117" i="2"/>
  <c r="FT117" i="2"/>
  <c r="FU117" i="2"/>
  <c r="FV117" i="2"/>
  <c r="FW117" i="2"/>
  <c r="FX117" i="2"/>
  <c r="FY117" i="2"/>
  <c r="GA117" i="2"/>
  <c r="GB117" i="2"/>
  <c r="GC117" i="2"/>
  <c r="GD117" i="2"/>
  <c r="GE117" i="2"/>
  <c r="GF117" i="2"/>
  <c r="GG117" i="2"/>
  <c r="GH117" i="2"/>
  <c r="GI117" i="2"/>
  <c r="GJ117" i="2"/>
  <c r="GK117" i="2"/>
  <c r="GL117" i="2"/>
  <c r="GM117" i="2"/>
  <c r="GN117" i="2"/>
  <c r="GO117" i="2"/>
  <c r="GP117" i="2"/>
  <c r="GQ117" i="2"/>
  <c r="GR117" i="2"/>
  <c r="GS117" i="2"/>
  <c r="GT117" i="2"/>
  <c r="GU117" i="2"/>
  <c r="GV117" i="2"/>
  <c r="GW117" i="2"/>
  <c r="W118" i="2"/>
  <c r="Y118" i="2"/>
  <c r="AA118" i="2"/>
  <c r="AC118" i="2"/>
  <c r="AE118" i="2"/>
  <c r="AG118" i="2"/>
  <c r="AI118" i="2"/>
  <c r="AK118" i="2"/>
  <c r="AM118" i="2"/>
  <c r="AO118" i="2"/>
  <c r="AQ118" i="2"/>
  <c r="AS118" i="2"/>
  <c r="AU118" i="2"/>
  <c r="AW118" i="2"/>
  <c r="AY118" i="2"/>
  <c r="BA118" i="2"/>
  <c r="BC118" i="2"/>
  <c r="BE118" i="2"/>
  <c r="BG118" i="2"/>
  <c r="BI118" i="2"/>
  <c r="BK118" i="2"/>
  <c r="BM118" i="2"/>
  <c r="BQ118" i="2"/>
  <c r="BS118" i="2"/>
  <c r="BU118" i="2"/>
  <c r="BW118" i="2"/>
  <c r="BY118" i="2"/>
  <c r="CA118" i="2"/>
  <c r="CC118" i="2"/>
  <c r="CE118" i="2"/>
  <c r="CG118" i="2"/>
  <c r="CI118" i="2"/>
  <c r="CM118" i="2"/>
  <c r="CO118" i="2"/>
  <c r="CQ118" i="2"/>
  <c r="CS118" i="2"/>
  <c r="CU118" i="2"/>
  <c r="CW118" i="2"/>
  <c r="CY118" i="2"/>
  <c r="DA118" i="2"/>
  <c r="DC118" i="2"/>
  <c r="DE118" i="2"/>
  <c r="DG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EB118" i="2"/>
  <c r="EC118" i="2"/>
  <c r="ED118" i="2"/>
  <c r="EG118" i="2"/>
  <c r="EH118" i="2"/>
  <c r="EI118" i="2"/>
  <c r="EJ118" i="2"/>
  <c r="EK118" i="2"/>
  <c r="EL118" i="2"/>
  <c r="EM118" i="2"/>
  <c r="EN118" i="2"/>
  <c r="EO118" i="2"/>
  <c r="EP118" i="2"/>
  <c r="EQ118" i="2"/>
  <c r="ER118" i="2"/>
  <c r="ES118" i="2"/>
  <c r="ET118" i="2"/>
  <c r="EU118" i="2"/>
  <c r="EV118" i="2"/>
  <c r="EW118" i="2"/>
  <c r="EX118" i="2"/>
  <c r="EY118" i="2"/>
  <c r="EZ118" i="2"/>
  <c r="FA118" i="2"/>
  <c r="FB118" i="2"/>
  <c r="FE118" i="2"/>
  <c r="FG118" i="2"/>
  <c r="FI118" i="2"/>
  <c r="FK118" i="2"/>
  <c r="FM118" i="2"/>
  <c r="FO118" i="2"/>
  <c r="FQ118" i="2"/>
  <c r="FS118" i="2"/>
  <c r="FU118" i="2"/>
  <c r="FW118" i="2"/>
  <c r="FY118" i="2"/>
  <c r="GA118" i="2"/>
  <c r="GC118" i="2"/>
  <c r="GE118" i="2"/>
  <c r="GG118" i="2"/>
  <c r="GI118" i="2"/>
  <c r="GK118" i="2"/>
  <c r="GM118" i="2"/>
  <c r="GO118" i="2"/>
  <c r="GQ118" i="2"/>
  <c r="GS118" i="2"/>
  <c r="GU118" i="2"/>
  <c r="I17" i="3"/>
  <c r="H17" i="3"/>
  <c r="J17" i="3"/>
  <c r="K17" i="3"/>
  <c r="L17" i="3"/>
  <c r="M17" i="3"/>
  <c r="N17" i="3"/>
  <c r="O17" i="3"/>
  <c r="P17" i="3"/>
  <c r="Q17" i="3"/>
  <c r="R17" i="3"/>
  <c r="T17" i="3"/>
  <c r="U17" i="3"/>
  <c r="V17" i="3"/>
  <c r="Z17" i="3"/>
  <c r="BO17" i="3"/>
  <c r="CL17" i="3"/>
  <c r="DI17" i="3"/>
  <c r="EF17" i="3"/>
  <c r="FC17" i="3"/>
  <c r="FZ17" i="3"/>
  <c r="GW17" i="3"/>
  <c r="I18" i="3"/>
  <c r="H18" i="3"/>
  <c r="J18" i="3"/>
  <c r="K18" i="3"/>
  <c r="L18" i="3"/>
  <c r="M18" i="3"/>
  <c r="N18" i="3"/>
  <c r="O18" i="3"/>
  <c r="P18" i="3"/>
  <c r="Q18" i="3"/>
  <c r="R18" i="3"/>
  <c r="T18" i="3"/>
  <c r="U18" i="3"/>
  <c r="V18" i="3"/>
  <c r="Z18" i="3"/>
  <c r="BO18" i="3"/>
  <c r="CL18" i="3"/>
  <c r="DI18" i="3"/>
  <c r="EF18" i="3"/>
  <c r="FC18" i="3"/>
  <c r="FZ18" i="3"/>
  <c r="GW18" i="3"/>
  <c r="I19" i="3"/>
  <c r="H19" i="3"/>
  <c r="J19" i="3"/>
  <c r="K19" i="3"/>
  <c r="L19" i="3"/>
  <c r="M19" i="3"/>
  <c r="N19" i="3"/>
  <c r="O19" i="3"/>
  <c r="P19" i="3"/>
  <c r="Q19" i="3"/>
  <c r="R19" i="3"/>
  <c r="T19" i="3"/>
  <c r="U19" i="3"/>
  <c r="V19" i="3"/>
  <c r="Z19" i="3"/>
  <c r="BO19" i="3"/>
  <c r="CL19" i="3"/>
  <c r="DI19" i="3"/>
  <c r="EF19" i="3"/>
  <c r="FC19" i="3"/>
  <c r="FZ19" i="3"/>
  <c r="GW19" i="3"/>
  <c r="I20" i="3"/>
  <c r="H20" i="3"/>
  <c r="J20" i="3"/>
  <c r="K20" i="3"/>
  <c r="L20" i="3"/>
  <c r="M20" i="3"/>
  <c r="N20" i="3"/>
  <c r="O20" i="3"/>
  <c r="P20" i="3"/>
  <c r="Q20" i="3"/>
  <c r="R20" i="3"/>
  <c r="T20" i="3"/>
  <c r="AR20" i="3"/>
  <c r="G20" i="3"/>
  <c r="BO20" i="3"/>
  <c r="CL20" i="3"/>
  <c r="CL29" i="3"/>
  <c r="DI20" i="3"/>
  <c r="EF20" i="3"/>
  <c r="EF29" i="3"/>
  <c r="FC20" i="3"/>
  <c r="FZ20" i="3"/>
  <c r="FZ29" i="3"/>
  <c r="GW20" i="3"/>
  <c r="I21" i="3"/>
  <c r="J21" i="3"/>
  <c r="H21" i="3"/>
  <c r="K21" i="3"/>
  <c r="L21" i="3"/>
  <c r="M21" i="3"/>
  <c r="N21" i="3"/>
  <c r="N29" i="3"/>
  <c r="O21" i="3"/>
  <c r="P21" i="3"/>
  <c r="P29" i="3"/>
  <c r="Q21" i="3"/>
  <c r="R21" i="3"/>
  <c r="R29" i="3"/>
  <c r="T21" i="3"/>
  <c r="AR21" i="3"/>
  <c r="G21" i="3"/>
  <c r="BO21" i="3"/>
  <c r="F21" i="3"/>
  <c r="CL21" i="3"/>
  <c r="DI21" i="3"/>
  <c r="EF21" i="3"/>
  <c r="FC21" i="3"/>
  <c r="FZ21" i="3"/>
  <c r="GW21" i="3"/>
  <c r="I22" i="3"/>
  <c r="H22" i="3"/>
  <c r="J22" i="3"/>
  <c r="K22" i="3"/>
  <c r="L22" i="3"/>
  <c r="M22" i="3"/>
  <c r="N22" i="3"/>
  <c r="O22" i="3"/>
  <c r="P22" i="3"/>
  <c r="Q22" i="3"/>
  <c r="R22" i="3"/>
  <c r="T22" i="3"/>
  <c r="AR22" i="3"/>
  <c r="G22" i="3"/>
  <c r="BO22" i="3"/>
  <c r="CL22" i="3"/>
  <c r="DI22" i="3"/>
  <c r="EF22" i="3"/>
  <c r="FC22" i="3"/>
  <c r="FZ22" i="3"/>
  <c r="GW22" i="3"/>
  <c r="I23" i="3"/>
  <c r="J23" i="3"/>
  <c r="H23" i="3"/>
  <c r="K23" i="3"/>
  <c r="L23" i="3"/>
  <c r="M23" i="3"/>
  <c r="N23" i="3"/>
  <c r="O23" i="3"/>
  <c r="P23" i="3"/>
  <c r="Q23" i="3"/>
  <c r="R23" i="3"/>
  <c r="T23" i="3"/>
  <c r="AR23" i="3"/>
  <c r="G23" i="3"/>
  <c r="BO23" i="3"/>
  <c r="F23" i="3"/>
  <c r="CL23" i="3"/>
  <c r="DI23" i="3"/>
  <c r="EF23" i="3"/>
  <c r="FC23" i="3"/>
  <c r="FZ23" i="3"/>
  <c r="GW23" i="3"/>
  <c r="I24" i="3"/>
  <c r="H24" i="3"/>
  <c r="J24" i="3"/>
  <c r="K24" i="3"/>
  <c r="L24" i="3"/>
  <c r="M24" i="3"/>
  <c r="N24" i="3"/>
  <c r="O24" i="3"/>
  <c r="P24" i="3"/>
  <c r="Q24" i="3"/>
  <c r="R24" i="3"/>
  <c r="T24" i="3"/>
  <c r="AR24" i="3"/>
  <c r="G24" i="3"/>
  <c r="BO24" i="3"/>
  <c r="CL24" i="3"/>
  <c r="DI24" i="3"/>
  <c r="EF24" i="3"/>
  <c r="FC24" i="3"/>
  <c r="FZ24" i="3"/>
  <c r="GW24" i="3"/>
  <c r="I25" i="3"/>
  <c r="J25" i="3"/>
  <c r="K25" i="3"/>
  <c r="M25" i="3"/>
  <c r="N25" i="3"/>
  <c r="O25" i="3"/>
  <c r="P25" i="3"/>
  <c r="Q25" i="3"/>
  <c r="R25" i="3"/>
  <c r="T25" i="3"/>
  <c r="U25" i="3"/>
  <c r="AR25" i="3"/>
  <c r="F25" i="3"/>
  <c r="BO25" i="3"/>
  <c r="BW25" i="3"/>
  <c r="L25" i="3"/>
  <c r="CK25" i="3"/>
  <c r="CL25" i="3"/>
  <c r="DI25" i="3"/>
  <c r="EF25" i="3"/>
  <c r="FC25" i="3"/>
  <c r="FZ25" i="3"/>
  <c r="GW25" i="3"/>
  <c r="I26" i="3"/>
  <c r="J26" i="3"/>
  <c r="H26" i="3"/>
  <c r="K26" i="3"/>
  <c r="L26" i="3"/>
  <c r="M26" i="3"/>
  <c r="N26" i="3"/>
  <c r="O26" i="3"/>
  <c r="P26" i="3"/>
  <c r="Q26" i="3"/>
  <c r="R26" i="3"/>
  <c r="U26" i="3"/>
  <c r="AR26" i="3"/>
  <c r="BO26" i="3"/>
  <c r="CL26" i="3"/>
  <c r="CT26" i="3"/>
  <c r="DH26" i="3"/>
  <c r="T26" i="3"/>
  <c r="EF26" i="3"/>
  <c r="FC26" i="3"/>
  <c r="FZ26" i="3"/>
  <c r="GW26" i="3"/>
  <c r="I27" i="3"/>
  <c r="J27" i="3"/>
  <c r="K27" i="3"/>
  <c r="M27" i="3"/>
  <c r="N27" i="3"/>
  <c r="O27" i="3"/>
  <c r="P27" i="3"/>
  <c r="Q27" i="3"/>
  <c r="R27" i="3"/>
  <c r="T27" i="3"/>
  <c r="U27" i="3"/>
  <c r="AR27" i="3"/>
  <c r="F27" i="3"/>
  <c r="BO27" i="3"/>
  <c r="CL27" i="3"/>
  <c r="DI27" i="3"/>
  <c r="DQ27" i="3"/>
  <c r="L27" i="3"/>
  <c r="EE27" i="3"/>
  <c r="EF27" i="3"/>
  <c r="FC27" i="3"/>
  <c r="FZ27" i="3"/>
  <c r="GW27" i="3"/>
  <c r="I28" i="3"/>
  <c r="J28" i="3"/>
  <c r="H28" i="3"/>
  <c r="K28" i="3"/>
  <c r="L28" i="3"/>
  <c r="M28" i="3"/>
  <c r="N28" i="3"/>
  <c r="O28" i="3"/>
  <c r="P28" i="3"/>
  <c r="Q28" i="3"/>
  <c r="R28" i="3"/>
  <c r="T28" i="3"/>
  <c r="AR28" i="3"/>
  <c r="G28" i="3"/>
  <c r="BO28" i="3"/>
  <c r="F28" i="3"/>
  <c r="CL28" i="3"/>
  <c r="DI28" i="3"/>
  <c r="EF28" i="3"/>
  <c r="FC28" i="3"/>
  <c r="FZ28" i="3"/>
  <c r="GW28" i="3"/>
  <c r="I29" i="3"/>
  <c r="K29" i="3"/>
  <c r="M29" i="3"/>
  <c r="O29" i="3"/>
  <c r="Q29" i="3"/>
  <c r="U29" i="3"/>
  <c r="V29" i="3"/>
  <c r="W29" i="3"/>
  <c r="X29" i="3"/>
  <c r="Y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I31" i="3"/>
  <c r="H31" i="3"/>
  <c r="J31" i="3"/>
  <c r="K31" i="3"/>
  <c r="L31" i="3"/>
  <c r="M31" i="3"/>
  <c r="N31" i="3"/>
  <c r="O31" i="3"/>
  <c r="P31" i="3"/>
  <c r="Q31" i="3"/>
  <c r="R31" i="3"/>
  <c r="T31" i="3"/>
  <c r="AR31" i="3"/>
  <c r="G31" i="3"/>
  <c r="BO31" i="3"/>
  <c r="CL31" i="3"/>
  <c r="DI31" i="3"/>
  <c r="EF31" i="3"/>
  <c r="FC31" i="3"/>
  <c r="FZ31" i="3"/>
  <c r="GW31" i="3"/>
  <c r="I32" i="3"/>
  <c r="J32" i="3"/>
  <c r="H32" i="3"/>
  <c r="K32" i="3"/>
  <c r="L32" i="3"/>
  <c r="M32" i="3"/>
  <c r="N32" i="3"/>
  <c r="O32" i="3"/>
  <c r="P32" i="3"/>
  <c r="Q32" i="3"/>
  <c r="R32" i="3"/>
  <c r="T32" i="3"/>
  <c r="AR32" i="3"/>
  <c r="G32" i="3"/>
  <c r="BO32" i="3"/>
  <c r="F32" i="3"/>
  <c r="CL32" i="3"/>
  <c r="DI32" i="3"/>
  <c r="DI38" i="3"/>
  <c r="EF32" i="3"/>
  <c r="FC32" i="3"/>
  <c r="FC38" i="3"/>
  <c r="FZ32" i="3"/>
  <c r="GW32" i="3"/>
  <c r="GW38" i="3"/>
  <c r="I33" i="3"/>
  <c r="H33" i="3"/>
  <c r="J33" i="3"/>
  <c r="K33" i="3"/>
  <c r="L33" i="3"/>
  <c r="M33" i="3"/>
  <c r="N33" i="3"/>
  <c r="O33" i="3"/>
  <c r="P33" i="3"/>
  <c r="Q33" i="3"/>
  <c r="R33" i="3"/>
  <c r="T33" i="3"/>
  <c r="AR33" i="3"/>
  <c r="G33" i="3"/>
  <c r="BO33" i="3"/>
  <c r="CL33" i="3"/>
  <c r="DI33" i="3"/>
  <c r="EF33" i="3"/>
  <c r="FC33" i="3"/>
  <c r="FZ33" i="3"/>
  <c r="GW33" i="3"/>
  <c r="I34" i="3"/>
  <c r="J34" i="3"/>
  <c r="H34" i="3"/>
  <c r="K34" i="3"/>
  <c r="L34" i="3"/>
  <c r="M34" i="3"/>
  <c r="N34" i="3"/>
  <c r="N38" i="3"/>
  <c r="O34" i="3"/>
  <c r="P34" i="3"/>
  <c r="Q34" i="3"/>
  <c r="R34" i="3"/>
  <c r="R38" i="3"/>
  <c r="T34" i="3"/>
  <c r="AR34" i="3"/>
  <c r="G34" i="3"/>
  <c r="BO34" i="3"/>
  <c r="CL34" i="3"/>
  <c r="DI34" i="3"/>
  <c r="EF34" i="3"/>
  <c r="FC34" i="3"/>
  <c r="FZ34" i="3"/>
  <c r="GW34" i="3"/>
  <c r="G35" i="3"/>
  <c r="I35" i="3"/>
  <c r="J35" i="3"/>
  <c r="K35" i="3"/>
  <c r="L35" i="3"/>
  <c r="M35" i="3"/>
  <c r="N35" i="3"/>
  <c r="O35" i="3"/>
  <c r="P35" i="3"/>
  <c r="Q35" i="3"/>
  <c r="R35" i="3"/>
  <c r="T35" i="3"/>
  <c r="AR35" i="3"/>
  <c r="BO35" i="3"/>
  <c r="CL35" i="3"/>
  <c r="DI35" i="3"/>
  <c r="EF35" i="3"/>
  <c r="FC35" i="3"/>
  <c r="FZ35" i="3"/>
  <c r="GW35" i="3"/>
  <c r="I36" i="3"/>
  <c r="J36" i="3"/>
  <c r="H36" i="3"/>
  <c r="K36" i="3"/>
  <c r="L36" i="3"/>
  <c r="M36" i="3"/>
  <c r="N36" i="3"/>
  <c r="O36" i="3"/>
  <c r="P36" i="3"/>
  <c r="Q36" i="3"/>
  <c r="R36" i="3"/>
  <c r="T36" i="3"/>
  <c r="AR36" i="3"/>
  <c r="G36" i="3"/>
  <c r="BO36" i="3"/>
  <c r="F36" i="3"/>
  <c r="CL36" i="3"/>
  <c r="DI36" i="3"/>
  <c r="EF36" i="3"/>
  <c r="FC36" i="3"/>
  <c r="FZ36" i="3"/>
  <c r="GW36" i="3"/>
  <c r="G37" i="3"/>
  <c r="I37" i="3"/>
  <c r="J37" i="3"/>
  <c r="K37" i="3"/>
  <c r="L37" i="3"/>
  <c r="M37" i="3"/>
  <c r="N37" i="3"/>
  <c r="O37" i="3"/>
  <c r="P37" i="3"/>
  <c r="Q37" i="3"/>
  <c r="R37" i="3"/>
  <c r="T37" i="3"/>
  <c r="AR37" i="3"/>
  <c r="BO37" i="3"/>
  <c r="CL37" i="3"/>
  <c r="DI37" i="3"/>
  <c r="EF37" i="3"/>
  <c r="FC37" i="3"/>
  <c r="FZ37" i="3"/>
  <c r="GW37" i="3"/>
  <c r="L38" i="3"/>
  <c r="P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I40" i="3"/>
  <c r="J40" i="3"/>
  <c r="K40" i="3"/>
  <c r="L40" i="3"/>
  <c r="M40" i="3"/>
  <c r="N40" i="3"/>
  <c r="O40" i="3"/>
  <c r="P40" i="3"/>
  <c r="Q40" i="3"/>
  <c r="R40" i="3"/>
  <c r="T40" i="3"/>
  <c r="AR40" i="3"/>
  <c r="BO40" i="3"/>
  <c r="F40" i="3"/>
  <c r="CL40" i="3"/>
  <c r="DI40" i="3"/>
  <c r="EF40" i="3"/>
  <c r="FC40" i="3"/>
  <c r="FZ40" i="3"/>
  <c r="GW40" i="3"/>
  <c r="I41" i="3"/>
  <c r="J41" i="3"/>
  <c r="K41" i="3"/>
  <c r="L41" i="3"/>
  <c r="M41" i="3"/>
  <c r="N41" i="3"/>
  <c r="O41" i="3"/>
  <c r="P41" i="3"/>
  <c r="Q41" i="3"/>
  <c r="R41" i="3"/>
  <c r="T41" i="3"/>
  <c r="AR41" i="3"/>
  <c r="G41" i="3"/>
  <c r="BO41" i="3"/>
  <c r="CL41" i="3"/>
  <c r="DI41" i="3"/>
  <c r="EF41" i="3"/>
  <c r="FC41" i="3"/>
  <c r="FZ41" i="3"/>
  <c r="GW41" i="3"/>
  <c r="I42" i="3"/>
  <c r="J42" i="3"/>
  <c r="H42" i="3"/>
  <c r="K42" i="3"/>
  <c r="L42" i="3"/>
  <c r="M42" i="3"/>
  <c r="N42" i="3"/>
  <c r="O42" i="3"/>
  <c r="P42" i="3"/>
  <c r="Q42" i="3"/>
  <c r="R42" i="3"/>
  <c r="T42" i="3"/>
  <c r="AR42" i="3"/>
  <c r="BO42" i="3"/>
  <c r="F42" i="3"/>
  <c r="CL42" i="3"/>
  <c r="DI42" i="3"/>
  <c r="EF42" i="3"/>
  <c r="FC42" i="3"/>
  <c r="FZ42" i="3"/>
  <c r="GW42" i="3"/>
  <c r="I43" i="3"/>
  <c r="J43" i="3"/>
  <c r="K43" i="3"/>
  <c r="L43" i="3"/>
  <c r="M43" i="3"/>
  <c r="N43" i="3"/>
  <c r="O43" i="3"/>
  <c r="P43" i="3"/>
  <c r="Q43" i="3"/>
  <c r="R43" i="3"/>
  <c r="T43" i="3"/>
  <c r="AR43" i="3"/>
  <c r="G43" i="3"/>
  <c r="BO43" i="3"/>
  <c r="CL43" i="3"/>
  <c r="DI43" i="3"/>
  <c r="EF43" i="3"/>
  <c r="FC43" i="3"/>
  <c r="FZ43" i="3"/>
  <c r="GW43" i="3"/>
  <c r="I44" i="3"/>
  <c r="J44" i="3"/>
  <c r="H44" i="3"/>
  <c r="K44" i="3"/>
  <c r="L44" i="3"/>
  <c r="M44" i="3"/>
  <c r="N44" i="3"/>
  <c r="O44" i="3"/>
  <c r="P44" i="3"/>
  <c r="Q44" i="3"/>
  <c r="R44" i="3"/>
  <c r="T44" i="3"/>
  <c r="AR44" i="3"/>
  <c r="BO44" i="3"/>
  <c r="F44" i="3"/>
  <c r="CL44" i="3"/>
  <c r="DI44" i="3"/>
  <c r="EF44" i="3"/>
  <c r="FC44" i="3"/>
  <c r="FZ44" i="3"/>
  <c r="GW44" i="3"/>
  <c r="I45" i="3"/>
  <c r="J45" i="3"/>
  <c r="K45" i="3"/>
  <c r="L45" i="3"/>
  <c r="M45" i="3"/>
  <c r="N45" i="3"/>
  <c r="O45" i="3"/>
  <c r="P45" i="3"/>
  <c r="Q45" i="3"/>
  <c r="R45" i="3"/>
  <c r="T45" i="3"/>
  <c r="AR45" i="3"/>
  <c r="G45" i="3"/>
  <c r="BO45" i="3"/>
  <c r="CL45" i="3"/>
  <c r="DI45" i="3"/>
  <c r="EF45" i="3"/>
  <c r="FC45" i="3"/>
  <c r="FZ45" i="3"/>
  <c r="GW45" i="3"/>
  <c r="I46" i="3"/>
  <c r="J46" i="3"/>
  <c r="H46" i="3"/>
  <c r="K46" i="3"/>
  <c r="L46" i="3"/>
  <c r="M46" i="3"/>
  <c r="N46" i="3"/>
  <c r="O46" i="3"/>
  <c r="P46" i="3"/>
  <c r="Q46" i="3"/>
  <c r="R46" i="3"/>
  <c r="T46" i="3"/>
  <c r="AR46" i="3"/>
  <c r="BO46" i="3"/>
  <c r="F46" i="3"/>
  <c r="CL46" i="3"/>
  <c r="DI46" i="3"/>
  <c r="EF46" i="3"/>
  <c r="FC46" i="3"/>
  <c r="FZ46" i="3"/>
  <c r="GW46" i="3"/>
  <c r="I47" i="3"/>
  <c r="J47" i="3"/>
  <c r="K47" i="3"/>
  <c r="L47" i="3"/>
  <c r="M47" i="3"/>
  <c r="N47" i="3"/>
  <c r="O47" i="3"/>
  <c r="P47" i="3"/>
  <c r="Q47" i="3"/>
  <c r="R47" i="3"/>
  <c r="T47" i="3"/>
  <c r="AR47" i="3"/>
  <c r="G47" i="3"/>
  <c r="BO47" i="3"/>
  <c r="CL47" i="3"/>
  <c r="DI47" i="3"/>
  <c r="EF47" i="3"/>
  <c r="FC47" i="3"/>
  <c r="FZ47" i="3"/>
  <c r="GW47" i="3"/>
  <c r="I48" i="3"/>
  <c r="J48" i="3"/>
  <c r="H48" i="3"/>
  <c r="K48" i="3"/>
  <c r="L48" i="3"/>
  <c r="M48" i="3"/>
  <c r="N48" i="3"/>
  <c r="O48" i="3"/>
  <c r="P48" i="3"/>
  <c r="Q48" i="3"/>
  <c r="R48" i="3"/>
  <c r="T48" i="3"/>
  <c r="AR48" i="3"/>
  <c r="BO48" i="3"/>
  <c r="F48" i="3"/>
  <c r="CL48" i="3"/>
  <c r="DI48" i="3"/>
  <c r="EF48" i="3"/>
  <c r="FC48" i="3"/>
  <c r="FZ48" i="3"/>
  <c r="GW48" i="3"/>
  <c r="I49" i="3"/>
  <c r="I72" i="3"/>
  <c r="J49" i="3"/>
  <c r="K49" i="3"/>
  <c r="L49" i="3"/>
  <c r="M49" i="3"/>
  <c r="M72" i="3"/>
  <c r="N49" i="3"/>
  <c r="O49" i="3"/>
  <c r="P49" i="3"/>
  <c r="Q49" i="3"/>
  <c r="Q72" i="3"/>
  <c r="R49" i="3"/>
  <c r="T49" i="3"/>
  <c r="AR49" i="3"/>
  <c r="G49" i="3"/>
  <c r="BO49" i="3"/>
  <c r="CL49" i="3"/>
  <c r="DI49" i="3"/>
  <c r="EF49" i="3"/>
  <c r="FC49" i="3"/>
  <c r="FZ49" i="3"/>
  <c r="GW49" i="3"/>
  <c r="I50" i="3"/>
  <c r="J50" i="3"/>
  <c r="H50" i="3"/>
  <c r="K50" i="3"/>
  <c r="L50" i="3"/>
  <c r="M50" i="3"/>
  <c r="N50" i="3"/>
  <c r="O50" i="3"/>
  <c r="P50" i="3"/>
  <c r="Q50" i="3"/>
  <c r="R50" i="3"/>
  <c r="T50" i="3"/>
  <c r="AR50" i="3"/>
  <c r="BO50" i="3"/>
  <c r="F50" i="3"/>
  <c r="CL50" i="3"/>
  <c r="DI50" i="3"/>
  <c r="DI72" i="3"/>
  <c r="EF50" i="3"/>
  <c r="FC50" i="3"/>
  <c r="FZ50" i="3"/>
  <c r="GW50" i="3"/>
  <c r="I51" i="3"/>
  <c r="J51" i="3"/>
  <c r="K51" i="3"/>
  <c r="L51" i="3"/>
  <c r="M51" i="3"/>
  <c r="N51" i="3"/>
  <c r="O51" i="3"/>
  <c r="P51" i="3"/>
  <c r="Q51" i="3"/>
  <c r="R51" i="3"/>
  <c r="T51" i="3"/>
  <c r="AR51" i="3"/>
  <c r="G51" i="3"/>
  <c r="BO51" i="3"/>
  <c r="CL51" i="3"/>
  <c r="DI51" i="3"/>
  <c r="EF51" i="3"/>
  <c r="FC51" i="3"/>
  <c r="FZ51" i="3"/>
  <c r="GW51" i="3"/>
  <c r="I52" i="3"/>
  <c r="J52" i="3"/>
  <c r="H52" i="3"/>
  <c r="K52" i="3"/>
  <c r="L52" i="3"/>
  <c r="M52" i="3"/>
  <c r="N52" i="3"/>
  <c r="O52" i="3"/>
  <c r="P52" i="3"/>
  <c r="Q52" i="3"/>
  <c r="R52" i="3"/>
  <c r="T52" i="3"/>
  <c r="AR52" i="3"/>
  <c r="BO52" i="3"/>
  <c r="F52" i="3"/>
  <c r="CL52" i="3"/>
  <c r="DI52" i="3"/>
  <c r="EF52" i="3"/>
  <c r="FC52" i="3"/>
  <c r="FZ52" i="3"/>
  <c r="GW52" i="3"/>
  <c r="I53" i="3"/>
  <c r="J53" i="3"/>
  <c r="K53" i="3"/>
  <c r="L53" i="3"/>
  <c r="M53" i="3"/>
  <c r="N53" i="3"/>
  <c r="O53" i="3"/>
  <c r="P53" i="3"/>
  <c r="Q53" i="3"/>
  <c r="R53" i="3"/>
  <c r="T53" i="3"/>
  <c r="AR53" i="3"/>
  <c r="G53" i="3"/>
  <c r="BO53" i="3"/>
  <c r="CL53" i="3"/>
  <c r="DI53" i="3"/>
  <c r="EF53" i="3"/>
  <c r="FC53" i="3"/>
  <c r="FZ53" i="3"/>
  <c r="GW53" i="3"/>
  <c r="I54" i="3"/>
  <c r="J54" i="3"/>
  <c r="H54" i="3"/>
  <c r="K54" i="3"/>
  <c r="L54" i="3"/>
  <c r="M54" i="3"/>
  <c r="N54" i="3"/>
  <c r="O54" i="3"/>
  <c r="P54" i="3"/>
  <c r="Q54" i="3"/>
  <c r="R54" i="3"/>
  <c r="T54" i="3"/>
  <c r="AR54" i="3"/>
  <c r="BO54" i="3"/>
  <c r="F54" i="3"/>
  <c r="CL54" i="3"/>
  <c r="DI54" i="3"/>
  <c r="EF54" i="3"/>
  <c r="FC54" i="3"/>
  <c r="FZ54" i="3"/>
  <c r="GW54" i="3"/>
  <c r="I55" i="3"/>
  <c r="J55" i="3"/>
  <c r="K55" i="3"/>
  <c r="L55" i="3"/>
  <c r="M55" i="3"/>
  <c r="N55" i="3"/>
  <c r="O55" i="3"/>
  <c r="P55" i="3"/>
  <c r="Q55" i="3"/>
  <c r="R55" i="3"/>
  <c r="T55" i="3"/>
  <c r="AR55" i="3"/>
  <c r="G55" i="3"/>
  <c r="BO55" i="3"/>
  <c r="CL55" i="3"/>
  <c r="DI55" i="3"/>
  <c r="EF55" i="3"/>
  <c r="FC55" i="3"/>
  <c r="FZ55" i="3"/>
  <c r="GW55" i="3"/>
  <c r="I56" i="3"/>
  <c r="J56" i="3"/>
  <c r="H56" i="3"/>
  <c r="K56" i="3"/>
  <c r="L56" i="3"/>
  <c r="M56" i="3"/>
  <c r="N56" i="3"/>
  <c r="O56" i="3"/>
  <c r="P56" i="3"/>
  <c r="Q56" i="3"/>
  <c r="R56" i="3"/>
  <c r="T56" i="3"/>
  <c r="AR56" i="3"/>
  <c r="BO56" i="3"/>
  <c r="F56" i="3"/>
  <c r="CL56" i="3"/>
  <c r="DI56" i="3"/>
  <c r="EF56" i="3"/>
  <c r="FC56" i="3"/>
  <c r="FZ56" i="3"/>
  <c r="GW56" i="3"/>
  <c r="I57" i="3"/>
  <c r="J57" i="3"/>
  <c r="K57" i="3"/>
  <c r="L57" i="3"/>
  <c r="M57" i="3"/>
  <c r="N57" i="3"/>
  <c r="O57" i="3"/>
  <c r="P57" i="3"/>
  <c r="Q57" i="3"/>
  <c r="R57" i="3"/>
  <c r="T57" i="3"/>
  <c r="AR57" i="3"/>
  <c r="G57" i="3"/>
  <c r="BO57" i="3"/>
  <c r="CL57" i="3"/>
  <c r="DI57" i="3"/>
  <c r="EF57" i="3"/>
  <c r="FC57" i="3"/>
  <c r="FZ57" i="3"/>
  <c r="GW57" i="3"/>
  <c r="I58" i="3"/>
  <c r="J58" i="3"/>
  <c r="H58" i="3"/>
  <c r="K58" i="3"/>
  <c r="L58" i="3"/>
  <c r="M58" i="3"/>
  <c r="N58" i="3"/>
  <c r="O58" i="3"/>
  <c r="P58" i="3"/>
  <c r="Q58" i="3"/>
  <c r="R58" i="3"/>
  <c r="T58" i="3"/>
  <c r="AR58" i="3"/>
  <c r="BO58" i="3"/>
  <c r="F58" i="3"/>
  <c r="CL58" i="3"/>
  <c r="DI58" i="3"/>
  <c r="EF58" i="3"/>
  <c r="FC58" i="3"/>
  <c r="FZ58" i="3"/>
  <c r="GW58" i="3"/>
  <c r="I59" i="3"/>
  <c r="J59" i="3"/>
  <c r="K59" i="3"/>
  <c r="L59" i="3"/>
  <c r="M59" i="3"/>
  <c r="N59" i="3"/>
  <c r="O59" i="3"/>
  <c r="P59" i="3"/>
  <c r="Q59" i="3"/>
  <c r="R59" i="3"/>
  <c r="T59" i="3"/>
  <c r="AR59" i="3"/>
  <c r="G59" i="3"/>
  <c r="BO59" i="3"/>
  <c r="CL59" i="3"/>
  <c r="DI59" i="3"/>
  <c r="EF59" i="3"/>
  <c r="FC59" i="3"/>
  <c r="FZ59" i="3"/>
  <c r="GW59" i="3"/>
  <c r="I60" i="3"/>
  <c r="J60" i="3"/>
  <c r="H60" i="3"/>
  <c r="K60" i="3"/>
  <c r="L60" i="3"/>
  <c r="M60" i="3"/>
  <c r="N60" i="3"/>
  <c r="O60" i="3"/>
  <c r="P60" i="3"/>
  <c r="Q60" i="3"/>
  <c r="R60" i="3"/>
  <c r="T60" i="3"/>
  <c r="AR60" i="3"/>
  <c r="BO60" i="3"/>
  <c r="F60" i="3"/>
  <c r="CL60" i="3"/>
  <c r="DI60" i="3"/>
  <c r="EF60" i="3"/>
  <c r="FC60" i="3"/>
  <c r="FZ60" i="3"/>
  <c r="GW60" i="3"/>
  <c r="I61" i="3"/>
  <c r="J61" i="3"/>
  <c r="K61" i="3"/>
  <c r="L61" i="3"/>
  <c r="M61" i="3"/>
  <c r="N61" i="3"/>
  <c r="O61" i="3"/>
  <c r="P61" i="3"/>
  <c r="Q61" i="3"/>
  <c r="R61" i="3"/>
  <c r="T61" i="3"/>
  <c r="AR61" i="3"/>
  <c r="G61" i="3"/>
  <c r="BO61" i="3"/>
  <c r="CL61" i="3"/>
  <c r="DI61" i="3"/>
  <c r="EF61" i="3"/>
  <c r="FC61" i="3"/>
  <c r="FZ61" i="3"/>
  <c r="GW61" i="3"/>
  <c r="I62" i="3"/>
  <c r="J62" i="3"/>
  <c r="H62" i="3"/>
  <c r="K62" i="3"/>
  <c r="L62" i="3"/>
  <c r="M62" i="3"/>
  <c r="N62" i="3"/>
  <c r="O62" i="3"/>
  <c r="P62" i="3"/>
  <c r="Q62" i="3"/>
  <c r="R62" i="3"/>
  <c r="T62" i="3"/>
  <c r="AR62" i="3"/>
  <c r="BO62" i="3"/>
  <c r="F62" i="3"/>
  <c r="CL62" i="3"/>
  <c r="DI62" i="3"/>
  <c r="EF62" i="3"/>
  <c r="FC62" i="3"/>
  <c r="FZ62" i="3"/>
  <c r="GW62" i="3"/>
  <c r="I63" i="3"/>
  <c r="J63" i="3"/>
  <c r="K63" i="3"/>
  <c r="L63" i="3"/>
  <c r="M63" i="3"/>
  <c r="N63" i="3"/>
  <c r="O63" i="3"/>
  <c r="P63" i="3"/>
  <c r="Q63" i="3"/>
  <c r="R63" i="3"/>
  <c r="T63" i="3"/>
  <c r="AR63" i="3"/>
  <c r="G63" i="3"/>
  <c r="BO63" i="3"/>
  <c r="CL63" i="3"/>
  <c r="DI63" i="3"/>
  <c r="EF63" i="3"/>
  <c r="FC63" i="3"/>
  <c r="FZ63" i="3"/>
  <c r="GW63" i="3"/>
  <c r="I64" i="3"/>
  <c r="J64" i="3"/>
  <c r="H64" i="3"/>
  <c r="K64" i="3"/>
  <c r="L64" i="3"/>
  <c r="M64" i="3"/>
  <c r="N64" i="3"/>
  <c r="O64" i="3"/>
  <c r="P64" i="3"/>
  <c r="Q64" i="3"/>
  <c r="R64" i="3"/>
  <c r="T64" i="3"/>
  <c r="AR64" i="3"/>
  <c r="BO64" i="3"/>
  <c r="F64" i="3"/>
  <c r="CL64" i="3"/>
  <c r="DI64" i="3"/>
  <c r="EF64" i="3"/>
  <c r="FC64" i="3"/>
  <c r="FZ64" i="3"/>
  <c r="GW64" i="3"/>
  <c r="I65" i="3"/>
  <c r="J65" i="3"/>
  <c r="K65" i="3"/>
  <c r="L65" i="3"/>
  <c r="M65" i="3"/>
  <c r="N65" i="3"/>
  <c r="O65" i="3"/>
  <c r="P65" i="3"/>
  <c r="Q65" i="3"/>
  <c r="R65" i="3"/>
  <c r="T65" i="3"/>
  <c r="AR65" i="3"/>
  <c r="G65" i="3"/>
  <c r="BO65" i="3"/>
  <c r="CL65" i="3"/>
  <c r="DI65" i="3"/>
  <c r="EF65" i="3"/>
  <c r="FC65" i="3"/>
  <c r="FZ65" i="3"/>
  <c r="GW65" i="3"/>
  <c r="I66" i="3"/>
  <c r="J66" i="3"/>
  <c r="H66" i="3"/>
  <c r="K66" i="3"/>
  <c r="L66" i="3"/>
  <c r="M66" i="3"/>
  <c r="N66" i="3"/>
  <c r="O66" i="3"/>
  <c r="P66" i="3"/>
  <c r="Q66" i="3"/>
  <c r="R66" i="3"/>
  <c r="T66" i="3"/>
  <c r="AR66" i="3"/>
  <c r="BO66" i="3"/>
  <c r="F66" i="3"/>
  <c r="CL66" i="3"/>
  <c r="DI66" i="3"/>
  <c r="EF66" i="3"/>
  <c r="FC66" i="3"/>
  <c r="FZ66" i="3"/>
  <c r="GW66" i="3"/>
  <c r="I67" i="3"/>
  <c r="J67" i="3"/>
  <c r="K67" i="3"/>
  <c r="L67" i="3"/>
  <c r="M67" i="3"/>
  <c r="N67" i="3"/>
  <c r="O67" i="3"/>
  <c r="P67" i="3"/>
  <c r="Q67" i="3"/>
  <c r="R67" i="3"/>
  <c r="T67" i="3"/>
  <c r="AR67" i="3"/>
  <c r="G67" i="3"/>
  <c r="BO67" i="3"/>
  <c r="CL67" i="3"/>
  <c r="DI67" i="3"/>
  <c r="EF67" i="3"/>
  <c r="FC67" i="3"/>
  <c r="FZ67" i="3"/>
  <c r="GW67" i="3"/>
  <c r="I68" i="3"/>
  <c r="J68" i="3"/>
  <c r="H68" i="3"/>
  <c r="K68" i="3"/>
  <c r="L68" i="3"/>
  <c r="M68" i="3"/>
  <c r="N68" i="3"/>
  <c r="O68" i="3"/>
  <c r="P68" i="3"/>
  <c r="Q68" i="3"/>
  <c r="R68" i="3"/>
  <c r="T68" i="3"/>
  <c r="AR68" i="3"/>
  <c r="BO68" i="3"/>
  <c r="F68" i="3"/>
  <c r="CL68" i="3"/>
  <c r="DI68" i="3"/>
  <c r="EF68" i="3"/>
  <c r="FC68" i="3"/>
  <c r="FZ68" i="3"/>
  <c r="GW68" i="3"/>
  <c r="I69" i="3"/>
  <c r="J69" i="3"/>
  <c r="K69" i="3"/>
  <c r="L69" i="3"/>
  <c r="M69" i="3"/>
  <c r="N69" i="3"/>
  <c r="O69" i="3"/>
  <c r="P69" i="3"/>
  <c r="Q69" i="3"/>
  <c r="R69" i="3"/>
  <c r="T69" i="3"/>
  <c r="AR69" i="3"/>
  <c r="G69" i="3"/>
  <c r="BO69" i="3"/>
  <c r="CL69" i="3"/>
  <c r="DI69" i="3"/>
  <c r="EF69" i="3"/>
  <c r="FC69" i="3"/>
  <c r="FZ69" i="3"/>
  <c r="GW69" i="3"/>
  <c r="I70" i="3"/>
  <c r="J70" i="3"/>
  <c r="H70" i="3"/>
  <c r="K70" i="3"/>
  <c r="L70" i="3"/>
  <c r="M70" i="3"/>
  <c r="N70" i="3"/>
  <c r="O70" i="3"/>
  <c r="P70" i="3"/>
  <c r="Q70" i="3"/>
  <c r="R70" i="3"/>
  <c r="T70" i="3"/>
  <c r="AR70" i="3"/>
  <c r="BO70" i="3"/>
  <c r="F70" i="3"/>
  <c r="CL70" i="3"/>
  <c r="DI70" i="3"/>
  <c r="EF70" i="3"/>
  <c r="FC70" i="3"/>
  <c r="FZ70" i="3"/>
  <c r="GW70" i="3"/>
  <c r="I71" i="3"/>
  <c r="J71" i="3"/>
  <c r="K71" i="3"/>
  <c r="L71" i="3"/>
  <c r="M71" i="3"/>
  <c r="N71" i="3"/>
  <c r="O71" i="3"/>
  <c r="P71" i="3"/>
  <c r="Q71" i="3"/>
  <c r="R71" i="3"/>
  <c r="S71" i="3"/>
  <c r="U71" i="3"/>
  <c r="AR71" i="3"/>
  <c r="F71" i="3"/>
  <c r="BO71" i="3"/>
  <c r="G71" i="3"/>
  <c r="CL71" i="3"/>
  <c r="DI71" i="3"/>
  <c r="EF71" i="3"/>
  <c r="FC71" i="3"/>
  <c r="FZ71" i="3"/>
  <c r="GR71" i="3"/>
  <c r="GR72" i="3"/>
  <c r="GV71" i="3"/>
  <c r="T71" i="3"/>
  <c r="GW71" i="3"/>
  <c r="K72" i="3"/>
  <c r="O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S72" i="3"/>
  <c r="AT72" i="3"/>
  <c r="AU72" i="3"/>
  <c r="AU119" i="3"/>
  <c r="AV72" i="3"/>
  <c r="AW72" i="3"/>
  <c r="AX72" i="3"/>
  <c r="AY72" i="3"/>
  <c r="AY119" i="3"/>
  <c r="AZ72" i="3"/>
  <c r="BA72" i="3"/>
  <c r="BB72" i="3"/>
  <c r="BC72" i="3"/>
  <c r="BC119" i="3"/>
  <c r="BD72" i="3"/>
  <c r="BE72" i="3"/>
  <c r="BF72" i="3"/>
  <c r="BG72" i="3"/>
  <c r="BG119" i="3"/>
  <c r="BH72" i="3"/>
  <c r="BI72" i="3"/>
  <c r="BJ72" i="3"/>
  <c r="BK72" i="3"/>
  <c r="BK119" i="3"/>
  <c r="BL72" i="3"/>
  <c r="BM72" i="3"/>
  <c r="BN72" i="3"/>
  <c r="BO72" i="3"/>
  <c r="BP72" i="3"/>
  <c r="BQ72" i="3"/>
  <c r="BR72" i="3"/>
  <c r="BS72" i="3"/>
  <c r="BS119" i="3"/>
  <c r="BT72" i="3"/>
  <c r="BU72" i="3"/>
  <c r="BV72" i="3"/>
  <c r="BW72" i="3"/>
  <c r="BW119" i="3"/>
  <c r="BX72" i="3"/>
  <c r="BY72" i="3"/>
  <c r="BZ72" i="3"/>
  <c r="CA72" i="3"/>
  <c r="CA119" i="3"/>
  <c r="CB72" i="3"/>
  <c r="CC72" i="3"/>
  <c r="CD72" i="3"/>
  <c r="CE72" i="3"/>
  <c r="CE119" i="3"/>
  <c r="CF72" i="3"/>
  <c r="CG72" i="3"/>
  <c r="CH72" i="3"/>
  <c r="CI72" i="3"/>
  <c r="CI119" i="3"/>
  <c r="CJ72" i="3"/>
  <c r="CK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G72" i="3"/>
  <c r="EH72" i="3"/>
  <c r="EI72" i="3"/>
  <c r="EI119" i="3"/>
  <c r="EJ72" i="3"/>
  <c r="EK72" i="3"/>
  <c r="EL72" i="3"/>
  <c r="EM72" i="3"/>
  <c r="EM119" i="3"/>
  <c r="EN72" i="3"/>
  <c r="EO72" i="3"/>
  <c r="EP72" i="3"/>
  <c r="EQ72" i="3"/>
  <c r="EQ119" i="3"/>
  <c r="ER72" i="3"/>
  <c r="ES72" i="3"/>
  <c r="ET72" i="3"/>
  <c r="EU72" i="3"/>
  <c r="EU119" i="3"/>
  <c r="EV72" i="3"/>
  <c r="EW72" i="3"/>
  <c r="EX72" i="3"/>
  <c r="EY72" i="3"/>
  <c r="EY119" i="3"/>
  <c r="EZ72" i="3"/>
  <c r="FA72" i="3"/>
  <c r="FB72" i="3"/>
  <c r="FC72" i="3"/>
  <c r="FD72" i="3"/>
  <c r="FE72" i="3"/>
  <c r="FF72" i="3"/>
  <c r="FG72" i="3"/>
  <c r="FG119" i="3"/>
  <c r="FH72" i="3"/>
  <c r="FI72" i="3"/>
  <c r="FJ72" i="3"/>
  <c r="FK72" i="3"/>
  <c r="FK119" i="3"/>
  <c r="FL72" i="3"/>
  <c r="FM72" i="3"/>
  <c r="FN72" i="3"/>
  <c r="FO72" i="3"/>
  <c r="FO119" i="3"/>
  <c r="FP72" i="3"/>
  <c r="FQ72" i="3"/>
  <c r="FR72" i="3"/>
  <c r="FS72" i="3"/>
  <c r="FS119" i="3"/>
  <c r="FT72" i="3"/>
  <c r="FU72" i="3"/>
  <c r="FV72" i="3"/>
  <c r="FW72" i="3"/>
  <c r="FW119" i="3"/>
  <c r="FX72" i="3"/>
  <c r="FY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S72" i="3"/>
  <c r="GT72" i="3"/>
  <c r="GU72" i="3"/>
  <c r="GU119" i="3"/>
  <c r="GV72" i="3"/>
  <c r="GW72" i="3"/>
  <c r="I74" i="3"/>
  <c r="J74" i="3"/>
  <c r="K74" i="3"/>
  <c r="L74" i="3"/>
  <c r="M74" i="3"/>
  <c r="N74" i="3"/>
  <c r="O74" i="3"/>
  <c r="P74" i="3"/>
  <c r="Q74" i="3"/>
  <c r="R74" i="3"/>
  <c r="T74" i="3"/>
  <c r="AR74" i="3"/>
  <c r="G74" i="3"/>
  <c r="BO74" i="3"/>
  <c r="CL74" i="3"/>
  <c r="CL86" i="3"/>
  <c r="DI74" i="3"/>
  <c r="EF74" i="3"/>
  <c r="FC74" i="3"/>
  <c r="FZ74" i="3"/>
  <c r="FZ86" i="3"/>
  <c r="GW74" i="3"/>
  <c r="I75" i="3"/>
  <c r="J75" i="3"/>
  <c r="H75" i="3"/>
  <c r="K75" i="3"/>
  <c r="L75" i="3"/>
  <c r="M75" i="3"/>
  <c r="N75" i="3"/>
  <c r="O75" i="3"/>
  <c r="P75" i="3"/>
  <c r="Q75" i="3"/>
  <c r="R75" i="3"/>
  <c r="T75" i="3"/>
  <c r="AR75" i="3"/>
  <c r="BO75" i="3"/>
  <c r="CL75" i="3"/>
  <c r="DI75" i="3"/>
  <c r="EF75" i="3"/>
  <c r="FC75" i="3"/>
  <c r="FZ75" i="3"/>
  <c r="GW75" i="3"/>
  <c r="I76" i="3"/>
  <c r="J76" i="3"/>
  <c r="K76" i="3"/>
  <c r="L76" i="3"/>
  <c r="M76" i="3"/>
  <c r="N76" i="3"/>
  <c r="O76" i="3"/>
  <c r="P76" i="3"/>
  <c r="Q76" i="3"/>
  <c r="R76" i="3"/>
  <c r="T76" i="3"/>
  <c r="AR76" i="3"/>
  <c r="G76" i="3"/>
  <c r="BO76" i="3"/>
  <c r="CL76" i="3"/>
  <c r="DI76" i="3"/>
  <c r="EF76" i="3"/>
  <c r="FC76" i="3"/>
  <c r="FZ76" i="3"/>
  <c r="GW76" i="3"/>
  <c r="I77" i="3"/>
  <c r="J77" i="3"/>
  <c r="H77" i="3"/>
  <c r="K77" i="3"/>
  <c r="L77" i="3"/>
  <c r="M77" i="3"/>
  <c r="N77" i="3"/>
  <c r="O77" i="3"/>
  <c r="P77" i="3"/>
  <c r="Q77" i="3"/>
  <c r="R77" i="3"/>
  <c r="T77" i="3"/>
  <c r="AR77" i="3"/>
  <c r="BO77" i="3"/>
  <c r="F77" i="3"/>
  <c r="CL77" i="3"/>
  <c r="DI77" i="3"/>
  <c r="EF77" i="3"/>
  <c r="FC77" i="3"/>
  <c r="FZ77" i="3"/>
  <c r="GW77" i="3"/>
  <c r="I78" i="3"/>
  <c r="J78" i="3"/>
  <c r="K78" i="3"/>
  <c r="L78" i="3"/>
  <c r="M78" i="3"/>
  <c r="N78" i="3"/>
  <c r="O78" i="3"/>
  <c r="P78" i="3"/>
  <c r="Q78" i="3"/>
  <c r="R78" i="3"/>
  <c r="T78" i="3"/>
  <c r="AR78" i="3"/>
  <c r="G78" i="3"/>
  <c r="BO78" i="3"/>
  <c r="CL78" i="3"/>
  <c r="DI78" i="3"/>
  <c r="EF78" i="3"/>
  <c r="FC78" i="3"/>
  <c r="FZ78" i="3"/>
  <c r="GW78" i="3"/>
  <c r="I79" i="3"/>
  <c r="J79" i="3"/>
  <c r="H79" i="3"/>
  <c r="K79" i="3"/>
  <c r="L79" i="3"/>
  <c r="M79" i="3"/>
  <c r="N79" i="3"/>
  <c r="O79" i="3"/>
  <c r="P79" i="3"/>
  <c r="Q79" i="3"/>
  <c r="R79" i="3"/>
  <c r="T79" i="3"/>
  <c r="AR79" i="3"/>
  <c r="BO79" i="3"/>
  <c r="F79" i="3"/>
  <c r="CL79" i="3"/>
  <c r="DI79" i="3"/>
  <c r="EF79" i="3"/>
  <c r="FC79" i="3"/>
  <c r="FZ79" i="3"/>
  <c r="GW79" i="3"/>
  <c r="I80" i="3"/>
  <c r="J80" i="3"/>
  <c r="K80" i="3"/>
  <c r="L80" i="3"/>
  <c r="M80" i="3"/>
  <c r="N80" i="3"/>
  <c r="O80" i="3"/>
  <c r="P80" i="3"/>
  <c r="Q80" i="3"/>
  <c r="R80" i="3"/>
  <c r="T80" i="3"/>
  <c r="AR80" i="3"/>
  <c r="G80" i="3"/>
  <c r="BO80" i="3"/>
  <c r="CL80" i="3"/>
  <c r="DI80" i="3"/>
  <c r="EF80" i="3"/>
  <c r="FC80" i="3"/>
  <c r="FZ80" i="3"/>
  <c r="GW80" i="3"/>
  <c r="I81" i="3"/>
  <c r="J81" i="3"/>
  <c r="H81" i="3"/>
  <c r="K81" i="3"/>
  <c r="L81" i="3"/>
  <c r="M81" i="3"/>
  <c r="N81" i="3"/>
  <c r="O81" i="3"/>
  <c r="P81" i="3"/>
  <c r="Q81" i="3"/>
  <c r="R81" i="3"/>
  <c r="T81" i="3"/>
  <c r="AR81" i="3"/>
  <c r="BO81" i="3"/>
  <c r="F81" i="3"/>
  <c r="CL81" i="3"/>
  <c r="DI81" i="3"/>
  <c r="EF81" i="3"/>
  <c r="FC81" i="3"/>
  <c r="FZ81" i="3"/>
  <c r="GW81" i="3"/>
  <c r="I82" i="3"/>
  <c r="J82" i="3"/>
  <c r="K82" i="3"/>
  <c r="L82" i="3"/>
  <c r="M82" i="3"/>
  <c r="N82" i="3"/>
  <c r="O82" i="3"/>
  <c r="P82" i="3"/>
  <c r="Q82" i="3"/>
  <c r="R82" i="3"/>
  <c r="T82" i="3"/>
  <c r="AR82" i="3"/>
  <c r="G82" i="3"/>
  <c r="BO82" i="3"/>
  <c r="CL82" i="3"/>
  <c r="DI82" i="3"/>
  <c r="EF82" i="3"/>
  <c r="FC82" i="3"/>
  <c r="FZ82" i="3"/>
  <c r="GW82" i="3"/>
  <c r="I83" i="3"/>
  <c r="J83" i="3"/>
  <c r="H83" i="3"/>
  <c r="K83" i="3"/>
  <c r="L83" i="3"/>
  <c r="M83" i="3"/>
  <c r="N83" i="3"/>
  <c r="O83" i="3"/>
  <c r="P83" i="3"/>
  <c r="Q83" i="3"/>
  <c r="R83" i="3"/>
  <c r="T83" i="3"/>
  <c r="AR83" i="3"/>
  <c r="BO83" i="3"/>
  <c r="F83" i="3"/>
  <c r="CL83" i="3"/>
  <c r="DI83" i="3"/>
  <c r="EF83" i="3"/>
  <c r="FC83" i="3"/>
  <c r="FZ83" i="3"/>
  <c r="GW83" i="3"/>
  <c r="I84" i="3"/>
  <c r="J84" i="3"/>
  <c r="K84" i="3"/>
  <c r="L84" i="3"/>
  <c r="M84" i="3"/>
  <c r="N84" i="3"/>
  <c r="O84" i="3"/>
  <c r="P84" i="3"/>
  <c r="Q84" i="3"/>
  <c r="R84" i="3"/>
  <c r="T84" i="3"/>
  <c r="AR84" i="3"/>
  <c r="G84" i="3"/>
  <c r="BO84" i="3"/>
  <c r="CL84" i="3"/>
  <c r="DI84" i="3"/>
  <c r="EF84" i="3"/>
  <c r="FC84" i="3"/>
  <c r="FZ84" i="3"/>
  <c r="GW84" i="3"/>
  <c r="I85" i="3"/>
  <c r="J85" i="3"/>
  <c r="H85" i="3"/>
  <c r="K85" i="3"/>
  <c r="L85" i="3"/>
  <c r="M85" i="3"/>
  <c r="N85" i="3"/>
  <c r="O85" i="3"/>
  <c r="P85" i="3"/>
  <c r="Q85" i="3"/>
  <c r="R85" i="3"/>
  <c r="U85" i="3"/>
  <c r="AR85" i="3"/>
  <c r="BO85" i="3"/>
  <c r="CL85" i="3"/>
  <c r="DI85" i="3"/>
  <c r="EF85" i="3"/>
  <c r="FC85" i="3"/>
  <c r="FZ85" i="3"/>
  <c r="GL85" i="3"/>
  <c r="GV85" i="3"/>
  <c r="GW85" i="3"/>
  <c r="J86" i="3"/>
  <c r="L86" i="3"/>
  <c r="N86" i="3"/>
  <c r="P86" i="3"/>
  <c r="R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I88" i="3"/>
  <c r="J88" i="3"/>
  <c r="H88" i="3"/>
  <c r="K88" i="3"/>
  <c r="L88" i="3"/>
  <c r="M88" i="3"/>
  <c r="N88" i="3"/>
  <c r="O88" i="3"/>
  <c r="P88" i="3"/>
  <c r="Q88" i="3"/>
  <c r="R88" i="3"/>
  <c r="T88" i="3"/>
  <c r="AR88" i="3"/>
  <c r="BO88" i="3"/>
  <c r="F88" i="3"/>
  <c r="CL88" i="3"/>
  <c r="DI88" i="3"/>
  <c r="EF88" i="3"/>
  <c r="FC88" i="3"/>
  <c r="FZ88" i="3"/>
  <c r="GW88" i="3"/>
  <c r="I89" i="3"/>
  <c r="J89" i="3"/>
  <c r="K89" i="3"/>
  <c r="L89" i="3"/>
  <c r="M89" i="3"/>
  <c r="N89" i="3"/>
  <c r="O89" i="3"/>
  <c r="P89" i="3"/>
  <c r="Q89" i="3"/>
  <c r="R89" i="3"/>
  <c r="T89" i="3"/>
  <c r="AR89" i="3"/>
  <c r="G89" i="3"/>
  <c r="BO89" i="3"/>
  <c r="CL89" i="3"/>
  <c r="DI89" i="3"/>
  <c r="EF89" i="3"/>
  <c r="FC89" i="3"/>
  <c r="FZ89" i="3"/>
  <c r="GW89" i="3"/>
  <c r="I90" i="3"/>
  <c r="J90" i="3"/>
  <c r="H90" i="3"/>
  <c r="K90" i="3"/>
  <c r="L90" i="3"/>
  <c r="M90" i="3"/>
  <c r="N90" i="3"/>
  <c r="O90" i="3"/>
  <c r="P90" i="3"/>
  <c r="Q90" i="3"/>
  <c r="R90" i="3"/>
  <c r="T90" i="3"/>
  <c r="AR90" i="3"/>
  <c r="BO90" i="3"/>
  <c r="F90" i="3"/>
  <c r="CL90" i="3"/>
  <c r="DI90" i="3"/>
  <c r="EF90" i="3"/>
  <c r="FC90" i="3"/>
  <c r="FZ90" i="3"/>
  <c r="GW90" i="3"/>
  <c r="I91" i="3"/>
  <c r="J91" i="3"/>
  <c r="K91" i="3"/>
  <c r="L91" i="3"/>
  <c r="M91" i="3"/>
  <c r="N91" i="3"/>
  <c r="O91" i="3"/>
  <c r="P91" i="3"/>
  <c r="Q91" i="3"/>
  <c r="R91" i="3"/>
  <c r="T91" i="3"/>
  <c r="AR91" i="3"/>
  <c r="G91" i="3"/>
  <c r="BO91" i="3"/>
  <c r="CL91" i="3"/>
  <c r="DI91" i="3"/>
  <c r="EF91" i="3"/>
  <c r="FC91" i="3"/>
  <c r="FZ91" i="3"/>
  <c r="GW91" i="3"/>
  <c r="I92" i="3"/>
  <c r="J92" i="3"/>
  <c r="H92" i="3"/>
  <c r="K92" i="3"/>
  <c r="L92" i="3"/>
  <c r="M92" i="3"/>
  <c r="N92" i="3"/>
  <c r="O92" i="3"/>
  <c r="P92" i="3"/>
  <c r="Q92" i="3"/>
  <c r="R92" i="3"/>
  <c r="T92" i="3"/>
  <c r="AR92" i="3"/>
  <c r="BO92" i="3"/>
  <c r="F92" i="3"/>
  <c r="CL92" i="3"/>
  <c r="DI92" i="3"/>
  <c r="EF92" i="3"/>
  <c r="FC92" i="3"/>
  <c r="FZ92" i="3"/>
  <c r="GW92" i="3"/>
  <c r="I93" i="3"/>
  <c r="J93" i="3"/>
  <c r="K93" i="3"/>
  <c r="L93" i="3"/>
  <c r="M93" i="3"/>
  <c r="N93" i="3"/>
  <c r="O93" i="3"/>
  <c r="P93" i="3"/>
  <c r="Q93" i="3"/>
  <c r="R93" i="3"/>
  <c r="T93" i="3"/>
  <c r="AR93" i="3"/>
  <c r="G93" i="3"/>
  <c r="BO93" i="3"/>
  <c r="CL93" i="3"/>
  <c r="DI93" i="3"/>
  <c r="EF93" i="3"/>
  <c r="FC93" i="3"/>
  <c r="FZ93" i="3"/>
  <c r="GW93" i="3"/>
  <c r="I94" i="3"/>
  <c r="J94" i="3"/>
  <c r="H94" i="3"/>
  <c r="K94" i="3"/>
  <c r="L94" i="3"/>
  <c r="M94" i="3"/>
  <c r="N94" i="3"/>
  <c r="O94" i="3"/>
  <c r="P94" i="3"/>
  <c r="Q94" i="3"/>
  <c r="R94" i="3"/>
  <c r="T94" i="3"/>
  <c r="AR94" i="3"/>
  <c r="BO94" i="3"/>
  <c r="F94" i="3"/>
  <c r="CL94" i="3"/>
  <c r="DI94" i="3"/>
  <c r="EF94" i="3"/>
  <c r="FC94" i="3"/>
  <c r="FZ94" i="3"/>
  <c r="GW94" i="3"/>
  <c r="I95" i="3"/>
  <c r="J95" i="3"/>
  <c r="K95" i="3"/>
  <c r="L95" i="3"/>
  <c r="M95" i="3"/>
  <c r="N95" i="3"/>
  <c r="O95" i="3"/>
  <c r="P95" i="3"/>
  <c r="Q95" i="3"/>
  <c r="R95" i="3"/>
  <c r="T95" i="3"/>
  <c r="AR95" i="3"/>
  <c r="G95" i="3"/>
  <c r="BO95" i="3"/>
  <c r="CL95" i="3"/>
  <c r="DI95" i="3"/>
  <c r="EF95" i="3"/>
  <c r="FC95" i="3"/>
  <c r="FZ95" i="3"/>
  <c r="GW95" i="3"/>
  <c r="I96" i="3"/>
  <c r="J96" i="3"/>
  <c r="H96" i="3"/>
  <c r="K96" i="3"/>
  <c r="L96" i="3"/>
  <c r="M96" i="3"/>
  <c r="N96" i="3"/>
  <c r="O96" i="3"/>
  <c r="P96" i="3"/>
  <c r="Q96" i="3"/>
  <c r="R96" i="3"/>
  <c r="T96" i="3"/>
  <c r="AR96" i="3"/>
  <c r="BO96" i="3"/>
  <c r="F96" i="3"/>
  <c r="CL96" i="3"/>
  <c r="DI96" i="3"/>
  <c r="EF96" i="3"/>
  <c r="FC96" i="3"/>
  <c r="FZ96" i="3"/>
  <c r="GW96" i="3"/>
  <c r="I97" i="3"/>
  <c r="J97" i="3"/>
  <c r="K97" i="3"/>
  <c r="L97" i="3"/>
  <c r="M97" i="3"/>
  <c r="N97" i="3"/>
  <c r="O97" i="3"/>
  <c r="P97" i="3"/>
  <c r="Q97" i="3"/>
  <c r="R97" i="3"/>
  <c r="T97" i="3"/>
  <c r="AR97" i="3"/>
  <c r="G97" i="3"/>
  <c r="BO97" i="3"/>
  <c r="CL97" i="3"/>
  <c r="DI97" i="3"/>
  <c r="EF97" i="3"/>
  <c r="FC97" i="3"/>
  <c r="FZ97" i="3"/>
  <c r="GW97" i="3"/>
  <c r="I98" i="3"/>
  <c r="J98" i="3"/>
  <c r="H98" i="3"/>
  <c r="K98" i="3"/>
  <c r="L98" i="3"/>
  <c r="M98" i="3"/>
  <c r="N98" i="3"/>
  <c r="O98" i="3"/>
  <c r="P98" i="3"/>
  <c r="Q98" i="3"/>
  <c r="R98" i="3"/>
  <c r="T98" i="3"/>
  <c r="AR98" i="3"/>
  <c r="BO98" i="3"/>
  <c r="F98" i="3"/>
  <c r="CL98" i="3"/>
  <c r="DI98" i="3"/>
  <c r="EF98" i="3"/>
  <c r="FC98" i="3"/>
  <c r="FZ98" i="3"/>
  <c r="GW98" i="3"/>
  <c r="I99" i="3"/>
  <c r="J99" i="3"/>
  <c r="K99" i="3"/>
  <c r="L99" i="3"/>
  <c r="M99" i="3"/>
  <c r="N99" i="3"/>
  <c r="O99" i="3"/>
  <c r="P99" i="3"/>
  <c r="Q99" i="3"/>
  <c r="R99" i="3"/>
  <c r="T99" i="3"/>
  <c r="AR99" i="3"/>
  <c r="G99" i="3"/>
  <c r="BO99" i="3"/>
  <c r="CL99" i="3"/>
  <c r="DI99" i="3"/>
  <c r="EF99" i="3"/>
  <c r="FC99" i="3"/>
  <c r="FZ99" i="3"/>
  <c r="GW99" i="3"/>
  <c r="I100" i="3"/>
  <c r="J100" i="3"/>
  <c r="H100" i="3"/>
  <c r="K100" i="3"/>
  <c r="L100" i="3"/>
  <c r="M100" i="3"/>
  <c r="N100" i="3"/>
  <c r="O100" i="3"/>
  <c r="P100" i="3"/>
  <c r="Q100" i="3"/>
  <c r="R100" i="3"/>
  <c r="T100" i="3"/>
  <c r="AR100" i="3"/>
  <c r="BO100" i="3"/>
  <c r="F100" i="3"/>
  <c r="CL100" i="3"/>
  <c r="DI100" i="3"/>
  <c r="EF100" i="3"/>
  <c r="FC100" i="3"/>
  <c r="FZ100" i="3"/>
  <c r="GW100" i="3"/>
  <c r="I101" i="3"/>
  <c r="J101" i="3"/>
  <c r="K101" i="3"/>
  <c r="L101" i="3"/>
  <c r="M101" i="3"/>
  <c r="N101" i="3"/>
  <c r="O101" i="3"/>
  <c r="P101" i="3"/>
  <c r="Q101" i="3"/>
  <c r="R101" i="3"/>
  <c r="T101" i="3"/>
  <c r="AR101" i="3"/>
  <c r="G101" i="3"/>
  <c r="BO101" i="3"/>
  <c r="CL101" i="3"/>
  <c r="DI101" i="3"/>
  <c r="EF101" i="3"/>
  <c r="FC101" i="3"/>
  <c r="FZ101" i="3"/>
  <c r="GW101" i="3"/>
  <c r="I102" i="3"/>
  <c r="J102" i="3"/>
  <c r="H102" i="3"/>
  <c r="K102" i="3"/>
  <c r="L102" i="3"/>
  <c r="M102" i="3"/>
  <c r="N102" i="3"/>
  <c r="O102" i="3"/>
  <c r="P102" i="3"/>
  <c r="Q102" i="3"/>
  <c r="R102" i="3"/>
  <c r="T102" i="3"/>
  <c r="AR102" i="3"/>
  <c r="BO102" i="3"/>
  <c r="F102" i="3"/>
  <c r="CL102" i="3"/>
  <c r="DI102" i="3"/>
  <c r="EF102" i="3"/>
  <c r="FC102" i="3"/>
  <c r="FZ102" i="3"/>
  <c r="GW102" i="3"/>
  <c r="I103" i="3"/>
  <c r="J103" i="3"/>
  <c r="K103" i="3"/>
  <c r="L103" i="3"/>
  <c r="M103" i="3"/>
  <c r="N103" i="3"/>
  <c r="O103" i="3"/>
  <c r="P103" i="3"/>
  <c r="Q103" i="3"/>
  <c r="R103" i="3"/>
  <c r="T103" i="3"/>
  <c r="AR103" i="3"/>
  <c r="G103" i="3"/>
  <c r="BO103" i="3"/>
  <c r="CL103" i="3"/>
  <c r="DI103" i="3"/>
  <c r="EF103" i="3"/>
  <c r="FC103" i="3"/>
  <c r="FZ103" i="3"/>
  <c r="GW103" i="3"/>
  <c r="I104" i="3"/>
  <c r="J104" i="3"/>
  <c r="H104" i="3"/>
  <c r="K104" i="3"/>
  <c r="L104" i="3"/>
  <c r="M104" i="3"/>
  <c r="N104" i="3"/>
  <c r="O104" i="3"/>
  <c r="P104" i="3"/>
  <c r="Q104" i="3"/>
  <c r="R104" i="3"/>
  <c r="T104" i="3"/>
  <c r="AR104" i="3"/>
  <c r="BO104" i="3"/>
  <c r="F104" i="3"/>
  <c r="CL104" i="3"/>
  <c r="DI104" i="3"/>
  <c r="EF104" i="3"/>
  <c r="FC104" i="3"/>
  <c r="FZ104" i="3"/>
  <c r="GW104" i="3"/>
  <c r="I105" i="3"/>
  <c r="J105" i="3"/>
  <c r="K105" i="3"/>
  <c r="L105" i="3"/>
  <c r="M105" i="3"/>
  <c r="N105" i="3"/>
  <c r="O105" i="3"/>
  <c r="P105" i="3"/>
  <c r="Q105" i="3"/>
  <c r="R105" i="3"/>
  <c r="T105" i="3"/>
  <c r="AR105" i="3"/>
  <c r="G105" i="3"/>
  <c r="BO105" i="3"/>
  <c r="CL105" i="3"/>
  <c r="DI105" i="3"/>
  <c r="EF105" i="3"/>
  <c r="FC105" i="3"/>
  <c r="FZ105" i="3"/>
  <c r="GW105" i="3"/>
  <c r="I106" i="3"/>
  <c r="J106" i="3"/>
  <c r="H106" i="3"/>
  <c r="K106" i="3"/>
  <c r="L106" i="3"/>
  <c r="M106" i="3"/>
  <c r="N106" i="3"/>
  <c r="O106" i="3"/>
  <c r="P106" i="3"/>
  <c r="Q106" i="3"/>
  <c r="R106" i="3"/>
  <c r="T106" i="3"/>
  <c r="AR106" i="3"/>
  <c r="BO106" i="3"/>
  <c r="F106" i="3"/>
  <c r="CL106" i="3"/>
  <c r="DI106" i="3"/>
  <c r="EF106" i="3"/>
  <c r="FC106" i="3"/>
  <c r="FZ106" i="3"/>
  <c r="GW106" i="3"/>
  <c r="I107" i="3"/>
  <c r="J107" i="3"/>
  <c r="K107" i="3"/>
  <c r="L107" i="3"/>
  <c r="M107" i="3"/>
  <c r="N107" i="3"/>
  <c r="O107" i="3"/>
  <c r="P107" i="3"/>
  <c r="Q107" i="3"/>
  <c r="R107" i="3"/>
  <c r="T107" i="3"/>
  <c r="AR107" i="3"/>
  <c r="G107" i="3"/>
  <c r="BO107" i="3"/>
  <c r="CL107" i="3"/>
  <c r="DI107" i="3"/>
  <c r="EF107" i="3"/>
  <c r="FC107" i="3"/>
  <c r="FZ107" i="3"/>
  <c r="GW107" i="3"/>
  <c r="I108" i="3"/>
  <c r="J108" i="3"/>
  <c r="H108" i="3"/>
  <c r="K108" i="3"/>
  <c r="L108" i="3"/>
  <c r="M108" i="3"/>
  <c r="N108" i="3"/>
  <c r="O108" i="3"/>
  <c r="P108" i="3"/>
  <c r="Q108" i="3"/>
  <c r="R108" i="3"/>
  <c r="T108" i="3"/>
  <c r="AR108" i="3"/>
  <c r="BO108" i="3"/>
  <c r="F108" i="3"/>
  <c r="CL108" i="3"/>
  <c r="DI108" i="3"/>
  <c r="EF108" i="3"/>
  <c r="FC108" i="3"/>
  <c r="FZ108" i="3"/>
  <c r="GW108" i="3"/>
  <c r="I109" i="3"/>
  <c r="J109" i="3"/>
  <c r="K109" i="3"/>
  <c r="L109" i="3"/>
  <c r="M109" i="3"/>
  <c r="N109" i="3"/>
  <c r="O109" i="3"/>
  <c r="P109" i="3"/>
  <c r="Q109" i="3"/>
  <c r="R109" i="3"/>
  <c r="T109" i="3"/>
  <c r="AR109" i="3"/>
  <c r="G109" i="3"/>
  <c r="BO109" i="3"/>
  <c r="CL109" i="3"/>
  <c r="DI109" i="3"/>
  <c r="EF109" i="3"/>
  <c r="FC109" i="3"/>
  <c r="FZ109" i="3"/>
  <c r="GW109" i="3"/>
  <c r="I111" i="3"/>
  <c r="J111" i="3"/>
  <c r="J112" i="3"/>
  <c r="K111" i="3"/>
  <c r="L111" i="3"/>
  <c r="L112" i="3"/>
  <c r="M111" i="3"/>
  <c r="N111" i="3"/>
  <c r="N112" i="3"/>
  <c r="O111" i="3"/>
  <c r="P111" i="3"/>
  <c r="P112" i="3"/>
  <c r="Q111" i="3"/>
  <c r="R111" i="3"/>
  <c r="R112" i="3"/>
  <c r="T111" i="3"/>
  <c r="T112" i="3"/>
  <c r="AR111" i="3"/>
  <c r="BO111" i="3"/>
  <c r="F111" i="3"/>
  <c r="F112" i="3"/>
  <c r="CL111" i="3"/>
  <c r="DI111" i="3"/>
  <c r="EF111" i="3"/>
  <c r="FC111" i="3"/>
  <c r="FZ111" i="3"/>
  <c r="GW111" i="3"/>
  <c r="I112" i="3"/>
  <c r="K112" i="3"/>
  <c r="M112" i="3"/>
  <c r="O112" i="3"/>
  <c r="Q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Q119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Q119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EC112" i="3"/>
  <c r="ED112" i="3"/>
  <c r="EE112" i="3"/>
  <c r="EE119" i="3"/>
  <c r="EF112" i="3"/>
  <c r="EG112" i="3"/>
  <c r="EH112" i="3"/>
  <c r="EI112" i="3"/>
  <c r="EJ112" i="3"/>
  <c r="EK112" i="3"/>
  <c r="EL112" i="3"/>
  <c r="EM112" i="3"/>
  <c r="EN112" i="3"/>
  <c r="EO112" i="3"/>
  <c r="EP112" i="3"/>
  <c r="EQ112" i="3"/>
  <c r="ER112" i="3"/>
  <c r="ES112" i="3"/>
  <c r="ET112" i="3"/>
  <c r="EU112" i="3"/>
  <c r="EV112" i="3"/>
  <c r="EW112" i="3"/>
  <c r="EX112" i="3"/>
  <c r="EY112" i="3"/>
  <c r="EZ112" i="3"/>
  <c r="FA112" i="3"/>
  <c r="FB112" i="3"/>
  <c r="FC112" i="3"/>
  <c r="FD112" i="3"/>
  <c r="FE112" i="3"/>
  <c r="FF112" i="3"/>
  <c r="FG112" i="3"/>
  <c r="FH112" i="3"/>
  <c r="FI112" i="3"/>
  <c r="FJ112" i="3"/>
  <c r="FK112" i="3"/>
  <c r="FL112" i="3"/>
  <c r="FM112" i="3"/>
  <c r="FN112" i="3"/>
  <c r="FO112" i="3"/>
  <c r="FP112" i="3"/>
  <c r="FQ112" i="3"/>
  <c r="FR112" i="3"/>
  <c r="FS112" i="3"/>
  <c r="FT112" i="3"/>
  <c r="FU112" i="3"/>
  <c r="FV112" i="3"/>
  <c r="FW112" i="3"/>
  <c r="FX112" i="3"/>
  <c r="FY112" i="3"/>
  <c r="FZ112" i="3"/>
  <c r="GA112" i="3"/>
  <c r="GB112" i="3"/>
  <c r="GC112" i="3"/>
  <c r="GD112" i="3"/>
  <c r="GE112" i="3"/>
  <c r="GE119" i="3"/>
  <c r="GF112" i="3"/>
  <c r="GG112" i="3"/>
  <c r="GH112" i="3"/>
  <c r="GI112" i="3"/>
  <c r="GJ112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I114" i="3"/>
  <c r="J114" i="3"/>
  <c r="K114" i="3"/>
  <c r="K118" i="3"/>
  <c r="L114" i="3"/>
  <c r="M114" i="3"/>
  <c r="N114" i="3"/>
  <c r="O114" i="3"/>
  <c r="O118" i="3"/>
  <c r="P114" i="3"/>
  <c r="Q114" i="3"/>
  <c r="R114" i="3"/>
  <c r="T114" i="3"/>
  <c r="AR114" i="3"/>
  <c r="G114" i="3"/>
  <c r="BO114" i="3"/>
  <c r="CL114" i="3"/>
  <c r="DI114" i="3"/>
  <c r="EF114" i="3"/>
  <c r="FC114" i="3"/>
  <c r="FZ114" i="3"/>
  <c r="GW114" i="3"/>
  <c r="I115" i="3"/>
  <c r="J115" i="3"/>
  <c r="K115" i="3"/>
  <c r="L115" i="3"/>
  <c r="M115" i="3"/>
  <c r="N115" i="3"/>
  <c r="O115" i="3"/>
  <c r="P115" i="3"/>
  <c r="Q115" i="3"/>
  <c r="R115" i="3"/>
  <c r="T115" i="3"/>
  <c r="AR115" i="3"/>
  <c r="BO115" i="3"/>
  <c r="F115" i="3"/>
  <c r="CL115" i="3"/>
  <c r="DI115" i="3"/>
  <c r="EF115" i="3"/>
  <c r="FC115" i="3"/>
  <c r="FC118" i="3"/>
  <c r="FZ115" i="3"/>
  <c r="GW115" i="3"/>
  <c r="I116" i="3"/>
  <c r="J116" i="3"/>
  <c r="K116" i="3"/>
  <c r="L116" i="3"/>
  <c r="M116" i="3"/>
  <c r="N116" i="3"/>
  <c r="O116" i="3"/>
  <c r="P116" i="3"/>
  <c r="Q116" i="3"/>
  <c r="R116" i="3"/>
  <c r="T116" i="3"/>
  <c r="AR116" i="3"/>
  <c r="G116" i="3"/>
  <c r="BO116" i="3"/>
  <c r="CL116" i="3"/>
  <c r="DI116" i="3"/>
  <c r="EF116" i="3"/>
  <c r="FC116" i="3"/>
  <c r="FZ116" i="3"/>
  <c r="GW116" i="3"/>
  <c r="I117" i="3"/>
  <c r="J117" i="3"/>
  <c r="H117" i="3"/>
  <c r="K117" i="3"/>
  <c r="L117" i="3"/>
  <c r="M117" i="3"/>
  <c r="N117" i="3"/>
  <c r="O117" i="3"/>
  <c r="P117" i="3"/>
  <c r="Q117" i="3"/>
  <c r="R117" i="3"/>
  <c r="T117" i="3"/>
  <c r="AR117" i="3"/>
  <c r="BO117" i="3"/>
  <c r="F117" i="3"/>
  <c r="CL117" i="3"/>
  <c r="DI117" i="3"/>
  <c r="EF117" i="3"/>
  <c r="FC117" i="3"/>
  <c r="FZ117" i="3"/>
  <c r="GW117" i="3"/>
  <c r="I118" i="3"/>
  <c r="M118" i="3"/>
  <c r="Q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DH118" i="3"/>
  <c r="DI118" i="3"/>
  <c r="DJ118" i="3"/>
  <c r="DK118" i="3"/>
  <c r="DL118" i="3"/>
  <c r="DM118" i="3"/>
  <c r="DN118" i="3"/>
  <c r="DO118" i="3"/>
  <c r="DP118" i="3"/>
  <c r="DQ118" i="3"/>
  <c r="DR118" i="3"/>
  <c r="DS118" i="3"/>
  <c r="DT118" i="3"/>
  <c r="DU118" i="3"/>
  <c r="DV118" i="3"/>
  <c r="DW118" i="3"/>
  <c r="DX118" i="3"/>
  <c r="DY118" i="3"/>
  <c r="DZ118" i="3"/>
  <c r="EA118" i="3"/>
  <c r="EB118" i="3"/>
  <c r="EC118" i="3"/>
  <c r="ED118" i="3"/>
  <c r="EE118" i="3"/>
  <c r="EG118" i="3"/>
  <c r="EH118" i="3"/>
  <c r="EI118" i="3"/>
  <c r="EJ118" i="3"/>
  <c r="EK118" i="3"/>
  <c r="EL118" i="3"/>
  <c r="EM118" i="3"/>
  <c r="EN118" i="3"/>
  <c r="EO118" i="3"/>
  <c r="EP118" i="3"/>
  <c r="EQ118" i="3"/>
  <c r="ER118" i="3"/>
  <c r="ES118" i="3"/>
  <c r="ET118" i="3"/>
  <c r="EU118" i="3"/>
  <c r="EV118" i="3"/>
  <c r="EW118" i="3"/>
  <c r="EX118" i="3"/>
  <c r="EY118" i="3"/>
  <c r="EZ118" i="3"/>
  <c r="FA118" i="3"/>
  <c r="FB118" i="3"/>
  <c r="FD118" i="3"/>
  <c r="FE118" i="3"/>
  <c r="FF118" i="3"/>
  <c r="FG118" i="3"/>
  <c r="FH118" i="3"/>
  <c r="FI118" i="3"/>
  <c r="FJ118" i="3"/>
  <c r="FK118" i="3"/>
  <c r="FL118" i="3"/>
  <c r="FM118" i="3"/>
  <c r="FN118" i="3"/>
  <c r="FO118" i="3"/>
  <c r="FP118" i="3"/>
  <c r="FQ118" i="3"/>
  <c r="FR118" i="3"/>
  <c r="FS118" i="3"/>
  <c r="FT118" i="3"/>
  <c r="FU118" i="3"/>
  <c r="FV118" i="3"/>
  <c r="FW118" i="3"/>
  <c r="FX118" i="3"/>
  <c r="FY118" i="3"/>
  <c r="GA118" i="3"/>
  <c r="GB118" i="3"/>
  <c r="GC118" i="3"/>
  <c r="GD118" i="3"/>
  <c r="GE118" i="3"/>
  <c r="GF118" i="3"/>
  <c r="GG118" i="3"/>
  <c r="GH118" i="3"/>
  <c r="GI118" i="3"/>
  <c r="GJ118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U119" i="3"/>
  <c r="W119" i="3"/>
  <c r="Y119" i="3"/>
  <c r="AA119" i="3"/>
  <c r="AC119" i="3"/>
  <c r="AE119" i="3"/>
  <c r="AG119" i="3"/>
  <c r="AI119" i="3"/>
  <c r="AK119" i="3"/>
  <c r="AM119" i="3"/>
  <c r="AO119" i="3"/>
  <c r="AS119" i="3"/>
  <c r="AW119" i="3"/>
  <c r="BA119" i="3"/>
  <c r="BE119" i="3"/>
  <c r="BI119" i="3"/>
  <c r="BM119" i="3"/>
  <c r="BQ119" i="3"/>
  <c r="BU119" i="3"/>
  <c r="BY119" i="3"/>
  <c r="CC119" i="3"/>
  <c r="CG119" i="3"/>
  <c r="CK119" i="3"/>
  <c r="CM119" i="3"/>
  <c r="CO119" i="3"/>
  <c r="CS119" i="3"/>
  <c r="CU119" i="3"/>
  <c r="CW119" i="3"/>
  <c r="CY119" i="3"/>
  <c r="DA119" i="3"/>
  <c r="DC119" i="3"/>
  <c r="DE119" i="3"/>
  <c r="DG119" i="3"/>
  <c r="DK119" i="3"/>
  <c r="DM119" i="3"/>
  <c r="DO119" i="3"/>
  <c r="DQ119" i="3"/>
  <c r="DS119" i="3"/>
  <c r="DU119" i="3"/>
  <c r="DW119" i="3"/>
  <c r="DY119" i="3"/>
  <c r="EA119" i="3"/>
  <c r="EC119" i="3"/>
  <c r="EG119" i="3"/>
  <c r="EK119" i="3"/>
  <c r="EO119" i="3"/>
  <c r="ES119" i="3"/>
  <c r="EW119" i="3"/>
  <c r="FA119" i="3"/>
  <c r="FE119" i="3"/>
  <c r="FI119" i="3"/>
  <c r="FM119" i="3"/>
  <c r="FQ119" i="3"/>
  <c r="FU119" i="3"/>
  <c r="FY119" i="3"/>
  <c r="GA119" i="3"/>
  <c r="GC119" i="3"/>
  <c r="GG119" i="3"/>
  <c r="GI119" i="3"/>
  <c r="GK119" i="3"/>
  <c r="GM119" i="3"/>
  <c r="GO119" i="3"/>
  <c r="GQ119" i="3"/>
  <c r="GS119" i="3"/>
  <c r="I17" i="4"/>
  <c r="J17" i="4"/>
  <c r="K17" i="4"/>
  <c r="K29" i="4"/>
  <c r="L17" i="4"/>
  <c r="M17" i="4"/>
  <c r="N17" i="4"/>
  <c r="O17" i="4"/>
  <c r="O29" i="4"/>
  <c r="P17" i="4"/>
  <c r="Q17" i="4"/>
  <c r="R17" i="4"/>
  <c r="T17" i="4"/>
  <c r="U17" i="4"/>
  <c r="V17" i="4"/>
  <c r="Z17" i="4"/>
  <c r="BO17" i="4"/>
  <c r="CL17" i="4"/>
  <c r="DI17" i="4"/>
  <c r="EF17" i="4"/>
  <c r="FC17" i="4"/>
  <c r="FZ17" i="4"/>
  <c r="GW17" i="4"/>
  <c r="I18" i="4"/>
  <c r="J18" i="4"/>
  <c r="K18" i="4"/>
  <c r="L18" i="4"/>
  <c r="M18" i="4"/>
  <c r="N18" i="4"/>
  <c r="O18" i="4"/>
  <c r="P18" i="4"/>
  <c r="Q18" i="4"/>
  <c r="R18" i="4"/>
  <c r="T18" i="4"/>
  <c r="U18" i="4"/>
  <c r="V18" i="4"/>
  <c r="Z18" i="4"/>
  <c r="AR18" i="4"/>
  <c r="S18" i="4"/>
  <c r="BO18" i="4"/>
  <c r="G18" i="4"/>
  <c r="CL18" i="4"/>
  <c r="DI18" i="4"/>
  <c r="EF18" i="4"/>
  <c r="FC18" i="4"/>
  <c r="FC29" i="4"/>
  <c r="FZ18" i="4"/>
  <c r="GW18" i="4"/>
  <c r="I19" i="4"/>
  <c r="J19" i="4"/>
  <c r="K19" i="4"/>
  <c r="L19" i="4"/>
  <c r="M19" i="4"/>
  <c r="N19" i="4"/>
  <c r="O19" i="4"/>
  <c r="P19" i="4"/>
  <c r="Q19" i="4"/>
  <c r="R19" i="4"/>
  <c r="T19" i="4"/>
  <c r="U19" i="4"/>
  <c r="V19" i="4"/>
  <c r="Z19" i="4"/>
  <c r="AR19" i="4"/>
  <c r="S19" i="4"/>
  <c r="BO19" i="4"/>
  <c r="CL19" i="4"/>
  <c r="DI19" i="4"/>
  <c r="EF19" i="4"/>
  <c r="FC19" i="4"/>
  <c r="FZ19" i="4"/>
  <c r="GW19" i="4"/>
  <c r="G20" i="4"/>
  <c r="I20" i="4"/>
  <c r="J20" i="4"/>
  <c r="K20" i="4"/>
  <c r="L20" i="4"/>
  <c r="M20" i="4"/>
  <c r="N20" i="4"/>
  <c r="O20" i="4"/>
  <c r="P20" i="4"/>
  <c r="Q20" i="4"/>
  <c r="R20" i="4"/>
  <c r="T20" i="4"/>
  <c r="AR20" i="4"/>
  <c r="BO20" i="4"/>
  <c r="CL20" i="4"/>
  <c r="DI20" i="4"/>
  <c r="EF20" i="4"/>
  <c r="FC20" i="4"/>
  <c r="FZ20" i="4"/>
  <c r="GW20" i="4"/>
  <c r="I21" i="4"/>
  <c r="J21" i="4"/>
  <c r="K21" i="4"/>
  <c r="L21" i="4"/>
  <c r="M21" i="4"/>
  <c r="N21" i="4"/>
  <c r="O21" i="4"/>
  <c r="P21" i="4"/>
  <c r="Q21" i="4"/>
  <c r="R21" i="4"/>
  <c r="T21" i="4"/>
  <c r="AR21" i="4"/>
  <c r="G21" i="4"/>
  <c r="BO21" i="4"/>
  <c r="F21" i="4"/>
  <c r="CL21" i="4"/>
  <c r="DI21" i="4"/>
  <c r="EF21" i="4"/>
  <c r="FC21" i="4"/>
  <c r="FZ21" i="4"/>
  <c r="GW21" i="4"/>
  <c r="G22" i="4"/>
  <c r="I22" i="4"/>
  <c r="J22" i="4"/>
  <c r="K22" i="4"/>
  <c r="L22" i="4"/>
  <c r="M22" i="4"/>
  <c r="N22" i="4"/>
  <c r="O22" i="4"/>
  <c r="P22" i="4"/>
  <c r="Q22" i="4"/>
  <c r="R22" i="4"/>
  <c r="T22" i="4"/>
  <c r="AR22" i="4"/>
  <c r="BO22" i="4"/>
  <c r="CL22" i="4"/>
  <c r="DI22" i="4"/>
  <c r="EF22" i="4"/>
  <c r="FC22" i="4"/>
  <c r="FZ22" i="4"/>
  <c r="GW22" i="4"/>
  <c r="I23" i="4"/>
  <c r="J23" i="4"/>
  <c r="H23" i="4"/>
  <c r="K23" i="4"/>
  <c r="L23" i="4"/>
  <c r="M23" i="4"/>
  <c r="N23" i="4"/>
  <c r="O23" i="4"/>
  <c r="P23" i="4"/>
  <c r="Q23" i="4"/>
  <c r="R23" i="4"/>
  <c r="T23" i="4"/>
  <c r="AR23" i="4"/>
  <c r="G23" i="4"/>
  <c r="BO23" i="4"/>
  <c r="F23" i="4"/>
  <c r="CL23" i="4"/>
  <c r="DI23" i="4"/>
  <c r="EF23" i="4"/>
  <c r="FC23" i="4"/>
  <c r="FZ23" i="4"/>
  <c r="GW23" i="4"/>
  <c r="G24" i="4"/>
  <c r="I24" i="4"/>
  <c r="J24" i="4"/>
  <c r="K24" i="4"/>
  <c r="L24" i="4"/>
  <c r="M24" i="4"/>
  <c r="N24" i="4"/>
  <c r="O24" i="4"/>
  <c r="P24" i="4"/>
  <c r="Q24" i="4"/>
  <c r="R24" i="4"/>
  <c r="T24" i="4"/>
  <c r="AR24" i="4"/>
  <c r="BO24" i="4"/>
  <c r="CL24" i="4"/>
  <c r="DI24" i="4"/>
  <c r="EF24" i="4"/>
  <c r="FC24" i="4"/>
  <c r="FZ24" i="4"/>
  <c r="GW24" i="4"/>
  <c r="I25" i="4"/>
  <c r="J25" i="4"/>
  <c r="H25" i="4"/>
  <c r="K25" i="4"/>
  <c r="L25" i="4"/>
  <c r="M25" i="4"/>
  <c r="N25" i="4"/>
  <c r="O25" i="4"/>
  <c r="P25" i="4"/>
  <c r="Q25" i="4"/>
  <c r="R25" i="4"/>
  <c r="T25" i="4"/>
  <c r="U25" i="4"/>
  <c r="AR25" i="4"/>
  <c r="BO25" i="4"/>
  <c r="BW25" i="4"/>
  <c r="CK25" i="4"/>
  <c r="CL25" i="4"/>
  <c r="DI25" i="4"/>
  <c r="EF25" i="4"/>
  <c r="FC25" i="4"/>
  <c r="FZ25" i="4"/>
  <c r="GW25" i="4"/>
  <c r="I26" i="4"/>
  <c r="J26" i="4"/>
  <c r="H26" i="4"/>
  <c r="K26" i="4"/>
  <c r="L26" i="4"/>
  <c r="M26" i="4"/>
  <c r="N26" i="4"/>
  <c r="O26" i="4"/>
  <c r="P26" i="4"/>
  <c r="Q26" i="4"/>
  <c r="R26" i="4"/>
  <c r="U26" i="4"/>
  <c r="AR26" i="4"/>
  <c r="BO26" i="4"/>
  <c r="CL26" i="4"/>
  <c r="CT26" i="4"/>
  <c r="DH26" i="4"/>
  <c r="EF26" i="4"/>
  <c r="FC26" i="4"/>
  <c r="FZ26" i="4"/>
  <c r="GW26" i="4"/>
  <c r="I27" i="4"/>
  <c r="J27" i="4"/>
  <c r="K27" i="4"/>
  <c r="M27" i="4"/>
  <c r="N27" i="4"/>
  <c r="O27" i="4"/>
  <c r="P27" i="4"/>
  <c r="Q27" i="4"/>
  <c r="R27" i="4"/>
  <c r="T27" i="4"/>
  <c r="U27" i="4"/>
  <c r="AR27" i="4"/>
  <c r="BO27" i="4"/>
  <c r="CL27" i="4"/>
  <c r="DI27" i="4"/>
  <c r="DQ27" i="4"/>
  <c r="L27" i="4"/>
  <c r="EE27" i="4"/>
  <c r="EF27" i="4"/>
  <c r="FC27" i="4"/>
  <c r="FZ27" i="4"/>
  <c r="GW27" i="4"/>
  <c r="I28" i="4"/>
  <c r="J28" i="4"/>
  <c r="H28" i="4"/>
  <c r="K28" i="4"/>
  <c r="L28" i="4"/>
  <c r="M28" i="4"/>
  <c r="N28" i="4"/>
  <c r="O28" i="4"/>
  <c r="P28" i="4"/>
  <c r="Q28" i="4"/>
  <c r="R28" i="4"/>
  <c r="T28" i="4"/>
  <c r="AR28" i="4"/>
  <c r="BO28" i="4"/>
  <c r="F28" i="4"/>
  <c r="CL28" i="4"/>
  <c r="DI28" i="4"/>
  <c r="EF28" i="4"/>
  <c r="FC28" i="4"/>
  <c r="FZ28" i="4"/>
  <c r="GW28" i="4"/>
  <c r="I29" i="4"/>
  <c r="M29" i="4"/>
  <c r="Q29" i="4"/>
  <c r="U29" i="4"/>
  <c r="V29" i="4"/>
  <c r="W29" i="4"/>
  <c r="X29" i="4"/>
  <c r="Y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D29" i="4"/>
  <c r="FE29" i="4"/>
  <c r="FF29" i="4"/>
  <c r="FG29" i="4"/>
  <c r="FH29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GM29" i="4"/>
  <c r="GN29" i="4"/>
  <c r="GO29" i="4"/>
  <c r="GP29" i="4"/>
  <c r="GQ29" i="4"/>
  <c r="GR29" i="4"/>
  <c r="GS29" i="4"/>
  <c r="GT29" i="4"/>
  <c r="GU29" i="4"/>
  <c r="GV29" i="4"/>
  <c r="GW29" i="4"/>
  <c r="I31" i="4"/>
  <c r="J31" i="4"/>
  <c r="K31" i="4"/>
  <c r="L31" i="4"/>
  <c r="M31" i="4"/>
  <c r="N31" i="4"/>
  <c r="O31" i="4"/>
  <c r="P31" i="4"/>
  <c r="Q31" i="4"/>
  <c r="R31" i="4"/>
  <c r="T31" i="4"/>
  <c r="AR31" i="4"/>
  <c r="G31" i="4"/>
  <c r="BO31" i="4"/>
  <c r="CL31" i="4"/>
  <c r="CL38" i="4"/>
  <c r="DI31" i="4"/>
  <c r="EF31" i="4"/>
  <c r="EF38" i="4"/>
  <c r="FC31" i="4"/>
  <c r="FZ31" i="4"/>
  <c r="FZ38" i="4"/>
  <c r="GW31" i="4"/>
  <c r="I32" i="4"/>
  <c r="H32" i="4"/>
  <c r="J32" i="4"/>
  <c r="K32" i="4"/>
  <c r="L32" i="4"/>
  <c r="M32" i="4"/>
  <c r="N32" i="4"/>
  <c r="O32" i="4"/>
  <c r="P32" i="4"/>
  <c r="Q32" i="4"/>
  <c r="R32" i="4"/>
  <c r="T32" i="4"/>
  <c r="AR32" i="4"/>
  <c r="BO32" i="4"/>
  <c r="CL32" i="4"/>
  <c r="DI32" i="4"/>
  <c r="EF32" i="4"/>
  <c r="FC32" i="4"/>
  <c r="FZ32" i="4"/>
  <c r="GW32" i="4"/>
  <c r="I33" i="4"/>
  <c r="J33" i="4"/>
  <c r="H33" i="4"/>
  <c r="K33" i="4"/>
  <c r="L33" i="4"/>
  <c r="L38" i="4"/>
  <c r="M33" i="4"/>
  <c r="N33" i="4"/>
  <c r="N38" i="4"/>
  <c r="O33" i="4"/>
  <c r="P33" i="4"/>
  <c r="P38" i="4"/>
  <c r="Q33" i="4"/>
  <c r="R33" i="4"/>
  <c r="R38" i="4"/>
  <c r="T33" i="4"/>
  <c r="T38" i="4"/>
  <c r="AR33" i="4"/>
  <c r="G33" i="4"/>
  <c r="BO33" i="4"/>
  <c r="F33" i="4"/>
  <c r="CL33" i="4"/>
  <c r="DI33" i="4"/>
  <c r="EF33" i="4"/>
  <c r="FC33" i="4"/>
  <c r="FZ33" i="4"/>
  <c r="GW33" i="4"/>
  <c r="I34" i="4"/>
  <c r="H34" i="4"/>
  <c r="J34" i="4"/>
  <c r="K34" i="4"/>
  <c r="L34" i="4"/>
  <c r="M34" i="4"/>
  <c r="N34" i="4"/>
  <c r="O34" i="4"/>
  <c r="P34" i="4"/>
  <c r="Q34" i="4"/>
  <c r="R34" i="4"/>
  <c r="T34" i="4"/>
  <c r="AR34" i="4"/>
  <c r="G34" i="4"/>
  <c r="BO34" i="4"/>
  <c r="CL34" i="4"/>
  <c r="DI34" i="4"/>
  <c r="EF34" i="4"/>
  <c r="FC34" i="4"/>
  <c r="FZ34" i="4"/>
  <c r="GW34" i="4"/>
  <c r="I35" i="4"/>
  <c r="J35" i="4"/>
  <c r="H35" i="4"/>
  <c r="K35" i="4"/>
  <c r="L35" i="4"/>
  <c r="M35" i="4"/>
  <c r="N35" i="4"/>
  <c r="O35" i="4"/>
  <c r="P35" i="4"/>
  <c r="Q35" i="4"/>
  <c r="R35" i="4"/>
  <c r="T35" i="4"/>
  <c r="AR35" i="4"/>
  <c r="G35" i="4"/>
  <c r="BO35" i="4"/>
  <c r="F35" i="4"/>
  <c r="CL35" i="4"/>
  <c r="DI35" i="4"/>
  <c r="EF35" i="4"/>
  <c r="FC35" i="4"/>
  <c r="FZ35" i="4"/>
  <c r="GW35" i="4"/>
  <c r="I36" i="4"/>
  <c r="H36" i="4"/>
  <c r="J36" i="4"/>
  <c r="K36" i="4"/>
  <c r="L36" i="4"/>
  <c r="M36" i="4"/>
  <c r="N36" i="4"/>
  <c r="O36" i="4"/>
  <c r="P36" i="4"/>
  <c r="Q36" i="4"/>
  <c r="R36" i="4"/>
  <c r="T36" i="4"/>
  <c r="AR36" i="4"/>
  <c r="G36" i="4"/>
  <c r="BO36" i="4"/>
  <c r="CL36" i="4"/>
  <c r="DI36" i="4"/>
  <c r="EF36" i="4"/>
  <c r="FC36" i="4"/>
  <c r="FZ36" i="4"/>
  <c r="GW36" i="4"/>
  <c r="I37" i="4"/>
  <c r="J37" i="4"/>
  <c r="H37" i="4"/>
  <c r="K37" i="4"/>
  <c r="L37" i="4"/>
  <c r="M37" i="4"/>
  <c r="N37" i="4"/>
  <c r="O37" i="4"/>
  <c r="P37" i="4"/>
  <c r="Q37" i="4"/>
  <c r="R37" i="4"/>
  <c r="T37" i="4"/>
  <c r="AR37" i="4"/>
  <c r="G37" i="4"/>
  <c r="BO37" i="4"/>
  <c r="F37" i="4"/>
  <c r="CL37" i="4"/>
  <c r="DI37" i="4"/>
  <c r="EF37" i="4"/>
  <c r="FC37" i="4"/>
  <c r="FZ37" i="4"/>
  <c r="GW37" i="4"/>
  <c r="I38" i="4"/>
  <c r="K38" i="4"/>
  <c r="M38" i="4"/>
  <c r="O38" i="4"/>
  <c r="Q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G38" i="4"/>
  <c r="EH38" i="4"/>
  <c r="EI38" i="4"/>
  <c r="EJ38" i="4"/>
  <c r="EK38" i="4"/>
  <c r="EL38" i="4"/>
  <c r="EM38" i="4"/>
  <c r="EN38" i="4"/>
  <c r="EO38" i="4"/>
  <c r="EP38" i="4"/>
  <c r="EQ38" i="4"/>
  <c r="ER38" i="4"/>
  <c r="ES38" i="4"/>
  <c r="ET38" i="4"/>
  <c r="EU38" i="4"/>
  <c r="EV38" i="4"/>
  <c r="EW38" i="4"/>
  <c r="EX38" i="4"/>
  <c r="EY38" i="4"/>
  <c r="EZ38" i="4"/>
  <c r="FA38" i="4"/>
  <c r="FB38" i="4"/>
  <c r="FC38" i="4"/>
  <c r="FD38" i="4"/>
  <c r="FE38" i="4"/>
  <c r="FF38" i="4"/>
  <c r="FG38" i="4"/>
  <c r="FH38" i="4"/>
  <c r="FI38" i="4"/>
  <c r="FJ38" i="4"/>
  <c r="FK38" i="4"/>
  <c r="FL38" i="4"/>
  <c r="FM38" i="4"/>
  <c r="FN38" i="4"/>
  <c r="FO38" i="4"/>
  <c r="FP38" i="4"/>
  <c r="FQ38" i="4"/>
  <c r="FR38" i="4"/>
  <c r="FS38" i="4"/>
  <c r="FT38" i="4"/>
  <c r="FU38" i="4"/>
  <c r="FV38" i="4"/>
  <c r="FW38" i="4"/>
  <c r="FX38" i="4"/>
  <c r="FY38" i="4"/>
  <c r="GA38" i="4"/>
  <c r="GB38" i="4"/>
  <c r="GC38" i="4"/>
  <c r="GD38" i="4"/>
  <c r="GE38" i="4"/>
  <c r="GF38" i="4"/>
  <c r="GG38" i="4"/>
  <c r="GH38" i="4"/>
  <c r="GI38" i="4"/>
  <c r="GJ38" i="4"/>
  <c r="GK38" i="4"/>
  <c r="GL38" i="4"/>
  <c r="GM38" i="4"/>
  <c r="GN38" i="4"/>
  <c r="GO38" i="4"/>
  <c r="GP38" i="4"/>
  <c r="GQ38" i="4"/>
  <c r="GR38" i="4"/>
  <c r="GS38" i="4"/>
  <c r="GT38" i="4"/>
  <c r="GU38" i="4"/>
  <c r="GV38" i="4"/>
  <c r="GW38" i="4"/>
  <c r="I40" i="4"/>
  <c r="H40" i="4"/>
  <c r="J40" i="4"/>
  <c r="K40" i="4"/>
  <c r="K72" i="4"/>
  <c r="L40" i="4"/>
  <c r="M40" i="4"/>
  <c r="M72" i="4"/>
  <c r="M119" i="4"/>
  <c r="N40" i="4"/>
  <c r="O40" i="4"/>
  <c r="O72" i="4"/>
  <c r="P40" i="4"/>
  <c r="Q40" i="4"/>
  <c r="R40" i="4"/>
  <c r="T40" i="4"/>
  <c r="AR40" i="4"/>
  <c r="G40" i="4"/>
  <c r="BO40" i="4"/>
  <c r="CL40" i="4"/>
  <c r="DI40" i="4"/>
  <c r="EF40" i="4"/>
  <c r="FC40" i="4"/>
  <c r="FZ40" i="4"/>
  <c r="GW40" i="4"/>
  <c r="I41" i="4"/>
  <c r="J41" i="4"/>
  <c r="H41" i="4"/>
  <c r="K41" i="4"/>
  <c r="L41" i="4"/>
  <c r="M41" i="4"/>
  <c r="N41" i="4"/>
  <c r="O41" i="4"/>
  <c r="P41" i="4"/>
  <c r="Q41" i="4"/>
  <c r="R41" i="4"/>
  <c r="T41" i="4"/>
  <c r="AR41" i="4"/>
  <c r="G41" i="4"/>
  <c r="BO41" i="4"/>
  <c r="F41" i="4"/>
  <c r="CL41" i="4"/>
  <c r="DI41" i="4"/>
  <c r="DI72" i="4"/>
  <c r="EF41" i="4"/>
  <c r="FC41" i="4"/>
  <c r="FC72" i="4"/>
  <c r="FZ41" i="4"/>
  <c r="GW41" i="4"/>
  <c r="I42" i="4"/>
  <c r="H42" i="4"/>
  <c r="J42" i="4"/>
  <c r="K42" i="4"/>
  <c r="L42" i="4"/>
  <c r="M42" i="4"/>
  <c r="N42" i="4"/>
  <c r="O42" i="4"/>
  <c r="P42" i="4"/>
  <c r="Q42" i="4"/>
  <c r="R42" i="4"/>
  <c r="T42" i="4"/>
  <c r="AR42" i="4"/>
  <c r="G42" i="4"/>
  <c r="BO42" i="4"/>
  <c r="CL42" i="4"/>
  <c r="DI42" i="4"/>
  <c r="EF42" i="4"/>
  <c r="FC42" i="4"/>
  <c r="FZ42" i="4"/>
  <c r="GW42" i="4"/>
  <c r="I43" i="4"/>
  <c r="J43" i="4"/>
  <c r="H43" i="4"/>
  <c r="K43" i="4"/>
  <c r="L43" i="4"/>
  <c r="M43" i="4"/>
  <c r="N43" i="4"/>
  <c r="O43" i="4"/>
  <c r="P43" i="4"/>
  <c r="Q43" i="4"/>
  <c r="R43" i="4"/>
  <c r="T43" i="4"/>
  <c r="AR43" i="4"/>
  <c r="G43" i="4"/>
  <c r="BO43" i="4"/>
  <c r="F43" i="4"/>
  <c r="CL43" i="4"/>
  <c r="DI43" i="4"/>
  <c r="EF43" i="4"/>
  <c r="FC43" i="4"/>
  <c r="FZ43" i="4"/>
  <c r="GW43" i="4"/>
  <c r="I44" i="4"/>
  <c r="H44" i="4"/>
  <c r="J44" i="4"/>
  <c r="K44" i="4"/>
  <c r="L44" i="4"/>
  <c r="M44" i="4"/>
  <c r="N44" i="4"/>
  <c r="O44" i="4"/>
  <c r="P44" i="4"/>
  <c r="Q44" i="4"/>
  <c r="R44" i="4"/>
  <c r="T44" i="4"/>
  <c r="AR44" i="4"/>
  <c r="G44" i="4"/>
  <c r="BO44" i="4"/>
  <c r="CL44" i="4"/>
  <c r="DI44" i="4"/>
  <c r="EF44" i="4"/>
  <c r="FC44" i="4"/>
  <c r="FZ44" i="4"/>
  <c r="GW44" i="4"/>
  <c r="I45" i="4"/>
  <c r="J45" i="4"/>
  <c r="H45" i="4"/>
  <c r="K45" i="4"/>
  <c r="L45" i="4"/>
  <c r="M45" i="4"/>
  <c r="N45" i="4"/>
  <c r="O45" i="4"/>
  <c r="P45" i="4"/>
  <c r="Q45" i="4"/>
  <c r="R45" i="4"/>
  <c r="T45" i="4"/>
  <c r="AR45" i="4"/>
  <c r="G45" i="4"/>
  <c r="BO45" i="4"/>
  <c r="F45" i="4"/>
  <c r="CL45" i="4"/>
  <c r="DI45" i="4"/>
  <c r="EF45" i="4"/>
  <c r="FC45" i="4"/>
  <c r="FZ45" i="4"/>
  <c r="GW45" i="4"/>
  <c r="I46" i="4"/>
  <c r="H46" i="4"/>
  <c r="J46" i="4"/>
  <c r="K46" i="4"/>
  <c r="L46" i="4"/>
  <c r="M46" i="4"/>
  <c r="N46" i="4"/>
  <c r="O46" i="4"/>
  <c r="P46" i="4"/>
  <c r="Q46" i="4"/>
  <c r="R46" i="4"/>
  <c r="T46" i="4"/>
  <c r="AR46" i="4"/>
  <c r="G46" i="4"/>
  <c r="BO46" i="4"/>
  <c r="CL46" i="4"/>
  <c r="DI46" i="4"/>
  <c r="EF46" i="4"/>
  <c r="FC46" i="4"/>
  <c r="FZ46" i="4"/>
  <c r="GW46" i="4"/>
  <c r="I47" i="4"/>
  <c r="J47" i="4"/>
  <c r="H47" i="4"/>
  <c r="K47" i="4"/>
  <c r="L47" i="4"/>
  <c r="M47" i="4"/>
  <c r="N47" i="4"/>
  <c r="O47" i="4"/>
  <c r="P47" i="4"/>
  <c r="Q47" i="4"/>
  <c r="R47" i="4"/>
  <c r="T47" i="4"/>
  <c r="AR47" i="4"/>
  <c r="G47" i="4"/>
  <c r="BO47" i="4"/>
  <c r="F47" i="4"/>
  <c r="CL47" i="4"/>
  <c r="DI47" i="4"/>
  <c r="EF47" i="4"/>
  <c r="FC47" i="4"/>
  <c r="FZ47" i="4"/>
  <c r="GW47" i="4"/>
  <c r="I48" i="4"/>
  <c r="H48" i="4"/>
  <c r="J48" i="4"/>
  <c r="K48" i="4"/>
  <c r="L48" i="4"/>
  <c r="M48" i="4"/>
  <c r="N48" i="4"/>
  <c r="O48" i="4"/>
  <c r="P48" i="4"/>
  <c r="Q48" i="4"/>
  <c r="R48" i="4"/>
  <c r="T48" i="4"/>
  <c r="AR48" i="4"/>
  <c r="G48" i="4"/>
  <c r="BO48" i="4"/>
  <c r="CL48" i="4"/>
  <c r="DI48" i="4"/>
  <c r="EF48" i="4"/>
  <c r="FC48" i="4"/>
  <c r="FZ48" i="4"/>
  <c r="GW48" i="4"/>
  <c r="I49" i="4"/>
  <c r="J49" i="4"/>
  <c r="H49" i="4"/>
  <c r="K49" i="4"/>
  <c r="L49" i="4"/>
  <c r="M49" i="4"/>
  <c r="N49" i="4"/>
  <c r="O49" i="4"/>
  <c r="P49" i="4"/>
  <c r="Q49" i="4"/>
  <c r="R49" i="4"/>
  <c r="T49" i="4"/>
  <c r="AR49" i="4"/>
  <c r="G49" i="4"/>
  <c r="BO49" i="4"/>
  <c r="F49" i="4"/>
  <c r="CL49" i="4"/>
  <c r="DI49" i="4"/>
  <c r="EF49" i="4"/>
  <c r="FC49" i="4"/>
  <c r="FZ49" i="4"/>
  <c r="GW49" i="4"/>
  <c r="I50" i="4"/>
  <c r="H50" i="4"/>
  <c r="J50" i="4"/>
  <c r="K50" i="4"/>
  <c r="L50" i="4"/>
  <c r="M50" i="4"/>
  <c r="N50" i="4"/>
  <c r="O50" i="4"/>
  <c r="P50" i="4"/>
  <c r="Q50" i="4"/>
  <c r="R50" i="4"/>
  <c r="T50" i="4"/>
  <c r="AR50" i="4"/>
  <c r="G50" i="4"/>
  <c r="BO50" i="4"/>
  <c r="CL50" i="4"/>
  <c r="DI50" i="4"/>
  <c r="EF50" i="4"/>
  <c r="FC50" i="4"/>
  <c r="FZ50" i="4"/>
  <c r="GW50" i="4"/>
  <c r="I51" i="4"/>
  <c r="J51" i="4"/>
  <c r="H51" i="4"/>
  <c r="K51" i="4"/>
  <c r="L51" i="4"/>
  <c r="M51" i="4"/>
  <c r="N51" i="4"/>
  <c r="O51" i="4"/>
  <c r="P51" i="4"/>
  <c r="Q51" i="4"/>
  <c r="R51" i="4"/>
  <c r="T51" i="4"/>
  <c r="AR51" i="4"/>
  <c r="G51" i="4"/>
  <c r="BO51" i="4"/>
  <c r="F51" i="4"/>
  <c r="CL51" i="4"/>
  <c r="DI51" i="4"/>
  <c r="EF51" i="4"/>
  <c r="FC51" i="4"/>
  <c r="FZ51" i="4"/>
  <c r="GW51" i="4"/>
  <c r="I52" i="4"/>
  <c r="H52" i="4"/>
  <c r="J52" i="4"/>
  <c r="K52" i="4"/>
  <c r="L52" i="4"/>
  <c r="M52" i="4"/>
  <c r="N52" i="4"/>
  <c r="O52" i="4"/>
  <c r="P52" i="4"/>
  <c r="Q52" i="4"/>
  <c r="R52" i="4"/>
  <c r="T52" i="4"/>
  <c r="AR52" i="4"/>
  <c r="G52" i="4"/>
  <c r="BO52" i="4"/>
  <c r="CL52" i="4"/>
  <c r="DI52" i="4"/>
  <c r="EF52" i="4"/>
  <c r="FC52" i="4"/>
  <c r="FZ52" i="4"/>
  <c r="GW52" i="4"/>
  <c r="I53" i="4"/>
  <c r="J53" i="4"/>
  <c r="H53" i="4"/>
  <c r="K53" i="4"/>
  <c r="L53" i="4"/>
  <c r="M53" i="4"/>
  <c r="N53" i="4"/>
  <c r="O53" i="4"/>
  <c r="P53" i="4"/>
  <c r="Q53" i="4"/>
  <c r="R53" i="4"/>
  <c r="T53" i="4"/>
  <c r="AR53" i="4"/>
  <c r="G53" i="4"/>
  <c r="BO53" i="4"/>
  <c r="F53" i="4"/>
  <c r="CL53" i="4"/>
  <c r="DI53" i="4"/>
  <c r="EF53" i="4"/>
  <c r="FC53" i="4"/>
  <c r="FZ53" i="4"/>
  <c r="GW53" i="4"/>
  <c r="I54" i="4"/>
  <c r="H54" i="4"/>
  <c r="J54" i="4"/>
  <c r="K54" i="4"/>
  <c r="L54" i="4"/>
  <c r="M54" i="4"/>
  <c r="N54" i="4"/>
  <c r="O54" i="4"/>
  <c r="P54" i="4"/>
  <c r="Q54" i="4"/>
  <c r="R54" i="4"/>
  <c r="T54" i="4"/>
  <c r="AR54" i="4"/>
  <c r="G54" i="4"/>
  <c r="BO54" i="4"/>
  <c r="CL54" i="4"/>
  <c r="DI54" i="4"/>
  <c r="EF54" i="4"/>
  <c r="FC54" i="4"/>
  <c r="FZ54" i="4"/>
  <c r="GW54" i="4"/>
  <c r="I55" i="4"/>
  <c r="J55" i="4"/>
  <c r="H55" i="4"/>
  <c r="K55" i="4"/>
  <c r="L55" i="4"/>
  <c r="M55" i="4"/>
  <c r="N55" i="4"/>
  <c r="O55" i="4"/>
  <c r="P55" i="4"/>
  <c r="Q55" i="4"/>
  <c r="R55" i="4"/>
  <c r="T55" i="4"/>
  <c r="AR55" i="4"/>
  <c r="G55" i="4"/>
  <c r="BO55" i="4"/>
  <c r="F55" i="4"/>
  <c r="CL55" i="4"/>
  <c r="DI55" i="4"/>
  <c r="EF55" i="4"/>
  <c r="FC55" i="4"/>
  <c r="FZ55" i="4"/>
  <c r="GW55" i="4"/>
  <c r="I56" i="4"/>
  <c r="H56" i="4"/>
  <c r="J56" i="4"/>
  <c r="K56" i="4"/>
  <c r="L56" i="4"/>
  <c r="M56" i="4"/>
  <c r="N56" i="4"/>
  <c r="O56" i="4"/>
  <c r="P56" i="4"/>
  <c r="Q56" i="4"/>
  <c r="R56" i="4"/>
  <c r="T56" i="4"/>
  <c r="AR56" i="4"/>
  <c r="G56" i="4"/>
  <c r="BO56" i="4"/>
  <c r="CL56" i="4"/>
  <c r="DI56" i="4"/>
  <c r="EF56" i="4"/>
  <c r="FC56" i="4"/>
  <c r="FZ56" i="4"/>
  <c r="GW56" i="4"/>
  <c r="I57" i="4"/>
  <c r="J57" i="4"/>
  <c r="H57" i="4"/>
  <c r="K57" i="4"/>
  <c r="L57" i="4"/>
  <c r="M57" i="4"/>
  <c r="N57" i="4"/>
  <c r="O57" i="4"/>
  <c r="P57" i="4"/>
  <c r="Q57" i="4"/>
  <c r="R57" i="4"/>
  <c r="T57" i="4"/>
  <c r="AR57" i="4"/>
  <c r="G57" i="4"/>
  <c r="BO57" i="4"/>
  <c r="F57" i="4"/>
  <c r="CL57" i="4"/>
  <c r="DI57" i="4"/>
  <c r="EF57" i="4"/>
  <c r="FC57" i="4"/>
  <c r="FZ57" i="4"/>
  <c r="GW57" i="4"/>
  <c r="I58" i="4"/>
  <c r="H58" i="4"/>
  <c r="J58" i="4"/>
  <c r="K58" i="4"/>
  <c r="L58" i="4"/>
  <c r="M58" i="4"/>
  <c r="N58" i="4"/>
  <c r="O58" i="4"/>
  <c r="P58" i="4"/>
  <c r="Q58" i="4"/>
  <c r="R58" i="4"/>
  <c r="T58" i="4"/>
  <c r="AR58" i="4"/>
  <c r="G58" i="4"/>
  <c r="BO58" i="4"/>
  <c r="CL58" i="4"/>
  <c r="DI58" i="4"/>
  <c r="EF58" i="4"/>
  <c r="FC58" i="4"/>
  <c r="FZ58" i="4"/>
  <c r="GW58" i="4"/>
  <c r="I59" i="4"/>
  <c r="J59" i="4"/>
  <c r="H59" i="4"/>
  <c r="K59" i="4"/>
  <c r="L59" i="4"/>
  <c r="M59" i="4"/>
  <c r="N59" i="4"/>
  <c r="O59" i="4"/>
  <c r="P59" i="4"/>
  <c r="Q59" i="4"/>
  <c r="R59" i="4"/>
  <c r="T59" i="4"/>
  <c r="AR59" i="4"/>
  <c r="G59" i="4"/>
  <c r="BO59" i="4"/>
  <c r="F59" i="4"/>
  <c r="CL59" i="4"/>
  <c r="DI59" i="4"/>
  <c r="EF59" i="4"/>
  <c r="FC59" i="4"/>
  <c r="FZ59" i="4"/>
  <c r="GW59" i="4"/>
  <c r="I60" i="4"/>
  <c r="H60" i="4"/>
  <c r="J60" i="4"/>
  <c r="K60" i="4"/>
  <c r="L60" i="4"/>
  <c r="M60" i="4"/>
  <c r="N60" i="4"/>
  <c r="O60" i="4"/>
  <c r="P60" i="4"/>
  <c r="Q60" i="4"/>
  <c r="R60" i="4"/>
  <c r="T60" i="4"/>
  <c r="AR60" i="4"/>
  <c r="G60" i="4"/>
  <c r="BO60" i="4"/>
  <c r="CL60" i="4"/>
  <c r="DI60" i="4"/>
  <c r="EF60" i="4"/>
  <c r="FC60" i="4"/>
  <c r="FZ60" i="4"/>
  <c r="GW60" i="4"/>
  <c r="I61" i="4"/>
  <c r="J61" i="4"/>
  <c r="H61" i="4"/>
  <c r="K61" i="4"/>
  <c r="L61" i="4"/>
  <c r="M61" i="4"/>
  <c r="N61" i="4"/>
  <c r="O61" i="4"/>
  <c r="P61" i="4"/>
  <c r="Q61" i="4"/>
  <c r="R61" i="4"/>
  <c r="T61" i="4"/>
  <c r="AR61" i="4"/>
  <c r="G61" i="4"/>
  <c r="BO61" i="4"/>
  <c r="F61" i="4"/>
  <c r="CL61" i="4"/>
  <c r="DI61" i="4"/>
  <c r="EF61" i="4"/>
  <c r="FC61" i="4"/>
  <c r="FZ61" i="4"/>
  <c r="GW61" i="4"/>
  <c r="I62" i="4"/>
  <c r="H62" i="4"/>
  <c r="J62" i="4"/>
  <c r="K62" i="4"/>
  <c r="L62" i="4"/>
  <c r="M62" i="4"/>
  <c r="N62" i="4"/>
  <c r="O62" i="4"/>
  <c r="P62" i="4"/>
  <c r="Q62" i="4"/>
  <c r="R62" i="4"/>
  <c r="T62" i="4"/>
  <c r="AR62" i="4"/>
  <c r="S62" i="4"/>
  <c r="BO62" i="4"/>
  <c r="CL62" i="4"/>
  <c r="DI62" i="4"/>
  <c r="EF62" i="4"/>
  <c r="FC62" i="4"/>
  <c r="FZ62" i="4"/>
  <c r="GW62" i="4"/>
  <c r="I63" i="4"/>
  <c r="J63" i="4"/>
  <c r="H63" i="4"/>
  <c r="K63" i="4"/>
  <c r="L63" i="4"/>
  <c r="M63" i="4"/>
  <c r="N63" i="4"/>
  <c r="O63" i="4"/>
  <c r="P63" i="4"/>
  <c r="Q63" i="4"/>
  <c r="R63" i="4"/>
  <c r="T63" i="4"/>
  <c r="AR63" i="4"/>
  <c r="G63" i="4"/>
  <c r="BO63" i="4"/>
  <c r="F63" i="4"/>
  <c r="CL63" i="4"/>
  <c r="DI63" i="4"/>
  <c r="EF63" i="4"/>
  <c r="FC63" i="4"/>
  <c r="FZ63" i="4"/>
  <c r="GW63" i="4"/>
  <c r="I64" i="4"/>
  <c r="H64" i="4"/>
  <c r="J64" i="4"/>
  <c r="K64" i="4"/>
  <c r="L64" i="4"/>
  <c r="M64" i="4"/>
  <c r="N64" i="4"/>
  <c r="O64" i="4"/>
  <c r="P64" i="4"/>
  <c r="Q64" i="4"/>
  <c r="R64" i="4"/>
  <c r="T64" i="4"/>
  <c r="AR64" i="4"/>
  <c r="G64" i="4"/>
  <c r="BO64" i="4"/>
  <c r="CL64" i="4"/>
  <c r="DI64" i="4"/>
  <c r="EF64" i="4"/>
  <c r="FC64" i="4"/>
  <c r="FZ64" i="4"/>
  <c r="GW64" i="4"/>
  <c r="I65" i="4"/>
  <c r="J65" i="4"/>
  <c r="H65" i="4"/>
  <c r="K65" i="4"/>
  <c r="L65" i="4"/>
  <c r="M65" i="4"/>
  <c r="N65" i="4"/>
  <c r="O65" i="4"/>
  <c r="P65" i="4"/>
  <c r="Q65" i="4"/>
  <c r="R65" i="4"/>
  <c r="T65" i="4"/>
  <c r="AR65" i="4"/>
  <c r="G65" i="4"/>
  <c r="BO65" i="4"/>
  <c r="F65" i="4"/>
  <c r="CL65" i="4"/>
  <c r="DI65" i="4"/>
  <c r="EF65" i="4"/>
  <c r="FC65" i="4"/>
  <c r="FZ65" i="4"/>
  <c r="GW65" i="4"/>
  <c r="I66" i="4"/>
  <c r="H66" i="4"/>
  <c r="J66" i="4"/>
  <c r="K66" i="4"/>
  <c r="L66" i="4"/>
  <c r="M66" i="4"/>
  <c r="N66" i="4"/>
  <c r="O66" i="4"/>
  <c r="P66" i="4"/>
  <c r="Q66" i="4"/>
  <c r="R66" i="4"/>
  <c r="T66" i="4"/>
  <c r="AR66" i="4"/>
  <c r="F66" i="4"/>
  <c r="BO66" i="4"/>
  <c r="CL66" i="4"/>
  <c r="DI66" i="4"/>
  <c r="EF66" i="4"/>
  <c r="FC66" i="4"/>
  <c r="FZ66" i="4"/>
  <c r="GW66" i="4"/>
  <c r="I67" i="4"/>
  <c r="J67" i="4"/>
  <c r="H67" i="4"/>
  <c r="K67" i="4"/>
  <c r="L67" i="4"/>
  <c r="M67" i="4"/>
  <c r="N67" i="4"/>
  <c r="O67" i="4"/>
  <c r="P67" i="4"/>
  <c r="Q67" i="4"/>
  <c r="R67" i="4"/>
  <c r="T67" i="4"/>
  <c r="AR67" i="4"/>
  <c r="G67" i="4"/>
  <c r="BO67" i="4"/>
  <c r="F67" i="4"/>
  <c r="CL67" i="4"/>
  <c r="DI67" i="4"/>
  <c r="EF67" i="4"/>
  <c r="FC67" i="4"/>
  <c r="FZ67" i="4"/>
  <c r="GW67" i="4"/>
  <c r="I68" i="4"/>
  <c r="H68" i="4"/>
  <c r="J68" i="4"/>
  <c r="K68" i="4"/>
  <c r="L68" i="4"/>
  <c r="M68" i="4"/>
  <c r="N68" i="4"/>
  <c r="O68" i="4"/>
  <c r="P68" i="4"/>
  <c r="Q68" i="4"/>
  <c r="R68" i="4"/>
  <c r="T68" i="4"/>
  <c r="AR68" i="4"/>
  <c r="F68" i="4"/>
  <c r="BO68" i="4"/>
  <c r="CL68" i="4"/>
  <c r="DI68" i="4"/>
  <c r="EF68" i="4"/>
  <c r="FC68" i="4"/>
  <c r="FZ68" i="4"/>
  <c r="GW68" i="4"/>
  <c r="I69" i="4"/>
  <c r="J69" i="4"/>
  <c r="H69" i="4"/>
  <c r="K69" i="4"/>
  <c r="L69" i="4"/>
  <c r="M69" i="4"/>
  <c r="N69" i="4"/>
  <c r="O69" i="4"/>
  <c r="P69" i="4"/>
  <c r="Q69" i="4"/>
  <c r="R69" i="4"/>
  <c r="T69" i="4"/>
  <c r="AR69" i="4"/>
  <c r="G69" i="4"/>
  <c r="BO69" i="4"/>
  <c r="F69" i="4"/>
  <c r="CL69" i="4"/>
  <c r="DI69" i="4"/>
  <c r="EF69" i="4"/>
  <c r="FC69" i="4"/>
  <c r="FZ69" i="4"/>
  <c r="GW69" i="4"/>
  <c r="I70" i="4"/>
  <c r="H70" i="4"/>
  <c r="J70" i="4"/>
  <c r="K70" i="4"/>
  <c r="L70" i="4"/>
  <c r="M70" i="4"/>
  <c r="N70" i="4"/>
  <c r="O70" i="4"/>
  <c r="P70" i="4"/>
  <c r="Q70" i="4"/>
  <c r="R70" i="4"/>
  <c r="T70" i="4"/>
  <c r="AR70" i="4"/>
  <c r="F70" i="4"/>
  <c r="BO70" i="4"/>
  <c r="CL70" i="4"/>
  <c r="DI70" i="4"/>
  <c r="EF70" i="4"/>
  <c r="FC70" i="4"/>
  <c r="FZ70" i="4"/>
  <c r="GW70" i="4"/>
  <c r="I71" i="4"/>
  <c r="J71" i="4"/>
  <c r="K71" i="4"/>
  <c r="L71" i="4"/>
  <c r="M71" i="4"/>
  <c r="N71" i="4"/>
  <c r="O71" i="4"/>
  <c r="P71" i="4"/>
  <c r="R71" i="4"/>
  <c r="U71" i="4"/>
  <c r="AR71" i="4"/>
  <c r="F71" i="4"/>
  <c r="BO71" i="4"/>
  <c r="CL71" i="4"/>
  <c r="DI71" i="4"/>
  <c r="EF71" i="4"/>
  <c r="FC71" i="4"/>
  <c r="FZ71" i="4"/>
  <c r="GR71" i="4"/>
  <c r="Q71" i="4"/>
  <c r="GV71" i="4"/>
  <c r="T71" i="4"/>
  <c r="T72" i="4"/>
  <c r="J72" i="4"/>
  <c r="L72" i="4"/>
  <c r="N72" i="4"/>
  <c r="P72" i="4"/>
  <c r="R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EC72" i="4"/>
  <c r="ED72" i="4"/>
  <c r="EE72" i="4"/>
  <c r="EF72" i="4"/>
  <c r="EG72" i="4"/>
  <c r="EH72" i="4"/>
  <c r="EI72" i="4"/>
  <c r="EJ72" i="4"/>
  <c r="EK72" i="4"/>
  <c r="EL72" i="4"/>
  <c r="EM72" i="4"/>
  <c r="EN72" i="4"/>
  <c r="EO72" i="4"/>
  <c r="EP72" i="4"/>
  <c r="EQ72" i="4"/>
  <c r="ER72" i="4"/>
  <c r="ES72" i="4"/>
  <c r="ET72" i="4"/>
  <c r="EU72" i="4"/>
  <c r="EV72" i="4"/>
  <c r="EW72" i="4"/>
  <c r="EX72" i="4"/>
  <c r="EY72" i="4"/>
  <c r="EZ72" i="4"/>
  <c r="FA72" i="4"/>
  <c r="FB72" i="4"/>
  <c r="FD72" i="4"/>
  <c r="FE72" i="4"/>
  <c r="FF72" i="4"/>
  <c r="FG72" i="4"/>
  <c r="FH72" i="4"/>
  <c r="FI72" i="4"/>
  <c r="FJ72" i="4"/>
  <c r="FK72" i="4"/>
  <c r="FL72" i="4"/>
  <c r="FM72" i="4"/>
  <c r="FN72" i="4"/>
  <c r="FO72" i="4"/>
  <c r="FP72" i="4"/>
  <c r="FQ72" i="4"/>
  <c r="FR72" i="4"/>
  <c r="FS72" i="4"/>
  <c r="FT72" i="4"/>
  <c r="FU72" i="4"/>
  <c r="FV72" i="4"/>
  <c r="FW72" i="4"/>
  <c r="FX72" i="4"/>
  <c r="FY72" i="4"/>
  <c r="FZ72" i="4"/>
  <c r="GA72" i="4"/>
  <c r="GB72" i="4"/>
  <c r="GC72" i="4"/>
  <c r="GD72" i="4"/>
  <c r="GE72" i="4"/>
  <c r="GF72" i="4"/>
  <c r="GG72" i="4"/>
  <c r="GH72" i="4"/>
  <c r="GI72" i="4"/>
  <c r="GJ72" i="4"/>
  <c r="GK72" i="4"/>
  <c r="GL72" i="4"/>
  <c r="GM72" i="4"/>
  <c r="GN72" i="4"/>
  <c r="GO72" i="4"/>
  <c r="GP72" i="4"/>
  <c r="GQ72" i="4"/>
  <c r="GR72" i="4"/>
  <c r="GS72" i="4"/>
  <c r="GT72" i="4"/>
  <c r="GU72" i="4"/>
  <c r="GV72" i="4"/>
  <c r="I74" i="4"/>
  <c r="J74" i="4"/>
  <c r="J86" i="4"/>
  <c r="K74" i="4"/>
  <c r="L74" i="4"/>
  <c r="L86" i="4"/>
  <c r="M74" i="4"/>
  <c r="N74" i="4"/>
  <c r="N86" i="4"/>
  <c r="O74" i="4"/>
  <c r="P74" i="4"/>
  <c r="P86" i="4"/>
  <c r="Q74" i="4"/>
  <c r="R74" i="4"/>
  <c r="R86" i="4"/>
  <c r="T74" i="4"/>
  <c r="AR74" i="4"/>
  <c r="G74" i="4"/>
  <c r="BO74" i="4"/>
  <c r="F74" i="4"/>
  <c r="CL74" i="4"/>
  <c r="DI74" i="4"/>
  <c r="EF74" i="4"/>
  <c r="FC74" i="4"/>
  <c r="FZ74" i="4"/>
  <c r="GW74" i="4"/>
  <c r="I75" i="4"/>
  <c r="H75" i="4"/>
  <c r="J75" i="4"/>
  <c r="K75" i="4"/>
  <c r="L75" i="4"/>
  <c r="M75" i="4"/>
  <c r="N75" i="4"/>
  <c r="O75" i="4"/>
  <c r="P75" i="4"/>
  <c r="Q75" i="4"/>
  <c r="R75" i="4"/>
  <c r="T75" i="4"/>
  <c r="AR75" i="4"/>
  <c r="G75" i="4"/>
  <c r="BO75" i="4"/>
  <c r="CL75" i="4"/>
  <c r="CL86" i="4"/>
  <c r="DI75" i="4"/>
  <c r="EF75" i="4"/>
  <c r="EF86" i="4"/>
  <c r="FC75" i="4"/>
  <c r="FZ75" i="4"/>
  <c r="FZ86" i="4"/>
  <c r="GW75" i="4"/>
  <c r="I76" i="4"/>
  <c r="J76" i="4"/>
  <c r="H76" i="4"/>
  <c r="K76" i="4"/>
  <c r="L76" i="4"/>
  <c r="M76" i="4"/>
  <c r="N76" i="4"/>
  <c r="O76" i="4"/>
  <c r="P76" i="4"/>
  <c r="Q76" i="4"/>
  <c r="R76" i="4"/>
  <c r="T76" i="4"/>
  <c r="AR76" i="4"/>
  <c r="G76" i="4"/>
  <c r="BO76" i="4"/>
  <c r="F76" i="4"/>
  <c r="CL76" i="4"/>
  <c r="DI76" i="4"/>
  <c r="EF76" i="4"/>
  <c r="FC76" i="4"/>
  <c r="FZ76" i="4"/>
  <c r="GW76" i="4"/>
  <c r="I77" i="4"/>
  <c r="H77" i="4"/>
  <c r="J77" i="4"/>
  <c r="K77" i="4"/>
  <c r="L77" i="4"/>
  <c r="M77" i="4"/>
  <c r="N77" i="4"/>
  <c r="O77" i="4"/>
  <c r="P77" i="4"/>
  <c r="Q77" i="4"/>
  <c r="R77" i="4"/>
  <c r="T77" i="4"/>
  <c r="AR77" i="4"/>
  <c r="G77" i="4"/>
  <c r="BO77" i="4"/>
  <c r="CL77" i="4"/>
  <c r="DI77" i="4"/>
  <c r="EF77" i="4"/>
  <c r="FC77" i="4"/>
  <c r="FZ77" i="4"/>
  <c r="GW77" i="4"/>
  <c r="I78" i="4"/>
  <c r="J78" i="4"/>
  <c r="H78" i="4"/>
  <c r="K78" i="4"/>
  <c r="L78" i="4"/>
  <c r="M78" i="4"/>
  <c r="N78" i="4"/>
  <c r="O78" i="4"/>
  <c r="P78" i="4"/>
  <c r="Q78" i="4"/>
  <c r="R78" i="4"/>
  <c r="T78" i="4"/>
  <c r="AR78" i="4"/>
  <c r="G78" i="4"/>
  <c r="BO78" i="4"/>
  <c r="F78" i="4"/>
  <c r="CL78" i="4"/>
  <c r="DI78" i="4"/>
  <c r="EF78" i="4"/>
  <c r="FC78" i="4"/>
  <c r="FZ78" i="4"/>
  <c r="GW78" i="4"/>
  <c r="I79" i="4"/>
  <c r="H79" i="4"/>
  <c r="J79" i="4"/>
  <c r="K79" i="4"/>
  <c r="L79" i="4"/>
  <c r="M79" i="4"/>
  <c r="N79" i="4"/>
  <c r="O79" i="4"/>
  <c r="P79" i="4"/>
  <c r="Q79" i="4"/>
  <c r="R79" i="4"/>
  <c r="T79" i="4"/>
  <c r="AR79" i="4"/>
  <c r="S79" i="4"/>
  <c r="BO79" i="4"/>
  <c r="CL79" i="4"/>
  <c r="DI79" i="4"/>
  <c r="EF79" i="4"/>
  <c r="FC79" i="4"/>
  <c r="FZ79" i="4"/>
  <c r="GW79" i="4"/>
  <c r="I80" i="4"/>
  <c r="J80" i="4"/>
  <c r="H80" i="4"/>
  <c r="K80" i="4"/>
  <c r="L80" i="4"/>
  <c r="M80" i="4"/>
  <c r="N80" i="4"/>
  <c r="O80" i="4"/>
  <c r="P80" i="4"/>
  <c r="Q80" i="4"/>
  <c r="R80" i="4"/>
  <c r="T80" i="4"/>
  <c r="AR80" i="4"/>
  <c r="G80" i="4"/>
  <c r="BO80" i="4"/>
  <c r="F80" i="4"/>
  <c r="CL80" i="4"/>
  <c r="DI80" i="4"/>
  <c r="EF80" i="4"/>
  <c r="FC80" i="4"/>
  <c r="FZ80" i="4"/>
  <c r="GW80" i="4"/>
  <c r="I81" i="4"/>
  <c r="H81" i="4"/>
  <c r="J81" i="4"/>
  <c r="K81" i="4"/>
  <c r="L81" i="4"/>
  <c r="M81" i="4"/>
  <c r="N81" i="4"/>
  <c r="O81" i="4"/>
  <c r="P81" i="4"/>
  <c r="Q81" i="4"/>
  <c r="R81" i="4"/>
  <c r="T81" i="4"/>
  <c r="AR81" i="4"/>
  <c r="F81" i="4"/>
  <c r="BO81" i="4"/>
  <c r="CL81" i="4"/>
  <c r="DI81" i="4"/>
  <c r="EF81" i="4"/>
  <c r="FC81" i="4"/>
  <c r="FZ81" i="4"/>
  <c r="GW81" i="4"/>
  <c r="I82" i="4"/>
  <c r="J82" i="4"/>
  <c r="H82" i="4"/>
  <c r="K82" i="4"/>
  <c r="L82" i="4"/>
  <c r="M82" i="4"/>
  <c r="N82" i="4"/>
  <c r="O82" i="4"/>
  <c r="P82" i="4"/>
  <c r="Q82" i="4"/>
  <c r="R82" i="4"/>
  <c r="T82" i="4"/>
  <c r="AR82" i="4"/>
  <c r="G82" i="4"/>
  <c r="BO82" i="4"/>
  <c r="F82" i="4"/>
  <c r="CL82" i="4"/>
  <c r="DI82" i="4"/>
  <c r="EF82" i="4"/>
  <c r="FC82" i="4"/>
  <c r="FZ82" i="4"/>
  <c r="GW82" i="4"/>
  <c r="I83" i="4"/>
  <c r="H83" i="4"/>
  <c r="J83" i="4"/>
  <c r="K83" i="4"/>
  <c r="L83" i="4"/>
  <c r="M83" i="4"/>
  <c r="N83" i="4"/>
  <c r="O83" i="4"/>
  <c r="P83" i="4"/>
  <c r="Q83" i="4"/>
  <c r="R83" i="4"/>
  <c r="T83" i="4"/>
  <c r="AR83" i="4"/>
  <c r="G83" i="4"/>
  <c r="BO83" i="4"/>
  <c r="CL83" i="4"/>
  <c r="DI83" i="4"/>
  <c r="EF83" i="4"/>
  <c r="FC83" i="4"/>
  <c r="FZ83" i="4"/>
  <c r="GW83" i="4"/>
  <c r="I84" i="4"/>
  <c r="J84" i="4"/>
  <c r="H84" i="4"/>
  <c r="K84" i="4"/>
  <c r="L84" i="4"/>
  <c r="M84" i="4"/>
  <c r="N84" i="4"/>
  <c r="O84" i="4"/>
  <c r="P84" i="4"/>
  <c r="Q84" i="4"/>
  <c r="R84" i="4"/>
  <c r="T84" i="4"/>
  <c r="AR84" i="4"/>
  <c r="G84" i="4"/>
  <c r="BO84" i="4"/>
  <c r="F84" i="4"/>
  <c r="CL84" i="4"/>
  <c r="DI84" i="4"/>
  <c r="EF84" i="4"/>
  <c r="FC84" i="4"/>
  <c r="FZ84" i="4"/>
  <c r="GW84" i="4"/>
  <c r="I85" i="4"/>
  <c r="H85" i="4"/>
  <c r="J85" i="4"/>
  <c r="K85" i="4"/>
  <c r="L85" i="4"/>
  <c r="M85" i="4"/>
  <c r="O85" i="4"/>
  <c r="P85" i="4"/>
  <c r="Q85" i="4"/>
  <c r="R85" i="4"/>
  <c r="U85" i="4"/>
  <c r="AR85" i="4"/>
  <c r="F85" i="4"/>
  <c r="BO85" i="4"/>
  <c r="S85" i="4"/>
  <c r="CL85" i="4"/>
  <c r="DI85" i="4"/>
  <c r="EF85" i="4"/>
  <c r="FC85" i="4"/>
  <c r="FZ85" i="4"/>
  <c r="GL85" i="4"/>
  <c r="N85" i="4"/>
  <c r="GV85" i="4"/>
  <c r="T85" i="4"/>
  <c r="GW85" i="4"/>
  <c r="I86" i="4"/>
  <c r="K86" i="4"/>
  <c r="M86" i="4"/>
  <c r="O86" i="4"/>
  <c r="Q86" i="4"/>
  <c r="U86" i="4"/>
  <c r="U119" i="4"/>
  <c r="V86" i="4"/>
  <c r="W86" i="4"/>
  <c r="W119" i="4"/>
  <c r="X86" i="4"/>
  <c r="Y86" i="4"/>
  <c r="Y119" i="4"/>
  <c r="Z86" i="4"/>
  <c r="AA86" i="4"/>
  <c r="AA119" i="4"/>
  <c r="AB86" i="4"/>
  <c r="AC86" i="4"/>
  <c r="AC119" i="4"/>
  <c r="AD86" i="4"/>
  <c r="AE86" i="4"/>
  <c r="AE119" i="4"/>
  <c r="AF86" i="4"/>
  <c r="AG86" i="4"/>
  <c r="AG119" i="4"/>
  <c r="AH86" i="4"/>
  <c r="AI86" i="4"/>
  <c r="AI119" i="4"/>
  <c r="AJ86" i="4"/>
  <c r="AK86" i="4"/>
  <c r="AK119" i="4"/>
  <c r="AL86" i="4"/>
  <c r="AM86" i="4"/>
  <c r="AM119" i="4"/>
  <c r="AN86" i="4"/>
  <c r="AO86" i="4"/>
  <c r="AO119" i="4"/>
  <c r="AP86" i="4"/>
  <c r="AQ86" i="4"/>
  <c r="AQ119" i="4"/>
  <c r="AS86" i="4"/>
  <c r="AS119" i="4"/>
  <c r="AT86" i="4"/>
  <c r="AU86" i="4"/>
  <c r="AU119" i="4"/>
  <c r="AV86" i="4"/>
  <c r="AW86" i="4"/>
  <c r="AW119" i="4"/>
  <c r="AX86" i="4"/>
  <c r="AY86" i="4"/>
  <c r="AY119" i="4"/>
  <c r="AZ86" i="4"/>
  <c r="BA86" i="4"/>
  <c r="BA119" i="4"/>
  <c r="BB86" i="4"/>
  <c r="BC86" i="4"/>
  <c r="BC119" i="4"/>
  <c r="BD86" i="4"/>
  <c r="BE86" i="4"/>
  <c r="BE119" i="4"/>
  <c r="BF86" i="4"/>
  <c r="BG86" i="4"/>
  <c r="BG119" i="4"/>
  <c r="BH86" i="4"/>
  <c r="BI86" i="4"/>
  <c r="BI119" i="4"/>
  <c r="BJ86" i="4"/>
  <c r="BK86" i="4"/>
  <c r="BK119" i="4"/>
  <c r="BL86" i="4"/>
  <c r="BM86" i="4"/>
  <c r="BM119" i="4"/>
  <c r="BN86" i="4"/>
  <c r="BO86" i="4"/>
  <c r="BP86" i="4"/>
  <c r="BQ86" i="4"/>
  <c r="BQ119" i="4"/>
  <c r="BR86" i="4"/>
  <c r="BS86" i="4"/>
  <c r="BS119" i="4"/>
  <c r="BT86" i="4"/>
  <c r="BU86" i="4"/>
  <c r="BU119" i="4"/>
  <c r="BV86" i="4"/>
  <c r="BW86" i="4"/>
  <c r="BW119" i="4"/>
  <c r="BX86" i="4"/>
  <c r="BY86" i="4"/>
  <c r="BY119" i="4"/>
  <c r="BZ86" i="4"/>
  <c r="CA86" i="4"/>
  <c r="CA119" i="4"/>
  <c r="CB86" i="4"/>
  <c r="CC86" i="4"/>
  <c r="CC119" i="4"/>
  <c r="CD86" i="4"/>
  <c r="CE86" i="4"/>
  <c r="CE119" i="4"/>
  <c r="CF86" i="4"/>
  <c r="CG86" i="4"/>
  <c r="CG119" i="4"/>
  <c r="CH86" i="4"/>
  <c r="CI86" i="4"/>
  <c r="CI119" i="4"/>
  <c r="CJ86" i="4"/>
  <c r="CK86" i="4"/>
  <c r="CK119" i="4"/>
  <c r="CM86" i="4"/>
  <c r="CM119" i="4"/>
  <c r="CN86" i="4"/>
  <c r="CO86" i="4"/>
  <c r="CO119" i="4"/>
  <c r="CP86" i="4"/>
  <c r="CQ86" i="4"/>
  <c r="CQ119" i="4"/>
  <c r="CR86" i="4"/>
  <c r="CS86" i="4"/>
  <c r="CS119" i="4"/>
  <c r="CT86" i="4"/>
  <c r="CU86" i="4"/>
  <c r="CU119" i="4"/>
  <c r="CV86" i="4"/>
  <c r="CW86" i="4"/>
  <c r="CW119" i="4"/>
  <c r="CX86" i="4"/>
  <c r="CY86" i="4"/>
  <c r="CY119" i="4"/>
  <c r="CZ86" i="4"/>
  <c r="DA86" i="4"/>
  <c r="DA119" i="4"/>
  <c r="DB86" i="4"/>
  <c r="DC86" i="4"/>
  <c r="DC119" i="4"/>
  <c r="DD86" i="4"/>
  <c r="DE86" i="4"/>
  <c r="DE119" i="4"/>
  <c r="DF86" i="4"/>
  <c r="DG86" i="4"/>
  <c r="DG119" i="4"/>
  <c r="DH86" i="4"/>
  <c r="DI86" i="4"/>
  <c r="DJ86" i="4"/>
  <c r="DK86" i="4"/>
  <c r="DK119" i="4"/>
  <c r="DL86" i="4"/>
  <c r="DM86" i="4"/>
  <c r="DM119" i="4"/>
  <c r="DN86" i="4"/>
  <c r="DO86" i="4"/>
  <c r="DO119" i="4"/>
  <c r="DP86" i="4"/>
  <c r="DQ86" i="4"/>
  <c r="DQ119" i="4"/>
  <c r="DR86" i="4"/>
  <c r="DS86" i="4"/>
  <c r="DS119" i="4"/>
  <c r="DT86" i="4"/>
  <c r="DU86" i="4"/>
  <c r="DU119" i="4"/>
  <c r="DV86" i="4"/>
  <c r="DW86" i="4"/>
  <c r="DW119" i="4"/>
  <c r="DX86" i="4"/>
  <c r="DY86" i="4"/>
  <c r="DY119" i="4"/>
  <c r="DZ86" i="4"/>
  <c r="EA86" i="4"/>
  <c r="EA119" i="4"/>
  <c r="EB86" i="4"/>
  <c r="EC86" i="4"/>
  <c r="EC119" i="4"/>
  <c r="ED86" i="4"/>
  <c r="EE86" i="4"/>
  <c r="EE119" i="4"/>
  <c r="EG86" i="4"/>
  <c r="EG119" i="4"/>
  <c r="EH86" i="4"/>
  <c r="EI86" i="4"/>
  <c r="EI119" i="4"/>
  <c r="EJ86" i="4"/>
  <c r="EK86" i="4"/>
  <c r="EK119" i="4"/>
  <c r="EL86" i="4"/>
  <c r="EM86" i="4"/>
  <c r="EM119" i="4"/>
  <c r="EN86" i="4"/>
  <c r="EO86" i="4"/>
  <c r="EO119" i="4"/>
  <c r="EP86" i="4"/>
  <c r="EQ86" i="4"/>
  <c r="EQ119" i="4"/>
  <c r="ER86" i="4"/>
  <c r="ES86" i="4"/>
  <c r="ES119" i="4"/>
  <c r="ET86" i="4"/>
  <c r="EU86" i="4"/>
  <c r="EU119" i="4"/>
  <c r="EV86" i="4"/>
  <c r="EW86" i="4"/>
  <c r="EW119" i="4"/>
  <c r="EX86" i="4"/>
  <c r="EY86" i="4"/>
  <c r="EY119" i="4"/>
  <c r="EZ86" i="4"/>
  <c r="FA86" i="4"/>
  <c r="FA119" i="4"/>
  <c r="FB86" i="4"/>
  <c r="FC86" i="4"/>
  <c r="FD86" i="4"/>
  <c r="FE86" i="4"/>
  <c r="FE119" i="4"/>
  <c r="FF86" i="4"/>
  <c r="FG86" i="4"/>
  <c r="FG119" i="4"/>
  <c r="FH86" i="4"/>
  <c r="FI86" i="4"/>
  <c r="FI119" i="4"/>
  <c r="FJ86" i="4"/>
  <c r="FK86" i="4"/>
  <c r="FK119" i="4"/>
  <c r="FL86" i="4"/>
  <c r="FM86" i="4"/>
  <c r="FM119" i="4"/>
  <c r="FN86" i="4"/>
  <c r="FO86" i="4"/>
  <c r="FO119" i="4"/>
  <c r="FP86" i="4"/>
  <c r="FQ86" i="4"/>
  <c r="FQ119" i="4"/>
  <c r="FR86" i="4"/>
  <c r="FS86" i="4"/>
  <c r="FS119" i="4"/>
  <c r="FT86" i="4"/>
  <c r="FU86" i="4"/>
  <c r="FU119" i="4"/>
  <c r="FV86" i="4"/>
  <c r="FW86" i="4"/>
  <c r="FW119" i="4"/>
  <c r="FX86" i="4"/>
  <c r="FY86" i="4"/>
  <c r="FY119" i="4"/>
  <c r="GA86" i="4"/>
  <c r="GA119" i="4"/>
  <c r="GB86" i="4"/>
  <c r="GC86" i="4"/>
  <c r="GC119" i="4"/>
  <c r="GD86" i="4"/>
  <c r="GE86" i="4"/>
  <c r="GE119" i="4"/>
  <c r="GF86" i="4"/>
  <c r="GG86" i="4"/>
  <c r="GG119" i="4"/>
  <c r="GH86" i="4"/>
  <c r="GI86" i="4"/>
  <c r="GI119" i="4"/>
  <c r="GJ86" i="4"/>
  <c r="GK86" i="4"/>
  <c r="GK119" i="4"/>
  <c r="GM86" i="4"/>
  <c r="GM119" i="4"/>
  <c r="GN86" i="4"/>
  <c r="GO86" i="4"/>
  <c r="GO119" i="4"/>
  <c r="GP86" i="4"/>
  <c r="GQ86" i="4"/>
  <c r="GQ119" i="4"/>
  <c r="GR86" i="4"/>
  <c r="GS86" i="4"/>
  <c r="GS119" i="4"/>
  <c r="GT86" i="4"/>
  <c r="GU86" i="4"/>
  <c r="GU119" i="4"/>
  <c r="GV86" i="4"/>
  <c r="GW86" i="4"/>
  <c r="I88" i="4"/>
  <c r="H88" i="4"/>
  <c r="J88" i="4"/>
  <c r="K88" i="4"/>
  <c r="L88" i="4"/>
  <c r="M88" i="4"/>
  <c r="N88" i="4"/>
  <c r="O88" i="4"/>
  <c r="P88" i="4"/>
  <c r="Q88" i="4"/>
  <c r="R88" i="4"/>
  <c r="T88" i="4"/>
  <c r="AR88" i="4"/>
  <c r="S88" i="4"/>
  <c r="BO88" i="4"/>
  <c r="CL88" i="4"/>
  <c r="DI88" i="4"/>
  <c r="EF88" i="4"/>
  <c r="FC88" i="4"/>
  <c r="FZ88" i="4"/>
  <c r="GW88" i="4"/>
  <c r="I89" i="4"/>
  <c r="J89" i="4"/>
  <c r="H89" i="4"/>
  <c r="K89" i="4"/>
  <c r="L89" i="4"/>
  <c r="M89" i="4"/>
  <c r="N89" i="4"/>
  <c r="O89" i="4"/>
  <c r="P89" i="4"/>
  <c r="Q89" i="4"/>
  <c r="R89" i="4"/>
  <c r="T89" i="4"/>
  <c r="AR89" i="4"/>
  <c r="G89" i="4"/>
  <c r="BO89" i="4"/>
  <c r="F89" i="4"/>
  <c r="CL89" i="4"/>
  <c r="DI89" i="4"/>
  <c r="EF89" i="4"/>
  <c r="FC89" i="4"/>
  <c r="FZ89" i="4"/>
  <c r="GW89" i="4"/>
  <c r="I90" i="4"/>
  <c r="H90" i="4"/>
  <c r="J90" i="4"/>
  <c r="K90" i="4"/>
  <c r="L90" i="4"/>
  <c r="M90" i="4"/>
  <c r="N90" i="4"/>
  <c r="O90" i="4"/>
  <c r="P90" i="4"/>
  <c r="Q90" i="4"/>
  <c r="R90" i="4"/>
  <c r="T90" i="4"/>
  <c r="AR90" i="4"/>
  <c r="G90" i="4"/>
  <c r="BO90" i="4"/>
  <c r="CL90" i="4"/>
  <c r="DI90" i="4"/>
  <c r="EF90" i="4"/>
  <c r="FC90" i="4"/>
  <c r="FZ90" i="4"/>
  <c r="GW90" i="4"/>
  <c r="I91" i="4"/>
  <c r="J91" i="4"/>
  <c r="H91" i="4"/>
  <c r="K91" i="4"/>
  <c r="L91" i="4"/>
  <c r="M91" i="4"/>
  <c r="N91" i="4"/>
  <c r="O91" i="4"/>
  <c r="P91" i="4"/>
  <c r="Q91" i="4"/>
  <c r="R91" i="4"/>
  <c r="T91" i="4"/>
  <c r="AR91" i="4"/>
  <c r="G91" i="4"/>
  <c r="BO91" i="4"/>
  <c r="F91" i="4"/>
  <c r="CL91" i="4"/>
  <c r="DI91" i="4"/>
  <c r="EF91" i="4"/>
  <c r="FC91" i="4"/>
  <c r="FZ91" i="4"/>
  <c r="GW91" i="4"/>
  <c r="I92" i="4"/>
  <c r="H92" i="4"/>
  <c r="J92" i="4"/>
  <c r="K92" i="4"/>
  <c r="L92" i="4"/>
  <c r="M92" i="4"/>
  <c r="N92" i="4"/>
  <c r="O92" i="4"/>
  <c r="P92" i="4"/>
  <c r="Q92" i="4"/>
  <c r="R92" i="4"/>
  <c r="T92" i="4"/>
  <c r="AR92" i="4"/>
  <c r="S92" i="4"/>
  <c r="BO92" i="4"/>
  <c r="CL92" i="4"/>
  <c r="DI92" i="4"/>
  <c r="EF92" i="4"/>
  <c r="FC92" i="4"/>
  <c r="FZ92" i="4"/>
  <c r="GW92" i="4"/>
  <c r="I93" i="4"/>
  <c r="J93" i="4"/>
  <c r="H93" i="4"/>
  <c r="K93" i="4"/>
  <c r="L93" i="4"/>
  <c r="M93" i="4"/>
  <c r="N93" i="4"/>
  <c r="O93" i="4"/>
  <c r="P93" i="4"/>
  <c r="Q93" i="4"/>
  <c r="R93" i="4"/>
  <c r="T93" i="4"/>
  <c r="AR93" i="4"/>
  <c r="G93" i="4"/>
  <c r="BO93" i="4"/>
  <c r="F93" i="4"/>
  <c r="CL93" i="4"/>
  <c r="DI93" i="4"/>
  <c r="EF93" i="4"/>
  <c r="FC93" i="4"/>
  <c r="FZ93" i="4"/>
  <c r="GW93" i="4"/>
  <c r="I94" i="4"/>
  <c r="H94" i="4"/>
  <c r="J94" i="4"/>
  <c r="K94" i="4"/>
  <c r="L94" i="4"/>
  <c r="M94" i="4"/>
  <c r="N94" i="4"/>
  <c r="O94" i="4"/>
  <c r="P94" i="4"/>
  <c r="Q94" i="4"/>
  <c r="R94" i="4"/>
  <c r="T94" i="4"/>
  <c r="AR94" i="4"/>
  <c r="S94" i="4"/>
  <c r="BO94" i="4"/>
  <c r="CL94" i="4"/>
  <c r="DI94" i="4"/>
  <c r="EF94" i="4"/>
  <c r="FC94" i="4"/>
  <c r="FZ94" i="4"/>
  <c r="GW94" i="4"/>
  <c r="I95" i="4"/>
  <c r="J95" i="4"/>
  <c r="H95" i="4"/>
  <c r="K95" i="4"/>
  <c r="L95" i="4"/>
  <c r="M95" i="4"/>
  <c r="N95" i="4"/>
  <c r="O95" i="4"/>
  <c r="P95" i="4"/>
  <c r="Q95" i="4"/>
  <c r="R95" i="4"/>
  <c r="T95" i="4"/>
  <c r="AR95" i="4"/>
  <c r="G95" i="4"/>
  <c r="BO95" i="4"/>
  <c r="F95" i="4"/>
  <c r="CL95" i="4"/>
  <c r="DI95" i="4"/>
  <c r="EF95" i="4"/>
  <c r="FC95" i="4"/>
  <c r="FZ95" i="4"/>
  <c r="GW95" i="4"/>
  <c r="I96" i="4"/>
  <c r="H96" i="4"/>
  <c r="J96" i="4"/>
  <c r="K96" i="4"/>
  <c r="L96" i="4"/>
  <c r="M96" i="4"/>
  <c r="N96" i="4"/>
  <c r="O96" i="4"/>
  <c r="P96" i="4"/>
  <c r="Q96" i="4"/>
  <c r="R96" i="4"/>
  <c r="T96" i="4"/>
  <c r="AR96" i="4"/>
  <c r="G96" i="4"/>
  <c r="BO96" i="4"/>
  <c r="CL96" i="4"/>
  <c r="DI96" i="4"/>
  <c r="EF96" i="4"/>
  <c r="FC96" i="4"/>
  <c r="FZ96" i="4"/>
  <c r="GW96" i="4"/>
  <c r="I97" i="4"/>
  <c r="J97" i="4"/>
  <c r="H97" i="4"/>
  <c r="K97" i="4"/>
  <c r="L97" i="4"/>
  <c r="M97" i="4"/>
  <c r="N97" i="4"/>
  <c r="O97" i="4"/>
  <c r="P97" i="4"/>
  <c r="Q97" i="4"/>
  <c r="R97" i="4"/>
  <c r="T97" i="4"/>
  <c r="AR97" i="4"/>
  <c r="G97" i="4"/>
  <c r="BO97" i="4"/>
  <c r="F97" i="4"/>
  <c r="CL97" i="4"/>
  <c r="DI97" i="4"/>
  <c r="EF97" i="4"/>
  <c r="FC97" i="4"/>
  <c r="FZ97" i="4"/>
  <c r="GW97" i="4"/>
  <c r="I98" i="4"/>
  <c r="H98" i="4"/>
  <c r="J98" i="4"/>
  <c r="K98" i="4"/>
  <c r="L98" i="4"/>
  <c r="M98" i="4"/>
  <c r="N98" i="4"/>
  <c r="O98" i="4"/>
  <c r="P98" i="4"/>
  <c r="Q98" i="4"/>
  <c r="R98" i="4"/>
  <c r="T98" i="4"/>
  <c r="AR98" i="4"/>
  <c r="S98" i="4"/>
  <c r="BO98" i="4"/>
  <c r="CL98" i="4"/>
  <c r="DI98" i="4"/>
  <c r="EF98" i="4"/>
  <c r="FC98" i="4"/>
  <c r="FZ98" i="4"/>
  <c r="GW98" i="4"/>
  <c r="I99" i="4"/>
  <c r="J99" i="4"/>
  <c r="H99" i="4"/>
  <c r="K99" i="4"/>
  <c r="L99" i="4"/>
  <c r="M99" i="4"/>
  <c r="N99" i="4"/>
  <c r="O99" i="4"/>
  <c r="P99" i="4"/>
  <c r="Q99" i="4"/>
  <c r="R99" i="4"/>
  <c r="T99" i="4"/>
  <c r="AR99" i="4"/>
  <c r="G99" i="4"/>
  <c r="BO99" i="4"/>
  <c r="F99" i="4"/>
  <c r="CL99" i="4"/>
  <c r="DI99" i="4"/>
  <c r="EF99" i="4"/>
  <c r="FC99" i="4"/>
  <c r="FZ99" i="4"/>
  <c r="GW99" i="4"/>
  <c r="I100" i="4"/>
  <c r="H100" i="4"/>
  <c r="J100" i="4"/>
  <c r="K100" i="4"/>
  <c r="L100" i="4"/>
  <c r="M100" i="4"/>
  <c r="N100" i="4"/>
  <c r="O100" i="4"/>
  <c r="P100" i="4"/>
  <c r="Q100" i="4"/>
  <c r="R100" i="4"/>
  <c r="T100" i="4"/>
  <c r="AR100" i="4"/>
  <c r="S100" i="4"/>
  <c r="BO100" i="4"/>
  <c r="CL100" i="4"/>
  <c r="DI100" i="4"/>
  <c r="EF100" i="4"/>
  <c r="FC100" i="4"/>
  <c r="FZ100" i="4"/>
  <c r="GW100" i="4"/>
  <c r="I101" i="4"/>
  <c r="J101" i="4"/>
  <c r="H101" i="4"/>
  <c r="K101" i="4"/>
  <c r="L101" i="4"/>
  <c r="M101" i="4"/>
  <c r="N101" i="4"/>
  <c r="O101" i="4"/>
  <c r="P101" i="4"/>
  <c r="Q101" i="4"/>
  <c r="R101" i="4"/>
  <c r="T101" i="4"/>
  <c r="AR101" i="4"/>
  <c r="G101" i="4"/>
  <c r="BO101" i="4"/>
  <c r="F101" i="4"/>
  <c r="CL101" i="4"/>
  <c r="DI101" i="4"/>
  <c r="EF101" i="4"/>
  <c r="FC101" i="4"/>
  <c r="FZ101" i="4"/>
  <c r="GW101" i="4"/>
  <c r="I102" i="4"/>
  <c r="H102" i="4"/>
  <c r="J102" i="4"/>
  <c r="K102" i="4"/>
  <c r="L102" i="4"/>
  <c r="M102" i="4"/>
  <c r="N102" i="4"/>
  <c r="O102" i="4"/>
  <c r="P102" i="4"/>
  <c r="Q102" i="4"/>
  <c r="R102" i="4"/>
  <c r="T102" i="4"/>
  <c r="AR102" i="4"/>
  <c r="S102" i="4"/>
  <c r="BO102" i="4"/>
  <c r="CL102" i="4"/>
  <c r="DI102" i="4"/>
  <c r="EF102" i="4"/>
  <c r="FC102" i="4"/>
  <c r="FZ102" i="4"/>
  <c r="GW102" i="4"/>
  <c r="I103" i="4"/>
  <c r="J103" i="4"/>
  <c r="K103" i="4"/>
  <c r="L103" i="4"/>
  <c r="M103" i="4"/>
  <c r="N103" i="4"/>
  <c r="O103" i="4"/>
  <c r="P103" i="4"/>
  <c r="Q103" i="4"/>
  <c r="R103" i="4"/>
  <c r="T103" i="4"/>
  <c r="AR103" i="4"/>
  <c r="BO103" i="4"/>
  <c r="F103" i="4"/>
  <c r="CL103" i="4"/>
  <c r="DI103" i="4"/>
  <c r="EF103" i="4"/>
  <c r="FC103" i="4"/>
  <c r="FZ103" i="4"/>
  <c r="GW103" i="4"/>
  <c r="I104" i="4"/>
  <c r="J104" i="4"/>
  <c r="K104" i="4"/>
  <c r="L104" i="4"/>
  <c r="M104" i="4"/>
  <c r="N104" i="4"/>
  <c r="O104" i="4"/>
  <c r="P104" i="4"/>
  <c r="Q104" i="4"/>
  <c r="R104" i="4"/>
  <c r="T104" i="4"/>
  <c r="AR104" i="4"/>
  <c r="F104" i="4"/>
  <c r="BO104" i="4"/>
  <c r="CL104" i="4"/>
  <c r="DI104" i="4"/>
  <c r="EF104" i="4"/>
  <c r="FC104" i="4"/>
  <c r="FZ104" i="4"/>
  <c r="GW104" i="4"/>
  <c r="I105" i="4"/>
  <c r="J105" i="4"/>
  <c r="H105" i="4"/>
  <c r="K105" i="4"/>
  <c r="L105" i="4"/>
  <c r="M105" i="4"/>
  <c r="N105" i="4"/>
  <c r="O105" i="4"/>
  <c r="P105" i="4"/>
  <c r="Q105" i="4"/>
  <c r="R105" i="4"/>
  <c r="T105" i="4"/>
  <c r="AR105" i="4"/>
  <c r="BO105" i="4"/>
  <c r="F105" i="4"/>
  <c r="CL105" i="4"/>
  <c r="DI105" i="4"/>
  <c r="EF105" i="4"/>
  <c r="FC105" i="4"/>
  <c r="FZ105" i="4"/>
  <c r="GW105" i="4"/>
  <c r="I106" i="4"/>
  <c r="J106" i="4"/>
  <c r="K106" i="4"/>
  <c r="L106" i="4"/>
  <c r="M106" i="4"/>
  <c r="N106" i="4"/>
  <c r="O106" i="4"/>
  <c r="P106" i="4"/>
  <c r="Q106" i="4"/>
  <c r="R106" i="4"/>
  <c r="T106" i="4"/>
  <c r="AR106" i="4"/>
  <c r="F106" i="4"/>
  <c r="BO106" i="4"/>
  <c r="CL106" i="4"/>
  <c r="DI106" i="4"/>
  <c r="EF106" i="4"/>
  <c r="FC106" i="4"/>
  <c r="FZ106" i="4"/>
  <c r="GW106" i="4"/>
  <c r="I107" i="4"/>
  <c r="J107" i="4"/>
  <c r="H107" i="4"/>
  <c r="K107" i="4"/>
  <c r="L107" i="4"/>
  <c r="M107" i="4"/>
  <c r="N107" i="4"/>
  <c r="O107" i="4"/>
  <c r="P107" i="4"/>
  <c r="Q107" i="4"/>
  <c r="R107" i="4"/>
  <c r="T107" i="4"/>
  <c r="AR107" i="4"/>
  <c r="BO107" i="4"/>
  <c r="F107" i="4"/>
  <c r="CL107" i="4"/>
  <c r="DI107" i="4"/>
  <c r="EF107" i="4"/>
  <c r="FC107" i="4"/>
  <c r="FZ107" i="4"/>
  <c r="GW107" i="4"/>
  <c r="I108" i="4"/>
  <c r="J108" i="4"/>
  <c r="K108" i="4"/>
  <c r="L108" i="4"/>
  <c r="M108" i="4"/>
  <c r="N108" i="4"/>
  <c r="O108" i="4"/>
  <c r="P108" i="4"/>
  <c r="Q108" i="4"/>
  <c r="R108" i="4"/>
  <c r="T108" i="4"/>
  <c r="AR108" i="4"/>
  <c r="F108" i="4"/>
  <c r="BO108" i="4"/>
  <c r="CL108" i="4"/>
  <c r="DI108" i="4"/>
  <c r="EF108" i="4"/>
  <c r="FC108" i="4"/>
  <c r="FZ108" i="4"/>
  <c r="GW108" i="4"/>
  <c r="I109" i="4"/>
  <c r="J109" i="4"/>
  <c r="H109" i="4"/>
  <c r="K109" i="4"/>
  <c r="L109" i="4"/>
  <c r="M109" i="4"/>
  <c r="N109" i="4"/>
  <c r="O109" i="4"/>
  <c r="P109" i="4"/>
  <c r="Q109" i="4"/>
  <c r="R109" i="4"/>
  <c r="T109" i="4"/>
  <c r="AR109" i="4"/>
  <c r="BO109" i="4"/>
  <c r="F109" i="4"/>
  <c r="CL109" i="4"/>
  <c r="DI109" i="4"/>
  <c r="EF109" i="4"/>
  <c r="FC109" i="4"/>
  <c r="FZ109" i="4"/>
  <c r="GW109" i="4"/>
  <c r="I111" i="4"/>
  <c r="J111" i="4"/>
  <c r="K111" i="4"/>
  <c r="K112" i="4"/>
  <c r="L111" i="4"/>
  <c r="M111" i="4"/>
  <c r="M112" i="4"/>
  <c r="N111" i="4"/>
  <c r="O111" i="4"/>
  <c r="O112" i="4"/>
  <c r="P111" i="4"/>
  <c r="Q111" i="4"/>
  <c r="Q112" i="4"/>
  <c r="R111" i="4"/>
  <c r="T111" i="4"/>
  <c r="AR111" i="4"/>
  <c r="F111" i="4"/>
  <c r="F112" i="4"/>
  <c r="BO111" i="4"/>
  <c r="CL111" i="4"/>
  <c r="CL112" i="4"/>
  <c r="DI111" i="4"/>
  <c r="EF111" i="4"/>
  <c r="EF112" i="4"/>
  <c r="FC111" i="4"/>
  <c r="FZ111" i="4"/>
  <c r="FZ112" i="4"/>
  <c r="GW111" i="4"/>
  <c r="J112" i="4"/>
  <c r="L112" i="4"/>
  <c r="N112" i="4"/>
  <c r="P112" i="4"/>
  <c r="R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DT112" i="4"/>
  <c r="DU112" i="4"/>
  <c r="DV112" i="4"/>
  <c r="DW112" i="4"/>
  <c r="DX112" i="4"/>
  <c r="DY112" i="4"/>
  <c r="DZ112" i="4"/>
  <c r="EA112" i="4"/>
  <c r="EB112" i="4"/>
  <c r="EC112" i="4"/>
  <c r="ED112" i="4"/>
  <c r="EE112" i="4"/>
  <c r="EG112" i="4"/>
  <c r="EH112" i="4"/>
  <c r="EI112" i="4"/>
  <c r="EJ112" i="4"/>
  <c r="EK112" i="4"/>
  <c r="EL112" i="4"/>
  <c r="EM112" i="4"/>
  <c r="EN112" i="4"/>
  <c r="EO112" i="4"/>
  <c r="EP112" i="4"/>
  <c r="EQ112" i="4"/>
  <c r="ER112" i="4"/>
  <c r="ES112" i="4"/>
  <c r="ET112" i="4"/>
  <c r="EU112" i="4"/>
  <c r="EV112" i="4"/>
  <c r="EW112" i="4"/>
  <c r="EX112" i="4"/>
  <c r="EY112" i="4"/>
  <c r="EZ112" i="4"/>
  <c r="FA112" i="4"/>
  <c r="FB112" i="4"/>
  <c r="FC112" i="4"/>
  <c r="FD112" i="4"/>
  <c r="FE112" i="4"/>
  <c r="FF112" i="4"/>
  <c r="FG112" i="4"/>
  <c r="FH112" i="4"/>
  <c r="FI112" i="4"/>
  <c r="FJ112" i="4"/>
  <c r="FK112" i="4"/>
  <c r="FL112" i="4"/>
  <c r="FM112" i="4"/>
  <c r="FN112" i="4"/>
  <c r="FO112" i="4"/>
  <c r="FP112" i="4"/>
  <c r="FQ112" i="4"/>
  <c r="FR112" i="4"/>
  <c r="FS112" i="4"/>
  <c r="FT112" i="4"/>
  <c r="FU112" i="4"/>
  <c r="FV112" i="4"/>
  <c r="FW112" i="4"/>
  <c r="FX112" i="4"/>
  <c r="FY112" i="4"/>
  <c r="GA112" i="4"/>
  <c r="GB112" i="4"/>
  <c r="GC112" i="4"/>
  <c r="GD112" i="4"/>
  <c r="GE112" i="4"/>
  <c r="GF112" i="4"/>
  <c r="GG112" i="4"/>
  <c r="GH112" i="4"/>
  <c r="GI112" i="4"/>
  <c r="GJ112" i="4"/>
  <c r="GK112" i="4"/>
  <c r="GL112" i="4"/>
  <c r="GM112" i="4"/>
  <c r="GN112" i="4"/>
  <c r="GO112" i="4"/>
  <c r="GP112" i="4"/>
  <c r="GQ112" i="4"/>
  <c r="GR112" i="4"/>
  <c r="GS112" i="4"/>
  <c r="GT112" i="4"/>
  <c r="GU112" i="4"/>
  <c r="GV112" i="4"/>
  <c r="GW112" i="4"/>
  <c r="I114" i="4"/>
  <c r="J114" i="4"/>
  <c r="H114" i="4"/>
  <c r="K114" i="4"/>
  <c r="L114" i="4"/>
  <c r="M114" i="4"/>
  <c r="N114" i="4"/>
  <c r="N118" i="4"/>
  <c r="O114" i="4"/>
  <c r="P114" i="4"/>
  <c r="Q114" i="4"/>
  <c r="R114" i="4"/>
  <c r="R118" i="4"/>
  <c r="T114" i="4"/>
  <c r="AR114" i="4"/>
  <c r="G114" i="4"/>
  <c r="BO114" i="4"/>
  <c r="CL114" i="4"/>
  <c r="DI114" i="4"/>
  <c r="EF114" i="4"/>
  <c r="FC114" i="4"/>
  <c r="FZ114" i="4"/>
  <c r="GW114" i="4"/>
  <c r="G115" i="4"/>
  <c r="I115" i="4"/>
  <c r="J115" i="4"/>
  <c r="K115" i="4"/>
  <c r="L115" i="4"/>
  <c r="M115" i="4"/>
  <c r="N115" i="4"/>
  <c r="O115" i="4"/>
  <c r="P115" i="4"/>
  <c r="Q115" i="4"/>
  <c r="R115" i="4"/>
  <c r="T115" i="4"/>
  <c r="AR115" i="4"/>
  <c r="BO115" i="4"/>
  <c r="CL115" i="4"/>
  <c r="DI115" i="4"/>
  <c r="EF115" i="4"/>
  <c r="FC115" i="4"/>
  <c r="FZ115" i="4"/>
  <c r="GW115" i="4"/>
  <c r="I116" i="4"/>
  <c r="J116" i="4"/>
  <c r="H116" i="4"/>
  <c r="K116" i="4"/>
  <c r="L116" i="4"/>
  <c r="M116" i="4"/>
  <c r="N116" i="4"/>
  <c r="O116" i="4"/>
  <c r="P116" i="4"/>
  <c r="Q116" i="4"/>
  <c r="R116" i="4"/>
  <c r="T116" i="4"/>
  <c r="AR116" i="4"/>
  <c r="G116" i="4"/>
  <c r="BO116" i="4"/>
  <c r="F116" i="4"/>
  <c r="CL116" i="4"/>
  <c r="DI116" i="4"/>
  <c r="EF116" i="4"/>
  <c r="FC116" i="4"/>
  <c r="FZ116" i="4"/>
  <c r="GW116" i="4"/>
  <c r="G117" i="4"/>
  <c r="I117" i="4"/>
  <c r="J117" i="4"/>
  <c r="K117" i="4"/>
  <c r="L117" i="4"/>
  <c r="M117" i="4"/>
  <c r="N117" i="4"/>
  <c r="O117" i="4"/>
  <c r="P117" i="4"/>
  <c r="Q117" i="4"/>
  <c r="R117" i="4"/>
  <c r="T117" i="4"/>
  <c r="AR117" i="4"/>
  <c r="BO117" i="4"/>
  <c r="CL117" i="4"/>
  <c r="DI117" i="4"/>
  <c r="EF117" i="4"/>
  <c r="FC117" i="4"/>
  <c r="FZ117" i="4"/>
  <c r="GW117" i="4"/>
  <c r="L118" i="4"/>
  <c r="P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BK118" i="4"/>
  <c r="BL118" i="4"/>
  <c r="BM118" i="4"/>
  <c r="BN118" i="4"/>
  <c r="BP118" i="4"/>
  <c r="BQ118" i="4"/>
  <c r="BR118" i="4"/>
  <c r="BS118" i="4"/>
  <c r="BT118" i="4"/>
  <c r="BU118" i="4"/>
  <c r="BV118" i="4"/>
  <c r="BW118" i="4"/>
  <c r="BX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U118" i="4"/>
  <c r="CV118" i="4"/>
  <c r="CW118" i="4"/>
  <c r="CX118" i="4"/>
  <c r="CY118" i="4"/>
  <c r="CZ118" i="4"/>
  <c r="DA118" i="4"/>
  <c r="DB118" i="4"/>
  <c r="DC118" i="4"/>
  <c r="DD118" i="4"/>
  <c r="DE118" i="4"/>
  <c r="DF118" i="4"/>
  <c r="DG118" i="4"/>
  <c r="DH118" i="4"/>
  <c r="DJ118" i="4"/>
  <c r="DK118" i="4"/>
  <c r="DL118" i="4"/>
  <c r="DM118" i="4"/>
  <c r="DN118" i="4"/>
  <c r="DO118" i="4"/>
  <c r="DP118" i="4"/>
  <c r="DQ118" i="4"/>
  <c r="DR118" i="4"/>
  <c r="DS118" i="4"/>
  <c r="DT118" i="4"/>
  <c r="DU118" i="4"/>
  <c r="DV118" i="4"/>
  <c r="DW118" i="4"/>
  <c r="DX118" i="4"/>
  <c r="DY118" i="4"/>
  <c r="DZ118" i="4"/>
  <c r="EA118" i="4"/>
  <c r="EB118" i="4"/>
  <c r="EC118" i="4"/>
  <c r="ED118" i="4"/>
  <c r="EE118" i="4"/>
  <c r="EF118" i="4"/>
  <c r="EG118" i="4"/>
  <c r="EH118" i="4"/>
  <c r="EI118" i="4"/>
  <c r="EJ118" i="4"/>
  <c r="EK118" i="4"/>
  <c r="EL118" i="4"/>
  <c r="EM118" i="4"/>
  <c r="EN118" i="4"/>
  <c r="EO118" i="4"/>
  <c r="EP118" i="4"/>
  <c r="EQ118" i="4"/>
  <c r="ER118" i="4"/>
  <c r="ES118" i="4"/>
  <c r="ET118" i="4"/>
  <c r="EU118" i="4"/>
  <c r="EV118" i="4"/>
  <c r="EW118" i="4"/>
  <c r="EX118" i="4"/>
  <c r="EY118" i="4"/>
  <c r="EZ118" i="4"/>
  <c r="FA118" i="4"/>
  <c r="FB118" i="4"/>
  <c r="FD118" i="4"/>
  <c r="FE118" i="4"/>
  <c r="FF118" i="4"/>
  <c r="FG118" i="4"/>
  <c r="FH118" i="4"/>
  <c r="FI118" i="4"/>
  <c r="FJ118" i="4"/>
  <c r="FK118" i="4"/>
  <c r="FL118" i="4"/>
  <c r="FM118" i="4"/>
  <c r="FN118" i="4"/>
  <c r="FO118" i="4"/>
  <c r="FP118" i="4"/>
  <c r="FQ118" i="4"/>
  <c r="FR118" i="4"/>
  <c r="FS118" i="4"/>
  <c r="FT118" i="4"/>
  <c r="FU118" i="4"/>
  <c r="FV118" i="4"/>
  <c r="FW118" i="4"/>
  <c r="FX118" i="4"/>
  <c r="FY118" i="4"/>
  <c r="FZ118" i="4"/>
  <c r="GA118" i="4"/>
  <c r="GB118" i="4"/>
  <c r="GC118" i="4"/>
  <c r="GD118" i="4"/>
  <c r="GE118" i="4"/>
  <c r="GF118" i="4"/>
  <c r="GG118" i="4"/>
  <c r="GH118" i="4"/>
  <c r="GI118" i="4"/>
  <c r="GJ118" i="4"/>
  <c r="GK118" i="4"/>
  <c r="GL118" i="4"/>
  <c r="GM118" i="4"/>
  <c r="GN118" i="4"/>
  <c r="GO118" i="4"/>
  <c r="GP118" i="4"/>
  <c r="GQ118" i="4"/>
  <c r="GR118" i="4"/>
  <c r="GS118" i="4"/>
  <c r="GT118" i="4"/>
  <c r="GU118" i="4"/>
  <c r="GV118" i="4"/>
  <c r="V119" i="4"/>
  <c r="X119" i="4"/>
  <c r="AB119" i="4"/>
  <c r="AD119" i="4"/>
  <c r="AF119" i="4"/>
  <c r="AH119" i="4"/>
  <c r="AJ119" i="4"/>
  <c r="AL119" i="4"/>
  <c r="AN119" i="4"/>
  <c r="AP119" i="4"/>
  <c r="AT119" i="4"/>
  <c r="AV119" i="4"/>
  <c r="AX119" i="4"/>
  <c r="AZ119" i="4"/>
  <c r="BB119" i="4"/>
  <c r="BD119" i="4"/>
  <c r="BF119" i="4"/>
  <c r="BH119" i="4"/>
  <c r="BJ119" i="4"/>
  <c r="BL119" i="4"/>
  <c r="BN119" i="4"/>
  <c r="BP119" i="4"/>
  <c r="BR119" i="4"/>
  <c r="BT119" i="4"/>
  <c r="BV119" i="4"/>
  <c r="BX119" i="4"/>
  <c r="BZ119" i="4"/>
  <c r="CB119" i="4"/>
  <c r="CD119" i="4"/>
  <c r="CF119" i="4"/>
  <c r="CH119" i="4"/>
  <c r="CJ119" i="4"/>
  <c r="CN119" i="4"/>
  <c r="CP119" i="4"/>
  <c r="CR119" i="4"/>
  <c r="CT119" i="4"/>
  <c r="CV119" i="4"/>
  <c r="CX119" i="4"/>
  <c r="CZ119" i="4"/>
  <c r="DB119" i="4"/>
  <c r="DD119" i="4"/>
  <c r="DF119" i="4"/>
  <c r="DJ119" i="4"/>
  <c r="DL119" i="4"/>
  <c r="DN119" i="4"/>
  <c r="DP119" i="4"/>
  <c r="DR119" i="4"/>
  <c r="DT119" i="4"/>
  <c r="DV119" i="4"/>
  <c r="DX119" i="4"/>
  <c r="DZ119" i="4"/>
  <c r="EB119" i="4"/>
  <c r="ED119" i="4"/>
  <c r="EH119" i="4"/>
  <c r="EJ119" i="4"/>
  <c r="EL119" i="4"/>
  <c r="EN119" i="4"/>
  <c r="EP119" i="4"/>
  <c r="ER119" i="4"/>
  <c r="ET119" i="4"/>
  <c r="EV119" i="4"/>
  <c r="EX119" i="4"/>
  <c r="EZ119" i="4"/>
  <c r="FB119" i="4"/>
  <c r="FD119" i="4"/>
  <c r="FF119" i="4"/>
  <c r="FH119" i="4"/>
  <c r="FJ119" i="4"/>
  <c r="FL119" i="4"/>
  <c r="FN119" i="4"/>
  <c r="FP119" i="4"/>
  <c r="FR119" i="4"/>
  <c r="FT119" i="4"/>
  <c r="FV119" i="4"/>
  <c r="FX119" i="4"/>
  <c r="GB119" i="4"/>
  <c r="GD119" i="4"/>
  <c r="GF119" i="4"/>
  <c r="GH119" i="4"/>
  <c r="GJ119" i="4"/>
  <c r="GN119" i="4"/>
  <c r="GP119" i="4"/>
  <c r="GR119" i="4"/>
  <c r="GT119" i="4"/>
  <c r="GV119" i="4"/>
  <c r="S111" i="4"/>
  <c r="S112" i="4"/>
  <c r="H108" i="4"/>
  <c r="S106" i="4"/>
  <c r="H106" i="4"/>
  <c r="H104" i="4"/>
  <c r="J118" i="4"/>
  <c r="F117" i="4"/>
  <c r="S117" i="4"/>
  <c r="H117" i="4"/>
  <c r="F115" i="4"/>
  <c r="S115" i="4"/>
  <c r="Q118" i="4"/>
  <c r="O118" i="4"/>
  <c r="M118" i="4"/>
  <c r="K118" i="4"/>
  <c r="H115" i="4"/>
  <c r="H118" i="4"/>
  <c r="I118" i="4"/>
  <c r="GW118" i="4"/>
  <c r="FC118" i="4"/>
  <c r="DI118" i="4"/>
  <c r="BO118" i="4"/>
  <c r="F114" i="4"/>
  <c r="F118" i="4"/>
  <c r="AR112" i="4"/>
  <c r="G111" i="4"/>
  <c r="G112" i="4"/>
  <c r="G109" i="4"/>
  <c r="G108" i="4"/>
  <c r="G107" i="4"/>
  <c r="G106" i="4"/>
  <c r="G105" i="4"/>
  <c r="G104" i="4"/>
  <c r="G103" i="4"/>
  <c r="H103" i="4"/>
  <c r="T86" i="4"/>
  <c r="H71" i="4"/>
  <c r="Q72" i="4"/>
  <c r="Q119" i="4"/>
  <c r="H72" i="4"/>
  <c r="H27" i="4"/>
  <c r="O119" i="4"/>
  <c r="K119" i="4"/>
  <c r="G118" i="4"/>
  <c r="H111" i="4"/>
  <c r="H112" i="4"/>
  <c r="I112" i="4"/>
  <c r="S108" i="4"/>
  <c r="S104" i="4"/>
  <c r="FC119" i="4"/>
  <c r="G102" i="4"/>
  <c r="G100" i="4"/>
  <c r="G98" i="4"/>
  <c r="S96" i="4"/>
  <c r="G94" i="4"/>
  <c r="G92" i="4"/>
  <c r="S90" i="4"/>
  <c r="G88" i="4"/>
  <c r="G85" i="4"/>
  <c r="S81" i="4"/>
  <c r="G81" i="4"/>
  <c r="G79" i="4"/>
  <c r="G86" i="4"/>
  <c r="H74" i="4"/>
  <c r="H86" i="4"/>
  <c r="S70" i="4"/>
  <c r="G70" i="4"/>
  <c r="S68" i="4"/>
  <c r="G68" i="4"/>
  <c r="S66" i="4"/>
  <c r="G66" i="4"/>
  <c r="S64" i="4"/>
  <c r="G62" i="4"/>
  <c r="G72" i="4"/>
  <c r="S116" i="4"/>
  <c r="S114" i="4"/>
  <c r="S118" i="4"/>
  <c r="S109" i="4"/>
  <c r="S107" i="4"/>
  <c r="S105" i="4"/>
  <c r="S103" i="4"/>
  <c r="F102" i="4"/>
  <c r="S101" i="4"/>
  <c r="F100" i="4"/>
  <c r="S99" i="4"/>
  <c r="F98" i="4"/>
  <c r="S97" i="4"/>
  <c r="F96" i="4"/>
  <c r="S95" i="4"/>
  <c r="F94" i="4"/>
  <c r="S93" i="4"/>
  <c r="F92" i="4"/>
  <c r="S91" i="4"/>
  <c r="F90" i="4"/>
  <c r="S89" i="4"/>
  <c r="F88" i="4"/>
  <c r="GL86" i="4"/>
  <c r="GL119" i="4"/>
  <c r="AR86" i="4"/>
  <c r="S84" i="4"/>
  <c r="F83" i="4"/>
  <c r="S82" i="4"/>
  <c r="S80" i="4"/>
  <c r="F79" i="4"/>
  <c r="S78" i="4"/>
  <c r="F77" i="4"/>
  <c r="S76" i="4"/>
  <c r="F75" i="4"/>
  <c r="F86" i="4"/>
  <c r="S74" i="4"/>
  <c r="BO72" i="4"/>
  <c r="BO119" i="4"/>
  <c r="I72" i="4"/>
  <c r="I119" i="4"/>
  <c r="GW71" i="4"/>
  <c r="S71" i="4"/>
  <c r="G71" i="4"/>
  <c r="S69" i="4"/>
  <c r="S67" i="4"/>
  <c r="S65" i="4"/>
  <c r="F64" i="4"/>
  <c r="S63" i="4"/>
  <c r="F62" i="4"/>
  <c r="S61" i="4"/>
  <c r="F60" i="4"/>
  <c r="S59" i="4"/>
  <c r="F58" i="4"/>
  <c r="S57" i="4"/>
  <c r="F56" i="4"/>
  <c r="S55" i="4"/>
  <c r="F54" i="4"/>
  <c r="S53" i="4"/>
  <c r="F52" i="4"/>
  <c r="S51" i="4"/>
  <c r="F50" i="4"/>
  <c r="S49" i="4"/>
  <c r="F48" i="4"/>
  <c r="S47" i="4"/>
  <c r="F46" i="4"/>
  <c r="S45" i="4"/>
  <c r="F44" i="4"/>
  <c r="S43" i="4"/>
  <c r="F42" i="4"/>
  <c r="S41" i="4"/>
  <c r="F40" i="4"/>
  <c r="F72" i="4"/>
  <c r="AR38" i="4"/>
  <c r="J38" i="4"/>
  <c r="S37" i="4"/>
  <c r="F36" i="4"/>
  <c r="S35" i="4"/>
  <c r="F34" i="4"/>
  <c r="S33" i="4"/>
  <c r="G28" i="4"/>
  <c r="DI26" i="4"/>
  <c r="DI29" i="4"/>
  <c r="DI119" i="4"/>
  <c r="DH29" i="4"/>
  <c r="DH119" i="4"/>
  <c r="G26" i="4"/>
  <c r="S26" i="4"/>
  <c r="T26" i="4"/>
  <c r="F26" i="4"/>
  <c r="G25" i="4"/>
  <c r="S25" i="4"/>
  <c r="F25" i="4"/>
  <c r="F24" i="4"/>
  <c r="S24" i="4"/>
  <c r="H24" i="4"/>
  <c r="F22" i="4"/>
  <c r="S22" i="4"/>
  <c r="H22" i="4"/>
  <c r="T29" i="4"/>
  <c r="T119" i="4"/>
  <c r="FZ29" i="4"/>
  <c r="FZ119" i="4"/>
  <c r="EF29" i="4"/>
  <c r="EF119" i="4"/>
  <c r="CL29" i="4"/>
  <c r="CL119" i="4"/>
  <c r="F20" i="4"/>
  <c r="S20" i="4"/>
  <c r="H20" i="4"/>
  <c r="F19" i="4"/>
  <c r="G19" i="4"/>
  <c r="H18" i="4"/>
  <c r="BO118" i="3"/>
  <c r="G117" i="3"/>
  <c r="G115" i="3"/>
  <c r="G118" i="3"/>
  <c r="R118" i="3"/>
  <c r="P118" i="3"/>
  <c r="N118" i="3"/>
  <c r="L118" i="3"/>
  <c r="J118" i="3"/>
  <c r="H115" i="3"/>
  <c r="G111" i="3"/>
  <c r="G112" i="3"/>
  <c r="H111" i="3"/>
  <c r="H112" i="3"/>
  <c r="G108" i="3"/>
  <c r="G106" i="3"/>
  <c r="G104" i="3"/>
  <c r="G102" i="3"/>
  <c r="G100" i="3"/>
  <c r="G98" i="3"/>
  <c r="G96" i="3"/>
  <c r="G94" i="3"/>
  <c r="G92" i="3"/>
  <c r="G90" i="3"/>
  <c r="G88" i="3"/>
  <c r="GV86" i="3"/>
  <c r="G83" i="3"/>
  <c r="G81" i="3"/>
  <c r="G79" i="3"/>
  <c r="G77" i="3"/>
  <c r="G75" i="3"/>
  <c r="G86" i="3"/>
  <c r="G70" i="3"/>
  <c r="G68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72" i="3"/>
  <c r="R72" i="3"/>
  <c r="P72" i="3"/>
  <c r="N72" i="3"/>
  <c r="L72" i="3"/>
  <c r="J72" i="3"/>
  <c r="H40" i="3"/>
  <c r="GV119" i="3"/>
  <c r="GT119" i="3"/>
  <c r="GR119" i="3"/>
  <c r="GP119" i="3"/>
  <c r="GN119" i="3"/>
  <c r="GL119" i="3"/>
  <c r="GJ119" i="3"/>
  <c r="GH119" i="3"/>
  <c r="GF119" i="3"/>
  <c r="GD119" i="3"/>
  <c r="GB119" i="3"/>
  <c r="FX119" i="3"/>
  <c r="FV119" i="3"/>
  <c r="FT119" i="3"/>
  <c r="FR119" i="3"/>
  <c r="FP119" i="3"/>
  <c r="FN119" i="3"/>
  <c r="FL119" i="3"/>
  <c r="FJ119" i="3"/>
  <c r="FH119" i="3"/>
  <c r="FF119" i="3"/>
  <c r="FD119" i="3"/>
  <c r="DF119" i="3"/>
  <c r="DD119" i="3"/>
  <c r="DB119" i="3"/>
  <c r="CZ119" i="3"/>
  <c r="CX119" i="3"/>
  <c r="CV119" i="3"/>
  <c r="CT119" i="3"/>
  <c r="CR119" i="3"/>
  <c r="CP119" i="3"/>
  <c r="CN119" i="3"/>
  <c r="CJ119" i="3"/>
  <c r="CH119" i="3"/>
  <c r="CF119" i="3"/>
  <c r="CD119" i="3"/>
  <c r="CB119" i="3"/>
  <c r="BZ119" i="3"/>
  <c r="BX119" i="3"/>
  <c r="BV119" i="3"/>
  <c r="BT119" i="3"/>
  <c r="BR119" i="3"/>
  <c r="BP119" i="3"/>
  <c r="J38" i="3"/>
  <c r="F37" i="3"/>
  <c r="S37" i="3"/>
  <c r="H37" i="3"/>
  <c r="F35" i="3"/>
  <c r="S35" i="3"/>
  <c r="H35" i="3"/>
  <c r="H38" i="3"/>
  <c r="F34" i="3"/>
  <c r="Q38" i="3"/>
  <c r="O38" i="3"/>
  <c r="M38" i="3"/>
  <c r="K38" i="3"/>
  <c r="H27" i="3"/>
  <c r="T29" i="3"/>
  <c r="S83" i="4"/>
  <c r="S77" i="4"/>
  <c r="S75" i="4"/>
  <c r="S60" i="4"/>
  <c r="S58" i="4"/>
  <c r="S56" i="4"/>
  <c r="S54" i="4"/>
  <c r="S52" i="4"/>
  <c r="S50" i="4"/>
  <c r="S48" i="4"/>
  <c r="S46" i="4"/>
  <c r="S44" i="4"/>
  <c r="S42" i="4"/>
  <c r="S40" i="4"/>
  <c r="S36" i="4"/>
  <c r="S34" i="4"/>
  <c r="G32" i="4"/>
  <c r="G38" i="4"/>
  <c r="S32" i="4"/>
  <c r="F32" i="4"/>
  <c r="F31" i="4"/>
  <c r="F38" i="4"/>
  <c r="S31" i="4"/>
  <c r="H31" i="4"/>
  <c r="H38" i="4"/>
  <c r="G27" i="4"/>
  <c r="S27" i="4"/>
  <c r="F27" i="4"/>
  <c r="R29" i="4"/>
  <c r="R119" i="4"/>
  <c r="P29" i="4"/>
  <c r="P119" i="4"/>
  <c r="N29" i="4"/>
  <c r="N119" i="4"/>
  <c r="L29" i="4"/>
  <c r="L119" i="4"/>
  <c r="J29" i="4"/>
  <c r="J119" i="4"/>
  <c r="H21" i="4"/>
  <c r="H19" i="4"/>
  <c r="F18" i="4"/>
  <c r="AR17" i="4"/>
  <c r="Z29" i="4"/>
  <c r="Z119" i="4"/>
  <c r="H17" i="4"/>
  <c r="H29" i="4"/>
  <c r="H119" i="4"/>
  <c r="F116" i="3"/>
  <c r="S116" i="3"/>
  <c r="H116" i="3"/>
  <c r="T118" i="3"/>
  <c r="FZ118" i="3"/>
  <c r="EF118" i="3"/>
  <c r="CL118" i="3"/>
  <c r="F114" i="3"/>
  <c r="F118" i="3"/>
  <c r="AR118" i="3"/>
  <c r="S114" i="3"/>
  <c r="H114" i="3"/>
  <c r="H118" i="3"/>
  <c r="F109" i="3"/>
  <c r="S109" i="3"/>
  <c r="H109" i="3"/>
  <c r="F107" i="3"/>
  <c r="S107" i="3"/>
  <c r="H107" i="3"/>
  <c r="F105" i="3"/>
  <c r="S105" i="3"/>
  <c r="H105" i="3"/>
  <c r="F103" i="3"/>
  <c r="S103" i="3"/>
  <c r="H103" i="3"/>
  <c r="F101" i="3"/>
  <c r="S101" i="3"/>
  <c r="H101" i="3"/>
  <c r="F99" i="3"/>
  <c r="S99" i="3"/>
  <c r="H99" i="3"/>
  <c r="F97" i="3"/>
  <c r="S97" i="3"/>
  <c r="H97" i="3"/>
  <c r="F95" i="3"/>
  <c r="S95" i="3"/>
  <c r="H95" i="3"/>
  <c r="F93" i="3"/>
  <c r="S93" i="3"/>
  <c r="H93" i="3"/>
  <c r="F91" i="3"/>
  <c r="S91" i="3"/>
  <c r="H91" i="3"/>
  <c r="F89" i="3"/>
  <c r="S89" i="3"/>
  <c r="H89" i="3"/>
  <c r="G85" i="3"/>
  <c r="S85" i="3"/>
  <c r="T85" i="3"/>
  <c r="T86" i="3"/>
  <c r="F85" i="3"/>
  <c r="F84" i="3"/>
  <c r="S84" i="3"/>
  <c r="H84" i="3"/>
  <c r="F82" i="3"/>
  <c r="S82" i="3"/>
  <c r="H82" i="3"/>
  <c r="F80" i="3"/>
  <c r="S80" i="3"/>
  <c r="H80" i="3"/>
  <c r="F78" i="3"/>
  <c r="S78" i="3"/>
  <c r="H78" i="3"/>
  <c r="F76" i="3"/>
  <c r="S76" i="3"/>
  <c r="H76" i="3"/>
  <c r="GW86" i="3"/>
  <c r="GW119" i="3"/>
  <c r="FC86" i="3"/>
  <c r="FC119" i="3"/>
  <c r="DI86" i="3"/>
  <c r="BO86" i="3"/>
  <c r="F75" i="3"/>
  <c r="F74" i="3"/>
  <c r="S74" i="3"/>
  <c r="Q86" i="3"/>
  <c r="O86" i="3"/>
  <c r="M86" i="3"/>
  <c r="K86" i="3"/>
  <c r="H74" i="3"/>
  <c r="I86" i="3"/>
  <c r="H71" i="3"/>
  <c r="F69" i="3"/>
  <c r="S69" i="3"/>
  <c r="H69" i="3"/>
  <c r="F67" i="3"/>
  <c r="S67" i="3"/>
  <c r="H67" i="3"/>
  <c r="F65" i="3"/>
  <c r="S65" i="3"/>
  <c r="H65" i="3"/>
  <c r="F63" i="3"/>
  <c r="S63" i="3"/>
  <c r="H63" i="3"/>
  <c r="F61" i="3"/>
  <c r="S61" i="3"/>
  <c r="H61" i="3"/>
  <c r="F59" i="3"/>
  <c r="S59" i="3"/>
  <c r="H59" i="3"/>
  <c r="F57" i="3"/>
  <c r="S57" i="3"/>
  <c r="H57" i="3"/>
  <c r="F55" i="3"/>
  <c r="S55" i="3"/>
  <c r="H55" i="3"/>
  <c r="F53" i="3"/>
  <c r="S53" i="3"/>
  <c r="H53" i="3"/>
  <c r="F51" i="3"/>
  <c r="S51" i="3"/>
  <c r="H51" i="3"/>
  <c r="F49" i="3"/>
  <c r="S49" i="3"/>
  <c r="H49" i="3"/>
  <c r="F47" i="3"/>
  <c r="S47" i="3"/>
  <c r="H47" i="3"/>
  <c r="F45" i="3"/>
  <c r="S45" i="3"/>
  <c r="H45" i="3"/>
  <c r="F43" i="3"/>
  <c r="S43" i="3"/>
  <c r="H43" i="3"/>
  <c r="FZ72" i="3"/>
  <c r="FZ119" i="3"/>
  <c r="EF72" i="3"/>
  <c r="EF119" i="3"/>
  <c r="CL72" i="3"/>
  <c r="CL119" i="3"/>
  <c r="F41" i="3"/>
  <c r="F72" i="3"/>
  <c r="AR72" i="3"/>
  <c r="S41" i="3"/>
  <c r="H41" i="3"/>
  <c r="T72" i="3"/>
  <c r="FB119" i="3"/>
  <c r="EZ119" i="3"/>
  <c r="EX119" i="3"/>
  <c r="EV119" i="3"/>
  <c r="ET119" i="3"/>
  <c r="ER119" i="3"/>
  <c r="EP119" i="3"/>
  <c r="EN119" i="3"/>
  <c r="EL119" i="3"/>
  <c r="EJ119" i="3"/>
  <c r="EH119" i="3"/>
  <c r="ED119" i="3"/>
  <c r="EB119" i="3"/>
  <c r="DZ119" i="3"/>
  <c r="DX119" i="3"/>
  <c r="DV119" i="3"/>
  <c r="DT119" i="3"/>
  <c r="DR119" i="3"/>
  <c r="DP119" i="3"/>
  <c r="DN119" i="3"/>
  <c r="DL119" i="3"/>
  <c r="DJ119" i="3"/>
  <c r="BN119" i="3"/>
  <c r="BL119" i="3"/>
  <c r="BJ119" i="3"/>
  <c r="BH119" i="3"/>
  <c r="BF119" i="3"/>
  <c r="BD119" i="3"/>
  <c r="BB119" i="3"/>
  <c r="AZ119" i="3"/>
  <c r="AX119" i="3"/>
  <c r="AV119" i="3"/>
  <c r="AT119" i="3"/>
  <c r="AP119" i="3"/>
  <c r="AN119" i="3"/>
  <c r="AL119" i="3"/>
  <c r="AJ119" i="3"/>
  <c r="AH119" i="3"/>
  <c r="AF119" i="3"/>
  <c r="AD119" i="3"/>
  <c r="AB119" i="3"/>
  <c r="X119" i="3"/>
  <c r="V119" i="3"/>
  <c r="G38" i="3"/>
  <c r="H25" i="3"/>
  <c r="H29" i="3"/>
  <c r="R119" i="3"/>
  <c r="P119" i="3"/>
  <c r="N119" i="3"/>
  <c r="L29" i="3"/>
  <c r="L119" i="3"/>
  <c r="S28" i="4"/>
  <c r="S23" i="4"/>
  <c r="S21" i="4"/>
  <c r="S117" i="3"/>
  <c r="S115" i="3"/>
  <c r="S111" i="3"/>
  <c r="S112" i="3"/>
  <c r="S108" i="3"/>
  <c r="S106" i="3"/>
  <c r="S104" i="3"/>
  <c r="S102" i="3"/>
  <c r="S100" i="3"/>
  <c r="S98" i="3"/>
  <c r="S96" i="3"/>
  <c r="S94" i="3"/>
  <c r="S92" i="3"/>
  <c r="S90" i="3"/>
  <c r="S88" i="3"/>
  <c r="S83" i="3"/>
  <c r="S81" i="3"/>
  <c r="S79" i="3"/>
  <c r="S77" i="3"/>
  <c r="S75" i="3"/>
  <c r="S70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BO38" i="3"/>
  <c r="BO119" i="3"/>
  <c r="I38" i="3"/>
  <c r="I119" i="3"/>
  <c r="S36" i="3"/>
  <c r="S34" i="3"/>
  <c r="F33" i="3"/>
  <c r="S32" i="3"/>
  <c r="F31" i="3"/>
  <c r="F38" i="3"/>
  <c r="DH29" i="3"/>
  <c r="DH119" i="3"/>
  <c r="Z29" i="3"/>
  <c r="Z119" i="3"/>
  <c r="J29" i="3"/>
  <c r="J119" i="3"/>
  <c r="S28" i="3"/>
  <c r="S27" i="3"/>
  <c r="G27" i="3"/>
  <c r="DI26" i="3"/>
  <c r="DI29" i="3"/>
  <c r="DI119" i="3"/>
  <c r="S26" i="3"/>
  <c r="G26" i="3"/>
  <c r="S25" i="3"/>
  <c r="G25" i="3"/>
  <c r="F24" i="3"/>
  <c r="S23" i="3"/>
  <c r="F22" i="3"/>
  <c r="S21" i="3"/>
  <c r="F20" i="3"/>
  <c r="AR19" i="3"/>
  <c r="S19" i="3"/>
  <c r="AR18" i="3"/>
  <c r="S18" i="3"/>
  <c r="AR17" i="3"/>
  <c r="F17" i="3"/>
  <c r="F115" i="2"/>
  <c r="S115" i="2"/>
  <c r="H115" i="2"/>
  <c r="T117" i="2"/>
  <c r="FZ117" i="2"/>
  <c r="EF117" i="2"/>
  <c r="CL117" i="2"/>
  <c r="F113" i="2"/>
  <c r="AR117" i="2"/>
  <c r="S113" i="2"/>
  <c r="H113" i="2"/>
  <c r="F108" i="2"/>
  <c r="S108" i="2"/>
  <c r="H108" i="2"/>
  <c r="F106" i="2"/>
  <c r="S106" i="2"/>
  <c r="H106" i="2"/>
  <c r="F104" i="2"/>
  <c r="S104" i="2"/>
  <c r="H104" i="2"/>
  <c r="F102" i="2"/>
  <c r="S102" i="2"/>
  <c r="H102" i="2"/>
  <c r="F100" i="2"/>
  <c r="S100" i="2"/>
  <c r="H100" i="2"/>
  <c r="F98" i="2"/>
  <c r="S98" i="2"/>
  <c r="H98" i="2"/>
  <c r="F96" i="2"/>
  <c r="S96" i="2"/>
  <c r="H96" i="2"/>
  <c r="F94" i="2"/>
  <c r="S94" i="2"/>
  <c r="H94" i="2"/>
  <c r="F92" i="2"/>
  <c r="S92" i="2"/>
  <c r="H92" i="2"/>
  <c r="F90" i="2"/>
  <c r="S90" i="2"/>
  <c r="H90" i="2"/>
  <c r="F88" i="2"/>
  <c r="S88" i="2"/>
  <c r="H88" i="2"/>
  <c r="G84" i="2"/>
  <c r="S84" i="2"/>
  <c r="T84" i="2"/>
  <c r="T85" i="2"/>
  <c r="F84" i="2"/>
  <c r="F83" i="2"/>
  <c r="S83" i="2"/>
  <c r="H83" i="2"/>
  <c r="F81" i="2"/>
  <c r="S81" i="2"/>
  <c r="H81" i="2"/>
  <c r="F79" i="2"/>
  <c r="S79" i="2"/>
  <c r="H79" i="2"/>
  <c r="F77" i="2"/>
  <c r="S77" i="2"/>
  <c r="H77" i="2"/>
  <c r="F75" i="2"/>
  <c r="S75" i="2"/>
  <c r="Q85" i="2"/>
  <c r="O85" i="2"/>
  <c r="M85" i="2"/>
  <c r="K85" i="2"/>
  <c r="H75" i="2"/>
  <c r="H85" i="2"/>
  <c r="I85" i="2"/>
  <c r="GW85" i="2"/>
  <c r="FC85" i="2"/>
  <c r="DI85" i="2"/>
  <c r="BO85" i="2"/>
  <c r="F74" i="2"/>
  <c r="F85" i="2"/>
  <c r="BN118" i="2"/>
  <c r="BL118" i="2"/>
  <c r="BJ118" i="2"/>
  <c r="BH118" i="2"/>
  <c r="BF118" i="2"/>
  <c r="BD118" i="2"/>
  <c r="BB118" i="2"/>
  <c r="AZ118" i="2"/>
  <c r="AX118" i="2"/>
  <c r="AV118" i="2"/>
  <c r="AT118" i="2"/>
  <c r="AR72" i="2"/>
  <c r="AP118" i="2"/>
  <c r="AN118" i="2"/>
  <c r="AL118" i="2"/>
  <c r="AJ118" i="2"/>
  <c r="AH118" i="2"/>
  <c r="AF118" i="2"/>
  <c r="AD118" i="2"/>
  <c r="AB118" i="2"/>
  <c r="Z118" i="2"/>
  <c r="X118" i="2"/>
  <c r="G71" i="2"/>
  <c r="S71" i="2"/>
  <c r="T71" i="2"/>
  <c r="T72" i="2"/>
  <c r="G69" i="2"/>
  <c r="G67" i="2"/>
  <c r="G65" i="2"/>
  <c r="G63" i="2"/>
  <c r="G61" i="2"/>
  <c r="G59" i="2"/>
  <c r="G57" i="2"/>
  <c r="G55" i="2"/>
  <c r="G53" i="2"/>
  <c r="G72" i="2"/>
  <c r="R38" i="2"/>
  <c r="P38" i="2"/>
  <c r="N38" i="2"/>
  <c r="L38" i="2"/>
  <c r="J38" i="2"/>
  <c r="H31" i="2"/>
  <c r="CD118" i="2"/>
  <c r="CB118" i="2"/>
  <c r="BZ118" i="2"/>
  <c r="BX118" i="2"/>
  <c r="BV118" i="2"/>
  <c r="BT118" i="2"/>
  <c r="BR118" i="2"/>
  <c r="BP118" i="2"/>
  <c r="H27" i="2"/>
  <c r="R29" i="2"/>
  <c r="R118" i="2"/>
  <c r="N29" i="2"/>
  <c r="J29" i="2"/>
  <c r="J118" i="2"/>
  <c r="S33" i="3"/>
  <c r="S31" i="3"/>
  <c r="S38" i="3"/>
  <c r="S24" i="3"/>
  <c r="S22" i="3"/>
  <c r="S20" i="3"/>
  <c r="R117" i="2"/>
  <c r="P117" i="2"/>
  <c r="N117" i="2"/>
  <c r="L117" i="2"/>
  <c r="J117" i="2"/>
  <c r="H114" i="2"/>
  <c r="H110" i="2"/>
  <c r="H111" i="2"/>
  <c r="G85" i="2"/>
  <c r="F70" i="2"/>
  <c r="S70" i="2"/>
  <c r="H70" i="2"/>
  <c r="F68" i="2"/>
  <c r="S68" i="2"/>
  <c r="H68" i="2"/>
  <c r="F66" i="2"/>
  <c r="S66" i="2"/>
  <c r="H66" i="2"/>
  <c r="F64" i="2"/>
  <c r="S64" i="2"/>
  <c r="H64" i="2"/>
  <c r="F62" i="2"/>
  <c r="S62" i="2"/>
  <c r="H62" i="2"/>
  <c r="F60" i="2"/>
  <c r="S60" i="2"/>
  <c r="H60" i="2"/>
  <c r="F58" i="2"/>
  <c r="S58" i="2"/>
  <c r="H58" i="2"/>
  <c r="F56" i="2"/>
  <c r="S56" i="2"/>
  <c r="H56" i="2"/>
  <c r="F54" i="2"/>
  <c r="S54" i="2"/>
  <c r="H54" i="2"/>
  <c r="GW72" i="2"/>
  <c r="FC72" i="2"/>
  <c r="DI72" i="2"/>
  <c r="BO72" i="2"/>
  <c r="F53" i="2"/>
  <c r="F52" i="2"/>
  <c r="S52" i="2"/>
  <c r="Q72" i="2"/>
  <c r="O72" i="2"/>
  <c r="M72" i="2"/>
  <c r="K72" i="2"/>
  <c r="H52" i="2"/>
  <c r="I72" i="2"/>
  <c r="P118" i="2"/>
  <c r="T27" i="2"/>
  <c r="EF27" i="2"/>
  <c r="EE29" i="2"/>
  <c r="EE118" i="2"/>
  <c r="G27" i="2"/>
  <c r="S27" i="2"/>
  <c r="L26" i="2"/>
  <c r="L29" i="2"/>
  <c r="L118" i="2"/>
  <c r="CT29" i="2"/>
  <c r="CT118" i="2"/>
  <c r="G26" i="2"/>
  <c r="S26" i="2"/>
  <c r="EF29" i="2"/>
  <c r="S18" i="2"/>
  <c r="AR29" i="2"/>
  <c r="G18" i="2"/>
  <c r="I18" i="2"/>
  <c r="H18" i="2"/>
  <c r="F18" i="2"/>
  <c r="V29" i="2"/>
  <c r="V118" i="2"/>
  <c r="G114" i="1"/>
  <c r="R114" i="1"/>
  <c r="N114" i="1"/>
  <c r="J114" i="1"/>
  <c r="H110" i="1"/>
  <c r="F107" i="1"/>
  <c r="F108" i="1"/>
  <c r="G107" i="1"/>
  <c r="G108" i="1"/>
  <c r="AR108" i="1"/>
  <c r="S107" i="1"/>
  <c r="S108" i="1"/>
  <c r="H107" i="1"/>
  <c r="H108" i="1"/>
  <c r="I108" i="1"/>
  <c r="F104" i="1"/>
  <c r="G104" i="1"/>
  <c r="S104" i="1"/>
  <c r="H104" i="1"/>
  <c r="F102" i="1"/>
  <c r="G102" i="1"/>
  <c r="S102" i="1"/>
  <c r="H102" i="1"/>
  <c r="F100" i="1"/>
  <c r="G100" i="1"/>
  <c r="S100" i="1"/>
  <c r="H100" i="1"/>
  <c r="F98" i="1"/>
  <c r="G98" i="1"/>
  <c r="S98" i="1"/>
  <c r="H98" i="1"/>
  <c r="F96" i="1"/>
  <c r="G96" i="1"/>
  <c r="S96" i="1"/>
  <c r="H96" i="1"/>
  <c r="F94" i="1"/>
  <c r="G94" i="1"/>
  <c r="S94" i="1"/>
  <c r="H94" i="1"/>
  <c r="F92" i="1"/>
  <c r="G92" i="1"/>
  <c r="S92" i="1"/>
  <c r="H92" i="1"/>
  <c r="F90" i="1"/>
  <c r="G90" i="1"/>
  <c r="S90" i="1"/>
  <c r="H90" i="1"/>
  <c r="F88" i="1"/>
  <c r="G88" i="1"/>
  <c r="S88" i="1"/>
  <c r="S116" i="2"/>
  <c r="S114" i="2"/>
  <c r="S110" i="2"/>
  <c r="S111" i="2"/>
  <c r="S107" i="2"/>
  <c r="S105" i="2"/>
  <c r="S103" i="2"/>
  <c r="S101" i="2"/>
  <c r="S99" i="2"/>
  <c r="S97" i="2"/>
  <c r="S95" i="2"/>
  <c r="S93" i="2"/>
  <c r="S91" i="2"/>
  <c r="S89" i="2"/>
  <c r="S87" i="2"/>
  <c r="S82" i="2"/>
  <c r="S80" i="2"/>
  <c r="S78" i="2"/>
  <c r="S76" i="2"/>
  <c r="S74" i="2"/>
  <c r="S69" i="2"/>
  <c r="S67" i="2"/>
  <c r="S65" i="2"/>
  <c r="S63" i="2"/>
  <c r="S61" i="2"/>
  <c r="S59" i="2"/>
  <c r="S57" i="2"/>
  <c r="S55" i="2"/>
  <c r="S53" i="2"/>
  <c r="F50" i="2"/>
  <c r="S50" i="2"/>
  <c r="H50" i="2"/>
  <c r="F48" i="2"/>
  <c r="S48" i="2"/>
  <c r="H48" i="2"/>
  <c r="F46" i="2"/>
  <c r="S46" i="2"/>
  <c r="H46" i="2"/>
  <c r="F44" i="2"/>
  <c r="S44" i="2"/>
  <c r="H44" i="2"/>
  <c r="F42" i="2"/>
  <c r="S42" i="2"/>
  <c r="H42" i="2"/>
  <c r="F40" i="2"/>
  <c r="F72" i="2"/>
  <c r="S40" i="2"/>
  <c r="H40" i="2"/>
  <c r="H72" i="2"/>
  <c r="F36" i="2"/>
  <c r="S36" i="2"/>
  <c r="H36" i="2"/>
  <c r="F34" i="2"/>
  <c r="S34" i="2"/>
  <c r="H34" i="2"/>
  <c r="FZ38" i="2"/>
  <c r="FZ118" i="2"/>
  <c r="EF38" i="2"/>
  <c r="CL38" i="2"/>
  <c r="F32" i="2"/>
  <c r="F38" i="2"/>
  <c r="AR38" i="2"/>
  <c r="S32" i="2"/>
  <c r="H32" i="2"/>
  <c r="T38" i="2"/>
  <c r="F28" i="2"/>
  <c r="S28" i="2"/>
  <c r="H28" i="2"/>
  <c r="F27" i="2"/>
  <c r="F26" i="2"/>
  <c r="T25" i="2"/>
  <c r="T29" i="2"/>
  <c r="T118" i="2"/>
  <c r="CL25" i="2"/>
  <c r="CK29" i="2"/>
  <c r="CK118" i="2"/>
  <c r="U29" i="2"/>
  <c r="U118" i="2"/>
  <c r="H25" i="2"/>
  <c r="F23" i="2"/>
  <c r="S23" i="2"/>
  <c r="H23" i="2"/>
  <c r="F21" i="2"/>
  <c r="S21" i="2"/>
  <c r="Q29" i="2"/>
  <c r="Q118" i="2"/>
  <c r="O29" i="2"/>
  <c r="O118" i="2"/>
  <c r="M29" i="2"/>
  <c r="M118" i="2"/>
  <c r="K29" i="2"/>
  <c r="K118" i="2"/>
  <c r="H21" i="2"/>
  <c r="GW29" i="2"/>
  <c r="GW118" i="2"/>
  <c r="FC29" i="2"/>
  <c r="FC118" i="2"/>
  <c r="DI29" i="2"/>
  <c r="DI118" i="2"/>
  <c r="BO29" i="2"/>
  <c r="BO118" i="2"/>
  <c r="F20" i="2"/>
  <c r="S19" i="2"/>
  <c r="G19" i="2"/>
  <c r="I19" i="2"/>
  <c r="H19" i="2"/>
  <c r="S17" i="2"/>
  <c r="G17" i="2"/>
  <c r="I17" i="2"/>
  <c r="F113" i="1"/>
  <c r="S113" i="1"/>
  <c r="H113" i="1"/>
  <c r="F111" i="1"/>
  <c r="S111" i="1"/>
  <c r="Q114" i="1"/>
  <c r="O114" i="1"/>
  <c r="M114" i="1"/>
  <c r="K114" i="1"/>
  <c r="H111" i="1"/>
  <c r="I114" i="1"/>
  <c r="GW114" i="1"/>
  <c r="FC114" i="1"/>
  <c r="DI114" i="1"/>
  <c r="BO114" i="1"/>
  <c r="F110" i="1"/>
  <c r="G105" i="1"/>
  <c r="G103" i="1"/>
  <c r="G101" i="1"/>
  <c r="G99" i="1"/>
  <c r="G97" i="1"/>
  <c r="G95" i="1"/>
  <c r="G93" i="1"/>
  <c r="G91" i="1"/>
  <c r="G89" i="1"/>
  <c r="S51" i="2"/>
  <c r="S49" i="2"/>
  <c r="S47" i="2"/>
  <c r="S45" i="2"/>
  <c r="S43" i="2"/>
  <c r="S41" i="2"/>
  <c r="S37" i="2"/>
  <c r="S35" i="2"/>
  <c r="S33" i="2"/>
  <c r="S31" i="2"/>
  <c r="S38" i="2"/>
  <c r="S24" i="2"/>
  <c r="S22" i="2"/>
  <c r="S20" i="2"/>
  <c r="S112" i="1"/>
  <c r="S110" i="1"/>
  <c r="S105" i="1"/>
  <c r="S103" i="1"/>
  <c r="S101" i="1"/>
  <c r="S99" i="1"/>
  <c r="S97" i="1"/>
  <c r="S95" i="1"/>
  <c r="S93" i="1"/>
  <c r="S91" i="1"/>
  <c r="S89" i="1"/>
  <c r="H81" i="1"/>
  <c r="H82" i="1"/>
  <c r="H71" i="1"/>
  <c r="F87" i="1"/>
  <c r="S86" i="1"/>
  <c r="G86" i="1"/>
  <c r="F85" i="1"/>
  <c r="S84" i="1"/>
  <c r="G84" i="1"/>
  <c r="S81" i="1"/>
  <c r="G81" i="1"/>
  <c r="F80" i="1"/>
  <c r="S79" i="1"/>
  <c r="G79" i="1"/>
  <c r="F78" i="1"/>
  <c r="S77" i="1"/>
  <c r="G77" i="1"/>
  <c r="F76" i="1"/>
  <c r="S75" i="1"/>
  <c r="G75" i="1"/>
  <c r="G82" i="1"/>
  <c r="F74" i="1"/>
  <c r="F82" i="1"/>
  <c r="T71" i="1"/>
  <c r="T72" i="1"/>
  <c r="F71" i="1"/>
  <c r="S70" i="1"/>
  <c r="G70" i="1"/>
  <c r="S68" i="1"/>
  <c r="G68" i="1"/>
  <c r="S66" i="1"/>
  <c r="G66" i="1"/>
  <c r="S64" i="1"/>
  <c r="G64" i="1"/>
  <c r="S62" i="1"/>
  <c r="G62" i="1"/>
  <c r="S60" i="1"/>
  <c r="G60" i="1"/>
  <c r="S58" i="1"/>
  <c r="G58" i="1"/>
  <c r="S56" i="1"/>
  <c r="G56" i="1"/>
  <c r="S54" i="1"/>
  <c r="G54" i="1"/>
  <c r="S52" i="1"/>
  <c r="G52" i="1"/>
  <c r="G50" i="1"/>
  <c r="S50" i="1"/>
  <c r="H25" i="1"/>
  <c r="L29" i="1"/>
  <c r="L115" i="1"/>
  <c r="S87" i="1"/>
  <c r="S85" i="1"/>
  <c r="S80" i="1"/>
  <c r="S78" i="1"/>
  <c r="S76" i="1"/>
  <c r="S74" i="1"/>
  <c r="S71" i="1"/>
  <c r="S69" i="1"/>
  <c r="S67" i="1"/>
  <c r="S65" i="1"/>
  <c r="S63" i="1"/>
  <c r="S61" i="1"/>
  <c r="S59" i="1"/>
  <c r="S57" i="1"/>
  <c r="S55" i="1"/>
  <c r="S53" i="1"/>
  <c r="S51" i="1"/>
  <c r="F50" i="1"/>
  <c r="F49" i="1"/>
  <c r="S49" i="1"/>
  <c r="H49" i="1"/>
  <c r="F47" i="1"/>
  <c r="S47" i="1"/>
  <c r="H47" i="1"/>
  <c r="F45" i="1"/>
  <c r="S45" i="1"/>
  <c r="H45" i="1"/>
  <c r="F43" i="1"/>
  <c r="S43" i="1"/>
  <c r="H43" i="1"/>
  <c r="F41" i="1"/>
  <c r="F72" i="1"/>
  <c r="S41" i="1"/>
  <c r="H41" i="1"/>
  <c r="H72" i="1"/>
  <c r="H38" i="1"/>
  <c r="H27" i="1"/>
  <c r="G26" i="1"/>
  <c r="T29" i="1"/>
  <c r="T115" i="1"/>
  <c r="S37" i="1"/>
  <c r="G37" i="1"/>
  <c r="S35" i="1"/>
  <c r="G35" i="1"/>
  <c r="S33" i="1"/>
  <c r="G33" i="1"/>
  <c r="F32" i="1"/>
  <c r="F38" i="1"/>
  <c r="S31" i="1"/>
  <c r="G31" i="1"/>
  <c r="F27" i="1"/>
  <c r="T26" i="1"/>
  <c r="F26" i="1"/>
  <c r="F25" i="1"/>
  <c r="F29" i="1"/>
  <c r="S24" i="1"/>
  <c r="G24" i="1"/>
  <c r="S22" i="1"/>
  <c r="G22" i="1"/>
  <c r="H21" i="1"/>
  <c r="S20" i="1"/>
  <c r="S29" i="1"/>
  <c r="G20" i="1"/>
  <c r="I19" i="1"/>
  <c r="H19" i="1"/>
  <c r="G19" i="1"/>
  <c r="I18" i="1"/>
  <c r="H18" i="1"/>
  <c r="G18" i="1"/>
  <c r="I17" i="1"/>
  <c r="G17" i="1"/>
  <c r="G29" i="1"/>
  <c r="S48" i="1"/>
  <c r="S46" i="1"/>
  <c r="S44" i="1"/>
  <c r="S42" i="1"/>
  <c r="S40" i="1"/>
  <c r="I38" i="1"/>
  <c r="S36" i="1"/>
  <c r="S34" i="1"/>
  <c r="S32" i="1"/>
  <c r="DH29" i="1"/>
  <c r="DH115" i="1"/>
  <c r="AR29" i="1"/>
  <c r="AR115" i="1"/>
  <c r="S28" i="1"/>
  <c r="S27" i="1"/>
  <c r="S26" i="1"/>
  <c r="S25" i="1"/>
  <c r="S23" i="1"/>
  <c r="S21" i="1"/>
  <c r="F115" i="1"/>
  <c r="F29" i="2"/>
  <c r="F118" i="2"/>
  <c r="EF118" i="2"/>
  <c r="H117" i="2"/>
  <c r="F18" i="3"/>
  <c r="F29" i="3"/>
  <c r="F119" i="3"/>
  <c r="S86" i="3"/>
  <c r="S118" i="3"/>
  <c r="AR29" i="4"/>
  <c r="AR119" i="4"/>
  <c r="S17" i="4"/>
  <c r="S29" i="4"/>
  <c r="S72" i="4"/>
  <c r="F19" i="3"/>
  <c r="T119" i="3"/>
  <c r="M119" i="3"/>
  <c r="Q119" i="3"/>
  <c r="H72" i="3"/>
  <c r="H119" i="3"/>
  <c r="F17" i="4"/>
  <c r="F29" i="4"/>
  <c r="F119" i="4"/>
  <c r="GW72" i="4"/>
  <c r="GW119" i="4"/>
  <c r="S38" i="1"/>
  <c r="S115" i="1"/>
  <c r="S72" i="1"/>
  <c r="H17" i="1"/>
  <c r="H29" i="1"/>
  <c r="H115" i="1"/>
  <c r="I29" i="1"/>
  <c r="I115" i="1"/>
  <c r="G38" i="1"/>
  <c r="G115" i="1"/>
  <c r="S82" i="1"/>
  <c r="G72" i="1"/>
  <c r="S114" i="1"/>
  <c r="F114" i="1"/>
  <c r="I29" i="2"/>
  <c r="I118" i="2"/>
  <c r="H17" i="2"/>
  <c r="H29" i="2"/>
  <c r="G25" i="2"/>
  <c r="G29" i="2"/>
  <c r="G118" i="2"/>
  <c r="S25" i="2"/>
  <c r="S29" i="2"/>
  <c r="S118" i="2"/>
  <c r="S72" i="2"/>
  <c r="S85" i="2"/>
  <c r="H114" i="1"/>
  <c r="AR118" i="2"/>
  <c r="CL29" i="2"/>
  <c r="CL118" i="2"/>
  <c r="F25" i="2"/>
  <c r="N118" i="2"/>
  <c r="H26" i="2"/>
  <c r="H38" i="2"/>
  <c r="S117" i="2"/>
  <c r="F117" i="2"/>
  <c r="S17" i="3"/>
  <c r="S29" i="3"/>
  <c r="AR29" i="3"/>
  <c r="AR119" i="3"/>
  <c r="S72" i="3"/>
  <c r="G17" i="3"/>
  <c r="G29" i="3"/>
  <c r="G119" i="3"/>
  <c r="G19" i="3"/>
  <c r="H86" i="3"/>
  <c r="F86" i="3"/>
  <c r="S38" i="4"/>
  <c r="G18" i="3"/>
  <c r="F26" i="3"/>
  <c r="K119" i="3"/>
  <c r="O119" i="3"/>
  <c r="S86" i="4"/>
  <c r="G17" i="4"/>
  <c r="G29" i="4"/>
  <c r="G119" i="4"/>
  <c r="H118" i="2"/>
  <c r="S119" i="4"/>
  <c r="S119" i="3"/>
  <c r="AO28" i="6"/>
  <c r="R17" i="6"/>
  <c r="F17" i="6"/>
  <c r="BJ132" i="6"/>
  <c r="R21" i="6"/>
  <c r="F21" i="6"/>
  <c r="Y28" i="6"/>
  <c r="Y132" i="6"/>
  <c r="BJ37" i="6"/>
  <c r="R30" i="6"/>
  <c r="F30" i="6"/>
  <c r="R32" i="6"/>
  <c r="F32" i="6"/>
  <c r="R34" i="6"/>
  <c r="F34" i="6"/>
  <c r="R36" i="6"/>
  <c r="F36" i="6"/>
  <c r="I37" i="6"/>
  <c r="G39" i="6"/>
  <c r="G82" i="6"/>
  <c r="AO82" i="6"/>
  <c r="G17" i="6"/>
  <c r="DU28" i="6"/>
  <c r="DU132" i="6"/>
  <c r="FK28" i="6"/>
  <c r="FK132" i="6"/>
  <c r="G21" i="6"/>
  <c r="F22" i="6"/>
  <c r="F23" i="6"/>
  <c r="F24" i="6"/>
  <c r="F25" i="6"/>
  <c r="F26" i="6"/>
  <c r="F27" i="6"/>
  <c r="H37" i="6"/>
  <c r="R31" i="6"/>
  <c r="F31" i="6"/>
  <c r="R33" i="6"/>
  <c r="F33" i="6"/>
  <c r="R35" i="6"/>
  <c r="F35" i="6"/>
  <c r="DE82" i="6"/>
  <c r="EA82" i="6"/>
  <c r="EA132" i="6"/>
  <c r="CS132" i="6"/>
  <c r="CU132" i="6"/>
  <c r="CW132" i="6"/>
  <c r="CY132" i="6"/>
  <c r="DA132" i="6"/>
  <c r="DC132" i="6"/>
  <c r="DE132" i="6"/>
  <c r="DG132" i="6"/>
  <c r="DI132" i="6"/>
  <c r="DK132" i="6"/>
  <c r="DM132" i="6"/>
  <c r="DO132" i="6"/>
  <c r="DQ132" i="6"/>
  <c r="DS132" i="6"/>
  <c r="DW132" i="6"/>
  <c r="DY132" i="6"/>
  <c r="EC132" i="6"/>
  <c r="EE132" i="6"/>
  <c r="EG132" i="6"/>
  <c r="EI132" i="6"/>
  <c r="EK132" i="6"/>
  <c r="EM132" i="6"/>
  <c r="EQ132" i="6"/>
  <c r="ES132" i="6"/>
  <c r="EU132" i="6"/>
  <c r="EW132" i="6"/>
  <c r="EY132" i="6"/>
  <c r="FA132" i="6"/>
  <c r="FC132" i="6"/>
  <c r="FE132" i="6"/>
  <c r="FG132" i="6"/>
  <c r="FI132" i="6"/>
  <c r="FM132" i="6"/>
  <c r="FO132" i="6"/>
  <c r="FQ132" i="6"/>
  <c r="FS132" i="6"/>
  <c r="FU132" i="6"/>
  <c r="FW132" i="6"/>
  <c r="FY132" i="6"/>
  <c r="GA132" i="6"/>
  <c r="GC132" i="6"/>
  <c r="GE132" i="6"/>
  <c r="CZ82" i="6"/>
  <c r="CZ132" i="6"/>
  <c r="EP82" i="6"/>
  <c r="EP132" i="6"/>
  <c r="I65" i="6"/>
  <c r="M65" i="6"/>
  <c r="M82" i="6"/>
  <c r="M132" i="6"/>
  <c r="CJ82" i="6"/>
  <c r="CJ132" i="6"/>
  <c r="F66" i="6"/>
  <c r="F82" i="6"/>
  <c r="Q68" i="6"/>
  <c r="H68" i="6"/>
  <c r="F69" i="6"/>
  <c r="F70" i="6"/>
  <c r="F71" i="6"/>
  <c r="F72" i="6"/>
  <c r="I73" i="6"/>
  <c r="H73" i="6"/>
  <c r="DZ82" i="6"/>
  <c r="DZ132" i="6"/>
  <c r="EO82" i="6"/>
  <c r="EO132" i="6"/>
  <c r="F74" i="6"/>
  <c r="F76" i="6"/>
  <c r="F78" i="6"/>
  <c r="I79" i="6"/>
  <c r="H79" i="6"/>
  <c r="M79" i="6"/>
  <c r="F80" i="6"/>
  <c r="F81" i="6"/>
  <c r="I82" i="5"/>
  <c r="H28" i="5"/>
  <c r="J134" i="5"/>
  <c r="L134" i="5"/>
  <c r="N134" i="5"/>
  <c r="P134" i="5"/>
  <c r="S134" i="5"/>
  <c r="CZ28" i="5"/>
  <c r="R21" i="5"/>
  <c r="F21" i="5"/>
  <c r="CY134" i="5"/>
  <c r="EO134" i="5"/>
  <c r="H37" i="5"/>
  <c r="CO134" i="5"/>
  <c r="I37" i="5"/>
  <c r="I134" i="5"/>
  <c r="R76" i="5"/>
  <c r="F76" i="5"/>
  <c r="R80" i="5"/>
  <c r="F80" i="5"/>
  <c r="CO82" i="5"/>
  <c r="GC82" i="5"/>
  <c r="GC134" i="5"/>
  <c r="R130" i="5"/>
  <c r="F130" i="5"/>
  <c r="R132" i="5"/>
  <c r="F132" i="5"/>
  <c r="I133" i="5"/>
  <c r="G17" i="5"/>
  <c r="AO17" i="5"/>
  <c r="G21" i="5"/>
  <c r="F22" i="5"/>
  <c r="F23" i="5"/>
  <c r="F24" i="5"/>
  <c r="F25" i="5"/>
  <c r="F26" i="5"/>
  <c r="F27" i="5"/>
  <c r="CZ27" i="5"/>
  <c r="G27" i="5"/>
  <c r="W134" i="5"/>
  <c r="AA134" i="5"/>
  <c r="AE134" i="5"/>
  <c r="AI134" i="5"/>
  <c r="AM134" i="5"/>
  <c r="AQ134" i="5"/>
  <c r="AU134" i="5"/>
  <c r="AY134" i="5"/>
  <c r="BC134" i="5"/>
  <c r="BG134" i="5"/>
  <c r="BK134" i="5"/>
  <c r="BO134" i="5"/>
  <c r="BS134" i="5"/>
  <c r="BW134" i="5"/>
  <c r="CA134" i="5"/>
  <c r="CI134" i="5"/>
  <c r="CQ134" i="5"/>
  <c r="CU134" i="5"/>
  <c r="DC134" i="5"/>
  <c r="DG134" i="5"/>
  <c r="DK134" i="5"/>
  <c r="DO134" i="5"/>
  <c r="DS134" i="5"/>
  <c r="DW134" i="5"/>
  <c r="EA134" i="5"/>
  <c r="EI134" i="5"/>
  <c r="EM134" i="5"/>
  <c r="EQ134" i="5"/>
  <c r="EU134" i="5"/>
  <c r="EY134" i="5"/>
  <c r="FC134" i="5"/>
  <c r="FG134" i="5"/>
  <c r="FO134" i="5"/>
  <c r="FS134" i="5"/>
  <c r="FW134" i="5"/>
  <c r="GA134" i="5"/>
  <c r="GE134" i="5"/>
  <c r="F30" i="5"/>
  <c r="R30" i="5"/>
  <c r="R37" i="5"/>
  <c r="F31" i="5"/>
  <c r="F32" i="5"/>
  <c r="F33" i="5"/>
  <c r="F34" i="5"/>
  <c r="F35" i="5"/>
  <c r="F36" i="5"/>
  <c r="G39" i="5"/>
  <c r="G82" i="5"/>
  <c r="BJ82" i="5"/>
  <c r="BJ134" i="5"/>
  <c r="CZ82" i="5"/>
  <c r="EP82" i="5"/>
  <c r="EP134" i="5"/>
  <c r="GF82" i="5"/>
  <c r="GF134" i="5"/>
  <c r="I65" i="5"/>
  <c r="H65" i="5"/>
  <c r="CJ82" i="5"/>
  <c r="CJ134" i="5"/>
  <c r="F66" i="5"/>
  <c r="F69" i="5"/>
  <c r="F82" i="5"/>
  <c r="F70" i="5"/>
  <c r="F71" i="5"/>
  <c r="DU71" i="5"/>
  <c r="G71" i="5"/>
  <c r="F72" i="5"/>
  <c r="I73" i="5"/>
  <c r="K73" i="5"/>
  <c r="K82" i="5"/>
  <c r="K134" i="5"/>
  <c r="DZ82" i="5"/>
  <c r="DZ134" i="5"/>
  <c r="R74" i="5"/>
  <c r="F77" i="5"/>
  <c r="R78" i="5"/>
  <c r="F78" i="5"/>
  <c r="FL82" i="5"/>
  <c r="FL134" i="5"/>
  <c r="I79" i="5"/>
  <c r="H79" i="5"/>
  <c r="R81" i="5"/>
  <c r="F81" i="5"/>
  <c r="EE82" i="5"/>
  <c r="EE134" i="5"/>
  <c r="F84" i="5"/>
  <c r="F86" i="5"/>
  <c r="F88" i="5"/>
  <c r="F90" i="5"/>
  <c r="F92" i="5"/>
  <c r="F94" i="5"/>
  <c r="F96" i="5"/>
  <c r="F98" i="5"/>
  <c r="F100" i="5"/>
  <c r="F102" i="5"/>
  <c r="F104" i="5"/>
  <c r="F106" i="5"/>
  <c r="F108" i="5"/>
  <c r="F110" i="5"/>
  <c r="F112" i="5"/>
  <c r="F114" i="5"/>
  <c r="F116" i="5"/>
  <c r="F118" i="5"/>
  <c r="F120" i="5"/>
  <c r="F122" i="5"/>
  <c r="F124" i="5"/>
  <c r="AO127" i="5"/>
  <c r="G126" i="5"/>
  <c r="G127" i="5"/>
  <c r="BJ133" i="5"/>
  <c r="R129" i="5"/>
  <c r="F129" i="5"/>
  <c r="F133" i="5"/>
  <c r="CZ133" i="5"/>
  <c r="EP133" i="5"/>
  <c r="GF133" i="5"/>
  <c r="R131" i="5"/>
  <c r="F131" i="5"/>
  <c r="H65" i="6"/>
  <c r="H82" i="6"/>
  <c r="H132" i="6"/>
  <c r="G28" i="6"/>
  <c r="G132" i="6"/>
  <c r="R37" i="6"/>
  <c r="F28" i="6"/>
  <c r="AO132" i="6"/>
  <c r="Q82" i="6"/>
  <c r="Q132" i="6"/>
  <c r="I82" i="6"/>
  <c r="I132" i="6"/>
  <c r="F37" i="6"/>
  <c r="R28" i="6"/>
  <c r="R132" i="6"/>
  <c r="H82" i="5"/>
  <c r="H134" i="5"/>
  <c r="F37" i="5"/>
  <c r="G28" i="5"/>
  <c r="G134" i="5"/>
  <c r="CZ134" i="5"/>
  <c r="R133" i="5"/>
  <c r="H73" i="5"/>
  <c r="AO28" i="5"/>
  <c r="AO134" i="5"/>
  <c r="R17" i="5"/>
  <c r="F17" i="5"/>
  <c r="F28" i="5"/>
  <c r="F134" i="5"/>
  <c r="R71" i="5"/>
  <c r="R82" i="5"/>
  <c r="DU82" i="5"/>
  <c r="DU134" i="5"/>
  <c r="R27" i="5"/>
  <c r="F132" i="6"/>
  <c r="R28" i="5"/>
  <c r="R134" i="5"/>
</calcChain>
</file>

<file path=xl/sharedStrings.xml><?xml version="1.0" encoding="utf-8"?>
<sst xmlns="http://schemas.openxmlformats.org/spreadsheetml/2006/main" count="3307" uniqueCount="476">
  <si>
    <t>Wydział Budownictwa i Inżynierii Środowiska</t>
  </si>
  <si>
    <t>Nazwa kierunku studiów</t>
  </si>
  <si>
    <t>Budownictwo</t>
  </si>
  <si>
    <t>Dziedziny nauki</t>
  </si>
  <si>
    <t>dziedzina nauk inżynieryjno-technicznych</t>
  </si>
  <si>
    <t>Dyscypliny naukowe</t>
  </si>
  <si>
    <t>inżynieria lądowa i transport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</si>
  <si>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</si>
  <si>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</si>
  <si>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</si>
  <si>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</si>
  <si>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</si>
  <si>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</si>
  <si>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</si>
  <si>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</si>
  <si>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>Budownictwo Wodne</t>
  </si>
  <si>
    <t>Obowiązuje od 2021-10-01</t>
  </si>
  <si>
    <t>Kod planu studiów</t>
  </si>
  <si>
    <t>B_1A_S_2021_2022_Z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</si>
  <si>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</si>
  <si>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</si>
  <si>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</si>
  <si>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</si>
  <si>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</si>
  <si>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</si>
  <si>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</si>
  <si>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</si>
  <si>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</si>
  <si>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</si>
  <si>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</si>
  <si>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</si>
  <si>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</si>
  <si>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</si>
  <si>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</si>
  <si>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</si>
  <si>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</si>
  <si>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</si>
  <si>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</si>
  <si>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</si>
  <si>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</si>
  <si>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</si>
  <si>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</si>
  <si>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SD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</si>
  <si>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</si>
  <si>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</si>
  <si>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</si>
  <si>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</si>
  <si>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</si>
  <si>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</si>
  <si>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</si>
  <si>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</si>
  <si>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</si>
  <si>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</si>
  <si>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</si>
  <si>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</si>
  <si>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</si>
  <si>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</si>
  <si>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</si>
  <si>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</si>
  <si>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</si>
  <si>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</si>
  <si>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</si>
  <si>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</si>
  <si>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</si>
  <si>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Blok obieralny 2</t>
  </si>
  <si>
    <t>Blok obieralny 3</t>
  </si>
  <si>
    <t>S1/A/04</t>
  </si>
  <si>
    <t>Technologia informacyjna</t>
  </si>
  <si>
    <t>S1/A/05</t>
  </si>
  <si>
    <t>Podstawy CAD</t>
  </si>
  <si>
    <t>S1/A/06</t>
  </si>
  <si>
    <t>Wychowanie fizyczne-1</t>
  </si>
  <si>
    <t>S1/A/07</t>
  </si>
  <si>
    <t>Wychowanie fizyczne-2</t>
  </si>
  <si>
    <t>S1/A/08</t>
  </si>
  <si>
    <t>Zagadnienia bezpieczeństwa pracy</t>
  </si>
  <si>
    <t>Blok obieralny 4</t>
  </si>
  <si>
    <t>Blok obieralny 5</t>
  </si>
  <si>
    <t>Blok obieralny 6</t>
  </si>
  <si>
    <t>e</t>
  </si>
  <si>
    <t>S1/A/12</t>
  </si>
  <si>
    <t>Prawo w budownictwie i ochronie środowiska</t>
  </si>
  <si>
    <t>Razem</t>
  </si>
  <si>
    <t>Moduły/Przedmioty kształcenia podstawowego</t>
  </si>
  <si>
    <t>S1/B/01</t>
  </si>
  <si>
    <t>Mechanika ogólna</t>
  </si>
  <si>
    <t>S1/B/02</t>
  </si>
  <si>
    <t>Fizyka</t>
  </si>
  <si>
    <t>S1/B/03</t>
  </si>
  <si>
    <t>Chemia budowlana</t>
  </si>
  <si>
    <t>S1/B/04</t>
  </si>
  <si>
    <t>Geologia inżynierska</t>
  </si>
  <si>
    <t>S1/B/05</t>
  </si>
  <si>
    <t>Matematyka-1</t>
  </si>
  <si>
    <t>S1/B/06</t>
  </si>
  <si>
    <t>Matematyka-2</t>
  </si>
  <si>
    <t>S1/B/07</t>
  </si>
  <si>
    <t>Metody obliczeniowe</t>
  </si>
  <si>
    <t>Moduły/Przedmioty kształcenia kierunkowego</t>
  </si>
  <si>
    <t>S1/C/01</t>
  </si>
  <si>
    <t>Rysunek techniczny</t>
  </si>
  <si>
    <t>S1/C/02-1</t>
  </si>
  <si>
    <t>Geometria wykreślna-1</t>
  </si>
  <si>
    <t>S1/C/02-2</t>
  </si>
  <si>
    <t>Geometria wykreślna-2</t>
  </si>
  <si>
    <t>S1/C/03</t>
  </si>
  <si>
    <t>Geodezja</t>
  </si>
  <si>
    <t>S1/C/04</t>
  </si>
  <si>
    <t>Hydraulika i hydrologia</t>
  </si>
  <si>
    <t>S1/C/05</t>
  </si>
  <si>
    <t>Materiały budowlane</t>
  </si>
  <si>
    <t>S1/C/06</t>
  </si>
  <si>
    <t>Wytrzymałość materiałów-1</t>
  </si>
  <si>
    <t>S1/C/07</t>
  </si>
  <si>
    <t>Wytrzymałość materiałów-2</t>
  </si>
  <si>
    <t>S1/C/08</t>
  </si>
  <si>
    <t>Technologia betonu</t>
  </si>
  <si>
    <t>S1/C/09</t>
  </si>
  <si>
    <t>Mechanika gruntów</t>
  </si>
  <si>
    <t>S1/C/10</t>
  </si>
  <si>
    <t>Instalacje budowlane</t>
  </si>
  <si>
    <t>S1/C/11</t>
  </si>
  <si>
    <t>Budownictwo ogólne i konstrukcje drewniane-1</t>
  </si>
  <si>
    <t>S1/C/12</t>
  </si>
  <si>
    <t>Mechanika budowli-1</t>
  </si>
  <si>
    <t>S1/C/13</t>
  </si>
  <si>
    <t>Fizyka budowli</t>
  </si>
  <si>
    <t>S1/C/14</t>
  </si>
  <si>
    <t>Budownictwo ogólne i konstrukcje drewniane-2</t>
  </si>
  <si>
    <t>S1/C/15</t>
  </si>
  <si>
    <t>Mechanika budowli-2</t>
  </si>
  <si>
    <t>S1/C/16</t>
  </si>
  <si>
    <t>Fundamentowanie 1</t>
  </si>
  <si>
    <t>S1/C/17</t>
  </si>
  <si>
    <t>Technologia robót budowlanych</t>
  </si>
  <si>
    <t>S1/C/18</t>
  </si>
  <si>
    <t>Podstawy wodociągów i kanalizacji</t>
  </si>
  <si>
    <t>S1/C/19</t>
  </si>
  <si>
    <t>Podstawy kosztorysowania robót budowlanych</t>
  </si>
  <si>
    <t>S1/C/20</t>
  </si>
  <si>
    <t>Konstrukcje betonowe-1</t>
  </si>
  <si>
    <t>S1/C/21</t>
  </si>
  <si>
    <t>Konstrukcje metalowe-1</t>
  </si>
  <si>
    <t>S1/C/22</t>
  </si>
  <si>
    <t>Konstrukcje betonowe-2</t>
  </si>
  <si>
    <t>S1/C/23</t>
  </si>
  <si>
    <t>Konstrukcje metalowe-2</t>
  </si>
  <si>
    <t>S1/C/24</t>
  </si>
  <si>
    <t>Organizacja i kierowanie budową</t>
  </si>
  <si>
    <t>S1/C/25</t>
  </si>
  <si>
    <t>Budownictwo komunikacyjne</t>
  </si>
  <si>
    <t>S1/C/26</t>
  </si>
  <si>
    <t>Zarządzanie procesem inwestycyjnym 1</t>
  </si>
  <si>
    <t>S1/C/27</t>
  </si>
  <si>
    <t>Podstawy budownictwa wodnego</t>
  </si>
  <si>
    <t>S1/C/28</t>
  </si>
  <si>
    <t>Podstawy budownictwa energooszczędnego</t>
  </si>
  <si>
    <t>S1/C/29</t>
  </si>
  <si>
    <t>Podstawy mostownictwa</t>
  </si>
  <si>
    <t>S1/C/30</t>
  </si>
  <si>
    <t>Podstawy BIM</t>
  </si>
  <si>
    <t>Blok obieralny 7</t>
  </si>
  <si>
    <t>Moduły/Przedmioty specjalnościowe</t>
  </si>
  <si>
    <t>Drogi, Ulice i Lotniska</t>
  </si>
  <si>
    <t>Konstrukcje Budowlane i Inżynierskie</t>
  </si>
  <si>
    <t>Technologia i Organizacja Budownictwa</t>
  </si>
  <si>
    <t>S1/D/BW/01</t>
  </si>
  <si>
    <t>Budowle wodne</t>
  </si>
  <si>
    <t>S1/D/BW/02</t>
  </si>
  <si>
    <t>Regulacja stosunków wodnych</t>
  </si>
  <si>
    <t>S1/D/BW/03</t>
  </si>
  <si>
    <t>Wodociągi i kanalizacja</t>
  </si>
  <si>
    <t>S1/D/BW/04</t>
  </si>
  <si>
    <t>Hydraulika 2</t>
  </si>
  <si>
    <t>S1/D/BW/05</t>
  </si>
  <si>
    <t>Hydrologia 2</t>
  </si>
  <si>
    <t>S1/D/BW/06</t>
  </si>
  <si>
    <t>Geotechnika</t>
  </si>
  <si>
    <t>S1/D/BW/07</t>
  </si>
  <si>
    <t>Gospodarka wodna</t>
  </si>
  <si>
    <t>Blok obieralny 8</t>
  </si>
  <si>
    <t>Moduły/Przedmioty obieralne</t>
  </si>
  <si>
    <t>S1/A/01-a</t>
  </si>
  <si>
    <t>PHS - Socjologia gospodarki</t>
  </si>
  <si>
    <t>S1/A/01-b</t>
  </si>
  <si>
    <t>PHS - Etyka w biznesie</t>
  </si>
  <si>
    <t>S1/A/01-c</t>
  </si>
  <si>
    <t>PHS - Wybrane zagadnienia etyki i filozofii</t>
  </si>
  <si>
    <t>S1/A/02-a</t>
  </si>
  <si>
    <t>WZK - Muzyka</t>
  </si>
  <si>
    <t>S1/A/02-b</t>
  </si>
  <si>
    <t>WZK - Teatr</t>
  </si>
  <si>
    <t>S1/A/02-c</t>
  </si>
  <si>
    <t>WZK - Historia sztuki, kultury i wzornictwa</t>
  </si>
  <si>
    <t>S1/A/03-a</t>
  </si>
  <si>
    <t>Ochrona własności przemysłowej</t>
  </si>
  <si>
    <t>S1/A/03-b</t>
  </si>
  <si>
    <t>Ochrona własności intelektualnej (prawo autorskie)</t>
  </si>
  <si>
    <t>S1/A/09-A</t>
  </si>
  <si>
    <t>Język obcy-1A</t>
  </si>
  <si>
    <t>S1/A/09-N</t>
  </si>
  <si>
    <t>Język obcy-1N</t>
  </si>
  <si>
    <t>S1/A/10-A</t>
  </si>
  <si>
    <t>Język obcy-2A</t>
  </si>
  <si>
    <t>S1/A/10-N</t>
  </si>
  <si>
    <t>Język obcy-2N</t>
  </si>
  <si>
    <t>S1/A/11-A</t>
  </si>
  <si>
    <t>Język obcy-3A</t>
  </si>
  <si>
    <t>S1/A/11-N</t>
  </si>
  <si>
    <t>Język obcy-3N</t>
  </si>
  <si>
    <t>S1/C/31-01</t>
  </si>
  <si>
    <t>Seminarium dyplomowe01</t>
  </si>
  <si>
    <t>S1/C/31-02</t>
  </si>
  <si>
    <t>Seminarium dyplomowe02</t>
  </si>
  <si>
    <t>S1/C/31-03</t>
  </si>
  <si>
    <t>Seminarium dyplomowe03</t>
  </si>
  <si>
    <t>S1/C/31-04</t>
  </si>
  <si>
    <t>Seminarium dyplomowe04</t>
  </si>
  <si>
    <t>S1/C/31-05</t>
  </si>
  <si>
    <t>Seminarium dyplomowe05</t>
  </si>
  <si>
    <t>S1/C/31-06</t>
  </si>
  <si>
    <t>Seminarium dyplomowe06</t>
  </si>
  <si>
    <t>S1/C/31-07</t>
  </si>
  <si>
    <t>Seminarium dyplomowe07</t>
  </si>
  <si>
    <t>S1/D/BW/08</t>
  </si>
  <si>
    <t>Praca dyplomowa BW</t>
  </si>
  <si>
    <t>Praktyki zawodowe</t>
  </si>
  <si>
    <t>S1/P/01</t>
  </si>
  <si>
    <t>Praktyka budowlana</t>
  </si>
  <si>
    <t>Przedmioty dodatkowe</t>
  </si>
  <si>
    <t>S1/W01</t>
  </si>
  <si>
    <t>Szkolenie biblioteczne</t>
  </si>
  <si>
    <t>S1/W02</t>
  </si>
  <si>
    <t>Szkolenie BHP</t>
  </si>
  <si>
    <t>S1/W03</t>
  </si>
  <si>
    <t>Szkolenie adaptacyjne</t>
  </si>
  <si>
    <t>S1/W04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</si>
  <si>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</si>
  <si>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</si>
  <si>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</si>
  <si>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</si>
  <si>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</si>
  <si>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</si>
  <si>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</si>
  <si>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</si>
  <si>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</si>
  <si>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</si>
  <si>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</si>
  <si>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</si>
  <si>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seminaria dyplomowe</t>
  </si>
  <si>
    <t>zajęcia terenowe</t>
  </si>
  <si>
    <t>S1/D/DUL01</t>
  </si>
  <si>
    <t>Materiały drogowe</t>
  </si>
  <si>
    <t>S1/D/DUL02</t>
  </si>
  <si>
    <t>Podstawy eksploatacji dróg</t>
  </si>
  <si>
    <t>S1/D/DUL03</t>
  </si>
  <si>
    <t>Projektowanie układów komunikacyjnych w miastach</t>
  </si>
  <si>
    <t>S1/D/DUL04</t>
  </si>
  <si>
    <t>Projektowanie dróg kolejowych</t>
  </si>
  <si>
    <t>S1/D/DUL05</t>
  </si>
  <si>
    <t>Drogowe roboty ziemne</t>
  </si>
  <si>
    <t>S1/D/DUL06</t>
  </si>
  <si>
    <t>Ochrona środowiska w drogownictwie</t>
  </si>
  <si>
    <t>S1/D/DUL07</t>
  </si>
  <si>
    <t>Podstawy inżynierii ruchu</t>
  </si>
  <si>
    <t>S1/D/DUL08</t>
  </si>
  <si>
    <t>Technologia nawierzchni drogowych</t>
  </si>
  <si>
    <t>S1/D/DUL09</t>
  </si>
  <si>
    <t>S1/D/DUL10</t>
  </si>
  <si>
    <t>Miernictwo drogowe i kolejowe</t>
  </si>
  <si>
    <t>S1/D/DUL11</t>
  </si>
  <si>
    <t>Praca dyplomowa DUL</t>
  </si>
  <si>
    <t>S1/D/KBI01</t>
  </si>
  <si>
    <t>Konstrukcje metalowe 2</t>
  </si>
  <si>
    <t>S1/D/KBI02</t>
  </si>
  <si>
    <t>Konstrukcje betonowe 2</t>
  </si>
  <si>
    <t>S1/D/KBI03</t>
  </si>
  <si>
    <t>Fundamentowanie 2</t>
  </si>
  <si>
    <t>S1/D/KBI04</t>
  </si>
  <si>
    <t>Systemy wykończeniowe</t>
  </si>
  <si>
    <t>S1/D/KBI06</t>
  </si>
  <si>
    <t>Budownictwo ogólne 2</t>
  </si>
  <si>
    <t>S1/D/KBI07</t>
  </si>
  <si>
    <t>Zarządzanie procesem inwestycyjnym 2</t>
  </si>
  <si>
    <t>S1/D/KBI08</t>
  </si>
  <si>
    <t>Konstrukcje murowe</t>
  </si>
  <si>
    <t>S1/D/KBI09</t>
  </si>
  <si>
    <t>Technologia konstrukcji betonowych</t>
  </si>
  <si>
    <t>S1/D/KBI10</t>
  </si>
  <si>
    <t>Konstrukcje zespolone</t>
  </si>
  <si>
    <t>S1/D/KBI11</t>
  </si>
  <si>
    <t>Technologiczność konstrukcji stalowych - CAD</t>
  </si>
  <si>
    <t>S1/D/KBI12</t>
  </si>
  <si>
    <t>Trwałość i ochrona konstrukcji betonowych</t>
  </si>
  <si>
    <t>S1/D/KBI13</t>
  </si>
  <si>
    <t>Praca dyplomowa KBI</t>
  </si>
  <si>
    <t>S1/D/TOB01</t>
  </si>
  <si>
    <t>S1/D/TOB02</t>
  </si>
  <si>
    <t>Obiekty inżynierii komunalnej</t>
  </si>
  <si>
    <t>S1/D/TOB03</t>
  </si>
  <si>
    <t>Zarządzanie kosztami w budownictwie</t>
  </si>
  <si>
    <t>S1/D/TOB04</t>
  </si>
  <si>
    <t>Technologia robót fundamentowych</t>
  </si>
  <si>
    <t>S1/D/TOB05</t>
  </si>
  <si>
    <t>S1/D/TOB06</t>
  </si>
  <si>
    <t>Specjalistyczne materiały budowlane</t>
  </si>
  <si>
    <t>S1/D/TOB07</t>
  </si>
  <si>
    <t>S1/D/TOB08</t>
  </si>
  <si>
    <t>S1/D/TOB09</t>
  </si>
  <si>
    <t>Utrzymanie i remonty konstrukcji budowlanych</t>
  </si>
  <si>
    <t>S1/D/TOB10</t>
  </si>
  <si>
    <t>S1/D/TOB11</t>
  </si>
  <si>
    <t>Umowy i procedury kontraktowe</t>
  </si>
  <si>
    <t>S1/D/TOB12</t>
  </si>
  <si>
    <t>Praca dyplomowa TOB</t>
  </si>
  <si>
    <t>Budownictwo - inżynier europejski</t>
  </si>
  <si>
    <t/>
  </si>
  <si>
    <t>BIE_1A_S_2021_2022_Z</t>
  </si>
  <si>
    <t>A/03-1</t>
  </si>
  <si>
    <t>Prawo w budownictwie i ochrona środowiska-1</t>
  </si>
  <si>
    <t>A/03-2</t>
  </si>
  <si>
    <t>Prawo w budownictwie i ochrona środowiska-2</t>
  </si>
  <si>
    <t>A/05</t>
  </si>
  <si>
    <t>A/06-1</t>
  </si>
  <si>
    <t>A/06-2</t>
  </si>
  <si>
    <t>A/07-1</t>
  </si>
  <si>
    <t>Język angielski</t>
  </si>
  <si>
    <t>A/08-1</t>
  </si>
  <si>
    <t>Język do wyboru</t>
  </si>
  <si>
    <t>B/01-1</t>
  </si>
  <si>
    <t>B/01-2</t>
  </si>
  <si>
    <t>B/02</t>
  </si>
  <si>
    <t>Mechanika teoretyczna</t>
  </si>
  <si>
    <t>B/03</t>
  </si>
  <si>
    <t>Geologia</t>
  </si>
  <si>
    <t>B/04</t>
  </si>
  <si>
    <t>B/05</t>
  </si>
  <si>
    <t>B/06</t>
  </si>
  <si>
    <t>C/01</t>
  </si>
  <si>
    <t>Geometria wykreślna</t>
  </si>
  <si>
    <t>C/02</t>
  </si>
  <si>
    <t>Materiały i wyroby budowlane</t>
  </si>
  <si>
    <t>C/03</t>
  </si>
  <si>
    <t>Rysunek techniczny w ujęciu komputerowym</t>
  </si>
  <si>
    <t>C/04</t>
  </si>
  <si>
    <t>Geodezja i administracja gruntami</t>
  </si>
  <si>
    <t>C/05-1</t>
  </si>
  <si>
    <t>C/05-2</t>
  </si>
  <si>
    <t>C/06</t>
  </si>
  <si>
    <t>C/07</t>
  </si>
  <si>
    <t>C/08-1</t>
  </si>
  <si>
    <t>C/08-2</t>
  </si>
  <si>
    <t>C/09</t>
  </si>
  <si>
    <t>Mechanika budowli</t>
  </si>
  <si>
    <t>C/10</t>
  </si>
  <si>
    <t>Fundamentowanie</t>
  </si>
  <si>
    <t>C/11</t>
  </si>
  <si>
    <t>Organizacja przedsiębiorstw budowlanych 1</t>
  </si>
  <si>
    <t>C/12</t>
  </si>
  <si>
    <t>Fizyka budowli 1</t>
  </si>
  <si>
    <t>C/13</t>
  </si>
  <si>
    <t>C/14-1</t>
  </si>
  <si>
    <t>C/14-2</t>
  </si>
  <si>
    <t>C/15-1</t>
  </si>
  <si>
    <t>C/15-2</t>
  </si>
  <si>
    <t>C/16</t>
  </si>
  <si>
    <t>C/17</t>
  </si>
  <si>
    <t>Technologia robót ogólnobudowlanych</t>
  </si>
  <si>
    <t>C/18</t>
  </si>
  <si>
    <t>C/19</t>
  </si>
  <si>
    <t>C/20-1</t>
  </si>
  <si>
    <t>Zarządzanie procesem inwestycyjnym - 1</t>
  </si>
  <si>
    <t>C/20-2</t>
  </si>
  <si>
    <t>Zarządzanie procesem inwestycyjnym - 2</t>
  </si>
  <si>
    <t>C/20-3</t>
  </si>
  <si>
    <t>Zarządzanie procesem inwestycyjnym - 3</t>
  </si>
  <si>
    <t>Blok obieralny 9</t>
  </si>
  <si>
    <t>Blok obieralny 10</t>
  </si>
  <si>
    <t>C/23</t>
  </si>
  <si>
    <t>D/01</t>
  </si>
  <si>
    <t>BHP w budownictwie</t>
  </si>
  <si>
    <t>D/02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</si>
  <si>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</si>
  <si>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</si>
  <si>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</si>
  <si>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</si>
  <si>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</si>
  <si>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</si>
  <si>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</si>
  <si>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</si>
  <si>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19</t>
  </si>
  <si>
    <t>D/12</t>
  </si>
  <si>
    <t>Zrównoważony rozwój w gospodarce wodami powierzchniowymi</t>
  </si>
  <si>
    <t>D/13</t>
  </si>
  <si>
    <t>Praca dyplomowa</t>
  </si>
  <si>
    <t>A/01-a</t>
  </si>
  <si>
    <t>A/01-b</t>
  </si>
  <si>
    <t>A/01-c</t>
  </si>
  <si>
    <t>A/02-a</t>
  </si>
  <si>
    <t>A/02-b</t>
  </si>
  <si>
    <t>A/02-c</t>
  </si>
  <si>
    <t>A/04-a</t>
  </si>
  <si>
    <t>A/04-b</t>
  </si>
  <si>
    <t>A/10-1</t>
  </si>
  <si>
    <t>Język wybrany na egzamin-1</t>
  </si>
  <si>
    <t>A/10-2</t>
  </si>
  <si>
    <t>Język wybrany na egzamin-2</t>
  </si>
  <si>
    <t>C/21-1</t>
  </si>
  <si>
    <t>Budownictwo wodne</t>
  </si>
  <si>
    <t>C/21-2</t>
  </si>
  <si>
    <t>C/22-1</t>
  </si>
  <si>
    <t>Budownictwo mostowe</t>
  </si>
  <si>
    <t>C/22-2</t>
  </si>
  <si>
    <t>Konstrukcje i obiekty inżynierii komunikacyjnej</t>
  </si>
  <si>
    <t>C/24-1</t>
  </si>
  <si>
    <t>C/24-2</t>
  </si>
  <si>
    <t>C/24-3</t>
  </si>
  <si>
    <t>C/24-4</t>
  </si>
  <si>
    <t>C/24-5</t>
  </si>
  <si>
    <t>D/03-1</t>
  </si>
  <si>
    <t>Organizacja i kierowanie budową 1</t>
  </si>
  <si>
    <t>D/03-2</t>
  </si>
  <si>
    <t>Umowy i procedury kontraktowe 1</t>
  </si>
  <si>
    <t>D/03-3</t>
  </si>
  <si>
    <t>Systemy zarządzania jakością</t>
  </si>
  <si>
    <t>D/03-4</t>
  </si>
  <si>
    <t>Rachunkowość i finanse 1</t>
  </si>
  <si>
    <t>D/03-5</t>
  </si>
  <si>
    <t>Analiza efektywności inwestycji</t>
  </si>
  <si>
    <t>D/04-1</t>
  </si>
  <si>
    <t>Geotechnologia środowiska</t>
  </si>
  <si>
    <t>D/04-2</t>
  </si>
  <si>
    <t>Hydrogeologia</t>
  </si>
  <si>
    <t>D/05-1</t>
  </si>
  <si>
    <t>Betony nowej generacji</t>
  </si>
  <si>
    <t>D/05-2</t>
  </si>
  <si>
    <t>Trwałość betonu</t>
  </si>
  <si>
    <t>D/06-1</t>
  </si>
  <si>
    <t>Technologia konstrukcji stalowych</t>
  </si>
  <si>
    <t>D/06-2</t>
  </si>
  <si>
    <t>Stalowe konstrukcje przemysłowe/Industrial steel structures</t>
  </si>
  <si>
    <t>D/07-1</t>
  </si>
  <si>
    <t>D/07-2</t>
  </si>
  <si>
    <t>Geoinżynieria</t>
  </si>
  <si>
    <t>D/08-1</t>
  </si>
  <si>
    <t>Technologia robót regulacyjnych</t>
  </si>
  <si>
    <t>D/08-2</t>
  </si>
  <si>
    <t>Technologia robót specjalistycznych w budownictwie wodnym</t>
  </si>
  <si>
    <t>D/09-1</t>
  </si>
  <si>
    <t>Organizacja i kierowanie budową 2</t>
  </si>
  <si>
    <t>D/09-2</t>
  </si>
  <si>
    <t>Organizacja przedsiębiorstw budowlanych 2</t>
  </si>
  <si>
    <t>D/10-1</t>
  </si>
  <si>
    <t>Rachunkowość i finanse 2</t>
  </si>
  <si>
    <t>D/10-2</t>
  </si>
  <si>
    <t>Fizyka budowli 2</t>
  </si>
  <si>
    <t>D/10-3</t>
  </si>
  <si>
    <t>D/11-1</t>
  </si>
  <si>
    <t>Umowy i procedury kontraktowe 2</t>
  </si>
  <si>
    <t>D/11-2</t>
  </si>
  <si>
    <t>Negocjacje w biznesie</t>
  </si>
  <si>
    <t>P/01</t>
  </si>
  <si>
    <t>Praktyka semestralna</t>
  </si>
  <si>
    <t>W/01</t>
  </si>
  <si>
    <t>W/02</t>
  </si>
  <si>
    <t>W/03</t>
  </si>
  <si>
    <t>W/04</t>
  </si>
  <si>
    <t>BIE-NL_1A_S_2021_2022_Z</t>
  </si>
  <si>
    <t>A/09-1</t>
  </si>
  <si>
    <t>Język niderlandzki</t>
  </si>
  <si>
    <t>Język wybrany na egzamin</t>
  </si>
  <si>
    <t>Organizacja przedsiębiorstw budowlanych I</t>
  </si>
  <si>
    <t xml:space="preserve">Załącznik nr 1 do Uchwały nr 109  Senatu ZUT z dnia 31 maja 2021 r. </t>
  </si>
  <si>
    <t>Załącznik nr 1 do Uchwały nr 109 Senatu ZUT z dnia 31 maja 2021 r.</t>
  </si>
  <si>
    <t xml:space="preserve">Załącznik nr 1 do Uchwały nr 109  Senatu ZUT z dnia 31 maja 2021 r.  </t>
  </si>
  <si>
    <t xml:space="preserve">Załącznik nr 1 do Uchwały nr 109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</si>
</sst>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4111" name="Picture 1">
          <a:extLst>
            <a:ext uri="{FF2B5EF4-FFF2-40B4-BE49-F238E27FC236}">
              <a16:creationId xmlns:a16="http://schemas.microsoft.com/office/drawing/2014/main" id="{F39DDD7B-305D-4FE7-8F58-FE916E7FA7F8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213360</xdr:colOff>
      <xdr:row>3</xdr:row>
      <xdr:rowOff>129540</xdr:rowOff>
    </xdr:to>
    <xdr:pic>
      <xdr:nvPicPr>
        <xdr:cNvPr id="4112" name="Picture 2">
          <a:extLst>
            <a:ext uri="{FF2B5EF4-FFF2-40B4-BE49-F238E27FC236}">
              <a16:creationId xmlns:a16="http://schemas.microsoft.com/office/drawing/2014/main" id="{4FE64555-E0AC-41BE-9A32-38E4D985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45720</xdr:rowOff>
    </xdr:to>
    <xdr:sp macro="" textlink="">
      <xdr:nvSpPr>
        <xdr:cNvPr id="5129" name="Picture 1">
          <a:extLst>
            <a:ext uri="{FF2B5EF4-FFF2-40B4-BE49-F238E27FC236}">
              <a16:creationId xmlns:a16="http://schemas.microsoft.com/office/drawing/2014/main" id="{FA4F9AD3-8CF5-4AD5-9F5E-E238152D8F70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657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5130" name="Picture 2">
          <a:extLst>
            <a:ext uri="{FF2B5EF4-FFF2-40B4-BE49-F238E27FC236}">
              <a16:creationId xmlns:a16="http://schemas.microsoft.com/office/drawing/2014/main" id="{E5579F74-220E-4587-BCD9-A17F27F6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205740</xdr:colOff>
      <xdr:row>7</xdr:row>
      <xdr:rowOff>45720</xdr:rowOff>
    </xdr:to>
    <xdr:sp macro="" textlink="">
      <xdr:nvSpPr>
        <xdr:cNvPr id="6151" name="Picture 1">
          <a:extLst>
            <a:ext uri="{FF2B5EF4-FFF2-40B4-BE49-F238E27FC236}">
              <a16:creationId xmlns:a16="http://schemas.microsoft.com/office/drawing/2014/main" id="{A489C998-2D91-4899-8518-24D4CA3592B8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657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6152" name="Picture 2">
          <a:extLst>
            <a:ext uri="{FF2B5EF4-FFF2-40B4-BE49-F238E27FC236}">
              <a16:creationId xmlns:a16="http://schemas.microsoft.com/office/drawing/2014/main" id="{2960D1D1-B528-43D3-A014-482986B3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1039" name="Picture 1">
          <a:extLst>
            <a:ext uri="{FF2B5EF4-FFF2-40B4-BE49-F238E27FC236}">
              <a16:creationId xmlns:a16="http://schemas.microsoft.com/office/drawing/2014/main" id="{3B8C53E5-03CE-47F9-B09D-5A90CA98E6D0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213360</xdr:colOff>
      <xdr:row>3</xdr:row>
      <xdr:rowOff>129540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id="{DF8EDA1D-6422-4B90-8B3F-F815E2CA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2063" name="Picture 1">
          <a:extLst>
            <a:ext uri="{FF2B5EF4-FFF2-40B4-BE49-F238E27FC236}">
              <a16:creationId xmlns:a16="http://schemas.microsoft.com/office/drawing/2014/main" id="{2FC72FF8-B2B4-4106-AC8F-6C43A9A2326F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213360</xdr:colOff>
      <xdr:row>3</xdr:row>
      <xdr:rowOff>129540</xdr:rowOff>
    </xdr:to>
    <xdr:pic>
      <xdr:nvPicPr>
        <xdr:cNvPr id="2064" name="Picture 2">
          <a:extLst>
            <a:ext uri="{FF2B5EF4-FFF2-40B4-BE49-F238E27FC236}">
              <a16:creationId xmlns:a16="http://schemas.microsoft.com/office/drawing/2014/main" id="{3F0CE463-716D-48E9-961E-C7DA7BE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3087" name="Picture 1">
          <a:extLst>
            <a:ext uri="{FF2B5EF4-FFF2-40B4-BE49-F238E27FC236}">
              <a16:creationId xmlns:a16="http://schemas.microsoft.com/office/drawing/2014/main" id="{400AF5B0-1D55-4B60-9D0E-A6B44DB7EC5E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213360</xdr:colOff>
      <xdr:row>3</xdr:row>
      <xdr:rowOff>129540</xdr:rowOff>
    </xdr:to>
    <xdr:pic>
      <xdr:nvPicPr>
        <xdr:cNvPr id="3088" name="Picture 2">
          <a:extLst>
            <a:ext uri="{FF2B5EF4-FFF2-40B4-BE49-F238E27FC236}">
              <a16:creationId xmlns:a16="http://schemas.microsoft.com/office/drawing/2014/main" id="{08604C2A-12B0-4D78-9A47-457B931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30"/>
  <sheetViews>
    <sheetView topLeftCell="AI4" workbookViewId="0">
      <selection activeCell="CP9" sqref="CP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88671875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88671875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88671875" customWidth="1"/>
    <col min="73" max="73" width="3.5546875" customWidth="1"/>
    <col min="74" max="74" width="2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88671875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88671875" customWidth="1"/>
    <col min="142" max="142" width="3.5546875" customWidth="1"/>
    <col min="143" max="143" width="2" customWidth="1"/>
    <col min="144" max="144" width="3.5546875" customWidth="1"/>
    <col min="145" max="145" width="2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88671875" customWidth="1"/>
    <col min="165" max="165" width="3.5546875" customWidth="1"/>
    <col min="166" max="166" width="2" customWidth="1"/>
    <col min="167" max="167" width="3.5546875" customWidth="1"/>
    <col min="168" max="168" width="2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7" width="3.88671875" customWidth="1"/>
    <col min="188" max="188" width="3.5546875" customWidth="1"/>
    <col min="189" max="189" width="2" customWidth="1"/>
    <col min="190" max="190" width="3.5546875" customWidth="1"/>
    <col min="191" max="191" width="2" customWidth="1"/>
    <col min="192" max="192" width="3.5546875" customWidth="1"/>
    <col min="193" max="193" width="2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5" width="3.88671875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15</v>
      </c>
      <c r="CP8" t="s">
        <v>16</v>
      </c>
    </row>
    <row r="9" spans="1:205" x14ac:dyDescent="0.25">
      <c r="E9" t="s">
        <v>17</v>
      </c>
      <c r="F9" s="1" t="s">
        <v>18</v>
      </c>
      <c r="CP9" t="s">
        <v>472</v>
      </c>
    </row>
    <row r="11" spans="1:205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 t="s">
        <v>44</v>
      </c>
      <c r="T12" s="15" t="s">
        <v>45</v>
      </c>
      <c r="U12" s="15" t="s">
        <v>46</v>
      </c>
      <c r="V12" s="17" t="s">
        <v>47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 t="s">
        <v>52</v>
      </c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 t="s">
        <v>55</v>
      </c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 t="s">
        <v>58</v>
      </c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7" t="s">
        <v>48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51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 t="s">
        <v>53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 t="s">
        <v>54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 t="s">
        <v>56</v>
      </c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 t="s">
        <v>57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 t="s">
        <v>59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 t="s">
        <v>60</v>
      </c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8" t="s">
        <v>32</v>
      </c>
      <c r="W14" s="18"/>
      <c r="X14" s="18"/>
      <c r="Y14" s="18"/>
      <c r="Z14" s="14" t="s">
        <v>49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4" t="s">
        <v>49</v>
      </c>
      <c r="AR14" s="14" t="s">
        <v>50</v>
      </c>
      <c r="AS14" s="18" t="s">
        <v>32</v>
      </c>
      <c r="AT14" s="18"/>
      <c r="AU14" s="18"/>
      <c r="AV14" s="18"/>
      <c r="AW14" s="14" t="s">
        <v>49</v>
      </c>
      <c r="AX14" s="18" t="s">
        <v>33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4" t="s">
        <v>49</v>
      </c>
      <c r="BO14" s="14" t="s">
        <v>50</v>
      </c>
      <c r="BP14" s="18" t="s">
        <v>32</v>
      </c>
      <c r="BQ14" s="18"/>
      <c r="BR14" s="18"/>
      <c r="BS14" s="18"/>
      <c r="BT14" s="14" t="s">
        <v>49</v>
      </c>
      <c r="BU14" s="18" t="s">
        <v>33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4" t="s">
        <v>49</v>
      </c>
      <c r="CL14" s="14" t="s">
        <v>50</v>
      </c>
      <c r="CM14" s="18" t="s">
        <v>32</v>
      </c>
      <c r="CN14" s="18"/>
      <c r="CO14" s="18"/>
      <c r="CP14" s="18"/>
      <c r="CQ14" s="14" t="s">
        <v>49</v>
      </c>
      <c r="CR14" s="18" t="s">
        <v>33</v>
      </c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4" t="s">
        <v>49</v>
      </c>
      <c r="DI14" s="14" t="s">
        <v>50</v>
      </c>
      <c r="DJ14" s="18" t="s">
        <v>32</v>
      </c>
      <c r="DK14" s="18"/>
      <c r="DL14" s="18"/>
      <c r="DM14" s="18"/>
      <c r="DN14" s="14" t="s">
        <v>49</v>
      </c>
      <c r="DO14" s="18" t="s">
        <v>33</v>
      </c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4" t="s">
        <v>49</v>
      </c>
      <c r="EF14" s="14" t="s">
        <v>50</v>
      </c>
      <c r="EG14" s="18" t="s">
        <v>32</v>
      </c>
      <c r="EH14" s="18"/>
      <c r="EI14" s="18"/>
      <c r="EJ14" s="18"/>
      <c r="EK14" s="14" t="s">
        <v>49</v>
      </c>
      <c r="EL14" s="18" t="s">
        <v>33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4" t="s">
        <v>49</v>
      </c>
      <c r="FC14" s="14" t="s">
        <v>50</v>
      </c>
      <c r="FD14" s="18" t="s">
        <v>32</v>
      </c>
      <c r="FE14" s="18"/>
      <c r="FF14" s="18"/>
      <c r="FG14" s="18"/>
      <c r="FH14" s="14" t="s">
        <v>49</v>
      </c>
      <c r="FI14" s="18" t="s">
        <v>33</v>
      </c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4" t="s">
        <v>49</v>
      </c>
      <c r="FZ14" s="14" t="s">
        <v>50</v>
      </c>
      <c r="GA14" s="18" t="s">
        <v>32</v>
      </c>
      <c r="GB14" s="18"/>
      <c r="GC14" s="18"/>
      <c r="GD14" s="18"/>
      <c r="GE14" s="14" t="s">
        <v>49</v>
      </c>
      <c r="GF14" s="18" t="s">
        <v>33</v>
      </c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4" t="s">
        <v>49</v>
      </c>
      <c r="GW14" s="14" t="s">
        <v>50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15"/>
      <c r="T15" s="15"/>
      <c r="U15" s="15"/>
      <c r="V15" s="16" t="s">
        <v>34</v>
      </c>
      <c r="W15" s="16"/>
      <c r="X15" s="16" t="s">
        <v>35</v>
      </c>
      <c r="Y15" s="16"/>
      <c r="Z15" s="14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6" t="s">
        <v>41</v>
      </c>
      <c r="AL15" s="16"/>
      <c r="AM15" s="16" t="s">
        <v>42</v>
      </c>
      <c r="AN15" s="16"/>
      <c r="AO15" s="16" t="s">
        <v>43</v>
      </c>
      <c r="AP15" s="16"/>
      <c r="AQ15" s="14"/>
      <c r="AR15" s="14"/>
      <c r="AS15" s="16" t="s">
        <v>34</v>
      </c>
      <c r="AT15" s="16"/>
      <c r="AU15" s="16" t="s">
        <v>35</v>
      </c>
      <c r="AV15" s="16"/>
      <c r="AW15" s="14"/>
      <c r="AX15" s="16" t="s">
        <v>36</v>
      </c>
      <c r="AY15" s="16"/>
      <c r="AZ15" s="16" t="s">
        <v>37</v>
      </c>
      <c r="BA15" s="16"/>
      <c r="BB15" s="16" t="s">
        <v>38</v>
      </c>
      <c r="BC15" s="16"/>
      <c r="BD15" s="16" t="s">
        <v>39</v>
      </c>
      <c r="BE15" s="16"/>
      <c r="BF15" s="16" t="s">
        <v>40</v>
      </c>
      <c r="BG15" s="16"/>
      <c r="BH15" s="16" t="s">
        <v>41</v>
      </c>
      <c r="BI15" s="16"/>
      <c r="BJ15" s="16" t="s">
        <v>42</v>
      </c>
      <c r="BK15" s="16"/>
      <c r="BL15" s="16" t="s">
        <v>43</v>
      </c>
      <c r="BM15" s="16"/>
      <c r="BN15" s="14"/>
      <c r="BO15" s="14"/>
      <c r="BP15" s="16" t="s">
        <v>34</v>
      </c>
      <c r="BQ15" s="16"/>
      <c r="BR15" s="16" t="s">
        <v>35</v>
      </c>
      <c r="BS15" s="16"/>
      <c r="BT15" s="14"/>
      <c r="BU15" s="16" t="s">
        <v>36</v>
      </c>
      <c r="BV15" s="16"/>
      <c r="BW15" s="16" t="s">
        <v>37</v>
      </c>
      <c r="BX15" s="16"/>
      <c r="BY15" s="16" t="s">
        <v>38</v>
      </c>
      <c r="BZ15" s="16"/>
      <c r="CA15" s="16" t="s">
        <v>39</v>
      </c>
      <c r="CB15" s="16"/>
      <c r="CC15" s="16" t="s">
        <v>40</v>
      </c>
      <c r="CD15" s="16"/>
      <c r="CE15" s="16" t="s">
        <v>41</v>
      </c>
      <c r="CF15" s="16"/>
      <c r="CG15" s="16" t="s">
        <v>42</v>
      </c>
      <c r="CH15" s="16"/>
      <c r="CI15" s="16" t="s">
        <v>43</v>
      </c>
      <c r="CJ15" s="16"/>
      <c r="CK15" s="14"/>
      <c r="CL15" s="14"/>
      <c r="CM15" s="16" t="s">
        <v>34</v>
      </c>
      <c r="CN15" s="16"/>
      <c r="CO15" s="16" t="s">
        <v>35</v>
      </c>
      <c r="CP15" s="16"/>
      <c r="CQ15" s="14"/>
      <c r="CR15" s="16" t="s">
        <v>36</v>
      </c>
      <c r="CS15" s="16"/>
      <c r="CT15" s="16" t="s">
        <v>37</v>
      </c>
      <c r="CU15" s="16"/>
      <c r="CV15" s="16" t="s">
        <v>38</v>
      </c>
      <c r="CW15" s="16"/>
      <c r="CX15" s="16" t="s">
        <v>39</v>
      </c>
      <c r="CY15" s="16"/>
      <c r="CZ15" s="16" t="s">
        <v>40</v>
      </c>
      <c r="DA15" s="16"/>
      <c r="DB15" s="16" t="s">
        <v>41</v>
      </c>
      <c r="DC15" s="16"/>
      <c r="DD15" s="16" t="s">
        <v>42</v>
      </c>
      <c r="DE15" s="16"/>
      <c r="DF15" s="16" t="s">
        <v>43</v>
      </c>
      <c r="DG15" s="16"/>
      <c r="DH15" s="14"/>
      <c r="DI15" s="14"/>
      <c r="DJ15" s="16" t="s">
        <v>34</v>
      </c>
      <c r="DK15" s="16"/>
      <c r="DL15" s="16" t="s">
        <v>35</v>
      </c>
      <c r="DM15" s="16"/>
      <c r="DN15" s="14"/>
      <c r="DO15" s="16" t="s">
        <v>36</v>
      </c>
      <c r="DP15" s="16"/>
      <c r="DQ15" s="16" t="s">
        <v>37</v>
      </c>
      <c r="DR15" s="16"/>
      <c r="DS15" s="16" t="s">
        <v>38</v>
      </c>
      <c r="DT15" s="16"/>
      <c r="DU15" s="16" t="s">
        <v>39</v>
      </c>
      <c r="DV15" s="16"/>
      <c r="DW15" s="16" t="s">
        <v>40</v>
      </c>
      <c r="DX15" s="16"/>
      <c r="DY15" s="16" t="s">
        <v>41</v>
      </c>
      <c r="DZ15" s="16"/>
      <c r="EA15" s="16" t="s">
        <v>42</v>
      </c>
      <c r="EB15" s="16"/>
      <c r="EC15" s="16" t="s">
        <v>43</v>
      </c>
      <c r="ED15" s="16"/>
      <c r="EE15" s="14"/>
      <c r="EF15" s="14"/>
      <c r="EG15" s="16" t="s">
        <v>34</v>
      </c>
      <c r="EH15" s="16"/>
      <c r="EI15" s="16" t="s">
        <v>35</v>
      </c>
      <c r="EJ15" s="16"/>
      <c r="EK15" s="14"/>
      <c r="EL15" s="16" t="s">
        <v>36</v>
      </c>
      <c r="EM15" s="16"/>
      <c r="EN15" s="16" t="s">
        <v>37</v>
      </c>
      <c r="EO15" s="16"/>
      <c r="EP15" s="16" t="s">
        <v>38</v>
      </c>
      <c r="EQ15" s="16"/>
      <c r="ER15" s="16" t="s">
        <v>39</v>
      </c>
      <c r="ES15" s="16"/>
      <c r="ET15" s="16" t="s">
        <v>40</v>
      </c>
      <c r="EU15" s="16"/>
      <c r="EV15" s="16" t="s">
        <v>41</v>
      </c>
      <c r="EW15" s="16"/>
      <c r="EX15" s="16" t="s">
        <v>42</v>
      </c>
      <c r="EY15" s="16"/>
      <c r="EZ15" s="16" t="s">
        <v>43</v>
      </c>
      <c r="FA15" s="16"/>
      <c r="FB15" s="14"/>
      <c r="FC15" s="14"/>
      <c r="FD15" s="16" t="s">
        <v>34</v>
      </c>
      <c r="FE15" s="16"/>
      <c r="FF15" s="16" t="s">
        <v>35</v>
      </c>
      <c r="FG15" s="16"/>
      <c r="FH15" s="14"/>
      <c r="FI15" s="16" t="s">
        <v>36</v>
      </c>
      <c r="FJ15" s="16"/>
      <c r="FK15" s="16" t="s">
        <v>37</v>
      </c>
      <c r="FL15" s="16"/>
      <c r="FM15" s="16" t="s">
        <v>38</v>
      </c>
      <c r="FN15" s="16"/>
      <c r="FO15" s="16" t="s">
        <v>39</v>
      </c>
      <c r="FP15" s="16"/>
      <c r="FQ15" s="16" t="s">
        <v>40</v>
      </c>
      <c r="FR15" s="16"/>
      <c r="FS15" s="16" t="s">
        <v>41</v>
      </c>
      <c r="FT15" s="16"/>
      <c r="FU15" s="16" t="s">
        <v>42</v>
      </c>
      <c r="FV15" s="16"/>
      <c r="FW15" s="16" t="s">
        <v>43</v>
      </c>
      <c r="FX15" s="16"/>
      <c r="FY15" s="14"/>
      <c r="FZ15" s="14"/>
      <c r="GA15" s="16" t="s">
        <v>34</v>
      </c>
      <c r="GB15" s="16"/>
      <c r="GC15" s="16" t="s">
        <v>35</v>
      </c>
      <c r="GD15" s="16"/>
      <c r="GE15" s="14"/>
      <c r="GF15" s="16" t="s">
        <v>36</v>
      </c>
      <c r="GG15" s="16"/>
      <c r="GH15" s="16" t="s">
        <v>37</v>
      </c>
      <c r="GI15" s="16"/>
      <c r="GJ15" s="16" t="s">
        <v>38</v>
      </c>
      <c r="GK15" s="16"/>
      <c r="GL15" s="16" t="s">
        <v>39</v>
      </c>
      <c r="GM15" s="16"/>
      <c r="GN15" s="16" t="s">
        <v>40</v>
      </c>
      <c r="GO15" s="16"/>
      <c r="GP15" s="16" t="s">
        <v>41</v>
      </c>
      <c r="GQ15" s="16"/>
      <c r="GR15" s="16" t="s">
        <v>42</v>
      </c>
      <c r="GS15" s="16"/>
      <c r="GT15" s="16" t="s">
        <v>43</v>
      </c>
      <c r="GU15" s="16"/>
      <c r="GV15" s="14"/>
      <c r="GW15" s="14"/>
    </row>
    <row r="16" spans="1:205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9"/>
      <c r="GW16" s="13"/>
    </row>
    <row r="17" spans="1:205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$B$17*COUNTIF(V17:GU17,"e")</f>
        <v>0</v>
      </c>
      <c r="G17" s="6">
        <f>$B$17*COUNTIF(V17:GU17,"z")</f>
        <v>1</v>
      </c>
      <c r="H17" s="6">
        <f t="shared" ref="H17:H28" si="0">SUM(I17:R17)</f>
        <v>30</v>
      </c>
      <c r="I17" s="6">
        <f t="shared" ref="I17:I28" si="1">V17+AS17+BP17+CM17+DJ17+EG17+FD17+GA17</f>
        <v>30</v>
      </c>
      <c r="J17" s="6">
        <f t="shared" ref="J17:J28" si="2">X17+AU17+BR17+CO17+DL17+EI17+FF17+GC17</f>
        <v>0</v>
      </c>
      <c r="K17" s="6">
        <f t="shared" ref="K17:K28" si="3">AA17+AX17+BU17+CR17+DO17+EL17+FI17+GF17</f>
        <v>0</v>
      </c>
      <c r="L17" s="6">
        <f t="shared" ref="L17:L28" si="4">AC17+AZ17+BW17+CT17+DQ17+EN17+FK17+GH17</f>
        <v>0</v>
      </c>
      <c r="M17" s="6">
        <f t="shared" ref="M17:M28" si="5">AE17+BB17+BY17+CV17+DS17+EP17+FM17+GJ17</f>
        <v>0</v>
      </c>
      <c r="N17" s="6">
        <f t="shared" ref="N17:N28" si="6">AG17+BD17+CA17+CX17+DU17+ER17+FO17+GL17</f>
        <v>0</v>
      </c>
      <c r="O17" s="6">
        <f t="shared" ref="O17:O28" si="7">AI17+BF17+CC17+CZ17+DW17+ET17+FQ17+GN17</f>
        <v>0</v>
      </c>
      <c r="P17" s="6">
        <f t="shared" ref="P17:P28" si="8">AK17+BH17+CE17+DB17+DY17+EV17+FS17+GP17</f>
        <v>0</v>
      </c>
      <c r="Q17" s="6">
        <f t="shared" ref="Q17:Q28" si="9">AM17+BJ17+CG17+DD17+EA17+EX17+FU17+GR17</f>
        <v>0</v>
      </c>
      <c r="R17" s="6">
        <f t="shared" ref="R17:R28" si="10">AO17+BL17+CI17+DF17+EC17+EZ17+FW17+GT17</f>
        <v>0</v>
      </c>
      <c r="S17" s="7">
        <f t="shared" ref="S17:S28" si="11">AR17+BO17+CL17+DI17+EF17+FC17+FZ17+GW17</f>
        <v>2</v>
      </c>
      <c r="T17" s="7">
        <f t="shared" ref="T17:T28" si="12">AQ17+BN17+CK17+DH17+EE17+FB17+FY17+GV17</f>
        <v>0</v>
      </c>
      <c r="U17" s="7">
        <f>$B$17*1.1</f>
        <v>1.1000000000000001</v>
      </c>
      <c r="V17" s="11">
        <f>$B$17*30</f>
        <v>30</v>
      </c>
      <c r="W17" s="10" t="s">
        <v>63</v>
      </c>
      <c r="X17" s="11"/>
      <c r="Y17" s="10"/>
      <c r="Z17" s="7">
        <f>$B$17*2</f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8" si="13">Z17+AQ17</f>
        <v>2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8" si="1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8" si="15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8" si="16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8" si="17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8" si="18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8" si="19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8" si="20">GE17+GV17</f>
        <v>0</v>
      </c>
    </row>
    <row r="18" spans="1:205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$B$18*COUNTIF(V18:GU18,"e")</f>
        <v>0</v>
      </c>
      <c r="G18" s="6">
        <f>$B$18*COUNTIF(V18:GU18,"z")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$B$18*0.6</f>
        <v>0.6</v>
      </c>
      <c r="V18" s="11">
        <f>$B$18*15</f>
        <v>15</v>
      </c>
      <c r="W18" s="10" t="s">
        <v>63</v>
      </c>
      <c r="X18" s="11"/>
      <c r="Y18" s="10"/>
      <c r="Z18" s="7">
        <f>$B$18*1</f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>
        <v>3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1</v>
      </c>
      <c r="T19" s="7">
        <f t="shared" si="12"/>
        <v>0</v>
      </c>
      <c r="U19" s="7">
        <f>$B$19*0.57</f>
        <v>0.56999999999999995</v>
      </c>
      <c r="V19" s="11">
        <f>$B$19*15</f>
        <v>15</v>
      </c>
      <c r="W19" s="10" t="s">
        <v>63</v>
      </c>
      <c r="X19" s="11"/>
      <c r="Y19" s="10"/>
      <c r="Z19" s="7">
        <f>$B$19*1</f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1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2</v>
      </c>
      <c r="U20" s="7">
        <v>1.1000000000000001</v>
      </c>
      <c r="V20" s="11"/>
      <c r="W20" s="10"/>
      <c r="X20" s="11"/>
      <c r="Y20" s="10"/>
      <c r="Z20" s="7"/>
      <c r="AA20" s="11"/>
      <c r="AB20" s="10"/>
      <c r="AC20" s="11"/>
      <c r="AD20" s="10"/>
      <c r="AE20" s="11">
        <v>30</v>
      </c>
      <c r="AF20" s="10" t="s">
        <v>63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>
        <v>2</v>
      </c>
      <c r="AR20" s="7">
        <f t="shared" si="13"/>
        <v>2</v>
      </c>
      <c r="AS20" s="11"/>
      <c r="AT20" s="10"/>
      <c r="AU20" s="11"/>
      <c r="AV20" s="10"/>
      <c r="AW20" s="7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/>
      <c r="B21" s="6"/>
      <c r="C21" s="6"/>
      <c r="D21" s="6" t="s">
        <v>68</v>
      </c>
      <c r="E21" s="3" t="s">
        <v>69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2</v>
      </c>
      <c r="T21" s="7">
        <f t="shared" si="12"/>
        <v>2</v>
      </c>
      <c r="U21" s="7">
        <v>1.2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7"/>
      <c r="AX21" s="11"/>
      <c r="AY21" s="10"/>
      <c r="AZ21" s="11"/>
      <c r="BA21" s="10"/>
      <c r="BB21" s="11">
        <v>30</v>
      </c>
      <c r="BC21" s="10" t="s">
        <v>63</v>
      </c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4"/>
        <v>2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/>
      <c r="B22" s="6"/>
      <c r="C22" s="6"/>
      <c r="D22" s="6" t="s">
        <v>70</v>
      </c>
      <c r="E22" s="3" t="s">
        <v>71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>
        <v>30</v>
      </c>
      <c r="BS22" s="10" t="s">
        <v>63</v>
      </c>
      <c r="BT22" s="7">
        <v>0</v>
      </c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72</v>
      </c>
      <c r="E23" s="3" t="s">
        <v>73</v>
      </c>
      <c r="F23" s="6">
        <f>COUNTIF(V23:GU23,"e")</f>
        <v>0</v>
      </c>
      <c r="G23" s="6">
        <f>COUNTIF(V23:GU23,"z")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7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>
        <v>30</v>
      </c>
      <c r="CP23" s="10" t="s">
        <v>63</v>
      </c>
      <c r="CQ23" s="7">
        <v>0</v>
      </c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74</v>
      </c>
      <c r="E24" s="3" t="s">
        <v>75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7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63</v>
      </c>
      <c r="EI24" s="11"/>
      <c r="EJ24" s="10"/>
      <c r="EK24" s="7">
        <v>1</v>
      </c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>
        <v>4</v>
      </c>
      <c r="B25" s="6">
        <v>1</v>
      </c>
      <c r="C25" s="6"/>
      <c r="D25" s="6"/>
      <c r="E25" s="3" t="s">
        <v>76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30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3</v>
      </c>
      <c r="T25" s="7">
        <f t="shared" si="12"/>
        <v>3</v>
      </c>
      <c r="U25" s="7">
        <f>$B$25*1.3</f>
        <v>1.3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7"/>
      <c r="BU25" s="11"/>
      <c r="BV25" s="10"/>
      <c r="BW25" s="11">
        <f>$B$25*30</f>
        <v>30</v>
      </c>
      <c r="BX25" s="10" t="s">
        <v>63</v>
      </c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f>$B$25*3</f>
        <v>3</v>
      </c>
      <c r="CL25" s="7">
        <f t="shared" si="15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5">
      <c r="A26" s="6">
        <v>5</v>
      </c>
      <c r="B26" s="6">
        <v>1</v>
      </c>
      <c r="C26" s="6"/>
      <c r="D26" s="6"/>
      <c r="E26" s="3" t="s">
        <v>77</v>
      </c>
      <c r="F26" s="6">
        <f>$B$26*COUNTIF(V26:GU26,"e")</f>
        <v>0</v>
      </c>
      <c r="G26" s="6">
        <f>$B$26*COUNTIF(V26:GU26,"z")</f>
        <v>1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60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3</v>
      </c>
      <c r="U26" s="7">
        <f>$B$26*2.3</f>
        <v>2.2999999999999998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7"/>
      <c r="CR26" s="11"/>
      <c r="CS26" s="10"/>
      <c r="CT26" s="11">
        <f>$B$26*60</f>
        <v>60</v>
      </c>
      <c r="CU26" s="10" t="s">
        <v>63</v>
      </c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>
        <f>$B$26*3</f>
        <v>3</v>
      </c>
      <c r="DI26" s="7">
        <f t="shared" si="16"/>
        <v>3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5">
      <c r="A27" s="6">
        <v>6</v>
      </c>
      <c r="B27" s="6">
        <v>1</v>
      </c>
      <c r="C27" s="6"/>
      <c r="D27" s="6"/>
      <c r="E27" s="3" t="s">
        <v>78</v>
      </c>
      <c r="F27" s="6">
        <f>$B$27*COUNTIF(V27:GU27,"e")</f>
        <v>1</v>
      </c>
      <c r="G27" s="6">
        <f>$B$27*COUNTIF(V27:GU27,"z")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4</v>
      </c>
      <c r="T27" s="7">
        <f t="shared" si="12"/>
        <v>4</v>
      </c>
      <c r="U27" s="7">
        <f>$B$27*2.4</f>
        <v>2.4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7"/>
      <c r="DO27" s="11"/>
      <c r="DP27" s="10"/>
      <c r="DQ27" s="11">
        <f>$B$27*60</f>
        <v>60</v>
      </c>
      <c r="DR27" s="10" t="s">
        <v>79</v>
      </c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>
        <f>$B$27*4</f>
        <v>4</v>
      </c>
      <c r="EF27" s="7">
        <f t="shared" si="17"/>
        <v>4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2</v>
      </c>
      <c r="T28" s="7">
        <f t="shared" si="12"/>
        <v>0</v>
      </c>
      <c r="U28" s="7">
        <v>1.1000000000000001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>
        <v>30</v>
      </c>
      <c r="EH28" s="10" t="s">
        <v>63</v>
      </c>
      <c r="EI28" s="11"/>
      <c r="EJ28" s="10"/>
      <c r="EK28" s="7">
        <v>2</v>
      </c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2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9" customHeight="1" x14ac:dyDescent="0.25">
      <c r="A29" s="6"/>
      <c r="B29" s="6"/>
      <c r="C29" s="6"/>
      <c r="D29" s="6"/>
      <c r="E29" s="6" t="s">
        <v>82</v>
      </c>
      <c r="F29" s="6">
        <f t="shared" ref="F29:AK29" si="21">SUM(F17:F28)</f>
        <v>1</v>
      </c>
      <c r="G29" s="6">
        <f t="shared" si="21"/>
        <v>11</v>
      </c>
      <c r="H29" s="6">
        <f t="shared" si="21"/>
        <v>375</v>
      </c>
      <c r="I29" s="6">
        <f t="shared" si="21"/>
        <v>105</v>
      </c>
      <c r="J29" s="6">
        <f t="shared" si="21"/>
        <v>60</v>
      </c>
      <c r="K29" s="6">
        <f t="shared" si="21"/>
        <v>0</v>
      </c>
      <c r="L29" s="6">
        <f t="shared" si="21"/>
        <v>150</v>
      </c>
      <c r="M29" s="6">
        <f t="shared" si="21"/>
        <v>60</v>
      </c>
      <c r="N29" s="6">
        <f t="shared" si="21"/>
        <v>0</v>
      </c>
      <c r="O29" s="6">
        <f t="shared" si="21"/>
        <v>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7">
        <f t="shared" si="21"/>
        <v>21</v>
      </c>
      <c r="T29" s="7">
        <f t="shared" si="21"/>
        <v>14</v>
      </c>
      <c r="U29" s="7">
        <f t="shared" si="21"/>
        <v>12.27</v>
      </c>
      <c r="V29" s="11">
        <f t="shared" si="21"/>
        <v>60</v>
      </c>
      <c r="W29" s="10">
        <f t="shared" si="21"/>
        <v>0</v>
      </c>
      <c r="X29" s="11">
        <f t="shared" si="21"/>
        <v>0</v>
      </c>
      <c r="Y29" s="10">
        <f t="shared" si="21"/>
        <v>0</v>
      </c>
      <c r="Z29" s="7">
        <f t="shared" si="21"/>
        <v>4</v>
      </c>
      <c r="AA29" s="11">
        <f t="shared" si="21"/>
        <v>0</v>
      </c>
      <c r="AB29" s="10">
        <f t="shared" si="21"/>
        <v>0</v>
      </c>
      <c r="AC29" s="11">
        <f t="shared" si="21"/>
        <v>0</v>
      </c>
      <c r="AD29" s="10">
        <f t="shared" si="21"/>
        <v>0</v>
      </c>
      <c r="AE29" s="11">
        <f t="shared" si="21"/>
        <v>30</v>
      </c>
      <c r="AF29" s="10">
        <f t="shared" si="21"/>
        <v>0</v>
      </c>
      <c r="AG29" s="11">
        <f t="shared" si="21"/>
        <v>0</v>
      </c>
      <c r="AH29" s="10">
        <f t="shared" si="21"/>
        <v>0</v>
      </c>
      <c r="AI29" s="11">
        <f t="shared" si="21"/>
        <v>0</v>
      </c>
      <c r="AJ29" s="10">
        <f t="shared" si="21"/>
        <v>0</v>
      </c>
      <c r="AK29" s="11">
        <f t="shared" si="21"/>
        <v>0</v>
      </c>
      <c r="AL29" s="10">
        <f t="shared" ref="AL29:BQ29" si="22">SUM(AL17:AL28)</f>
        <v>0</v>
      </c>
      <c r="AM29" s="11">
        <f t="shared" si="22"/>
        <v>0</v>
      </c>
      <c r="AN29" s="10">
        <f t="shared" si="22"/>
        <v>0</v>
      </c>
      <c r="AO29" s="11">
        <f t="shared" si="22"/>
        <v>0</v>
      </c>
      <c r="AP29" s="10">
        <f t="shared" si="22"/>
        <v>0</v>
      </c>
      <c r="AQ29" s="7">
        <f t="shared" si="22"/>
        <v>2</v>
      </c>
      <c r="AR29" s="7">
        <f t="shared" si="22"/>
        <v>6</v>
      </c>
      <c r="AS29" s="11">
        <f t="shared" si="22"/>
        <v>0</v>
      </c>
      <c r="AT29" s="10">
        <f t="shared" si="22"/>
        <v>0</v>
      </c>
      <c r="AU29" s="11">
        <f t="shared" si="22"/>
        <v>0</v>
      </c>
      <c r="AV29" s="10">
        <f t="shared" si="22"/>
        <v>0</v>
      </c>
      <c r="AW29" s="7">
        <f t="shared" si="22"/>
        <v>0</v>
      </c>
      <c r="AX29" s="11">
        <f t="shared" si="22"/>
        <v>0</v>
      </c>
      <c r="AY29" s="10">
        <f t="shared" si="22"/>
        <v>0</v>
      </c>
      <c r="AZ29" s="11">
        <f t="shared" si="22"/>
        <v>0</v>
      </c>
      <c r="BA29" s="10">
        <f t="shared" si="22"/>
        <v>0</v>
      </c>
      <c r="BB29" s="11">
        <f t="shared" si="22"/>
        <v>30</v>
      </c>
      <c r="BC29" s="10">
        <f t="shared" si="22"/>
        <v>0</v>
      </c>
      <c r="BD29" s="11">
        <f t="shared" si="22"/>
        <v>0</v>
      </c>
      <c r="BE29" s="10">
        <f t="shared" si="22"/>
        <v>0</v>
      </c>
      <c r="BF29" s="11">
        <f t="shared" si="22"/>
        <v>0</v>
      </c>
      <c r="BG29" s="10">
        <f t="shared" si="22"/>
        <v>0</v>
      </c>
      <c r="BH29" s="11">
        <f t="shared" si="22"/>
        <v>0</v>
      </c>
      <c r="BI29" s="10">
        <f t="shared" si="22"/>
        <v>0</v>
      </c>
      <c r="BJ29" s="11">
        <f t="shared" si="22"/>
        <v>0</v>
      </c>
      <c r="BK29" s="10">
        <f t="shared" si="22"/>
        <v>0</v>
      </c>
      <c r="BL29" s="11">
        <f t="shared" si="22"/>
        <v>0</v>
      </c>
      <c r="BM29" s="10">
        <f t="shared" si="22"/>
        <v>0</v>
      </c>
      <c r="BN29" s="7">
        <f t="shared" si="22"/>
        <v>2</v>
      </c>
      <c r="BO29" s="7">
        <f t="shared" si="22"/>
        <v>2</v>
      </c>
      <c r="BP29" s="11">
        <f t="shared" si="22"/>
        <v>0</v>
      </c>
      <c r="BQ29" s="10">
        <f t="shared" si="22"/>
        <v>0</v>
      </c>
      <c r="BR29" s="11">
        <f t="shared" ref="BR29:CW29" si="23">SUM(BR17:BR28)</f>
        <v>30</v>
      </c>
      <c r="BS29" s="10">
        <f t="shared" si="23"/>
        <v>0</v>
      </c>
      <c r="BT29" s="7">
        <f t="shared" si="23"/>
        <v>0</v>
      </c>
      <c r="BU29" s="11">
        <f t="shared" si="23"/>
        <v>0</v>
      </c>
      <c r="BV29" s="10">
        <f t="shared" si="23"/>
        <v>0</v>
      </c>
      <c r="BW29" s="11">
        <f t="shared" si="23"/>
        <v>30</v>
      </c>
      <c r="BX29" s="10">
        <f t="shared" si="23"/>
        <v>0</v>
      </c>
      <c r="BY29" s="11">
        <f t="shared" si="23"/>
        <v>0</v>
      </c>
      <c r="BZ29" s="10">
        <f t="shared" si="23"/>
        <v>0</v>
      </c>
      <c r="CA29" s="11">
        <f t="shared" si="23"/>
        <v>0</v>
      </c>
      <c r="CB29" s="10">
        <f t="shared" si="23"/>
        <v>0</v>
      </c>
      <c r="CC29" s="11">
        <f t="shared" si="23"/>
        <v>0</v>
      </c>
      <c r="CD29" s="10">
        <f t="shared" si="23"/>
        <v>0</v>
      </c>
      <c r="CE29" s="11">
        <f t="shared" si="23"/>
        <v>0</v>
      </c>
      <c r="CF29" s="10">
        <f t="shared" si="23"/>
        <v>0</v>
      </c>
      <c r="CG29" s="11">
        <f t="shared" si="23"/>
        <v>0</v>
      </c>
      <c r="CH29" s="10">
        <f t="shared" si="23"/>
        <v>0</v>
      </c>
      <c r="CI29" s="11">
        <f t="shared" si="23"/>
        <v>0</v>
      </c>
      <c r="CJ29" s="10">
        <f t="shared" si="23"/>
        <v>0</v>
      </c>
      <c r="CK29" s="7">
        <f t="shared" si="23"/>
        <v>3</v>
      </c>
      <c r="CL29" s="7">
        <f t="shared" si="23"/>
        <v>3</v>
      </c>
      <c r="CM29" s="11">
        <f t="shared" si="23"/>
        <v>0</v>
      </c>
      <c r="CN29" s="10">
        <f t="shared" si="23"/>
        <v>0</v>
      </c>
      <c r="CO29" s="11">
        <f t="shared" si="23"/>
        <v>30</v>
      </c>
      <c r="CP29" s="10">
        <f t="shared" si="23"/>
        <v>0</v>
      </c>
      <c r="CQ29" s="7">
        <f t="shared" si="23"/>
        <v>0</v>
      </c>
      <c r="CR29" s="11">
        <f t="shared" si="23"/>
        <v>0</v>
      </c>
      <c r="CS29" s="10">
        <f t="shared" si="23"/>
        <v>0</v>
      </c>
      <c r="CT29" s="11">
        <f t="shared" si="23"/>
        <v>60</v>
      </c>
      <c r="CU29" s="10">
        <f t="shared" si="23"/>
        <v>0</v>
      </c>
      <c r="CV29" s="11">
        <f t="shared" si="23"/>
        <v>0</v>
      </c>
      <c r="CW29" s="10">
        <f t="shared" si="23"/>
        <v>0</v>
      </c>
      <c r="CX29" s="11">
        <f t="shared" ref="CX29:EC29" si="24">SUM(CX17:CX28)</f>
        <v>0</v>
      </c>
      <c r="CY29" s="10">
        <f t="shared" si="24"/>
        <v>0</v>
      </c>
      <c r="CZ29" s="11">
        <f t="shared" si="24"/>
        <v>0</v>
      </c>
      <c r="DA29" s="10">
        <f t="shared" si="24"/>
        <v>0</v>
      </c>
      <c r="DB29" s="11">
        <f t="shared" si="24"/>
        <v>0</v>
      </c>
      <c r="DC29" s="10">
        <f t="shared" si="24"/>
        <v>0</v>
      </c>
      <c r="DD29" s="11">
        <f t="shared" si="24"/>
        <v>0</v>
      </c>
      <c r="DE29" s="10">
        <f t="shared" si="24"/>
        <v>0</v>
      </c>
      <c r="DF29" s="11">
        <f t="shared" si="24"/>
        <v>0</v>
      </c>
      <c r="DG29" s="10">
        <f t="shared" si="24"/>
        <v>0</v>
      </c>
      <c r="DH29" s="7">
        <f t="shared" si="24"/>
        <v>3</v>
      </c>
      <c r="DI29" s="7">
        <f t="shared" si="24"/>
        <v>3</v>
      </c>
      <c r="DJ29" s="11">
        <f t="shared" si="24"/>
        <v>0</v>
      </c>
      <c r="DK29" s="10">
        <f t="shared" si="24"/>
        <v>0</v>
      </c>
      <c r="DL29" s="11">
        <f t="shared" si="24"/>
        <v>0</v>
      </c>
      <c r="DM29" s="10">
        <f t="shared" si="24"/>
        <v>0</v>
      </c>
      <c r="DN29" s="7">
        <f t="shared" si="24"/>
        <v>0</v>
      </c>
      <c r="DO29" s="11">
        <f t="shared" si="24"/>
        <v>0</v>
      </c>
      <c r="DP29" s="10">
        <f t="shared" si="24"/>
        <v>0</v>
      </c>
      <c r="DQ29" s="11">
        <f t="shared" si="24"/>
        <v>60</v>
      </c>
      <c r="DR29" s="10">
        <f t="shared" si="24"/>
        <v>0</v>
      </c>
      <c r="DS29" s="11">
        <f t="shared" si="24"/>
        <v>0</v>
      </c>
      <c r="DT29" s="10">
        <f t="shared" si="24"/>
        <v>0</v>
      </c>
      <c r="DU29" s="11">
        <f t="shared" si="24"/>
        <v>0</v>
      </c>
      <c r="DV29" s="10">
        <f t="shared" si="24"/>
        <v>0</v>
      </c>
      <c r="DW29" s="11">
        <f t="shared" si="24"/>
        <v>0</v>
      </c>
      <c r="DX29" s="10">
        <f t="shared" si="24"/>
        <v>0</v>
      </c>
      <c r="DY29" s="11">
        <f t="shared" si="24"/>
        <v>0</v>
      </c>
      <c r="DZ29" s="10">
        <f t="shared" si="24"/>
        <v>0</v>
      </c>
      <c r="EA29" s="11">
        <f t="shared" si="24"/>
        <v>0</v>
      </c>
      <c r="EB29" s="10">
        <f t="shared" si="24"/>
        <v>0</v>
      </c>
      <c r="EC29" s="11">
        <f t="shared" si="24"/>
        <v>0</v>
      </c>
      <c r="ED29" s="10">
        <f t="shared" ref="ED29:FI29" si="25">SUM(ED17:ED28)</f>
        <v>0</v>
      </c>
      <c r="EE29" s="7">
        <f t="shared" si="25"/>
        <v>4</v>
      </c>
      <c r="EF29" s="7">
        <f t="shared" si="25"/>
        <v>4</v>
      </c>
      <c r="EG29" s="11">
        <f t="shared" si="25"/>
        <v>45</v>
      </c>
      <c r="EH29" s="10">
        <f t="shared" si="25"/>
        <v>0</v>
      </c>
      <c r="EI29" s="11">
        <f t="shared" si="25"/>
        <v>0</v>
      </c>
      <c r="EJ29" s="10">
        <f t="shared" si="25"/>
        <v>0</v>
      </c>
      <c r="EK29" s="7">
        <f t="shared" si="25"/>
        <v>3</v>
      </c>
      <c r="EL29" s="11">
        <f t="shared" si="25"/>
        <v>0</v>
      </c>
      <c r="EM29" s="10">
        <f t="shared" si="25"/>
        <v>0</v>
      </c>
      <c r="EN29" s="11">
        <f t="shared" si="25"/>
        <v>0</v>
      </c>
      <c r="EO29" s="10">
        <f t="shared" si="25"/>
        <v>0</v>
      </c>
      <c r="EP29" s="11">
        <f t="shared" si="25"/>
        <v>0</v>
      </c>
      <c r="EQ29" s="10">
        <f t="shared" si="25"/>
        <v>0</v>
      </c>
      <c r="ER29" s="11">
        <f t="shared" si="25"/>
        <v>0</v>
      </c>
      <c r="ES29" s="10">
        <f t="shared" si="25"/>
        <v>0</v>
      </c>
      <c r="ET29" s="11">
        <f t="shared" si="25"/>
        <v>0</v>
      </c>
      <c r="EU29" s="10">
        <f t="shared" si="25"/>
        <v>0</v>
      </c>
      <c r="EV29" s="11">
        <f t="shared" si="25"/>
        <v>0</v>
      </c>
      <c r="EW29" s="10">
        <f t="shared" si="25"/>
        <v>0</v>
      </c>
      <c r="EX29" s="11">
        <f t="shared" si="25"/>
        <v>0</v>
      </c>
      <c r="EY29" s="10">
        <f t="shared" si="25"/>
        <v>0</v>
      </c>
      <c r="EZ29" s="11">
        <f t="shared" si="25"/>
        <v>0</v>
      </c>
      <c r="FA29" s="10">
        <f t="shared" si="25"/>
        <v>0</v>
      </c>
      <c r="FB29" s="7">
        <f t="shared" si="25"/>
        <v>0</v>
      </c>
      <c r="FC29" s="7">
        <f t="shared" si="25"/>
        <v>3</v>
      </c>
      <c r="FD29" s="11">
        <f t="shared" si="25"/>
        <v>0</v>
      </c>
      <c r="FE29" s="10">
        <f t="shared" si="25"/>
        <v>0</v>
      </c>
      <c r="FF29" s="11">
        <f t="shared" si="25"/>
        <v>0</v>
      </c>
      <c r="FG29" s="10">
        <f t="shared" si="25"/>
        <v>0</v>
      </c>
      <c r="FH29" s="7">
        <f t="shared" si="25"/>
        <v>0</v>
      </c>
      <c r="FI29" s="11">
        <f t="shared" si="25"/>
        <v>0</v>
      </c>
      <c r="FJ29" s="10">
        <f t="shared" ref="FJ29:GO29" si="26">SUM(FJ17:FJ28)</f>
        <v>0</v>
      </c>
      <c r="FK29" s="11">
        <f t="shared" si="26"/>
        <v>0</v>
      </c>
      <c r="FL29" s="10">
        <f t="shared" si="26"/>
        <v>0</v>
      </c>
      <c r="FM29" s="11">
        <f t="shared" si="26"/>
        <v>0</v>
      </c>
      <c r="FN29" s="10">
        <f t="shared" si="26"/>
        <v>0</v>
      </c>
      <c r="FO29" s="11">
        <f t="shared" si="26"/>
        <v>0</v>
      </c>
      <c r="FP29" s="10">
        <f t="shared" si="26"/>
        <v>0</v>
      </c>
      <c r="FQ29" s="11">
        <f t="shared" si="26"/>
        <v>0</v>
      </c>
      <c r="FR29" s="10">
        <f t="shared" si="26"/>
        <v>0</v>
      </c>
      <c r="FS29" s="11">
        <f t="shared" si="26"/>
        <v>0</v>
      </c>
      <c r="FT29" s="10">
        <f t="shared" si="26"/>
        <v>0</v>
      </c>
      <c r="FU29" s="11">
        <f t="shared" si="26"/>
        <v>0</v>
      </c>
      <c r="FV29" s="10">
        <f t="shared" si="26"/>
        <v>0</v>
      </c>
      <c r="FW29" s="11">
        <f t="shared" si="26"/>
        <v>0</v>
      </c>
      <c r="FX29" s="10">
        <f t="shared" si="26"/>
        <v>0</v>
      </c>
      <c r="FY29" s="7">
        <f t="shared" si="26"/>
        <v>0</v>
      </c>
      <c r="FZ29" s="7">
        <f t="shared" si="26"/>
        <v>0</v>
      </c>
      <c r="GA29" s="11">
        <f t="shared" si="26"/>
        <v>0</v>
      </c>
      <c r="GB29" s="10">
        <f t="shared" si="26"/>
        <v>0</v>
      </c>
      <c r="GC29" s="11">
        <f t="shared" si="26"/>
        <v>0</v>
      </c>
      <c r="GD29" s="10">
        <f t="shared" si="26"/>
        <v>0</v>
      </c>
      <c r="GE29" s="7">
        <f t="shared" si="26"/>
        <v>0</v>
      </c>
      <c r="GF29" s="11">
        <f t="shared" si="26"/>
        <v>0</v>
      </c>
      <c r="GG29" s="10">
        <f t="shared" si="26"/>
        <v>0</v>
      </c>
      <c r="GH29" s="11">
        <f t="shared" si="26"/>
        <v>0</v>
      </c>
      <c r="GI29" s="10">
        <f t="shared" si="26"/>
        <v>0</v>
      </c>
      <c r="GJ29" s="11">
        <f t="shared" si="26"/>
        <v>0</v>
      </c>
      <c r="GK29" s="10">
        <f t="shared" si="26"/>
        <v>0</v>
      </c>
      <c r="GL29" s="11">
        <f t="shared" si="26"/>
        <v>0</v>
      </c>
      <c r="GM29" s="10">
        <f t="shared" si="26"/>
        <v>0</v>
      </c>
      <c r="GN29" s="11">
        <f t="shared" si="26"/>
        <v>0</v>
      </c>
      <c r="GO29" s="10">
        <f t="shared" si="26"/>
        <v>0</v>
      </c>
      <c r="GP29" s="11">
        <f t="shared" ref="GP29:GW29" si="27">SUM(GP17:GP28)</f>
        <v>0</v>
      </c>
      <c r="GQ29" s="10">
        <f t="shared" si="27"/>
        <v>0</v>
      </c>
      <c r="GR29" s="11">
        <f t="shared" si="27"/>
        <v>0</v>
      </c>
      <c r="GS29" s="10">
        <f t="shared" si="27"/>
        <v>0</v>
      </c>
      <c r="GT29" s="11">
        <f t="shared" si="27"/>
        <v>0</v>
      </c>
      <c r="GU29" s="10">
        <f t="shared" si="27"/>
        <v>0</v>
      </c>
      <c r="GV29" s="7">
        <f t="shared" si="27"/>
        <v>0</v>
      </c>
      <c r="GW29" s="7">
        <f t="shared" si="27"/>
        <v>0</v>
      </c>
    </row>
    <row r="30" spans="1:205" ht="20.100000000000001" customHeight="1" x14ac:dyDescent="0.25">
      <c r="A30" s="19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9"/>
      <c r="GW30" s="13"/>
    </row>
    <row r="31" spans="1:205" x14ac:dyDescent="0.25">
      <c r="A31" s="6"/>
      <c r="B31" s="6"/>
      <c r="C31" s="6"/>
      <c r="D31" s="6" t="s">
        <v>84</v>
      </c>
      <c r="E31" s="3" t="s">
        <v>85</v>
      </c>
      <c r="F31" s="6">
        <f t="shared" ref="F31:F37" si="28">COUNTIF(V31:GU31,"e")</f>
        <v>1</v>
      </c>
      <c r="G31" s="6">
        <f t="shared" ref="G31:G37" si="29">COUNTIF(V31:GU31,"z")</f>
        <v>1</v>
      </c>
      <c r="H31" s="6">
        <f t="shared" ref="H31:H37" si="30">SUM(I31:R31)</f>
        <v>60</v>
      </c>
      <c r="I31" s="6">
        <f t="shared" ref="I31:I37" si="31">V31+AS31+BP31+CM31+DJ31+EG31+FD31+GA31</f>
        <v>30</v>
      </c>
      <c r="J31" s="6">
        <f t="shared" ref="J31:J37" si="32">X31+AU31+BR31+CO31+DL31+EI31+FF31+GC31</f>
        <v>30</v>
      </c>
      <c r="K31" s="6">
        <f t="shared" ref="K31:K37" si="33">AA31+AX31+BU31+CR31+DO31+EL31+FI31+GF31</f>
        <v>0</v>
      </c>
      <c r="L31" s="6">
        <f t="shared" ref="L31:L37" si="34">AC31+AZ31+BW31+CT31+DQ31+EN31+FK31+GH31</f>
        <v>0</v>
      </c>
      <c r="M31" s="6">
        <f t="shared" ref="M31:M37" si="35">AE31+BB31+BY31+CV31+DS31+EP31+FM31+GJ31</f>
        <v>0</v>
      </c>
      <c r="N31" s="6">
        <f t="shared" ref="N31:N37" si="36">AG31+BD31+CA31+CX31+DU31+ER31+FO31+GL31</f>
        <v>0</v>
      </c>
      <c r="O31" s="6">
        <f t="shared" ref="O31:O37" si="37">AI31+BF31+CC31+CZ31+DW31+ET31+FQ31+GN31</f>
        <v>0</v>
      </c>
      <c r="P31" s="6">
        <f t="shared" ref="P31:P37" si="38">AK31+BH31+CE31+DB31+DY31+EV31+FS31+GP31</f>
        <v>0</v>
      </c>
      <c r="Q31" s="6">
        <f t="shared" ref="Q31:Q37" si="39">AM31+BJ31+CG31+DD31+EA31+EX31+FU31+GR31</f>
        <v>0</v>
      </c>
      <c r="R31" s="6">
        <f t="shared" ref="R31:R37" si="40">AO31+BL31+CI31+DF31+EC31+EZ31+FW31+GT31</f>
        <v>0</v>
      </c>
      <c r="S31" s="7">
        <f t="shared" ref="S31:S37" si="41">AR31+BO31+CL31+DI31+EF31+FC31+FZ31+GW31</f>
        <v>5</v>
      </c>
      <c r="T31" s="7">
        <f t="shared" ref="T31:T37" si="42">AQ31+BN31+CK31+DH31+EE31+FB31+FY31+GV31</f>
        <v>0</v>
      </c>
      <c r="U31" s="7">
        <v>2.7</v>
      </c>
      <c r="V31" s="11">
        <v>30</v>
      </c>
      <c r="W31" s="10" t="s">
        <v>79</v>
      </c>
      <c r="X31" s="11">
        <v>30</v>
      </c>
      <c r="Y31" s="10" t="s">
        <v>63</v>
      </c>
      <c r="Z31" s="7">
        <v>5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ref="AR31:AR37" si="43">Z31+AQ31</f>
        <v>5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ref="BO31:BO37" si="44">AW31+BN31</f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ref="CL31:CL37" si="45">BT31+CK31</f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ref="DI31:DI37" si="46">CQ31+DH31</f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ref="EF31:EF37" si="47">DN31+EE31</f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ref="FC31:FC37" si="48">EK31+FB31</f>
        <v>0</v>
      </c>
      <c r="FD31" s="11"/>
      <c r="FE31" s="10"/>
      <c r="FF31" s="11"/>
      <c r="FG31" s="10"/>
      <c r="FH31" s="7"/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ref="FZ31:FZ37" si="49">FH31+FY31</f>
        <v>0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ref="GW31:GW37" si="50">GE31+GV31</f>
        <v>0</v>
      </c>
    </row>
    <row r="32" spans="1:205" x14ac:dyDescent="0.25">
      <c r="A32" s="6"/>
      <c r="B32" s="6"/>
      <c r="C32" s="6"/>
      <c r="D32" s="6" t="s">
        <v>86</v>
      </c>
      <c r="E32" s="3" t="s">
        <v>87</v>
      </c>
      <c r="F32" s="6">
        <f t="shared" si="28"/>
        <v>0</v>
      </c>
      <c r="G32" s="6">
        <f t="shared" si="29"/>
        <v>2</v>
      </c>
      <c r="H32" s="6">
        <f t="shared" si="30"/>
        <v>45</v>
      </c>
      <c r="I32" s="6">
        <f t="shared" si="31"/>
        <v>30</v>
      </c>
      <c r="J32" s="6">
        <f t="shared" si="32"/>
        <v>0</v>
      </c>
      <c r="K32" s="6">
        <f t="shared" si="33"/>
        <v>15</v>
      </c>
      <c r="L32" s="6">
        <f t="shared" si="34"/>
        <v>0</v>
      </c>
      <c r="M32" s="6">
        <f t="shared" si="35"/>
        <v>0</v>
      </c>
      <c r="N32" s="6">
        <f t="shared" si="36"/>
        <v>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4</v>
      </c>
      <c r="T32" s="7">
        <f t="shared" si="42"/>
        <v>2</v>
      </c>
      <c r="U32" s="7">
        <v>2.0299999999999998</v>
      </c>
      <c r="V32" s="11">
        <v>30</v>
      </c>
      <c r="W32" s="10" t="s">
        <v>63</v>
      </c>
      <c r="X32" s="11"/>
      <c r="Y32" s="10"/>
      <c r="Z32" s="7">
        <v>2</v>
      </c>
      <c r="AA32" s="11">
        <v>15</v>
      </c>
      <c r="AB32" s="10" t="s">
        <v>63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>
        <v>2</v>
      </c>
      <c r="AR32" s="7">
        <f t="shared" si="43"/>
        <v>4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7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5">
      <c r="A33" s="6"/>
      <c r="B33" s="6"/>
      <c r="C33" s="6"/>
      <c r="D33" s="6" t="s">
        <v>88</v>
      </c>
      <c r="E33" s="3" t="s">
        <v>89</v>
      </c>
      <c r="F33" s="6">
        <f t="shared" si="28"/>
        <v>0</v>
      </c>
      <c r="G33" s="6">
        <f t="shared" si="29"/>
        <v>2</v>
      </c>
      <c r="H33" s="6">
        <f t="shared" si="30"/>
        <v>45</v>
      </c>
      <c r="I33" s="6">
        <f t="shared" si="31"/>
        <v>30</v>
      </c>
      <c r="J33" s="6">
        <f t="shared" si="32"/>
        <v>0</v>
      </c>
      <c r="K33" s="6">
        <f t="shared" si="33"/>
        <v>15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3</v>
      </c>
      <c r="T33" s="7">
        <f t="shared" si="42"/>
        <v>1</v>
      </c>
      <c r="U33" s="7">
        <v>1.77</v>
      </c>
      <c r="V33" s="11">
        <v>30</v>
      </c>
      <c r="W33" s="10" t="s">
        <v>63</v>
      </c>
      <c r="X33" s="11"/>
      <c r="Y33" s="10"/>
      <c r="Z33" s="7">
        <v>2</v>
      </c>
      <c r="AA33" s="11">
        <v>15</v>
      </c>
      <c r="AB33" s="10" t="s">
        <v>63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>
        <v>1</v>
      </c>
      <c r="AR33" s="7">
        <f t="shared" si="43"/>
        <v>3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7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90</v>
      </c>
      <c r="E34" s="3" t="s">
        <v>91</v>
      </c>
      <c r="F34" s="6">
        <f t="shared" si="28"/>
        <v>1</v>
      </c>
      <c r="G34" s="6">
        <f t="shared" si="29"/>
        <v>1</v>
      </c>
      <c r="H34" s="6">
        <f t="shared" si="30"/>
        <v>45</v>
      </c>
      <c r="I34" s="6">
        <f t="shared" si="31"/>
        <v>30</v>
      </c>
      <c r="J34" s="6">
        <f t="shared" si="32"/>
        <v>0</v>
      </c>
      <c r="K34" s="6">
        <f t="shared" si="33"/>
        <v>15</v>
      </c>
      <c r="L34" s="6">
        <f t="shared" si="34"/>
        <v>0</v>
      </c>
      <c r="M34" s="6">
        <f t="shared" si="35"/>
        <v>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3</v>
      </c>
      <c r="T34" s="7">
        <f t="shared" si="42"/>
        <v>1</v>
      </c>
      <c r="U34" s="7">
        <v>1.7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>
        <v>30</v>
      </c>
      <c r="AT34" s="10" t="s">
        <v>79</v>
      </c>
      <c r="AU34" s="11"/>
      <c r="AV34" s="10"/>
      <c r="AW34" s="7">
        <v>2</v>
      </c>
      <c r="AX34" s="11">
        <v>15</v>
      </c>
      <c r="AY34" s="10" t="s">
        <v>63</v>
      </c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>
        <v>1</v>
      </c>
      <c r="BO34" s="7">
        <f t="shared" si="44"/>
        <v>3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7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/>
      <c r="B35" s="6"/>
      <c r="C35" s="6"/>
      <c r="D35" s="6" t="s">
        <v>92</v>
      </c>
      <c r="E35" s="3" t="s">
        <v>93</v>
      </c>
      <c r="F35" s="6">
        <f t="shared" si="28"/>
        <v>1</v>
      </c>
      <c r="G35" s="6">
        <f t="shared" si="29"/>
        <v>1</v>
      </c>
      <c r="H35" s="6">
        <f t="shared" si="30"/>
        <v>90</v>
      </c>
      <c r="I35" s="6">
        <f t="shared" si="31"/>
        <v>45</v>
      </c>
      <c r="J35" s="6">
        <f t="shared" si="32"/>
        <v>45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7</v>
      </c>
      <c r="T35" s="7">
        <f t="shared" si="42"/>
        <v>0</v>
      </c>
      <c r="U35" s="7">
        <v>3.5</v>
      </c>
      <c r="V35" s="11">
        <v>45</v>
      </c>
      <c r="W35" s="10" t="s">
        <v>79</v>
      </c>
      <c r="X35" s="11">
        <v>45</v>
      </c>
      <c r="Y35" s="10" t="s">
        <v>63</v>
      </c>
      <c r="Z35" s="7">
        <v>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43"/>
        <v>7</v>
      </c>
      <c r="AS35" s="11"/>
      <c r="AT35" s="10"/>
      <c r="AU35" s="11"/>
      <c r="AV35" s="10"/>
      <c r="AW35" s="7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7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7"/>
      <c r="DO35" s="11"/>
      <c r="DP35" s="10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7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7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7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94</v>
      </c>
      <c r="E36" s="3" t="s">
        <v>95</v>
      </c>
      <c r="F36" s="6">
        <f t="shared" si="28"/>
        <v>1</v>
      </c>
      <c r="G36" s="6">
        <f t="shared" si="29"/>
        <v>1</v>
      </c>
      <c r="H36" s="6">
        <f t="shared" si="30"/>
        <v>75</v>
      </c>
      <c r="I36" s="6">
        <f t="shared" si="31"/>
        <v>45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6</v>
      </c>
      <c r="T36" s="7">
        <f t="shared" si="42"/>
        <v>0</v>
      </c>
      <c r="U36" s="7">
        <v>3</v>
      </c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43"/>
        <v>0</v>
      </c>
      <c r="AS36" s="11">
        <v>45</v>
      </c>
      <c r="AT36" s="10" t="s">
        <v>79</v>
      </c>
      <c r="AU36" s="11">
        <v>30</v>
      </c>
      <c r="AV36" s="10" t="s">
        <v>63</v>
      </c>
      <c r="AW36" s="7">
        <v>6</v>
      </c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6</v>
      </c>
      <c r="BP36" s="11"/>
      <c r="BQ36" s="10"/>
      <c r="BR36" s="11"/>
      <c r="BS36" s="10"/>
      <c r="BT36" s="7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7"/>
      <c r="DO36" s="11"/>
      <c r="DP36" s="10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7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7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7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96</v>
      </c>
      <c r="E37" s="3" t="s">
        <v>97</v>
      </c>
      <c r="F37" s="6">
        <f t="shared" si="28"/>
        <v>0</v>
      </c>
      <c r="G37" s="6">
        <f t="shared" si="29"/>
        <v>2</v>
      </c>
      <c r="H37" s="6">
        <f t="shared" si="30"/>
        <v>30</v>
      </c>
      <c r="I37" s="6">
        <f t="shared" si="31"/>
        <v>15</v>
      </c>
      <c r="J37" s="6">
        <f t="shared" si="32"/>
        <v>0</v>
      </c>
      <c r="K37" s="6">
        <f t="shared" si="33"/>
        <v>15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2</v>
      </c>
      <c r="T37" s="7">
        <f t="shared" si="42"/>
        <v>1</v>
      </c>
      <c r="U37" s="7">
        <v>1.4</v>
      </c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>
        <v>15</v>
      </c>
      <c r="DK37" s="10" t="s">
        <v>63</v>
      </c>
      <c r="DL37" s="11"/>
      <c r="DM37" s="10"/>
      <c r="DN37" s="7">
        <v>1</v>
      </c>
      <c r="DO37" s="11">
        <v>15</v>
      </c>
      <c r="DP37" s="10" t="s">
        <v>63</v>
      </c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>
        <v>1</v>
      </c>
      <c r="EF37" s="7">
        <f t="shared" si="47"/>
        <v>2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5.9" customHeight="1" x14ac:dyDescent="0.25">
      <c r="A38" s="6"/>
      <c r="B38" s="6"/>
      <c r="C38" s="6"/>
      <c r="D38" s="6"/>
      <c r="E38" s="6" t="s">
        <v>82</v>
      </c>
      <c r="F38" s="6">
        <f t="shared" ref="F38:AK38" si="51">SUM(F31:F37)</f>
        <v>4</v>
      </c>
      <c r="G38" s="6">
        <f t="shared" si="51"/>
        <v>10</v>
      </c>
      <c r="H38" s="6">
        <f t="shared" si="51"/>
        <v>390</v>
      </c>
      <c r="I38" s="6">
        <f t="shared" si="51"/>
        <v>225</v>
      </c>
      <c r="J38" s="6">
        <f t="shared" si="51"/>
        <v>105</v>
      </c>
      <c r="K38" s="6">
        <f t="shared" si="51"/>
        <v>60</v>
      </c>
      <c r="L38" s="6">
        <f t="shared" si="51"/>
        <v>0</v>
      </c>
      <c r="M38" s="6">
        <f t="shared" si="51"/>
        <v>0</v>
      </c>
      <c r="N38" s="6">
        <f t="shared" si="51"/>
        <v>0</v>
      </c>
      <c r="O38" s="6">
        <f t="shared" si="51"/>
        <v>0</v>
      </c>
      <c r="P38" s="6">
        <f t="shared" si="51"/>
        <v>0</v>
      </c>
      <c r="Q38" s="6">
        <f t="shared" si="51"/>
        <v>0</v>
      </c>
      <c r="R38" s="6">
        <f t="shared" si="51"/>
        <v>0</v>
      </c>
      <c r="S38" s="7">
        <f t="shared" si="51"/>
        <v>30</v>
      </c>
      <c r="T38" s="7">
        <f t="shared" si="51"/>
        <v>5</v>
      </c>
      <c r="U38" s="7">
        <f t="shared" si="51"/>
        <v>16.099999999999998</v>
      </c>
      <c r="V38" s="11">
        <f t="shared" si="51"/>
        <v>135</v>
      </c>
      <c r="W38" s="10">
        <f t="shared" si="51"/>
        <v>0</v>
      </c>
      <c r="X38" s="11">
        <f t="shared" si="51"/>
        <v>75</v>
      </c>
      <c r="Y38" s="10">
        <f t="shared" si="51"/>
        <v>0</v>
      </c>
      <c r="Z38" s="7">
        <f t="shared" si="51"/>
        <v>16</v>
      </c>
      <c r="AA38" s="11">
        <f t="shared" si="51"/>
        <v>30</v>
      </c>
      <c r="AB38" s="10">
        <f t="shared" si="51"/>
        <v>0</v>
      </c>
      <c r="AC38" s="11">
        <f t="shared" si="51"/>
        <v>0</v>
      </c>
      <c r="AD38" s="10">
        <f t="shared" si="51"/>
        <v>0</v>
      </c>
      <c r="AE38" s="11">
        <f t="shared" si="51"/>
        <v>0</v>
      </c>
      <c r="AF38" s="10">
        <f t="shared" si="51"/>
        <v>0</v>
      </c>
      <c r="AG38" s="11">
        <f t="shared" si="51"/>
        <v>0</v>
      </c>
      <c r="AH38" s="10">
        <f t="shared" si="51"/>
        <v>0</v>
      </c>
      <c r="AI38" s="11">
        <f t="shared" si="51"/>
        <v>0</v>
      </c>
      <c r="AJ38" s="10">
        <f t="shared" si="51"/>
        <v>0</v>
      </c>
      <c r="AK38" s="11">
        <f t="shared" si="51"/>
        <v>0</v>
      </c>
      <c r="AL38" s="10">
        <f t="shared" ref="AL38:BQ38" si="52">SUM(AL31:AL37)</f>
        <v>0</v>
      </c>
      <c r="AM38" s="11">
        <f t="shared" si="52"/>
        <v>0</v>
      </c>
      <c r="AN38" s="10">
        <f t="shared" si="52"/>
        <v>0</v>
      </c>
      <c r="AO38" s="11">
        <f t="shared" si="52"/>
        <v>0</v>
      </c>
      <c r="AP38" s="10">
        <f t="shared" si="52"/>
        <v>0</v>
      </c>
      <c r="AQ38" s="7">
        <f t="shared" si="52"/>
        <v>3</v>
      </c>
      <c r="AR38" s="7">
        <f t="shared" si="52"/>
        <v>19</v>
      </c>
      <c r="AS38" s="11">
        <f t="shared" si="52"/>
        <v>75</v>
      </c>
      <c r="AT38" s="10">
        <f t="shared" si="52"/>
        <v>0</v>
      </c>
      <c r="AU38" s="11">
        <f t="shared" si="52"/>
        <v>30</v>
      </c>
      <c r="AV38" s="10">
        <f t="shared" si="52"/>
        <v>0</v>
      </c>
      <c r="AW38" s="7">
        <f t="shared" si="52"/>
        <v>8</v>
      </c>
      <c r="AX38" s="11">
        <f t="shared" si="52"/>
        <v>15</v>
      </c>
      <c r="AY38" s="10">
        <f t="shared" si="52"/>
        <v>0</v>
      </c>
      <c r="AZ38" s="11">
        <f t="shared" si="52"/>
        <v>0</v>
      </c>
      <c r="BA38" s="10">
        <f t="shared" si="52"/>
        <v>0</v>
      </c>
      <c r="BB38" s="11">
        <f t="shared" si="52"/>
        <v>0</v>
      </c>
      <c r="BC38" s="10">
        <f t="shared" si="52"/>
        <v>0</v>
      </c>
      <c r="BD38" s="11">
        <f t="shared" si="52"/>
        <v>0</v>
      </c>
      <c r="BE38" s="10">
        <f t="shared" si="52"/>
        <v>0</v>
      </c>
      <c r="BF38" s="11">
        <f t="shared" si="52"/>
        <v>0</v>
      </c>
      <c r="BG38" s="10">
        <f t="shared" si="52"/>
        <v>0</v>
      </c>
      <c r="BH38" s="11">
        <f t="shared" si="52"/>
        <v>0</v>
      </c>
      <c r="BI38" s="10">
        <f t="shared" si="52"/>
        <v>0</v>
      </c>
      <c r="BJ38" s="11">
        <f t="shared" si="52"/>
        <v>0</v>
      </c>
      <c r="BK38" s="10">
        <f t="shared" si="52"/>
        <v>0</v>
      </c>
      <c r="BL38" s="11">
        <f t="shared" si="52"/>
        <v>0</v>
      </c>
      <c r="BM38" s="10">
        <f t="shared" si="52"/>
        <v>0</v>
      </c>
      <c r="BN38" s="7">
        <f t="shared" si="52"/>
        <v>1</v>
      </c>
      <c r="BO38" s="7">
        <f t="shared" si="52"/>
        <v>9</v>
      </c>
      <c r="BP38" s="11">
        <f t="shared" si="52"/>
        <v>0</v>
      </c>
      <c r="BQ38" s="10">
        <f t="shared" si="52"/>
        <v>0</v>
      </c>
      <c r="BR38" s="11">
        <f t="shared" ref="BR38:CW38" si="53">SUM(BR31:BR37)</f>
        <v>0</v>
      </c>
      <c r="BS38" s="10">
        <f t="shared" si="53"/>
        <v>0</v>
      </c>
      <c r="BT38" s="7">
        <f t="shared" si="53"/>
        <v>0</v>
      </c>
      <c r="BU38" s="11">
        <f t="shared" si="53"/>
        <v>0</v>
      </c>
      <c r="BV38" s="10">
        <f t="shared" si="53"/>
        <v>0</v>
      </c>
      <c r="BW38" s="11">
        <f t="shared" si="53"/>
        <v>0</v>
      </c>
      <c r="BX38" s="10">
        <f t="shared" si="53"/>
        <v>0</v>
      </c>
      <c r="BY38" s="11">
        <f t="shared" si="53"/>
        <v>0</v>
      </c>
      <c r="BZ38" s="10">
        <f t="shared" si="53"/>
        <v>0</v>
      </c>
      <c r="CA38" s="11">
        <f t="shared" si="53"/>
        <v>0</v>
      </c>
      <c r="CB38" s="10">
        <f t="shared" si="53"/>
        <v>0</v>
      </c>
      <c r="CC38" s="11">
        <f t="shared" si="53"/>
        <v>0</v>
      </c>
      <c r="CD38" s="10">
        <f t="shared" si="53"/>
        <v>0</v>
      </c>
      <c r="CE38" s="11">
        <f t="shared" si="53"/>
        <v>0</v>
      </c>
      <c r="CF38" s="10">
        <f t="shared" si="53"/>
        <v>0</v>
      </c>
      <c r="CG38" s="11">
        <f t="shared" si="53"/>
        <v>0</v>
      </c>
      <c r="CH38" s="10">
        <f t="shared" si="53"/>
        <v>0</v>
      </c>
      <c r="CI38" s="11">
        <f t="shared" si="53"/>
        <v>0</v>
      </c>
      <c r="CJ38" s="10">
        <f t="shared" si="53"/>
        <v>0</v>
      </c>
      <c r="CK38" s="7">
        <f t="shared" si="53"/>
        <v>0</v>
      </c>
      <c r="CL38" s="7">
        <f t="shared" si="53"/>
        <v>0</v>
      </c>
      <c r="CM38" s="11">
        <f t="shared" si="53"/>
        <v>0</v>
      </c>
      <c r="CN38" s="10">
        <f t="shared" si="53"/>
        <v>0</v>
      </c>
      <c r="CO38" s="11">
        <f t="shared" si="53"/>
        <v>0</v>
      </c>
      <c r="CP38" s="10">
        <f t="shared" si="53"/>
        <v>0</v>
      </c>
      <c r="CQ38" s="7">
        <f t="shared" si="53"/>
        <v>0</v>
      </c>
      <c r="CR38" s="11">
        <f t="shared" si="53"/>
        <v>0</v>
      </c>
      <c r="CS38" s="10">
        <f t="shared" si="53"/>
        <v>0</v>
      </c>
      <c r="CT38" s="11">
        <f t="shared" si="53"/>
        <v>0</v>
      </c>
      <c r="CU38" s="10">
        <f t="shared" si="53"/>
        <v>0</v>
      </c>
      <c r="CV38" s="11">
        <f t="shared" si="53"/>
        <v>0</v>
      </c>
      <c r="CW38" s="10">
        <f t="shared" si="53"/>
        <v>0</v>
      </c>
      <c r="CX38" s="11">
        <f t="shared" ref="CX38:EC38" si="54">SUM(CX31:CX37)</f>
        <v>0</v>
      </c>
      <c r="CY38" s="10">
        <f t="shared" si="54"/>
        <v>0</v>
      </c>
      <c r="CZ38" s="11">
        <f t="shared" si="54"/>
        <v>0</v>
      </c>
      <c r="DA38" s="10">
        <f t="shared" si="54"/>
        <v>0</v>
      </c>
      <c r="DB38" s="11">
        <f t="shared" si="54"/>
        <v>0</v>
      </c>
      <c r="DC38" s="10">
        <f t="shared" si="54"/>
        <v>0</v>
      </c>
      <c r="DD38" s="11">
        <f t="shared" si="54"/>
        <v>0</v>
      </c>
      <c r="DE38" s="10">
        <f t="shared" si="54"/>
        <v>0</v>
      </c>
      <c r="DF38" s="11">
        <f t="shared" si="54"/>
        <v>0</v>
      </c>
      <c r="DG38" s="10">
        <f t="shared" si="54"/>
        <v>0</v>
      </c>
      <c r="DH38" s="7">
        <f t="shared" si="54"/>
        <v>0</v>
      </c>
      <c r="DI38" s="7">
        <f t="shared" si="54"/>
        <v>0</v>
      </c>
      <c r="DJ38" s="11">
        <f t="shared" si="54"/>
        <v>15</v>
      </c>
      <c r="DK38" s="10">
        <f t="shared" si="54"/>
        <v>0</v>
      </c>
      <c r="DL38" s="11">
        <f t="shared" si="54"/>
        <v>0</v>
      </c>
      <c r="DM38" s="10">
        <f t="shared" si="54"/>
        <v>0</v>
      </c>
      <c r="DN38" s="7">
        <f t="shared" si="54"/>
        <v>1</v>
      </c>
      <c r="DO38" s="11">
        <f t="shared" si="54"/>
        <v>15</v>
      </c>
      <c r="DP38" s="10">
        <f t="shared" si="54"/>
        <v>0</v>
      </c>
      <c r="DQ38" s="11">
        <f t="shared" si="54"/>
        <v>0</v>
      </c>
      <c r="DR38" s="10">
        <f t="shared" si="54"/>
        <v>0</v>
      </c>
      <c r="DS38" s="11">
        <f t="shared" si="54"/>
        <v>0</v>
      </c>
      <c r="DT38" s="10">
        <f t="shared" si="54"/>
        <v>0</v>
      </c>
      <c r="DU38" s="11">
        <f t="shared" si="54"/>
        <v>0</v>
      </c>
      <c r="DV38" s="10">
        <f t="shared" si="54"/>
        <v>0</v>
      </c>
      <c r="DW38" s="11">
        <f t="shared" si="54"/>
        <v>0</v>
      </c>
      <c r="DX38" s="10">
        <f t="shared" si="54"/>
        <v>0</v>
      </c>
      <c r="DY38" s="11">
        <f t="shared" si="54"/>
        <v>0</v>
      </c>
      <c r="DZ38" s="10">
        <f t="shared" si="54"/>
        <v>0</v>
      </c>
      <c r="EA38" s="11">
        <f t="shared" si="54"/>
        <v>0</v>
      </c>
      <c r="EB38" s="10">
        <f t="shared" si="54"/>
        <v>0</v>
      </c>
      <c r="EC38" s="11">
        <f t="shared" si="54"/>
        <v>0</v>
      </c>
      <c r="ED38" s="10">
        <f t="shared" ref="ED38:FI38" si="55">SUM(ED31:ED37)</f>
        <v>0</v>
      </c>
      <c r="EE38" s="7">
        <f t="shared" si="55"/>
        <v>1</v>
      </c>
      <c r="EF38" s="7">
        <f t="shared" si="55"/>
        <v>2</v>
      </c>
      <c r="EG38" s="11">
        <f t="shared" si="55"/>
        <v>0</v>
      </c>
      <c r="EH38" s="10">
        <f t="shared" si="55"/>
        <v>0</v>
      </c>
      <c r="EI38" s="11">
        <f t="shared" si="55"/>
        <v>0</v>
      </c>
      <c r="EJ38" s="10">
        <f t="shared" si="55"/>
        <v>0</v>
      </c>
      <c r="EK38" s="7">
        <f t="shared" si="55"/>
        <v>0</v>
      </c>
      <c r="EL38" s="11">
        <f t="shared" si="55"/>
        <v>0</v>
      </c>
      <c r="EM38" s="10">
        <f t="shared" si="55"/>
        <v>0</v>
      </c>
      <c r="EN38" s="11">
        <f t="shared" si="55"/>
        <v>0</v>
      </c>
      <c r="EO38" s="10">
        <f t="shared" si="55"/>
        <v>0</v>
      </c>
      <c r="EP38" s="11">
        <f t="shared" si="55"/>
        <v>0</v>
      </c>
      <c r="EQ38" s="10">
        <f t="shared" si="55"/>
        <v>0</v>
      </c>
      <c r="ER38" s="11">
        <f t="shared" si="55"/>
        <v>0</v>
      </c>
      <c r="ES38" s="10">
        <f t="shared" si="55"/>
        <v>0</v>
      </c>
      <c r="ET38" s="11">
        <f t="shared" si="55"/>
        <v>0</v>
      </c>
      <c r="EU38" s="10">
        <f t="shared" si="55"/>
        <v>0</v>
      </c>
      <c r="EV38" s="11">
        <f t="shared" si="55"/>
        <v>0</v>
      </c>
      <c r="EW38" s="10">
        <f t="shared" si="55"/>
        <v>0</v>
      </c>
      <c r="EX38" s="11">
        <f t="shared" si="55"/>
        <v>0</v>
      </c>
      <c r="EY38" s="10">
        <f t="shared" si="55"/>
        <v>0</v>
      </c>
      <c r="EZ38" s="11">
        <f t="shared" si="55"/>
        <v>0</v>
      </c>
      <c r="FA38" s="10">
        <f t="shared" si="55"/>
        <v>0</v>
      </c>
      <c r="FB38" s="7">
        <f t="shared" si="55"/>
        <v>0</v>
      </c>
      <c r="FC38" s="7">
        <f t="shared" si="55"/>
        <v>0</v>
      </c>
      <c r="FD38" s="11">
        <f t="shared" si="55"/>
        <v>0</v>
      </c>
      <c r="FE38" s="10">
        <f t="shared" si="55"/>
        <v>0</v>
      </c>
      <c r="FF38" s="11">
        <f t="shared" si="55"/>
        <v>0</v>
      </c>
      <c r="FG38" s="10">
        <f t="shared" si="55"/>
        <v>0</v>
      </c>
      <c r="FH38" s="7">
        <f t="shared" si="55"/>
        <v>0</v>
      </c>
      <c r="FI38" s="11">
        <f t="shared" si="55"/>
        <v>0</v>
      </c>
      <c r="FJ38" s="10">
        <f t="shared" ref="FJ38:GO38" si="56">SUM(FJ31:FJ37)</f>
        <v>0</v>
      </c>
      <c r="FK38" s="11">
        <f t="shared" si="56"/>
        <v>0</v>
      </c>
      <c r="FL38" s="10">
        <f t="shared" si="56"/>
        <v>0</v>
      </c>
      <c r="FM38" s="11">
        <f t="shared" si="56"/>
        <v>0</v>
      </c>
      <c r="FN38" s="10">
        <f t="shared" si="56"/>
        <v>0</v>
      </c>
      <c r="FO38" s="11">
        <f t="shared" si="56"/>
        <v>0</v>
      </c>
      <c r="FP38" s="10">
        <f t="shared" si="56"/>
        <v>0</v>
      </c>
      <c r="FQ38" s="11">
        <f t="shared" si="56"/>
        <v>0</v>
      </c>
      <c r="FR38" s="10">
        <f t="shared" si="56"/>
        <v>0</v>
      </c>
      <c r="FS38" s="11">
        <f t="shared" si="56"/>
        <v>0</v>
      </c>
      <c r="FT38" s="10">
        <f t="shared" si="56"/>
        <v>0</v>
      </c>
      <c r="FU38" s="11">
        <f t="shared" si="56"/>
        <v>0</v>
      </c>
      <c r="FV38" s="10">
        <f t="shared" si="56"/>
        <v>0</v>
      </c>
      <c r="FW38" s="11">
        <f t="shared" si="56"/>
        <v>0</v>
      </c>
      <c r="FX38" s="10">
        <f t="shared" si="56"/>
        <v>0</v>
      </c>
      <c r="FY38" s="7">
        <f t="shared" si="56"/>
        <v>0</v>
      </c>
      <c r="FZ38" s="7">
        <f t="shared" si="56"/>
        <v>0</v>
      </c>
      <c r="GA38" s="11">
        <f t="shared" si="56"/>
        <v>0</v>
      </c>
      <c r="GB38" s="10">
        <f t="shared" si="56"/>
        <v>0</v>
      </c>
      <c r="GC38" s="11">
        <f t="shared" si="56"/>
        <v>0</v>
      </c>
      <c r="GD38" s="10">
        <f t="shared" si="56"/>
        <v>0</v>
      </c>
      <c r="GE38" s="7">
        <f t="shared" si="56"/>
        <v>0</v>
      </c>
      <c r="GF38" s="11">
        <f t="shared" si="56"/>
        <v>0</v>
      </c>
      <c r="GG38" s="10">
        <f t="shared" si="56"/>
        <v>0</v>
      </c>
      <c r="GH38" s="11">
        <f t="shared" si="56"/>
        <v>0</v>
      </c>
      <c r="GI38" s="10">
        <f t="shared" si="56"/>
        <v>0</v>
      </c>
      <c r="GJ38" s="11">
        <f t="shared" si="56"/>
        <v>0</v>
      </c>
      <c r="GK38" s="10">
        <f t="shared" si="56"/>
        <v>0</v>
      </c>
      <c r="GL38" s="11">
        <f t="shared" si="56"/>
        <v>0</v>
      </c>
      <c r="GM38" s="10">
        <f t="shared" si="56"/>
        <v>0</v>
      </c>
      <c r="GN38" s="11">
        <f t="shared" si="56"/>
        <v>0</v>
      </c>
      <c r="GO38" s="10">
        <f t="shared" si="56"/>
        <v>0</v>
      </c>
      <c r="GP38" s="11">
        <f t="shared" ref="GP38:GW38" si="57">SUM(GP31:GP37)</f>
        <v>0</v>
      </c>
      <c r="GQ38" s="10">
        <f t="shared" si="57"/>
        <v>0</v>
      </c>
      <c r="GR38" s="11">
        <f t="shared" si="57"/>
        <v>0</v>
      </c>
      <c r="GS38" s="10">
        <f t="shared" si="57"/>
        <v>0</v>
      </c>
      <c r="GT38" s="11">
        <f t="shared" si="57"/>
        <v>0</v>
      </c>
      <c r="GU38" s="10">
        <f t="shared" si="57"/>
        <v>0</v>
      </c>
      <c r="GV38" s="7">
        <f t="shared" si="57"/>
        <v>0</v>
      </c>
      <c r="GW38" s="7">
        <f t="shared" si="57"/>
        <v>0</v>
      </c>
    </row>
    <row r="39" spans="1:205" ht="20.100000000000001" customHeight="1" x14ac:dyDescent="0.25">
      <c r="A39" s="19" t="s">
        <v>98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9"/>
      <c r="GW39" s="13"/>
    </row>
    <row r="40" spans="1:205" x14ac:dyDescent="0.25">
      <c r="A40" s="6"/>
      <c r="B40" s="6"/>
      <c r="C40" s="6"/>
      <c r="D40" s="6" t="s">
        <v>99</v>
      </c>
      <c r="E40" s="3" t="s">
        <v>100</v>
      </c>
      <c r="F40" s="6">
        <f t="shared" ref="F40:F70" si="58">COUNTIF(V40:GU40,"e")</f>
        <v>0</v>
      </c>
      <c r="G40" s="6">
        <f t="shared" ref="G40:G70" si="59">COUNTIF(V40:GU40,"z")</f>
        <v>1</v>
      </c>
      <c r="H40" s="6">
        <f t="shared" ref="H40:H71" si="60">SUM(I40:R40)</f>
        <v>15</v>
      </c>
      <c r="I40" s="6">
        <f t="shared" ref="I40:I71" si="61">V40+AS40+BP40+CM40+DJ40+EG40+FD40+GA40</f>
        <v>0</v>
      </c>
      <c r="J40" s="6">
        <f t="shared" ref="J40:J71" si="62">X40+AU40+BR40+CO40+DL40+EI40+FF40+GC40</f>
        <v>0</v>
      </c>
      <c r="K40" s="6">
        <f t="shared" ref="K40:K71" si="63">AA40+AX40+BU40+CR40+DO40+EL40+FI40+GF40</f>
        <v>15</v>
      </c>
      <c r="L40" s="6">
        <f t="shared" ref="L40:L71" si="64">AC40+AZ40+BW40+CT40+DQ40+EN40+FK40+GH40</f>
        <v>0</v>
      </c>
      <c r="M40" s="6">
        <f t="shared" ref="M40:M71" si="65">AE40+BB40+BY40+CV40+DS40+EP40+FM40+GJ40</f>
        <v>0</v>
      </c>
      <c r="N40" s="6">
        <f t="shared" ref="N40:N71" si="66">AG40+BD40+CA40+CX40+DU40+ER40+FO40+GL40</f>
        <v>0</v>
      </c>
      <c r="O40" s="6">
        <f t="shared" ref="O40:O71" si="67">AI40+BF40+CC40+CZ40+DW40+ET40+FQ40+GN40</f>
        <v>0</v>
      </c>
      <c r="P40" s="6">
        <f t="shared" ref="P40:P71" si="68">AK40+BH40+CE40+DB40+DY40+EV40+FS40+GP40</f>
        <v>0</v>
      </c>
      <c r="Q40" s="6">
        <f t="shared" ref="Q40:Q71" si="69">AM40+BJ40+CG40+DD40+EA40+EX40+FU40+GR40</f>
        <v>0</v>
      </c>
      <c r="R40" s="6">
        <f t="shared" ref="R40:R71" si="70">AO40+BL40+CI40+DF40+EC40+EZ40+FW40+GT40</f>
        <v>0</v>
      </c>
      <c r="S40" s="7">
        <f t="shared" ref="S40:S71" si="71">AR40+BO40+CL40+DI40+EF40+FC40+FZ40+GW40</f>
        <v>1</v>
      </c>
      <c r="T40" s="7">
        <f t="shared" ref="T40:T71" si="72">AQ40+BN40+CK40+DH40+EE40+FB40+FY40+GV40</f>
        <v>1</v>
      </c>
      <c r="U40" s="7">
        <v>0.5</v>
      </c>
      <c r="V40" s="11"/>
      <c r="W40" s="10"/>
      <c r="X40" s="11"/>
      <c r="Y40" s="10"/>
      <c r="Z40" s="7"/>
      <c r="AA40" s="11">
        <v>15</v>
      </c>
      <c r="AB40" s="10" t="s">
        <v>63</v>
      </c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>
        <v>1</v>
      </c>
      <c r="AR40" s="7">
        <f t="shared" ref="AR40:AR71" si="73">Z40+AQ40</f>
        <v>1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ref="BO40:BO71" si="74">AW40+BN40</f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ref="CL40:CL71" si="75">BT40+CK40</f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ref="DI40:DI71" si="76">CQ40+DH40</f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ref="EF40:EF71" si="77">DN40+EE40</f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ref="FC40:FC71" si="78">EK40+FB40</f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ref="FZ40:FZ71" si="79">FH40+FY40</f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ref="GW40:GW71" si="80">GE40+GV40</f>
        <v>0</v>
      </c>
    </row>
    <row r="41" spans="1:205" x14ac:dyDescent="0.25">
      <c r="A41" s="6"/>
      <c r="B41" s="6"/>
      <c r="C41" s="6"/>
      <c r="D41" s="6" t="s">
        <v>101</v>
      </c>
      <c r="E41" s="3" t="s">
        <v>102</v>
      </c>
      <c r="F41" s="6">
        <f t="shared" si="58"/>
        <v>0</v>
      </c>
      <c r="G41" s="6">
        <f t="shared" si="59"/>
        <v>2</v>
      </c>
      <c r="H41" s="6">
        <f t="shared" si="60"/>
        <v>45</v>
      </c>
      <c r="I41" s="6">
        <f t="shared" si="61"/>
        <v>15</v>
      </c>
      <c r="J41" s="6">
        <f t="shared" si="62"/>
        <v>30</v>
      </c>
      <c r="K41" s="6">
        <f t="shared" si="63"/>
        <v>0</v>
      </c>
      <c r="L41" s="6">
        <f t="shared" si="64"/>
        <v>0</v>
      </c>
      <c r="M41" s="6">
        <f t="shared" si="65"/>
        <v>0</v>
      </c>
      <c r="N41" s="6">
        <f t="shared" si="66"/>
        <v>0</v>
      </c>
      <c r="O41" s="6">
        <f t="shared" si="67"/>
        <v>0</v>
      </c>
      <c r="P41" s="6">
        <f t="shared" si="68"/>
        <v>0</v>
      </c>
      <c r="Q41" s="6">
        <f t="shared" si="69"/>
        <v>0</v>
      </c>
      <c r="R41" s="6">
        <f t="shared" si="70"/>
        <v>0</v>
      </c>
      <c r="S41" s="7">
        <f t="shared" si="71"/>
        <v>4</v>
      </c>
      <c r="T41" s="7">
        <f t="shared" si="72"/>
        <v>0</v>
      </c>
      <c r="U41" s="7">
        <v>1.7</v>
      </c>
      <c r="V41" s="11">
        <v>15</v>
      </c>
      <c r="W41" s="10" t="s">
        <v>63</v>
      </c>
      <c r="X41" s="11">
        <v>30</v>
      </c>
      <c r="Y41" s="10" t="s">
        <v>63</v>
      </c>
      <c r="Z41" s="7">
        <v>4</v>
      </c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73"/>
        <v>4</v>
      </c>
      <c r="AS41" s="11"/>
      <c r="AT41" s="10"/>
      <c r="AU41" s="11"/>
      <c r="AV41" s="10"/>
      <c r="AW41" s="7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74"/>
        <v>0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75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76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77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78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79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80"/>
        <v>0</v>
      </c>
    </row>
    <row r="42" spans="1:205" x14ac:dyDescent="0.25">
      <c r="A42" s="6"/>
      <c r="B42" s="6"/>
      <c r="C42" s="6"/>
      <c r="D42" s="6" t="s">
        <v>103</v>
      </c>
      <c r="E42" s="3" t="s">
        <v>104</v>
      </c>
      <c r="F42" s="6">
        <f t="shared" si="58"/>
        <v>1</v>
      </c>
      <c r="G42" s="6">
        <f t="shared" si="59"/>
        <v>1</v>
      </c>
      <c r="H42" s="6">
        <f t="shared" si="60"/>
        <v>30</v>
      </c>
      <c r="I42" s="6">
        <f t="shared" si="61"/>
        <v>15</v>
      </c>
      <c r="J42" s="6">
        <f t="shared" si="62"/>
        <v>15</v>
      </c>
      <c r="K42" s="6">
        <f t="shared" si="63"/>
        <v>0</v>
      </c>
      <c r="L42" s="6">
        <f t="shared" si="64"/>
        <v>0</v>
      </c>
      <c r="M42" s="6">
        <f t="shared" si="65"/>
        <v>0</v>
      </c>
      <c r="N42" s="6">
        <f t="shared" si="66"/>
        <v>0</v>
      </c>
      <c r="O42" s="6">
        <f t="shared" si="67"/>
        <v>0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7">
        <f t="shared" si="71"/>
        <v>3</v>
      </c>
      <c r="T42" s="7">
        <f t="shared" si="72"/>
        <v>0</v>
      </c>
      <c r="U42" s="7">
        <v>1.34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73"/>
        <v>0</v>
      </c>
      <c r="AS42" s="11">
        <v>15</v>
      </c>
      <c r="AT42" s="10" t="s">
        <v>79</v>
      </c>
      <c r="AU42" s="11">
        <v>15</v>
      </c>
      <c r="AV42" s="10" t="s">
        <v>63</v>
      </c>
      <c r="AW42" s="7">
        <v>3</v>
      </c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74"/>
        <v>3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75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76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77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78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79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80"/>
        <v>0</v>
      </c>
    </row>
    <row r="43" spans="1:205" x14ac:dyDescent="0.25">
      <c r="A43" s="6"/>
      <c r="B43" s="6"/>
      <c r="C43" s="6"/>
      <c r="D43" s="6" t="s">
        <v>105</v>
      </c>
      <c r="E43" s="3" t="s">
        <v>106</v>
      </c>
      <c r="F43" s="6">
        <f t="shared" si="58"/>
        <v>0</v>
      </c>
      <c r="G43" s="6">
        <f t="shared" si="59"/>
        <v>3</v>
      </c>
      <c r="H43" s="6">
        <f t="shared" si="60"/>
        <v>75</v>
      </c>
      <c r="I43" s="6">
        <f t="shared" si="61"/>
        <v>30</v>
      </c>
      <c r="J43" s="6">
        <f t="shared" si="62"/>
        <v>0</v>
      </c>
      <c r="K43" s="6">
        <f t="shared" si="63"/>
        <v>15</v>
      </c>
      <c r="L43" s="6">
        <f t="shared" si="64"/>
        <v>0</v>
      </c>
      <c r="M43" s="6">
        <f t="shared" si="65"/>
        <v>0</v>
      </c>
      <c r="N43" s="6">
        <f t="shared" si="66"/>
        <v>0</v>
      </c>
      <c r="O43" s="6">
        <f t="shared" si="67"/>
        <v>0</v>
      </c>
      <c r="P43" s="6">
        <f t="shared" si="68"/>
        <v>0</v>
      </c>
      <c r="Q43" s="6">
        <f t="shared" si="69"/>
        <v>0</v>
      </c>
      <c r="R43" s="6">
        <f t="shared" si="70"/>
        <v>30</v>
      </c>
      <c r="S43" s="7">
        <f t="shared" si="71"/>
        <v>5</v>
      </c>
      <c r="T43" s="7">
        <f t="shared" si="72"/>
        <v>3</v>
      </c>
      <c r="U43" s="7">
        <v>2.9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73"/>
        <v>0</v>
      </c>
      <c r="AS43" s="11">
        <v>30</v>
      </c>
      <c r="AT43" s="10" t="s">
        <v>63</v>
      </c>
      <c r="AU43" s="11"/>
      <c r="AV43" s="10"/>
      <c r="AW43" s="7">
        <v>2</v>
      </c>
      <c r="AX43" s="11">
        <v>15</v>
      </c>
      <c r="AY43" s="10" t="s">
        <v>63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>
        <v>30</v>
      </c>
      <c r="BM43" s="10" t="s">
        <v>63</v>
      </c>
      <c r="BN43" s="7">
        <v>3</v>
      </c>
      <c r="BO43" s="7">
        <f t="shared" si="74"/>
        <v>5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75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76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77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78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79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80"/>
        <v>0</v>
      </c>
    </row>
    <row r="44" spans="1:205" x14ac:dyDescent="0.25">
      <c r="A44" s="6"/>
      <c r="B44" s="6"/>
      <c r="C44" s="6"/>
      <c r="D44" s="6" t="s">
        <v>107</v>
      </c>
      <c r="E44" s="3" t="s">
        <v>108</v>
      </c>
      <c r="F44" s="6">
        <f t="shared" si="58"/>
        <v>0</v>
      </c>
      <c r="G44" s="6">
        <f t="shared" si="59"/>
        <v>3</v>
      </c>
      <c r="H44" s="6">
        <f t="shared" si="60"/>
        <v>60</v>
      </c>
      <c r="I44" s="6">
        <f t="shared" si="61"/>
        <v>30</v>
      </c>
      <c r="J44" s="6">
        <f t="shared" si="62"/>
        <v>15</v>
      </c>
      <c r="K44" s="6">
        <f t="shared" si="63"/>
        <v>15</v>
      </c>
      <c r="L44" s="6">
        <f t="shared" si="64"/>
        <v>0</v>
      </c>
      <c r="M44" s="6">
        <f t="shared" si="65"/>
        <v>0</v>
      </c>
      <c r="N44" s="6">
        <f t="shared" si="66"/>
        <v>0</v>
      </c>
      <c r="O44" s="6">
        <f t="shared" si="67"/>
        <v>0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7">
        <f t="shared" si="71"/>
        <v>4</v>
      </c>
      <c r="T44" s="7">
        <f t="shared" si="72"/>
        <v>1.2</v>
      </c>
      <c r="U44" s="7">
        <v>2.46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73"/>
        <v>0</v>
      </c>
      <c r="AS44" s="11">
        <v>30</v>
      </c>
      <c r="AT44" s="10" t="s">
        <v>63</v>
      </c>
      <c r="AU44" s="11">
        <v>15</v>
      </c>
      <c r="AV44" s="10" t="s">
        <v>63</v>
      </c>
      <c r="AW44" s="7">
        <v>2.8</v>
      </c>
      <c r="AX44" s="11">
        <v>15</v>
      </c>
      <c r="AY44" s="10" t="s">
        <v>63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1.2</v>
      </c>
      <c r="BO44" s="7">
        <f t="shared" si="74"/>
        <v>4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75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76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77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78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79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80"/>
        <v>0</v>
      </c>
    </row>
    <row r="45" spans="1:205" x14ac:dyDescent="0.25">
      <c r="A45" s="6"/>
      <c r="B45" s="6"/>
      <c r="C45" s="6"/>
      <c r="D45" s="6" t="s">
        <v>109</v>
      </c>
      <c r="E45" s="3" t="s">
        <v>110</v>
      </c>
      <c r="F45" s="6">
        <f t="shared" si="58"/>
        <v>1</v>
      </c>
      <c r="G45" s="6">
        <f t="shared" si="59"/>
        <v>1</v>
      </c>
      <c r="H45" s="6">
        <f t="shared" si="60"/>
        <v>45</v>
      </c>
      <c r="I45" s="6">
        <f t="shared" si="61"/>
        <v>30</v>
      </c>
      <c r="J45" s="6">
        <f t="shared" si="62"/>
        <v>0</v>
      </c>
      <c r="K45" s="6">
        <f t="shared" si="63"/>
        <v>15</v>
      </c>
      <c r="L45" s="6">
        <f t="shared" si="64"/>
        <v>0</v>
      </c>
      <c r="M45" s="6">
        <f t="shared" si="65"/>
        <v>0</v>
      </c>
      <c r="N45" s="6">
        <f t="shared" si="66"/>
        <v>0</v>
      </c>
      <c r="O45" s="6">
        <f t="shared" si="67"/>
        <v>0</v>
      </c>
      <c r="P45" s="6">
        <f t="shared" si="68"/>
        <v>0</v>
      </c>
      <c r="Q45" s="6">
        <f t="shared" si="69"/>
        <v>0</v>
      </c>
      <c r="R45" s="6">
        <f t="shared" si="70"/>
        <v>0</v>
      </c>
      <c r="S45" s="7">
        <f t="shared" si="71"/>
        <v>4</v>
      </c>
      <c r="T45" s="7">
        <f t="shared" si="72"/>
        <v>1.5</v>
      </c>
      <c r="U45" s="7">
        <v>1.8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73"/>
        <v>0</v>
      </c>
      <c r="AS45" s="11">
        <v>30</v>
      </c>
      <c r="AT45" s="10" t="s">
        <v>79</v>
      </c>
      <c r="AU45" s="11"/>
      <c r="AV45" s="10"/>
      <c r="AW45" s="7">
        <v>2.5</v>
      </c>
      <c r="AX45" s="11">
        <v>15</v>
      </c>
      <c r="AY45" s="10" t="s">
        <v>63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1.5</v>
      </c>
      <c r="BO45" s="7">
        <f t="shared" si="74"/>
        <v>4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75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76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77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78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79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80"/>
        <v>0</v>
      </c>
    </row>
    <row r="46" spans="1:205" x14ac:dyDescent="0.25">
      <c r="A46" s="6"/>
      <c r="B46" s="6"/>
      <c r="C46" s="6"/>
      <c r="D46" s="6" t="s">
        <v>111</v>
      </c>
      <c r="E46" s="3" t="s">
        <v>112</v>
      </c>
      <c r="F46" s="6">
        <f t="shared" si="58"/>
        <v>0</v>
      </c>
      <c r="G46" s="6">
        <f t="shared" si="59"/>
        <v>2</v>
      </c>
      <c r="H46" s="6">
        <f t="shared" si="60"/>
        <v>45</v>
      </c>
      <c r="I46" s="6">
        <f t="shared" si="61"/>
        <v>15</v>
      </c>
      <c r="J46" s="6">
        <f t="shared" si="62"/>
        <v>30</v>
      </c>
      <c r="K46" s="6">
        <f t="shared" si="63"/>
        <v>0</v>
      </c>
      <c r="L46" s="6">
        <f t="shared" si="64"/>
        <v>0</v>
      </c>
      <c r="M46" s="6">
        <f t="shared" si="65"/>
        <v>0</v>
      </c>
      <c r="N46" s="6">
        <f t="shared" si="66"/>
        <v>0</v>
      </c>
      <c r="O46" s="6">
        <f t="shared" si="67"/>
        <v>0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7">
        <f t="shared" si="71"/>
        <v>3</v>
      </c>
      <c r="T46" s="7">
        <f t="shared" si="72"/>
        <v>0</v>
      </c>
      <c r="U46" s="7">
        <v>1.87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73"/>
        <v>0</v>
      </c>
      <c r="AS46" s="11">
        <v>15</v>
      </c>
      <c r="AT46" s="10" t="s">
        <v>63</v>
      </c>
      <c r="AU46" s="11">
        <v>30</v>
      </c>
      <c r="AV46" s="10" t="s">
        <v>63</v>
      </c>
      <c r="AW46" s="7">
        <v>3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74"/>
        <v>3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75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76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77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78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79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80"/>
        <v>0</v>
      </c>
    </row>
    <row r="47" spans="1:205" x14ac:dyDescent="0.25">
      <c r="A47" s="6"/>
      <c r="B47" s="6"/>
      <c r="C47" s="6"/>
      <c r="D47" s="6" t="s">
        <v>113</v>
      </c>
      <c r="E47" s="3" t="s">
        <v>114</v>
      </c>
      <c r="F47" s="6">
        <f t="shared" si="58"/>
        <v>1</v>
      </c>
      <c r="G47" s="6">
        <f t="shared" si="59"/>
        <v>2</v>
      </c>
      <c r="H47" s="6">
        <f t="shared" si="60"/>
        <v>90</v>
      </c>
      <c r="I47" s="6">
        <f t="shared" si="61"/>
        <v>45</v>
      </c>
      <c r="J47" s="6">
        <f t="shared" si="62"/>
        <v>30</v>
      </c>
      <c r="K47" s="6">
        <f t="shared" si="63"/>
        <v>15</v>
      </c>
      <c r="L47" s="6">
        <f t="shared" si="64"/>
        <v>0</v>
      </c>
      <c r="M47" s="6">
        <f t="shared" si="65"/>
        <v>0</v>
      </c>
      <c r="N47" s="6">
        <f t="shared" si="66"/>
        <v>0</v>
      </c>
      <c r="O47" s="6">
        <f t="shared" si="67"/>
        <v>0</v>
      </c>
      <c r="P47" s="6">
        <f t="shared" si="68"/>
        <v>0</v>
      </c>
      <c r="Q47" s="6">
        <f t="shared" si="69"/>
        <v>0</v>
      </c>
      <c r="R47" s="6">
        <f t="shared" si="70"/>
        <v>0</v>
      </c>
      <c r="S47" s="7">
        <f t="shared" si="71"/>
        <v>6</v>
      </c>
      <c r="T47" s="7">
        <f t="shared" si="72"/>
        <v>0.7</v>
      </c>
      <c r="U47" s="7">
        <v>3.53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73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74"/>
        <v>0</v>
      </c>
      <c r="BP47" s="11">
        <v>45</v>
      </c>
      <c r="BQ47" s="10" t="s">
        <v>79</v>
      </c>
      <c r="BR47" s="11">
        <v>30</v>
      </c>
      <c r="BS47" s="10" t="s">
        <v>63</v>
      </c>
      <c r="BT47" s="7">
        <v>5.3</v>
      </c>
      <c r="BU47" s="11">
        <v>15</v>
      </c>
      <c r="BV47" s="10" t="s">
        <v>63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0.7</v>
      </c>
      <c r="CL47" s="7">
        <f t="shared" si="75"/>
        <v>6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76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77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78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79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80"/>
        <v>0</v>
      </c>
    </row>
    <row r="48" spans="1:205" x14ac:dyDescent="0.25">
      <c r="A48" s="6"/>
      <c r="B48" s="6"/>
      <c r="C48" s="6"/>
      <c r="D48" s="6" t="s">
        <v>115</v>
      </c>
      <c r="E48" s="3" t="s">
        <v>116</v>
      </c>
      <c r="F48" s="6">
        <f t="shared" si="58"/>
        <v>1</v>
      </c>
      <c r="G48" s="6">
        <f t="shared" si="59"/>
        <v>1</v>
      </c>
      <c r="H48" s="6">
        <f t="shared" si="60"/>
        <v>45</v>
      </c>
      <c r="I48" s="6">
        <f t="shared" si="61"/>
        <v>30</v>
      </c>
      <c r="J48" s="6">
        <f t="shared" si="62"/>
        <v>0</v>
      </c>
      <c r="K48" s="6">
        <f t="shared" si="63"/>
        <v>15</v>
      </c>
      <c r="L48" s="6">
        <f t="shared" si="64"/>
        <v>0</v>
      </c>
      <c r="M48" s="6">
        <f t="shared" si="65"/>
        <v>0</v>
      </c>
      <c r="N48" s="6">
        <f t="shared" si="66"/>
        <v>0</v>
      </c>
      <c r="O48" s="6">
        <f t="shared" si="67"/>
        <v>0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7">
        <f t="shared" si="71"/>
        <v>3</v>
      </c>
      <c r="T48" s="7">
        <f t="shared" si="72"/>
        <v>1</v>
      </c>
      <c r="U48" s="7">
        <v>1.7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73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74"/>
        <v>0</v>
      </c>
      <c r="BP48" s="11">
        <v>30</v>
      </c>
      <c r="BQ48" s="10" t="s">
        <v>79</v>
      </c>
      <c r="BR48" s="11"/>
      <c r="BS48" s="10"/>
      <c r="BT48" s="7">
        <v>2</v>
      </c>
      <c r="BU48" s="11">
        <v>15</v>
      </c>
      <c r="BV48" s="10" t="s">
        <v>63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1</v>
      </c>
      <c r="CL48" s="7">
        <f t="shared" si="75"/>
        <v>3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76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77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78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79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80"/>
        <v>0</v>
      </c>
    </row>
    <row r="49" spans="1:205" x14ac:dyDescent="0.25">
      <c r="A49" s="6"/>
      <c r="B49" s="6"/>
      <c r="C49" s="6"/>
      <c r="D49" s="6" t="s">
        <v>117</v>
      </c>
      <c r="E49" s="3" t="s">
        <v>118</v>
      </c>
      <c r="F49" s="6">
        <f t="shared" si="58"/>
        <v>1</v>
      </c>
      <c r="G49" s="6">
        <f t="shared" si="59"/>
        <v>2</v>
      </c>
      <c r="H49" s="6">
        <f t="shared" si="60"/>
        <v>60</v>
      </c>
      <c r="I49" s="6">
        <f t="shared" si="61"/>
        <v>30</v>
      </c>
      <c r="J49" s="6">
        <f t="shared" si="62"/>
        <v>0</v>
      </c>
      <c r="K49" s="6">
        <f t="shared" si="63"/>
        <v>15</v>
      </c>
      <c r="L49" s="6">
        <f t="shared" si="64"/>
        <v>0</v>
      </c>
      <c r="M49" s="6">
        <f t="shared" si="65"/>
        <v>15</v>
      </c>
      <c r="N49" s="6">
        <f t="shared" si="66"/>
        <v>0</v>
      </c>
      <c r="O49" s="6">
        <f t="shared" si="67"/>
        <v>0</v>
      </c>
      <c r="P49" s="6">
        <f t="shared" si="68"/>
        <v>0</v>
      </c>
      <c r="Q49" s="6">
        <f t="shared" si="69"/>
        <v>0</v>
      </c>
      <c r="R49" s="6">
        <f t="shared" si="70"/>
        <v>0</v>
      </c>
      <c r="S49" s="7">
        <f t="shared" si="71"/>
        <v>4</v>
      </c>
      <c r="T49" s="7">
        <f t="shared" si="72"/>
        <v>2</v>
      </c>
      <c r="U49" s="7">
        <v>2.4300000000000002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73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74"/>
        <v>0</v>
      </c>
      <c r="BP49" s="11">
        <v>30</v>
      </c>
      <c r="BQ49" s="10" t="s">
        <v>79</v>
      </c>
      <c r="BR49" s="11"/>
      <c r="BS49" s="10"/>
      <c r="BT49" s="7">
        <v>2</v>
      </c>
      <c r="BU49" s="11">
        <v>15</v>
      </c>
      <c r="BV49" s="10" t="s">
        <v>63</v>
      </c>
      <c r="BW49" s="11"/>
      <c r="BX49" s="10"/>
      <c r="BY49" s="11">
        <v>15</v>
      </c>
      <c r="BZ49" s="10" t="s">
        <v>63</v>
      </c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2</v>
      </c>
      <c r="CL49" s="7">
        <f t="shared" si="75"/>
        <v>4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76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77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78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79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80"/>
        <v>0</v>
      </c>
    </row>
    <row r="50" spans="1:205" x14ac:dyDescent="0.25">
      <c r="A50" s="6"/>
      <c r="B50" s="6"/>
      <c r="C50" s="6"/>
      <c r="D50" s="6" t="s">
        <v>119</v>
      </c>
      <c r="E50" s="3" t="s">
        <v>120</v>
      </c>
      <c r="F50" s="6">
        <f t="shared" si="58"/>
        <v>0</v>
      </c>
      <c r="G50" s="6">
        <f t="shared" si="59"/>
        <v>2</v>
      </c>
      <c r="H50" s="6">
        <f t="shared" si="60"/>
        <v>45</v>
      </c>
      <c r="I50" s="6">
        <f t="shared" si="61"/>
        <v>30</v>
      </c>
      <c r="J50" s="6">
        <f t="shared" si="62"/>
        <v>0</v>
      </c>
      <c r="K50" s="6">
        <f t="shared" si="63"/>
        <v>0</v>
      </c>
      <c r="L50" s="6">
        <f t="shared" si="64"/>
        <v>0</v>
      </c>
      <c r="M50" s="6">
        <f t="shared" si="65"/>
        <v>15</v>
      </c>
      <c r="N50" s="6">
        <f t="shared" si="66"/>
        <v>0</v>
      </c>
      <c r="O50" s="6">
        <f t="shared" si="67"/>
        <v>0</v>
      </c>
      <c r="P50" s="6">
        <f t="shared" si="68"/>
        <v>0</v>
      </c>
      <c r="Q50" s="6">
        <f t="shared" si="69"/>
        <v>0</v>
      </c>
      <c r="R50" s="6">
        <f t="shared" si="70"/>
        <v>0</v>
      </c>
      <c r="S50" s="7">
        <f t="shared" si="71"/>
        <v>3</v>
      </c>
      <c r="T50" s="7">
        <f t="shared" si="72"/>
        <v>1.8</v>
      </c>
      <c r="U50" s="7">
        <v>1.93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73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74"/>
        <v>0</v>
      </c>
      <c r="BP50" s="11">
        <v>30</v>
      </c>
      <c r="BQ50" s="10" t="s">
        <v>63</v>
      </c>
      <c r="BR50" s="11"/>
      <c r="BS50" s="10"/>
      <c r="BT50" s="7">
        <v>1.2</v>
      </c>
      <c r="BU50" s="11"/>
      <c r="BV50" s="10"/>
      <c r="BW50" s="11"/>
      <c r="BX50" s="10"/>
      <c r="BY50" s="11">
        <v>15</v>
      </c>
      <c r="BZ50" s="10" t="s">
        <v>63</v>
      </c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v>1.8</v>
      </c>
      <c r="CL50" s="7">
        <f t="shared" si="75"/>
        <v>3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76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77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78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79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80"/>
        <v>0</v>
      </c>
    </row>
    <row r="51" spans="1:205" x14ac:dyDescent="0.25">
      <c r="A51" s="6"/>
      <c r="B51" s="6"/>
      <c r="C51" s="6"/>
      <c r="D51" s="6" t="s">
        <v>121</v>
      </c>
      <c r="E51" s="3" t="s">
        <v>122</v>
      </c>
      <c r="F51" s="6">
        <f t="shared" si="58"/>
        <v>1</v>
      </c>
      <c r="G51" s="6">
        <f t="shared" si="59"/>
        <v>1</v>
      </c>
      <c r="H51" s="6">
        <f t="shared" si="60"/>
        <v>60</v>
      </c>
      <c r="I51" s="6">
        <f t="shared" si="61"/>
        <v>30</v>
      </c>
      <c r="J51" s="6">
        <f t="shared" si="62"/>
        <v>0</v>
      </c>
      <c r="K51" s="6">
        <f t="shared" si="63"/>
        <v>0</v>
      </c>
      <c r="L51" s="6">
        <f t="shared" si="64"/>
        <v>0</v>
      </c>
      <c r="M51" s="6">
        <f t="shared" si="65"/>
        <v>30</v>
      </c>
      <c r="N51" s="6">
        <f t="shared" si="66"/>
        <v>0</v>
      </c>
      <c r="O51" s="6">
        <f t="shared" si="67"/>
        <v>0</v>
      </c>
      <c r="P51" s="6">
        <f t="shared" si="68"/>
        <v>0</v>
      </c>
      <c r="Q51" s="6">
        <f t="shared" si="69"/>
        <v>0</v>
      </c>
      <c r="R51" s="6">
        <f t="shared" si="70"/>
        <v>0</v>
      </c>
      <c r="S51" s="7">
        <f t="shared" si="71"/>
        <v>4</v>
      </c>
      <c r="T51" s="7">
        <f t="shared" si="72"/>
        <v>2</v>
      </c>
      <c r="U51" s="7">
        <v>2.4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73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74"/>
        <v>0</v>
      </c>
      <c r="BP51" s="11">
        <v>30</v>
      </c>
      <c r="BQ51" s="10" t="s">
        <v>79</v>
      </c>
      <c r="BR51" s="11"/>
      <c r="BS51" s="10"/>
      <c r="BT51" s="7">
        <v>2</v>
      </c>
      <c r="BU51" s="11"/>
      <c r="BV51" s="10"/>
      <c r="BW51" s="11"/>
      <c r="BX51" s="10"/>
      <c r="BY51" s="11">
        <v>30</v>
      </c>
      <c r="BZ51" s="10" t="s">
        <v>63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75"/>
        <v>4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76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77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78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79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80"/>
        <v>0</v>
      </c>
    </row>
    <row r="52" spans="1:205" x14ac:dyDescent="0.25">
      <c r="A52" s="6"/>
      <c r="B52" s="6"/>
      <c r="C52" s="6"/>
      <c r="D52" s="6" t="s">
        <v>123</v>
      </c>
      <c r="E52" s="3" t="s">
        <v>124</v>
      </c>
      <c r="F52" s="6">
        <f t="shared" si="58"/>
        <v>0</v>
      </c>
      <c r="G52" s="6">
        <f t="shared" si="59"/>
        <v>2</v>
      </c>
      <c r="H52" s="6">
        <f t="shared" si="60"/>
        <v>45</v>
      </c>
      <c r="I52" s="6">
        <f t="shared" si="61"/>
        <v>30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15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6">
        <f t="shared" si="69"/>
        <v>0</v>
      </c>
      <c r="R52" s="6">
        <f t="shared" si="70"/>
        <v>0</v>
      </c>
      <c r="S52" s="7">
        <f t="shared" si="71"/>
        <v>4</v>
      </c>
      <c r="T52" s="7">
        <f t="shared" si="72"/>
        <v>2.5</v>
      </c>
      <c r="U52" s="7">
        <v>1.83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73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74"/>
        <v>0</v>
      </c>
      <c r="BP52" s="11">
        <v>30</v>
      </c>
      <c r="BQ52" s="10" t="s">
        <v>63</v>
      </c>
      <c r="BR52" s="11"/>
      <c r="BS52" s="10"/>
      <c r="BT52" s="7">
        <v>1.5</v>
      </c>
      <c r="BU52" s="11"/>
      <c r="BV52" s="10"/>
      <c r="BW52" s="11"/>
      <c r="BX52" s="10"/>
      <c r="BY52" s="11">
        <v>15</v>
      </c>
      <c r="BZ52" s="10" t="s">
        <v>63</v>
      </c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>
        <v>2.5</v>
      </c>
      <c r="CL52" s="7">
        <f t="shared" si="75"/>
        <v>4</v>
      </c>
      <c r="CM52" s="11"/>
      <c r="CN52" s="10"/>
      <c r="CO52" s="11"/>
      <c r="CP52" s="10"/>
      <c r="CQ52" s="7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76"/>
        <v>0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77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78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79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80"/>
        <v>0</v>
      </c>
    </row>
    <row r="53" spans="1:205" x14ac:dyDescent="0.25">
      <c r="A53" s="6"/>
      <c r="B53" s="6"/>
      <c r="C53" s="6"/>
      <c r="D53" s="6" t="s">
        <v>125</v>
      </c>
      <c r="E53" s="3" t="s">
        <v>126</v>
      </c>
      <c r="F53" s="6">
        <f t="shared" si="58"/>
        <v>1</v>
      </c>
      <c r="G53" s="6">
        <f t="shared" si="59"/>
        <v>1</v>
      </c>
      <c r="H53" s="6">
        <f t="shared" si="60"/>
        <v>45</v>
      </c>
      <c r="I53" s="6">
        <f t="shared" si="61"/>
        <v>30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15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6">
        <f t="shared" si="69"/>
        <v>0</v>
      </c>
      <c r="R53" s="6">
        <f t="shared" si="70"/>
        <v>0</v>
      </c>
      <c r="S53" s="7">
        <f t="shared" si="71"/>
        <v>3</v>
      </c>
      <c r="T53" s="7">
        <f t="shared" si="72"/>
        <v>1.5</v>
      </c>
      <c r="U53" s="7">
        <v>1.77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73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74"/>
        <v>0</v>
      </c>
      <c r="BP53" s="11">
        <v>30</v>
      </c>
      <c r="BQ53" s="10" t="s">
        <v>79</v>
      </c>
      <c r="BR53" s="11"/>
      <c r="BS53" s="10"/>
      <c r="BT53" s="7">
        <v>1.5</v>
      </c>
      <c r="BU53" s="11"/>
      <c r="BV53" s="10"/>
      <c r="BW53" s="11"/>
      <c r="BX53" s="10"/>
      <c r="BY53" s="11">
        <v>15</v>
      </c>
      <c r="BZ53" s="10" t="s">
        <v>63</v>
      </c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>
        <v>1.5</v>
      </c>
      <c r="CL53" s="7">
        <f t="shared" si="75"/>
        <v>3</v>
      </c>
      <c r="CM53" s="11"/>
      <c r="CN53" s="10"/>
      <c r="CO53" s="11"/>
      <c r="CP53" s="10"/>
      <c r="CQ53" s="7"/>
      <c r="CR53" s="11"/>
      <c r="CS53" s="10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76"/>
        <v>0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77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78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79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80"/>
        <v>0</v>
      </c>
    </row>
    <row r="54" spans="1:205" x14ac:dyDescent="0.25">
      <c r="A54" s="6"/>
      <c r="B54" s="6"/>
      <c r="C54" s="6"/>
      <c r="D54" s="6" t="s">
        <v>127</v>
      </c>
      <c r="E54" s="3" t="s">
        <v>128</v>
      </c>
      <c r="F54" s="6">
        <f t="shared" si="58"/>
        <v>1</v>
      </c>
      <c r="G54" s="6">
        <f t="shared" si="59"/>
        <v>1</v>
      </c>
      <c r="H54" s="6">
        <f t="shared" si="60"/>
        <v>60</v>
      </c>
      <c r="I54" s="6">
        <f t="shared" si="61"/>
        <v>30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30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6">
        <f t="shared" si="69"/>
        <v>0</v>
      </c>
      <c r="R54" s="6">
        <f t="shared" si="70"/>
        <v>0</v>
      </c>
      <c r="S54" s="7">
        <f t="shared" si="71"/>
        <v>4</v>
      </c>
      <c r="T54" s="7">
        <f t="shared" si="72"/>
        <v>2</v>
      </c>
      <c r="U54" s="7">
        <v>2.4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73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74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75"/>
        <v>0</v>
      </c>
      <c r="CM54" s="11">
        <v>30</v>
      </c>
      <c r="CN54" s="10" t="s">
        <v>79</v>
      </c>
      <c r="CO54" s="11"/>
      <c r="CP54" s="10"/>
      <c r="CQ54" s="7">
        <v>2</v>
      </c>
      <c r="CR54" s="11"/>
      <c r="CS54" s="10"/>
      <c r="CT54" s="11"/>
      <c r="CU54" s="10"/>
      <c r="CV54" s="11">
        <v>30</v>
      </c>
      <c r="CW54" s="10" t="s">
        <v>63</v>
      </c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76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77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78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79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80"/>
        <v>0</v>
      </c>
    </row>
    <row r="55" spans="1:205" x14ac:dyDescent="0.25">
      <c r="A55" s="6"/>
      <c r="B55" s="6"/>
      <c r="C55" s="6"/>
      <c r="D55" s="6" t="s">
        <v>129</v>
      </c>
      <c r="E55" s="3" t="s">
        <v>130</v>
      </c>
      <c r="F55" s="6">
        <f t="shared" si="58"/>
        <v>1</v>
      </c>
      <c r="G55" s="6">
        <f t="shared" si="59"/>
        <v>2</v>
      </c>
      <c r="H55" s="6">
        <f t="shared" si="60"/>
        <v>45</v>
      </c>
      <c r="I55" s="6">
        <f t="shared" si="61"/>
        <v>15</v>
      </c>
      <c r="J55" s="6">
        <f t="shared" si="62"/>
        <v>0</v>
      </c>
      <c r="K55" s="6">
        <f t="shared" si="63"/>
        <v>15</v>
      </c>
      <c r="L55" s="6">
        <f t="shared" si="64"/>
        <v>0</v>
      </c>
      <c r="M55" s="6">
        <f t="shared" si="65"/>
        <v>15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6">
        <f t="shared" si="69"/>
        <v>0</v>
      </c>
      <c r="R55" s="6">
        <f t="shared" si="70"/>
        <v>0</v>
      </c>
      <c r="S55" s="7">
        <f t="shared" si="71"/>
        <v>4</v>
      </c>
      <c r="T55" s="7">
        <f t="shared" si="72"/>
        <v>2.7</v>
      </c>
      <c r="U55" s="7">
        <v>2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73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74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75"/>
        <v>0</v>
      </c>
      <c r="CM55" s="11">
        <v>15</v>
      </c>
      <c r="CN55" s="10" t="s">
        <v>79</v>
      </c>
      <c r="CO55" s="11"/>
      <c r="CP55" s="10"/>
      <c r="CQ55" s="7">
        <v>1.3</v>
      </c>
      <c r="CR55" s="11">
        <v>15</v>
      </c>
      <c r="CS55" s="10" t="s">
        <v>63</v>
      </c>
      <c r="CT55" s="11"/>
      <c r="CU55" s="10"/>
      <c r="CV55" s="11">
        <v>15</v>
      </c>
      <c r="CW55" s="10" t="s">
        <v>63</v>
      </c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v>2.7</v>
      </c>
      <c r="DI55" s="7">
        <f t="shared" si="76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77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78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79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80"/>
        <v>0</v>
      </c>
    </row>
    <row r="56" spans="1:205" x14ac:dyDescent="0.25">
      <c r="A56" s="6"/>
      <c r="B56" s="6"/>
      <c r="C56" s="6"/>
      <c r="D56" s="6" t="s">
        <v>131</v>
      </c>
      <c r="E56" s="3" t="s">
        <v>132</v>
      </c>
      <c r="F56" s="6">
        <f t="shared" si="58"/>
        <v>1</v>
      </c>
      <c r="G56" s="6">
        <f t="shared" si="59"/>
        <v>2</v>
      </c>
      <c r="H56" s="6">
        <f t="shared" si="60"/>
        <v>60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15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6">
        <f t="shared" si="69"/>
        <v>0</v>
      </c>
      <c r="R56" s="6">
        <f t="shared" si="70"/>
        <v>30</v>
      </c>
      <c r="S56" s="7">
        <f t="shared" si="71"/>
        <v>4</v>
      </c>
      <c r="T56" s="7">
        <f t="shared" si="72"/>
        <v>2.5</v>
      </c>
      <c r="U56" s="7">
        <v>2.37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73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74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75"/>
        <v>0</v>
      </c>
      <c r="CM56" s="11">
        <v>15</v>
      </c>
      <c r="CN56" s="10" t="s">
        <v>79</v>
      </c>
      <c r="CO56" s="11"/>
      <c r="CP56" s="10"/>
      <c r="CQ56" s="7">
        <v>1.5</v>
      </c>
      <c r="CR56" s="11"/>
      <c r="CS56" s="10"/>
      <c r="CT56" s="11"/>
      <c r="CU56" s="10"/>
      <c r="CV56" s="11">
        <v>15</v>
      </c>
      <c r="CW56" s="10" t="s">
        <v>63</v>
      </c>
      <c r="CX56" s="11"/>
      <c r="CY56" s="10"/>
      <c r="CZ56" s="11"/>
      <c r="DA56" s="10"/>
      <c r="DB56" s="11"/>
      <c r="DC56" s="10"/>
      <c r="DD56" s="11"/>
      <c r="DE56" s="10"/>
      <c r="DF56" s="11">
        <v>30</v>
      </c>
      <c r="DG56" s="10" t="s">
        <v>63</v>
      </c>
      <c r="DH56" s="7">
        <v>2.5</v>
      </c>
      <c r="DI56" s="7">
        <f t="shared" si="76"/>
        <v>4</v>
      </c>
      <c r="DJ56" s="11"/>
      <c r="DK56" s="10"/>
      <c r="DL56" s="11"/>
      <c r="DM56" s="10"/>
      <c r="DN56" s="7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77"/>
        <v>0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78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79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80"/>
        <v>0</v>
      </c>
    </row>
    <row r="57" spans="1:205" x14ac:dyDescent="0.25">
      <c r="A57" s="6"/>
      <c r="B57" s="6"/>
      <c r="C57" s="6"/>
      <c r="D57" s="6" t="s">
        <v>133</v>
      </c>
      <c r="E57" s="3" t="s">
        <v>134</v>
      </c>
      <c r="F57" s="6">
        <f t="shared" si="58"/>
        <v>1</v>
      </c>
      <c r="G57" s="6">
        <f t="shared" si="59"/>
        <v>1</v>
      </c>
      <c r="H57" s="6">
        <f t="shared" si="60"/>
        <v>30</v>
      </c>
      <c r="I57" s="6">
        <f t="shared" si="61"/>
        <v>15</v>
      </c>
      <c r="J57" s="6">
        <f t="shared" si="62"/>
        <v>15</v>
      </c>
      <c r="K57" s="6">
        <f t="shared" si="63"/>
        <v>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6">
        <f t="shared" si="69"/>
        <v>0</v>
      </c>
      <c r="R57" s="6">
        <f t="shared" si="70"/>
        <v>0</v>
      </c>
      <c r="S57" s="7">
        <f t="shared" si="71"/>
        <v>3</v>
      </c>
      <c r="T57" s="7">
        <f t="shared" si="72"/>
        <v>0</v>
      </c>
      <c r="U57" s="7">
        <v>1.27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3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4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75"/>
        <v>0</v>
      </c>
      <c r="CM57" s="11">
        <v>15</v>
      </c>
      <c r="CN57" s="10" t="s">
        <v>79</v>
      </c>
      <c r="CO57" s="11">
        <v>15</v>
      </c>
      <c r="CP57" s="10" t="s">
        <v>63</v>
      </c>
      <c r="CQ57" s="7">
        <v>3</v>
      </c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6"/>
        <v>3</v>
      </c>
      <c r="DJ57" s="11"/>
      <c r="DK57" s="10"/>
      <c r="DL57" s="11"/>
      <c r="DM57" s="10"/>
      <c r="DN57" s="7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7"/>
        <v>0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8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9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80"/>
        <v>0</v>
      </c>
    </row>
    <row r="58" spans="1:205" x14ac:dyDescent="0.25">
      <c r="A58" s="6"/>
      <c r="B58" s="6"/>
      <c r="C58" s="6"/>
      <c r="D58" s="6" t="s">
        <v>135</v>
      </c>
      <c r="E58" s="3" t="s">
        <v>136</v>
      </c>
      <c r="F58" s="6">
        <f t="shared" si="58"/>
        <v>0</v>
      </c>
      <c r="G58" s="6">
        <f t="shared" si="59"/>
        <v>2</v>
      </c>
      <c r="H58" s="6">
        <f t="shared" si="60"/>
        <v>30</v>
      </c>
      <c r="I58" s="6">
        <f t="shared" si="61"/>
        <v>15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15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6">
        <f t="shared" si="69"/>
        <v>0</v>
      </c>
      <c r="R58" s="6">
        <f t="shared" si="70"/>
        <v>0</v>
      </c>
      <c r="S58" s="7">
        <f t="shared" si="71"/>
        <v>2</v>
      </c>
      <c r="T58" s="7">
        <f t="shared" si="72"/>
        <v>1.3</v>
      </c>
      <c r="U58" s="7">
        <v>1.1299999999999999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3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4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75"/>
        <v>0</v>
      </c>
      <c r="CM58" s="11">
        <v>15</v>
      </c>
      <c r="CN58" s="10" t="s">
        <v>63</v>
      </c>
      <c r="CO58" s="11"/>
      <c r="CP58" s="10"/>
      <c r="CQ58" s="7">
        <v>0.7</v>
      </c>
      <c r="CR58" s="11"/>
      <c r="CS58" s="10"/>
      <c r="CT58" s="11"/>
      <c r="CU58" s="10"/>
      <c r="CV58" s="11">
        <v>15</v>
      </c>
      <c r="CW58" s="10" t="s">
        <v>63</v>
      </c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>
        <v>1.3</v>
      </c>
      <c r="DI58" s="7">
        <f t="shared" si="76"/>
        <v>2</v>
      </c>
      <c r="DJ58" s="11"/>
      <c r="DK58" s="10"/>
      <c r="DL58" s="11"/>
      <c r="DM58" s="10"/>
      <c r="DN58" s="7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7"/>
        <v>0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8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9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0"/>
        <v>0</v>
      </c>
    </row>
    <row r="59" spans="1:205" x14ac:dyDescent="0.25">
      <c r="A59" s="6"/>
      <c r="B59" s="6"/>
      <c r="C59" s="6"/>
      <c r="D59" s="6" t="s">
        <v>137</v>
      </c>
      <c r="E59" s="3" t="s">
        <v>138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15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6">
        <f t="shared" si="69"/>
        <v>0</v>
      </c>
      <c r="R59" s="6">
        <f t="shared" si="70"/>
        <v>0</v>
      </c>
      <c r="S59" s="7">
        <f t="shared" si="71"/>
        <v>2</v>
      </c>
      <c r="T59" s="7">
        <f t="shared" si="72"/>
        <v>1</v>
      </c>
      <c r="U59" s="7">
        <v>1.26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3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4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5"/>
        <v>0</v>
      </c>
      <c r="CM59" s="11">
        <v>15</v>
      </c>
      <c r="CN59" s="10" t="s">
        <v>63</v>
      </c>
      <c r="CO59" s="11"/>
      <c r="CP59" s="10"/>
      <c r="CQ59" s="7">
        <v>1</v>
      </c>
      <c r="CR59" s="11"/>
      <c r="CS59" s="10"/>
      <c r="CT59" s="11"/>
      <c r="CU59" s="10"/>
      <c r="CV59" s="11">
        <v>15</v>
      </c>
      <c r="CW59" s="10" t="s">
        <v>63</v>
      </c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>
        <v>1</v>
      </c>
      <c r="DI59" s="7">
        <f t="shared" si="76"/>
        <v>2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7"/>
        <v>0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8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9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0"/>
        <v>0</v>
      </c>
    </row>
    <row r="60" spans="1:205" x14ac:dyDescent="0.25">
      <c r="A60" s="6"/>
      <c r="B60" s="6"/>
      <c r="C60" s="6"/>
      <c r="D60" s="6" t="s">
        <v>139</v>
      </c>
      <c r="E60" s="3" t="s">
        <v>140</v>
      </c>
      <c r="F60" s="6">
        <f t="shared" si="58"/>
        <v>0</v>
      </c>
      <c r="G60" s="6">
        <f t="shared" si="59"/>
        <v>2</v>
      </c>
      <c r="H60" s="6">
        <f t="shared" si="60"/>
        <v>60</v>
      </c>
      <c r="I60" s="6">
        <f t="shared" si="61"/>
        <v>30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30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6">
        <f t="shared" si="69"/>
        <v>0</v>
      </c>
      <c r="R60" s="6">
        <f t="shared" si="70"/>
        <v>0</v>
      </c>
      <c r="S60" s="7">
        <f t="shared" si="71"/>
        <v>4</v>
      </c>
      <c r="T60" s="7">
        <f t="shared" si="72"/>
        <v>2.5</v>
      </c>
      <c r="U60" s="7">
        <v>2.2000000000000002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3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4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75"/>
        <v>0</v>
      </c>
      <c r="CM60" s="11">
        <v>30</v>
      </c>
      <c r="CN60" s="10" t="s">
        <v>63</v>
      </c>
      <c r="CO60" s="11"/>
      <c r="CP60" s="10"/>
      <c r="CQ60" s="7">
        <v>1.5</v>
      </c>
      <c r="CR60" s="11"/>
      <c r="CS60" s="10"/>
      <c r="CT60" s="11"/>
      <c r="CU60" s="10"/>
      <c r="CV60" s="11">
        <v>30</v>
      </c>
      <c r="CW60" s="10" t="s">
        <v>63</v>
      </c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>
        <v>2.5</v>
      </c>
      <c r="DI60" s="7">
        <f t="shared" si="76"/>
        <v>4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7"/>
        <v>0</v>
      </c>
      <c r="EG60" s="11"/>
      <c r="EH60" s="10"/>
      <c r="EI60" s="11"/>
      <c r="EJ60" s="10"/>
      <c r="EK60" s="7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8"/>
        <v>0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9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0"/>
        <v>0</v>
      </c>
    </row>
    <row r="61" spans="1:205" x14ac:dyDescent="0.25">
      <c r="A61" s="6"/>
      <c r="B61" s="6"/>
      <c r="C61" s="6"/>
      <c r="D61" s="6" t="s">
        <v>141</v>
      </c>
      <c r="E61" s="3" t="s">
        <v>142</v>
      </c>
      <c r="F61" s="6">
        <f t="shared" si="58"/>
        <v>0</v>
      </c>
      <c r="G61" s="6">
        <f t="shared" si="59"/>
        <v>2</v>
      </c>
      <c r="H61" s="6">
        <f t="shared" si="60"/>
        <v>45</v>
      </c>
      <c r="I61" s="6">
        <f t="shared" si="61"/>
        <v>30</v>
      </c>
      <c r="J61" s="6">
        <f t="shared" si="62"/>
        <v>0</v>
      </c>
      <c r="K61" s="6">
        <f t="shared" si="63"/>
        <v>15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6">
        <f t="shared" si="69"/>
        <v>0</v>
      </c>
      <c r="R61" s="6">
        <f t="shared" si="70"/>
        <v>0</v>
      </c>
      <c r="S61" s="7">
        <f t="shared" si="71"/>
        <v>4</v>
      </c>
      <c r="T61" s="7">
        <f t="shared" si="72"/>
        <v>2</v>
      </c>
      <c r="U61" s="7">
        <v>1.93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3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4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5"/>
        <v>0</v>
      </c>
      <c r="CM61" s="11">
        <v>30</v>
      </c>
      <c r="CN61" s="10" t="s">
        <v>63</v>
      </c>
      <c r="CO61" s="11"/>
      <c r="CP61" s="10"/>
      <c r="CQ61" s="7">
        <v>2</v>
      </c>
      <c r="CR61" s="11">
        <v>15</v>
      </c>
      <c r="CS61" s="10" t="s">
        <v>63</v>
      </c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>
        <v>2</v>
      </c>
      <c r="DI61" s="7">
        <f t="shared" si="76"/>
        <v>4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7"/>
        <v>0</v>
      </c>
      <c r="EG61" s="11"/>
      <c r="EH61" s="10"/>
      <c r="EI61" s="11"/>
      <c r="EJ61" s="10"/>
      <c r="EK61" s="7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8"/>
        <v>0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9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0"/>
        <v>0</v>
      </c>
    </row>
    <row r="62" spans="1:205" x14ac:dyDescent="0.25">
      <c r="A62" s="6"/>
      <c r="B62" s="6"/>
      <c r="C62" s="6"/>
      <c r="D62" s="6" t="s">
        <v>143</v>
      </c>
      <c r="E62" s="3" t="s">
        <v>144</v>
      </c>
      <c r="F62" s="6">
        <f t="shared" si="58"/>
        <v>1</v>
      </c>
      <c r="G62" s="6">
        <f t="shared" si="59"/>
        <v>2</v>
      </c>
      <c r="H62" s="6">
        <f t="shared" si="60"/>
        <v>45</v>
      </c>
      <c r="I62" s="6">
        <f t="shared" si="61"/>
        <v>15</v>
      </c>
      <c r="J62" s="6">
        <f t="shared" si="62"/>
        <v>0</v>
      </c>
      <c r="K62" s="6">
        <f t="shared" si="63"/>
        <v>15</v>
      </c>
      <c r="L62" s="6">
        <f t="shared" si="64"/>
        <v>0</v>
      </c>
      <c r="M62" s="6">
        <f t="shared" si="65"/>
        <v>15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4</v>
      </c>
      <c r="T62" s="7">
        <f t="shared" si="72"/>
        <v>2.2000000000000002</v>
      </c>
      <c r="U62" s="7">
        <v>1.77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4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>
        <v>15</v>
      </c>
      <c r="DK62" s="10" t="s">
        <v>79</v>
      </c>
      <c r="DL62" s="11"/>
      <c r="DM62" s="10"/>
      <c r="DN62" s="7">
        <v>1.8</v>
      </c>
      <c r="DO62" s="11">
        <v>15</v>
      </c>
      <c r="DP62" s="10" t="s">
        <v>63</v>
      </c>
      <c r="DQ62" s="11"/>
      <c r="DR62" s="10"/>
      <c r="DS62" s="11">
        <v>15</v>
      </c>
      <c r="DT62" s="10" t="s">
        <v>63</v>
      </c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>
        <v>2.2000000000000002</v>
      </c>
      <c r="EF62" s="7">
        <f t="shared" si="77"/>
        <v>4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5">
      <c r="A63" s="6"/>
      <c r="B63" s="6"/>
      <c r="C63" s="6"/>
      <c r="D63" s="6" t="s">
        <v>145</v>
      </c>
      <c r="E63" s="3" t="s">
        <v>146</v>
      </c>
      <c r="F63" s="6">
        <f t="shared" si="58"/>
        <v>1</v>
      </c>
      <c r="G63" s="6">
        <f t="shared" si="59"/>
        <v>1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5</v>
      </c>
      <c r="T63" s="7">
        <f t="shared" si="72"/>
        <v>3</v>
      </c>
      <c r="U63" s="7">
        <v>2.4</v>
      </c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/>
      <c r="AT63" s="10"/>
      <c r="AU63" s="11"/>
      <c r="AV63" s="10"/>
      <c r="AW63" s="7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4"/>
        <v>0</v>
      </c>
      <c r="BP63" s="11"/>
      <c r="BQ63" s="10"/>
      <c r="BR63" s="11"/>
      <c r="BS63" s="10"/>
      <c r="BT63" s="7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>
        <v>30</v>
      </c>
      <c r="DK63" s="10" t="s">
        <v>79</v>
      </c>
      <c r="DL63" s="11"/>
      <c r="DM63" s="10"/>
      <c r="DN63" s="7">
        <v>2</v>
      </c>
      <c r="DO63" s="11"/>
      <c r="DP63" s="10"/>
      <c r="DQ63" s="11"/>
      <c r="DR63" s="10"/>
      <c r="DS63" s="11">
        <v>30</v>
      </c>
      <c r="DT63" s="10" t="s">
        <v>63</v>
      </c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>
        <v>3</v>
      </c>
      <c r="EF63" s="7">
        <f t="shared" si="77"/>
        <v>5</v>
      </c>
      <c r="EG63" s="11"/>
      <c r="EH63" s="10"/>
      <c r="EI63" s="11"/>
      <c r="EJ63" s="10"/>
      <c r="EK63" s="7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7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7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5">
      <c r="A64" s="6"/>
      <c r="B64" s="6"/>
      <c r="C64" s="6"/>
      <c r="D64" s="6" t="s">
        <v>147</v>
      </c>
      <c r="E64" s="3" t="s">
        <v>148</v>
      </c>
      <c r="F64" s="6">
        <f t="shared" si="58"/>
        <v>0</v>
      </c>
      <c r="G64" s="6">
        <f t="shared" si="59"/>
        <v>3</v>
      </c>
      <c r="H64" s="6">
        <f t="shared" si="60"/>
        <v>45</v>
      </c>
      <c r="I64" s="6">
        <f t="shared" si="61"/>
        <v>15</v>
      </c>
      <c r="J64" s="6">
        <f t="shared" si="62"/>
        <v>15</v>
      </c>
      <c r="K64" s="6">
        <f t="shared" si="63"/>
        <v>0</v>
      </c>
      <c r="L64" s="6">
        <f t="shared" si="64"/>
        <v>0</v>
      </c>
      <c r="M64" s="6">
        <f t="shared" si="65"/>
        <v>15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3</v>
      </c>
      <c r="T64" s="7">
        <f t="shared" si="72"/>
        <v>1</v>
      </c>
      <c r="U64" s="7">
        <v>1.83</v>
      </c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3"/>
        <v>0</v>
      </c>
      <c r="AS64" s="11"/>
      <c r="AT64" s="10"/>
      <c r="AU64" s="11"/>
      <c r="AV64" s="10"/>
      <c r="AW64" s="7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7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>
        <v>15</v>
      </c>
      <c r="DK64" s="10" t="s">
        <v>63</v>
      </c>
      <c r="DL64" s="11">
        <v>15</v>
      </c>
      <c r="DM64" s="10" t="s">
        <v>63</v>
      </c>
      <c r="DN64" s="7">
        <v>2</v>
      </c>
      <c r="DO64" s="11"/>
      <c r="DP64" s="10"/>
      <c r="DQ64" s="11"/>
      <c r="DR64" s="10"/>
      <c r="DS64" s="11">
        <v>15</v>
      </c>
      <c r="DT64" s="10" t="s">
        <v>63</v>
      </c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>
        <v>1</v>
      </c>
      <c r="EF64" s="7">
        <f t="shared" si="77"/>
        <v>3</v>
      </c>
      <c r="EG64" s="11"/>
      <c r="EH64" s="10"/>
      <c r="EI64" s="11"/>
      <c r="EJ64" s="10"/>
      <c r="EK64" s="7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7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7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5">
      <c r="A65" s="6"/>
      <c r="B65" s="6"/>
      <c r="C65" s="6"/>
      <c r="D65" s="6" t="s">
        <v>149</v>
      </c>
      <c r="E65" s="3" t="s">
        <v>150</v>
      </c>
      <c r="F65" s="6">
        <f t="shared" si="58"/>
        <v>0</v>
      </c>
      <c r="G65" s="6">
        <f t="shared" si="59"/>
        <v>2</v>
      </c>
      <c r="H65" s="6">
        <f t="shared" si="60"/>
        <v>75</v>
      </c>
      <c r="I65" s="6">
        <f t="shared" si="61"/>
        <v>45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5</v>
      </c>
      <c r="T65" s="7">
        <f t="shared" si="72"/>
        <v>2.5</v>
      </c>
      <c r="U65" s="7">
        <v>3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4"/>
        <v>0</v>
      </c>
      <c r="BP65" s="11"/>
      <c r="BQ65" s="10"/>
      <c r="BR65" s="11"/>
      <c r="BS65" s="10"/>
      <c r="BT65" s="7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>
        <v>45</v>
      </c>
      <c r="DK65" s="10" t="s">
        <v>63</v>
      </c>
      <c r="DL65" s="11"/>
      <c r="DM65" s="10"/>
      <c r="DN65" s="7">
        <v>2.5</v>
      </c>
      <c r="DO65" s="11"/>
      <c r="DP65" s="10"/>
      <c r="DQ65" s="11"/>
      <c r="DR65" s="10"/>
      <c r="DS65" s="11">
        <v>30</v>
      </c>
      <c r="DT65" s="10" t="s">
        <v>63</v>
      </c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>
        <v>2.5</v>
      </c>
      <c r="EF65" s="7">
        <f t="shared" si="77"/>
        <v>5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5">
      <c r="A66" s="6"/>
      <c r="B66" s="6"/>
      <c r="C66" s="6"/>
      <c r="D66" s="6" t="s">
        <v>151</v>
      </c>
      <c r="E66" s="3" t="s">
        <v>152</v>
      </c>
      <c r="F66" s="6">
        <f t="shared" si="58"/>
        <v>0</v>
      </c>
      <c r="G66" s="6">
        <f t="shared" si="59"/>
        <v>1</v>
      </c>
      <c r="H66" s="6">
        <f t="shared" si="60"/>
        <v>15</v>
      </c>
      <c r="I66" s="6">
        <f t="shared" si="61"/>
        <v>15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1</v>
      </c>
      <c r="T66" s="7">
        <f t="shared" si="72"/>
        <v>0</v>
      </c>
      <c r="U66" s="7">
        <v>0.67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0</v>
      </c>
      <c r="DJ66" s="11">
        <v>15</v>
      </c>
      <c r="DK66" s="10" t="s">
        <v>63</v>
      </c>
      <c r="DL66" s="11"/>
      <c r="DM66" s="10"/>
      <c r="DN66" s="7">
        <v>1</v>
      </c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1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5">
      <c r="A67" s="6"/>
      <c r="B67" s="6"/>
      <c r="C67" s="6"/>
      <c r="D67" s="6" t="s">
        <v>153</v>
      </c>
      <c r="E67" s="3" t="s">
        <v>154</v>
      </c>
      <c r="F67" s="6">
        <f t="shared" si="58"/>
        <v>0</v>
      </c>
      <c r="G67" s="6">
        <f t="shared" si="59"/>
        <v>2</v>
      </c>
      <c r="H67" s="6">
        <f t="shared" si="60"/>
        <v>45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15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</v>
      </c>
      <c r="U67" s="7">
        <v>1.67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>
        <v>30</v>
      </c>
      <c r="DK67" s="10" t="s">
        <v>63</v>
      </c>
      <c r="DL67" s="11"/>
      <c r="DM67" s="10"/>
      <c r="DN67" s="7">
        <v>1</v>
      </c>
      <c r="DO67" s="11"/>
      <c r="DP67" s="10"/>
      <c r="DQ67" s="11"/>
      <c r="DR67" s="10"/>
      <c r="DS67" s="11">
        <v>15</v>
      </c>
      <c r="DT67" s="10" t="s">
        <v>63</v>
      </c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>
        <v>1</v>
      </c>
      <c r="EF67" s="7">
        <f t="shared" si="77"/>
        <v>2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5">
      <c r="A68" s="6"/>
      <c r="B68" s="6"/>
      <c r="C68" s="6"/>
      <c r="D68" s="6" t="s">
        <v>155</v>
      </c>
      <c r="E68" s="3" t="s">
        <v>156</v>
      </c>
      <c r="F68" s="6">
        <f t="shared" si="58"/>
        <v>0</v>
      </c>
      <c r="G68" s="6">
        <f t="shared" si="59"/>
        <v>2</v>
      </c>
      <c r="H68" s="6">
        <f t="shared" si="60"/>
        <v>30</v>
      </c>
      <c r="I68" s="6">
        <f t="shared" si="61"/>
        <v>15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15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</v>
      </c>
      <c r="U68" s="7">
        <v>1.1399999999999999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15</v>
      </c>
      <c r="DK68" s="10" t="s">
        <v>63</v>
      </c>
      <c r="DL68" s="11"/>
      <c r="DM68" s="10"/>
      <c r="DN68" s="7">
        <v>1</v>
      </c>
      <c r="DO68" s="11"/>
      <c r="DP68" s="10"/>
      <c r="DQ68" s="11"/>
      <c r="DR68" s="10"/>
      <c r="DS68" s="11">
        <v>15</v>
      </c>
      <c r="DT68" s="10" t="s">
        <v>63</v>
      </c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1</v>
      </c>
      <c r="EF68" s="7">
        <f t="shared" si="77"/>
        <v>2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5">
      <c r="A69" s="6"/>
      <c r="B69" s="6"/>
      <c r="C69" s="6"/>
      <c r="D69" s="6" t="s">
        <v>157</v>
      </c>
      <c r="E69" s="3" t="s">
        <v>158</v>
      </c>
      <c r="F69" s="6">
        <f t="shared" si="58"/>
        <v>0</v>
      </c>
      <c r="G69" s="6">
        <f t="shared" si="59"/>
        <v>2</v>
      </c>
      <c r="H69" s="6">
        <f t="shared" si="60"/>
        <v>30</v>
      </c>
      <c r="I69" s="6">
        <f t="shared" si="61"/>
        <v>15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15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0.8</v>
      </c>
      <c r="U69" s="7">
        <v>1.23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15</v>
      </c>
      <c r="DK69" s="10" t="s">
        <v>63</v>
      </c>
      <c r="DL69" s="11"/>
      <c r="DM69" s="10"/>
      <c r="DN69" s="7">
        <v>1.2</v>
      </c>
      <c r="DO69" s="11"/>
      <c r="DP69" s="10"/>
      <c r="DQ69" s="11"/>
      <c r="DR69" s="10"/>
      <c r="DS69" s="11">
        <v>15</v>
      </c>
      <c r="DT69" s="10" t="s">
        <v>63</v>
      </c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0.8</v>
      </c>
      <c r="EF69" s="7">
        <f t="shared" si="77"/>
        <v>2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5">
      <c r="A70" s="6"/>
      <c r="B70" s="6"/>
      <c r="C70" s="6"/>
      <c r="D70" s="6" t="s">
        <v>159</v>
      </c>
      <c r="E70" s="3" t="s">
        <v>160</v>
      </c>
      <c r="F70" s="6">
        <f t="shared" si="58"/>
        <v>0</v>
      </c>
      <c r="G70" s="6">
        <f t="shared" si="59"/>
        <v>2</v>
      </c>
      <c r="H70" s="6">
        <f t="shared" si="60"/>
        <v>30</v>
      </c>
      <c r="I70" s="6">
        <f t="shared" si="61"/>
        <v>15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15</v>
      </c>
      <c r="Q70" s="6">
        <f t="shared" si="69"/>
        <v>0</v>
      </c>
      <c r="R70" s="6">
        <f t="shared" si="70"/>
        <v>0</v>
      </c>
      <c r="S70" s="7">
        <f t="shared" si="71"/>
        <v>2</v>
      </c>
      <c r="T70" s="7">
        <f t="shared" si="72"/>
        <v>1</v>
      </c>
      <c r="U70" s="7">
        <v>1.27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7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>
        <v>15</v>
      </c>
      <c r="GB70" s="10" t="s">
        <v>63</v>
      </c>
      <c r="GC70" s="11"/>
      <c r="GD70" s="10"/>
      <c r="GE70" s="7">
        <v>1</v>
      </c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>
        <v>15</v>
      </c>
      <c r="GQ70" s="10" t="s">
        <v>63</v>
      </c>
      <c r="GR70" s="11"/>
      <c r="GS70" s="10"/>
      <c r="GT70" s="11"/>
      <c r="GU70" s="10"/>
      <c r="GV70" s="7">
        <v>1</v>
      </c>
      <c r="GW70" s="7">
        <f t="shared" si="80"/>
        <v>2</v>
      </c>
    </row>
    <row r="71" spans="1:205" x14ac:dyDescent="0.25">
      <c r="A71" s="6">
        <v>7</v>
      </c>
      <c r="B71" s="6">
        <v>1</v>
      </c>
      <c r="C71" s="6"/>
      <c r="D71" s="6"/>
      <c r="E71" s="3" t="s">
        <v>161</v>
      </c>
      <c r="F71" s="6">
        <f>$B$71*COUNTIF(V71:GU71,"e")</f>
        <v>0</v>
      </c>
      <c r="G71" s="6">
        <f>$B$71*COUNTIF(V71:GU71,"z")</f>
        <v>1</v>
      </c>
      <c r="H71" s="6">
        <f t="shared" si="60"/>
        <v>30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30</v>
      </c>
      <c r="R71" s="6">
        <f t="shared" si="70"/>
        <v>0</v>
      </c>
      <c r="S71" s="7">
        <f t="shared" si="71"/>
        <v>2</v>
      </c>
      <c r="T71" s="7">
        <f t="shared" si="72"/>
        <v>2</v>
      </c>
      <c r="U71" s="7">
        <f>$B$71*1.2</f>
        <v>1.2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7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>
        <f>$B$71*30</f>
        <v>30</v>
      </c>
      <c r="GS71" s="10" t="s">
        <v>63</v>
      </c>
      <c r="GT71" s="11"/>
      <c r="GU71" s="10"/>
      <c r="GV71" s="7">
        <f>$B$71*2</f>
        <v>2</v>
      </c>
      <c r="GW71" s="7">
        <f t="shared" si="80"/>
        <v>2</v>
      </c>
    </row>
    <row r="72" spans="1:205" ht="15.9" customHeight="1" x14ac:dyDescent="0.25">
      <c r="A72" s="6"/>
      <c r="B72" s="6"/>
      <c r="C72" s="6"/>
      <c r="D72" s="6"/>
      <c r="E72" s="6" t="s">
        <v>82</v>
      </c>
      <c r="F72" s="6">
        <f t="shared" ref="F72:AK72" si="81">SUM(F40:F71)</f>
        <v>13</v>
      </c>
      <c r="G72" s="6">
        <f t="shared" si="81"/>
        <v>56</v>
      </c>
      <c r="H72" s="6">
        <f t="shared" si="81"/>
        <v>1470</v>
      </c>
      <c r="I72" s="6">
        <f t="shared" si="81"/>
        <v>720</v>
      </c>
      <c r="J72" s="6">
        <f t="shared" si="81"/>
        <v>150</v>
      </c>
      <c r="K72" s="6">
        <f t="shared" si="81"/>
        <v>150</v>
      </c>
      <c r="L72" s="6">
        <f t="shared" si="81"/>
        <v>0</v>
      </c>
      <c r="M72" s="6">
        <f t="shared" si="81"/>
        <v>345</v>
      </c>
      <c r="N72" s="6">
        <f t="shared" si="81"/>
        <v>0</v>
      </c>
      <c r="O72" s="6">
        <f t="shared" si="81"/>
        <v>0</v>
      </c>
      <c r="P72" s="6">
        <f t="shared" si="81"/>
        <v>15</v>
      </c>
      <c r="Q72" s="6">
        <f t="shared" si="81"/>
        <v>30</v>
      </c>
      <c r="R72" s="6">
        <f t="shared" si="81"/>
        <v>60</v>
      </c>
      <c r="S72" s="7">
        <f t="shared" si="81"/>
        <v>106</v>
      </c>
      <c r="T72" s="7">
        <f t="shared" si="81"/>
        <v>46.7</v>
      </c>
      <c r="U72" s="7">
        <f t="shared" si="81"/>
        <v>58.900000000000013</v>
      </c>
      <c r="V72" s="11">
        <f t="shared" si="81"/>
        <v>15</v>
      </c>
      <c r="W72" s="10">
        <f t="shared" si="81"/>
        <v>0</v>
      </c>
      <c r="X72" s="11">
        <f t="shared" si="81"/>
        <v>30</v>
      </c>
      <c r="Y72" s="10">
        <f t="shared" si="81"/>
        <v>0</v>
      </c>
      <c r="Z72" s="7">
        <f t="shared" si="81"/>
        <v>4</v>
      </c>
      <c r="AA72" s="11">
        <f t="shared" si="81"/>
        <v>15</v>
      </c>
      <c r="AB72" s="10">
        <f t="shared" si="81"/>
        <v>0</v>
      </c>
      <c r="AC72" s="11">
        <f t="shared" si="81"/>
        <v>0</v>
      </c>
      <c r="AD72" s="10">
        <f t="shared" si="81"/>
        <v>0</v>
      </c>
      <c r="AE72" s="11">
        <f t="shared" si="81"/>
        <v>0</v>
      </c>
      <c r="AF72" s="10">
        <f t="shared" si="81"/>
        <v>0</v>
      </c>
      <c r="AG72" s="11">
        <f t="shared" si="81"/>
        <v>0</v>
      </c>
      <c r="AH72" s="10">
        <f t="shared" si="81"/>
        <v>0</v>
      </c>
      <c r="AI72" s="11">
        <f t="shared" si="81"/>
        <v>0</v>
      </c>
      <c r="AJ72" s="10">
        <f t="shared" si="81"/>
        <v>0</v>
      </c>
      <c r="AK72" s="11">
        <f t="shared" si="81"/>
        <v>0</v>
      </c>
      <c r="AL72" s="10">
        <f t="shared" ref="AL72:BQ72" si="82">SUM(AL40:AL71)</f>
        <v>0</v>
      </c>
      <c r="AM72" s="11">
        <f t="shared" si="82"/>
        <v>0</v>
      </c>
      <c r="AN72" s="10">
        <f t="shared" si="82"/>
        <v>0</v>
      </c>
      <c r="AO72" s="11">
        <f t="shared" si="82"/>
        <v>0</v>
      </c>
      <c r="AP72" s="10">
        <f t="shared" si="82"/>
        <v>0</v>
      </c>
      <c r="AQ72" s="7">
        <f t="shared" si="82"/>
        <v>1</v>
      </c>
      <c r="AR72" s="7">
        <f t="shared" si="82"/>
        <v>5</v>
      </c>
      <c r="AS72" s="11">
        <f t="shared" si="82"/>
        <v>120</v>
      </c>
      <c r="AT72" s="10">
        <f t="shared" si="82"/>
        <v>0</v>
      </c>
      <c r="AU72" s="11">
        <f t="shared" si="82"/>
        <v>60</v>
      </c>
      <c r="AV72" s="10">
        <f t="shared" si="82"/>
        <v>0</v>
      </c>
      <c r="AW72" s="7">
        <f t="shared" si="82"/>
        <v>13.3</v>
      </c>
      <c r="AX72" s="11">
        <f t="shared" si="82"/>
        <v>45</v>
      </c>
      <c r="AY72" s="10">
        <f t="shared" si="82"/>
        <v>0</v>
      </c>
      <c r="AZ72" s="11">
        <f t="shared" si="82"/>
        <v>0</v>
      </c>
      <c r="BA72" s="10">
        <f t="shared" si="82"/>
        <v>0</v>
      </c>
      <c r="BB72" s="11">
        <f t="shared" si="82"/>
        <v>0</v>
      </c>
      <c r="BC72" s="10">
        <f t="shared" si="82"/>
        <v>0</v>
      </c>
      <c r="BD72" s="11">
        <f t="shared" si="82"/>
        <v>0</v>
      </c>
      <c r="BE72" s="10">
        <f t="shared" si="82"/>
        <v>0</v>
      </c>
      <c r="BF72" s="11">
        <f t="shared" si="82"/>
        <v>0</v>
      </c>
      <c r="BG72" s="10">
        <f t="shared" si="82"/>
        <v>0</v>
      </c>
      <c r="BH72" s="11">
        <f t="shared" si="82"/>
        <v>0</v>
      </c>
      <c r="BI72" s="10">
        <f t="shared" si="82"/>
        <v>0</v>
      </c>
      <c r="BJ72" s="11">
        <f t="shared" si="82"/>
        <v>0</v>
      </c>
      <c r="BK72" s="10">
        <f t="shared" si="82"/>
        <v>0</v>
      </c>
      <c r="BL72" s="11">
        <f t="shared" si="82"/>
        <v>30</v>
      </c>
      <c r="BM72" s="10">
        <f t="shared" si="82"/>
        <v>0</v>
      </c>
      <c r="BN72" s="7">
        <f t="shared" si="82"/>
        <v>5.7</v>
      </c>
      <c r="BO72" s="7">
        <f t="shared" si="82"/>
        <v>19</v>
      </c>
      <c r="BP72" s="11">
        <f t="shared" si="82"/>
        <v>225</v>
      </c>
      <c r="BQ72" s="10">
        <f t="shared" si="82"/>
        <v>0</v>
      </c>
      <c r="BR72" s="11">
        <f t="shared" ref="BR72:CW72" si="83">SUM(BR40:BR71)</f>
        <v>30</v>
      </c>
      <c r="BS72" s="10">
        <f t="shared" si="83"/>
        <v>0</v>
      </c>
      <c r="BT72" s="7">
        <f t="shared" si="83"/>
        <v>15.5</v>
      </c>
      <c r="BU72" s="11">
        <f t="shared" si="83"/>
        <v>45</v>
      </c>
      <c r="BV72" s="10">
        <f t="shared" si="83"/>
        <v>0</v>
      </c>
      <c r="BW72" s="11">
        <f t="shared" si="83"/>
        <v>0</v>
      </c>
      <c r="BX72" s="10">
        <f t="shared" si="83"/>
        <v>0</v>
      </c>
      <c r="BY72" s="11">
        <f t="shared" si="83"/>
        <v>90</v>
      </c>
      <c r="BZ72" s="10">
        <f t="shared" si="83"/>
        <v>0</v>
      </c>
      <c r="CA72" s="11">
        <f t="shared" si="83"/>
        <v>0</v>
      </c>
      <c r="CB72" s="10">
        <f t="shared" si="83"/>
        <v>0</v>
      </c>
      <c r="CC72" s="11">
        <f t="shared" si="83"/>
        <v>0</v>
      </c>
      <c r="CD72" s="10">
        <f t="shared" si="83"/>
        <v>0</v>
      </c>
      <c r="CE72" s="11">
        <f t="shared" si="83"/>
        <v>0</v>
      </c>
      <c r="CF72" s="10">
        <f t="shared" si="83"/>
        <v>0</v>
      </c>
      <c r="CG72" s="11">
        <f t="shared" si="83"/>
        <v>0</v>
      </c>
      <c r="CH72" s="10">
        <f t="shared" si="83"/>
        <v>0</v>
      </c>
      <c r="CI72" s="11">
        <f t="shared" si="83"/>
        <v>0</v>
      </c>
      <c r="CJ72" s="10">
        <f t="shared" si="83"/>
        <v>0</v>
      </c>
      <c r="CK72" s="7">
        <f t="shared" si="83"/>
        <v>11.5</v>
      </c>
      <c r="CL72" s="7">
        <f t="shared" si="83"/>
        <v>27</v>
      </c>
      <c r="CM72" s="11">
        <f t="shared" si="83"/>
        <v>165</v>
      </c>
      <c r="CN72" s="10">
        <f t="shared" si="83"/>
        <v>0</v>
      </c>
      <c r="CO72" s="11">
        <f t="shared" si="83"/>
        <v>15</v>
      </c>
      <c r="CP72" s="10">
        <f t="shared" si="83"/>
        <v>0</v>
      </c>
      <c r="CQ72" s="7">
        <f t="shared" si="83"/>
        <v>13</v>
      </c>
      <c r="CR72" s="11">
        <f t="shared" si="83"/>
        <v>30</v>
      </c>
      <c r="CS72" s="10">
        <f t="shared" si="83"/>
        <v>0</v>
      </c>
      <c r="CT72" s="11">
        <f t="shared" si="83"/>
        <v>0</v>
      </c>
      <c r="CU72" s="10">
        <f t="shared" si="83"/>
        <v>0</v>
      </c>
      <c r="CV72" s="11">
        <f t="shared" si="83"/>
        <v>120</v>
      </c>
      <c r="CW72" s="10">
        <f t="shared" si="83"/>
        <v>0</v>
      </c>
      <c r="CX72" s="11">
        <f t="shared" ref="CX72:EC72" si="84">SUM(CX40:CX71)</f>
        <v>0</v>
      </c>
      <c r="CY72" s="10">
        <f t="shared" si="84"/>
        <v>0</v>
      </c>
      <c r="CZ72" s="11">
        <f t="shared" si="84"/>
        <v>0</v>
      </c>
      <c r="DA72" s="10">
        <f t="shared" si="84"/>
        <v>0</v>
      </c>
      <c r="DB72" s="11">
        <f t="shared" si="84"/>
        <v>0</v>
      </c>
      <c r="DC72" s="10">
        <f t="shared" si="84"/>
        <v>0</v>
      </c>
      <c r="DD72" s="11">
        <f t="shared" si="84"/>
        <v>0</v>
      </c>
      <c r="DE72" s="10">
        <f t="shared" si="84"/>
        <v>0</v>
      </c>
      <c r="DF72" s="11">
        <f t="shared" si="84"/>
        <v>30</v>
      </c>
      <c r="DG72" s="10">
        <f t="shared" si="84"/>
        <v>0</v>
      </c>
      <c r="DH72" s="7">
        <f t="shared" si="84"/>
        <v>14</v>
      </c>
      <c r="DI72" s="7">
        <f t="shared" si="84"/>
        <v>27</v>
      </c>
      <c r="DJ72" s="11">
        <f t="shared" si="84"/>
        <v>180</v>
      </c>
      <c r="DK72" s="10">
        <f t="shared" si="84"/>
        <v>0</v>
      </c>
      <c r="DL72" s="11">
        <f t="shared" si="84"/>
        <v>15</v>
      </c>
      <c r="DM72" s="10">
        <f t="shared" si="84"/>
        <v>0</v>
      </c>
      <c r="DN72" s="7">
        <f t="shared" si="84"/>
        <v>12.5</v>
      </c>
      <c r="DO72" s="11">
        <f t="shared" si="84"/>
        <v>15</v>
      </c>
      <c r="DP72" s="10">
        <f t="shared" si="84"/>
        <v>0</v>
      </c>
      <c r="DQ72" s="11">
        <f t="shared" si="84"/>
        <v>0</v>
      </c>
      <c r="DR72" s="10">
        <f t="shared" si="84"/>
        <v>0</v>
      </c>
      <c r="DS72" s="11">
        <f t="shared" si="84"/>
        <v>135</v>
      </c>
      <c r="DT72" s="10">
        <f t="shared" si="84"/>
        <v>0</v>
      </c>
      <c r="DU72" s="11">
        <f t="shared" si="84"/>
        <v>0</v>
      </c>
      <c r="DV72" s="10">
        <f t="shared" si="84"/>
        <v>0</v>
      </c>
      <c r="DW72" s="11">
        <f t="shared" si="84"/>
        <v>0</v>
      </c>
      <c r="DX72" s="10">
        <f t="shared" si="84"/>
        <v>0</v>
      </c>
      <c r="DY72" s="11">
        <f t="shared" si="84"/>
        <v>0</v>
      </c>
      <c r="DZ72" s="10">
        <f t="shared" si="84"/>
        <v>0</v>
      </c>
      <c r="EA72" s="11">
        <f t="shared" si="84"/>
        <v>0</v>
      </c>
      <c r="EB72" s="10">
        <f t="shared" si="84"/>
        <v>0</v>
      </c>
      <c r="EC72" s="11">
        <f t="shared" si="84"/>
        <v>0</v>
      </c>
      <c r="ED72" s="10">
        <f t="shared" ref="ED72:FI72" si="85">SUM(ED40:ED71)</f>
        <v>0</v>
      </c>
      <c r="EE72" s="7">
        <f t="shared" si="85"/>
        <v>11.5</v>
      </c>
      <c r="EF72" s="7">
        <f t="shared" si="85"/>
        <v>24</v>
      </c>
      <c r="EG72" s="11">
        <f t="shared" si="85"/>
        <v>0</v>
      </c>
      <c r="EH72" s="10">
        <f t="shared" si="85"/>
        <v>0</v>
      </c>
      <c r="EI72" s="11">
        <f t="shared" si="85"/>
        <v>0</v>
      </c>
      <c r="EJ72" s="10">
        <f t="shared" si="85"/>
        <v>0</v>
      </c>
      <c r="EK72" s="7">
        <f t="shared" si="85"/>
        <v>0</v>
      </c>
      <c r="EL72" s="11">
        <f t="shared" si="85"/>
        <v>0</v>
      </c>
      <c r="EM72" s="10">
        <f t="shared" si="85"/>
        <v>0</v>
      </c>
      <c r="EN72" s="11">
        <f t="shared" si="85"/>
        <v>0</v>
      </c>
      <c r="EO72" s="10">
        <f t="shared" si="85"/>
        <v>0</v>
      </c>
      <c r="EP72" s="11">
        <f t="shared" si="85"/>
        <v>0</v>
      </c>
      <c r="EQ72" s="10">
        <f t="shared" si="85"/>
        <v>0</v>
      </c>
      <c r="ER72" s="11">
        <f t="shared" si="85"/>
        <v>0</v>
      </c>
      <c r="ES72" s="10">
        <f t="shared" si="85"/>
        <v>0</v>
      </c>
      <c r="ET72" s="11">
        <f t="shared" si="85"/>
        <v>0</v>
      </c>
      <c r="EU72" s="10">
        <f t="shared" si="85"/>
        <v>0</v>
      </c>
      <c r="EV72" s="11">
        <f t="shared" si="85"/>
        <v>0</v>
      </c>
      <c r="EW72" s="10">
        <f t="shared" si="85"/>
        <v>0</v>
      </c>
      <c r="EX72" s="11">
        <f t="shared" si="85"/>
        <v>0</v>
      </c>
      <c r="EY72" s="10">
        <f t="shared" si="85"/>
        <v>0</v>
      </c>
      <c r="EZ72" s="11">
        <f t="shared" si="85"/>
        <v>0</v>
      </c>
      <c r="FA72" s="10">
        <f t="shared" si="85"/>
        <v>0</v>
      </c>
      <c r="FB72" s="7">
        <f t="shared" si="85"/>
        <v>0</v>
      </c>
      <c r="FC72" s="7">
        <f t="shared" si="85"/>
        <v>0</v>
      </c>
      <c r="FD72" s="11">
        <f t="shared" si="85"/>
        <v>0</v>
      </c>
      <c r="FE72" s="10">
        <f t="shared" si="85"/>
        <v>0</v>
      </c>
      <c r="FF72" s="11">
        <f t="shared" si="85"/>
        <v>0</v>
      </c>
      <c r="FG72" s="10">
        <f t="shared" si="85"/>
        <v>0</v>
      </c>
      <c r="FH72" s="7">
        <f t="shared" si="85"/>
        <v>0</v>
      </c>
      <c r="FI72" s="11">
        <f t="shared" si="85"/>
        <v>0</v>
      </c>
      <c r="FJ72" s="10">
        <f t="shared" ref="FJ72:GO72" si="86">SUM(FJ40:FJ71)</f>
        <v>0</v>
      </c>
      <c r="FK72" s="11">
        <f t="shared" si="86"/>
        <v>0</v>
      </c>
      <c r="FL72" s="10">
        <f t="shared" si="86"/>
        <v>0</v>
      </c>
      <c r="FM72" s="11">
        <f t="shared" si="86"/>
        <v>0</v>
      </c>
      <c r="FN72" s="10">
        <f t="shared" si="86"/>
        <v>0</v>
      </c>
      <c r="FO72" s="11">
        <f t="shared" si="86"/>
        <v>0</v>
      </c>
      <c r="FP72" s="10">
        <f t="shared" si="86"/>
        <v>0</v>
      </c>
      <c r="FQ72" s="11">
        <f t="shared" si="86"/>
        <v>0</v>
      </c>
      <c r="FR72" s="10">
        <f t="shared" si="86"/>
        <v>0</v>
      </c>
      <c r="FS72" s="11">
        <f t="shared" si="86"/>
        <v>0</v>
      </c>
      <c r="FT72" s="10">
        <f t="shared" si="86"/>
        <v>0</v>
      </c>
      <c r="FU72" s="11">
        <f t="shared" si="86"/>
        <v>0</v>
      </c>
      <c r="FV72" s="10">
        <f t="shared" si="86"/>
        <v>0</v>
      </c>
      <c r="FW72" s="11">
        <f t="shared" si="86"/>
        <v>0</v>
      </c>
      <c r="FX72" s="10">
        <f t="shared" si="86"/>
        <v>0</v>
      </c>
      <c r="FY72" s="7">
        <f t="shared" si="86"/>
        <v>0</v>
      </c>
      <c r="FZ72" s="7">
        <f t="shared" si="86"/>
        <v>0</v>
      </c>
      <c r="GA72" s="11">
        <f t="shared" si="86"/>
        <v>15</v>
      </c>
      <c r="GB72" s="10">
        <f t="shared" si="86"/>
        <v>0</v>
      </c>
      <c r="GC72" s="11">
        <f t="shared" si="86"/>
        <v>0</v>
      </c>
      <c r="GD72" s="10">
        <f t="shared" si="86"/>
        <v>0</v>
      </c>
      <c r="GE72" s="7">
        <f t="shared" si="86"/>
        <v>1</v>
      </c>
      <c r="GF72" s="11">
        <f t="shared" si="86"/>
        <v>0</v>
      </c>
      <c r="GG72" s="10">
        <f t="shared" si="86"/>
        <v>0</v>
      </c>
      <c r="GH72" s="11">
        <f t="shared" si="86"/>
        <v>0</v>
      </c>
      <c r="GI72" s="10">
        <f t="shared" si="86"/>
        <v>0</v>
      </c>
      <c r="GJ72" s="11">
        <f t="shared" si="86"/>
        <v>0</v>
      </c>
      <c r="GK72" s="10">
        <f t="shared" si="86"/>
        <v>0</v>
      </c>
      <c r="GL72" s="11">
        <f t="shared" si="86"/>
        <v>0</v>
      </c>
      <c r="GM72" s="10">
        <f t="shared" si="86"/>
        <v>0</v>
      </c>
      <c r="GN72" s="11">
        <f t="shared" si="86"/>
        <v>0</v>
      </c>
      <c r="GO72" s="10">
        <f t="shared" si="86"/>
        <v>0</v>
      </c>
      <c r="GP72" s="11">
        <f t="shared" ref="GP72:GW72" si="87">SUM(GP40:GP71)</f>
        <v>15</v>
      </c>
      <c r="GQ72" s="10">
        <f t="shared" si="87"/>
        <v>0</v>
      </c>
      <c r="GR72" s="11">
        <f t="shared" si="87"/>
        <v>30</v>
      </c>
      <c r="GS72" s="10">
        <f t="shared" si="87"/>
        <v>0</v>
      </c>
      <c r="GT72" s="11">
        <f t="shared" si="87"/>
        <v>0</v>
      </c>
      <c r="GU72" s="10">
        <f t="shared" si="87"/>
        <v>0</v>
      </c>
      <c r="GV72" s="7">
        <f t="shared" si="87"/>
        <v>3</v>
      </c>
      <c r="GW72" s="7">
        <f t="shared" si="87"/>
        <v>4</v>
      </c>
    </row>
    <row r="73" spans="1:205" ht="20.100000000000001" customHeight="1" x14ac:dyDescent="0.25">
      <c r="A73" s="19" t="s">
        <v>162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9"/>
      <c r="GW73" s="13"/>
    </row>
    <row r="74" spans="1:205" x14ac:dyDescent="0.25">
      <c r="A74" s="6"/>
      <c r="B74" s="6"/>
      <c r="C74" s="6"/>
      <c r="D74" s="6" t="s">
        <v>166</v>
      </c>
      <c r="E74" s="3" t="s">
        <v>167</v>
      </c>
      <c r="F74" s="6">
        <f t="shared" ref="F74:F80" si="88">COUNTIF(V74:GU74,"e")</f>
        <v>1</v>
      </c>
      <c r="G74" s="6">
        <f t="shared" ref="G74:G80" si="89">COUNTIF(V74:GU74,"z")</f>
        <v>1</v>
      </c>
      <c r="H74" s="6">
        <f t="shared" ref="H74:H81" si="90">SUM(I74:R74)</f>
        <v>90</v>
      </c>
      <c r="I74" s="6">
        <f t="shared" ref="I74:I81" si="91">V74+AS74+BP74+CM74+DJ74+EG74+FD74+GA74</f>
        <v>45</v>
      </c>
      <c r="J74" s="6">
        <f t="shared" ref="J74:J81" si="92">X74+AU74+BR74+CO74+DL74+EI74+FF74+GC74</f>
        <v>0</v>
      </c>
      <c r="K74" s="6">
        <f t="shared" ref="K74:K81" si="93">AA74+AX74+BU74+CR74+DO74+EL74+FI74+GF74</f>
        <v>0</v>
      </c>
      <c r="L74" s="6">
        <f t="shared" ref="L74:L81" si="94">AC74+AZ74+BW74+CT74+DQ74+EN74+FK74+GH74</f>
        <v>0</v>
      </c>
      <c r="M74" s="6">
        <f t="shared" ref="M74:M81" si="95">AE74+BB74+BY74+CV74+DS74+EP74+FM74+GJ74</f>
        <v>45</v>
      </c>
      <c r="N74" s="6">
        <f t="shared" ref="N74:N81" si="96">AG74+BD74+CA74+CX74+DU74+ER74+FO74+GL74</f>
        <v>0</v>
      </c>
      <c r="O74" s="6">
        <f t="shared" ref="O74:O81" si="97">AI74+BF74+CC74+CZ74+DW74+ET74+FQ74+GN74</f>
        <v>0</v>
      </c>
      <c r="P74" s="6">
        <f t="shared" ref="P74:P81" si="98">AK74+BH74+CE74+DB74+DY74+EV74+FS74+GP74</f>
        <v>0</v>
      </c>
      <c r="Q74" s="6">
        <f t="shared" ref="Q74:Q81" si="99">AM74+BJ74+CG74+DD74+EA74+EX74+FU74+GR74</f>
        <v>0</v>
      </c>
      <c r="R74" s="6">
        <f t="shared" ref="R74:R81" si="100">AO74+BL74+CI74+DF74+EC74+EZ74+FW74+GT74</f>
        <v>0</v>
      </c>
      <c r="S74" s="7">
        <f t="shared" ref="S74:S81" si="101">AR74+BO74+CL74+DI74+EF74+FC74+FZ74+GW74</f>
        <v>6</v>
      </c>
      <c r="T74" s="7">
        <f t="shared" ref="T74:T81" si="102">AQ74+BN74+CK74+DH74+EE74+FB74+FY74+GV74</f>
        <v>3</v>
      </c>
      <c r="U74" s="7">
        <v>3.4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ref="AR74:AR81" si="103">Z74+AQ74</f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ref="BO74:BO81" si="104">AW74+BN74</f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ref="CL74:CL81" si="105">BT74+CK74</f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ref="DI74:DI81" si="106">CQ74+DH74</f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ref="EF74:EF81" si="107">DN74+EE74</f>
        <v>0</v>
      </c>
      <c r="EG74" s="11">
        <v>45</v>
      </c>
      <c r="EH74" s="10" t="s">
        <v>79</v>
      </c>
      <c r="EI74" s="11"/>
      <c r="EJ74" s="10"/>
      <c r="EK74" s="7">
        <v>3</v>
      </c>
      <c r="EL74" s="11"/>
      <c r="EM74" s="10"/>
      <c r="EN74" s="11"/>
      <c r="EO74" s="10"/>
      <c r="EP74" s="11">
        <v>45</v>
      </c>
      <c r="EQ74" s="10" t="s">
        <v>63</v>
      </c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>
        <v>3</v>
      </c>
      <c r="FC74" s="7">
        <f t="shared" ref="FC74:FC81" si="108">EK74+FB74</f>
        <v>6</v>
      </c>
      <c r="FD74" s="11"/>
      <c r="FE74" s="10"/>
      <c r="FF74" s="11"/>
      <c r="FG74" s="10"/>
      <c r="FH74" s="7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ref="FZ74:FZ81" si="109">FH74+FY74</f>
        <v>0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ref="GW74:GW81" si="110">GE74+GV74</f>
        <v>0</v>
      </c>
    </row>
    <row r="75" spans="1:205" x14ac:dyDescent="0.25">
      <c r="A75" s="6"/>
      <c r="B75" s="6"/>
      <c r="C75" s="6"/>
      <c r="D75" s="6" t="s">
        <v>168</v>
      </c>
      <c r="E75" s="3" t="s">
        <v>169</v>
      </c>
      <c r="F75" s="6">
        <f t="shared" si="88"/>
        <v>1</v>
      </c>
      <c r="G75" s="6">
        <f t="shared" si="89"/>
        <v>1</v>
      </c>
      <c r="H75" s="6">
        <f t="shared" si="90"/>
        <v>75</v>
      </c>
      <c r="I75" s="6">
        <f t="shared" si="91"/>
        <v>30</v>
      </c>
      <c r="J75" s="6">
        <f t="shared" si="92"/>
        <v>0</v>
      </c>
      <c r="K75" s="6">
        <f t="shared" si="93"/>
        <v>0</v>
      </c>
      <c r="L75" s="6">
        <f t="shared" si="94"/>
        <v>0</v>
      </c>
      <c r="M75" s="6">
        <f t="shared" si="95"/>
        <v>45</v>
      </c>
      <c r="N75" s="6">
        <f t="shared" si="96"/>
        <v>0</v>
      </c>
      <c r="O75" s="6">
        <f t="shared" si="97"/>
        <v>0</v>
      </c>
      <c r="P75" s="6">
        <f t="shared" si="98"/>
        <v>0</v>
      </c>
      <c r="Q75" s="6">
        <f t="shared" si="99"/>
        <v>0</v>
      </c>
      <c r="R75" s="6">
        <f t="shared" si="100"/>
        <v>0</v>
      </c>
      <c r="S75" s="7">
        <f t="shared" si="101"/>
        <v>5</v>
      </c>
      <c r="T75" s="7">
        <f t="shared" si="102"/>
        <v>2.5</v>
      </c>
      <c r="U75" s="7">
        <v>2.8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10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10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10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10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107"/>
        <v>0</v>
      </c>
      <c r="EG75" s="11">
        <v>30</v>
      </c>
      <c r="EH75" s="10" t="s">
        <v>79</v>
      </c>
      <c r="EI75" s="11"/>
      <c r="EJ75" s="10"/>
      <c r="EK75" s="7">
        <v>2.5</v>
      </c>
      <c r="EL75" s="11"/>
      <c r="EM75" s="10"/>
      <c r="EN75" s="11"/>
      <c r="EO75" s="10"/>
      <c r="EP75" s="11">
        <v>45</v>
      </c>
      <c r="EQ75" s="10" t="s">
        <v>63</v>
      </c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>
        <v>2.5</v>
      </c>
      <c r="FC75" s="7">
        <f t="shared" si="108"/>
        <v>5</v>
      </c>
      <c r="FD75" s="11"/>
      <c r="FE75" s="10"/>
      <c r="FF75" s="11"/>
      <c r="FG75" s="10"/>
      <c r="FH75" s="7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109"/>
        <v>0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110"/>
        <v>0</v>
      </c>
    </row>
    <row r="76" spans="1:205" x14ac:dyDescent="0.25">
      <c r="A76" s="6"/>
      <c r="B76" s="6"/>
      <c r="C76" s="6"/>
      <c r="D76" s="6" t="s">
        <v>170</v>
      </c>
      <c r="E76" s="3" t="s">
        <v>171</v>
      </c>
      <c r="F76" s="6">
        <f t="shared" si="88"/>
        <v>1</v>
      </c>
      <c r="G76" s="6">
        <f t="shared" si="89"/>
        <v>1</v>
      </c>
      <c r="H76" s="6">
        <f t="shared" si="90"/>
        <v>60</v>
      </c>
      <c r="I76" s="6">
        <f t="shared" si="91"/>
        <v>30</v>
      </c>
      <c r="J76" s="6">
        <f t="shared" si="92"/>
        <v>0</v>
      </c>
      <c r="K76" s="6">
        <f t="shared" si="93"/>
        <v>0</v>
      </c>
      <c r="L76" s="6">
        <f t="shared" si="94"/>
        <v>0</v>
      </c>
      <c r="M76" s="6">
        <f t="shared" si="95"/>
        <v>30</v>
      </c>
      <c r="N76" s="6">
        <f t="shared" si="96"/>
        <v>0</v>
      </c>
      <c r="O76" s="6">
        <f t="shared" si="97"/>
        <v>0</v>
      </c>
      <c r="P76" s="6">
        <f t="shared" si="98"/>
        <v>0</v>
      </c>
      <c r="Q76" s="6">
        <f t="shared" si="99"/>
        <v>0</v>
      </c>
      <c r="R76" s="6">
        <f t="shared" si="100"/>
        <v>0</v>
      </c>
      <c r="S76" s="7">
        <f t="shared" si="101"/>
        <v>5</v>
      </c>
      <c r="T76" s="7">
        <f t="shared" si="102"/>
        <v>3</v>
      </c>
      <c r="U76" s="7">
        <v>2.2999999999999998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10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10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10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10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107"/>
        <v>0</v>
      </c>
      <c r="EG76" s="11">
        <v>30</v>
      </c>
      <c r="EH76" s="10" t="s">
        <v>79</v>
      </c>
      <c r="EI76" s="11"/>
      <c r="EJ76" s="10"/>
      <c r="EK76" s="7">
        <v>2</v>
      </c>
      <c r="EL76" s="11"/>
      <c r="EM76" s="10"/>
      <c r="EN76" s="11"/>
      <c r="EO76" s="10"/>
      <c r="EP76" s="11">
        <v>30</v>
      </c>
      <c r="EQ76" s="10" t="s">
        <v>63</v>
      </c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>
        <v>3</v>
      </c>
      <c r="FC76" s="7">
        <f t="shared" si="108"/>
        <v>5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109"/>
        <v>0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110"/>
        <v>0</v>
      </c>
    </row>
    <row r="77" spans="1:205" x14ac:dyDescent="0.25">
      <c r="A77" s="6"/>
      <c r="B77" s="6"/>
      <c r="C77" s="6"/>
      <c r="D77" s="6" t="s">
        <v>172</v>
      </c>
      <c r="E77" s="3" t="s">
        <v>173</v>
      </c>
      <c r="F77" s="6">
        <f t="shared" si="88"/>
        <v>0</v>
      </c>
      <c r="G77" s="6">
        <f t="shared" si="89"/>
        <v>3</v>
      </c>
      <c r="H77" s="6">
        <f t="shared" si="90"/>
        <v>75</v>
      </c>
      <c r="I77" s="6">
        <f t="shared" si="91"/>
        <v>30</v>
      </c>
      <c r="J77" s="6">
        <f t="shared" si="92"/>
        <v>30</v>
      </c>
      <c r="K77" s="6">
        <f t="shared" si="93"/>
        <v>15</v>
      </c>
      <c r="L77" s="6">
        <f t="shared" si="94"/>
        <v>0</v>
      </c>
      <c r="M77" s="6">
        <f t="shared" si="95"/>
        <v>0</v>
      </c>
      <c r="N77" s="6">
        <f t="shared" si="96"/>
        <v>0</v>
      </c>
      <c r="O77" s="6">
        <f t="shared" si="97"/>
        <v>0</v>
      </c>
      <c r="P77" s="6">
        <f t="shared" si="98"/>
        <v>0</v>
      </c>
      <c r="Q77" s="6">
        <f t="shared" si="99"/>
        <v>0</v>
      </c>
      <c r="R77" s="6">
        <f t="shared" si="100"/>
        <v>0</v>
      </c>
      <c r="S77" s="7">
        <f t="shared" si="101"/>
        <v>6</v>
      </c>
      <c r="T77" s="7">
        <f t="shared" si="102"/>
        <v>1</v>
      </c>
      <c r="U77" s="7">
        <v>2.9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10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10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10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10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107"/>
        <v>0</v>
      </c>
      <c r="EG77" s="11">
        <v>30</v>
      </c>
      <c r="EH77" s="10" t="s">
        <v>63</v>
      </c>
      <c r="EI77" s="11">
        <v>30</v>
      </c>
      <c r="EJ77" s="10" t="s">
        <v>63</v>
      </c>
      <c r="EK77" s="7">
        <v>5</v>
      </c>
      <c r="EL77" s="11">
        <v>15</v>
      </c>
      <c r="EM77" s="10" t="s">
        <v>63</v>
      </c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>
        <v>1</v>
      </c>
      <c r="FC77" s="7">
        <f t="shared" si="108"/>
        <v>6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109"/>
        <v>0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110"/>
        <v>0</v>
      </c>
    </row>
    <row r="78" spans="1:205" x14ac:dyDescent="0.25">
      <c r="A78" s="6"/>
      <c r="B78" s="6"/>
      <c r="C78" s="6"/>
      <c r="D78" s="6" t="s">
        <v>174</v>
      </c>
      <c r="E78" s="3" t="s">
        <v>175</v>
      </c>
      <c r="F78" s="6">
        <f t="shared" si="88"/>
        <v>0</v>
      </c>
      <c r="G78" s="6">
        <f t="shared" si="89"/>
        <v>2</v>
      </c>
      <c r="H78" s="6">
        <f t="shared" si="90"/>
        <v>60</v>
      </c>
      <c r="I78" s="6">
        <f t="shared" si="91"/>
        <v>30</v>
      </c>
      <c r="J78" s="6">
        <f t="shared" si="92"/>
        <v>0</v>
      </c>
      <c r="K78" s="6">
        <f t="shared" si="93"/>
        <v>0</v>
      </c>
      <c r="L78" s="6">
        <f t="shared" si="94"/>
        <v>0</v>
      </c>
      <c r="M78" s="6">
        <f t="shared" si="95"/>
        <v>30</v>
      </c>
      <c r="N78" s="6">
        <f t="shared" si="96"/>
        <v>0</v>
      </c>
      <c r="O78" s="6">
        <f t="shared" si="97"/>
        <v>0</v>
      </c>
      <c r="P78" s="6">
        <f t="shared" si="98"/>
        <v>0</v>
      </c>
      <c r="Q78" s="6">
        <f t="shared" si="99"/>
        <v>0</v>
      </c>
      <c r="R78" s="6">
        <f t="shared" si="100"/>
        <v>0</v>
      </c>
      <c r="S78" s="7">
        <f t="shared" si="101"/>
        <v>5</v>
      </c>
      <c r="T78" s="7">
        <f t="shared" si="102"/>
        <v>2</v>
      </c>
      <c r="U78" s="7">
        <v>2.2000000000000002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10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10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10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10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107"/>
        <v>0</v>
      </c>
      <c r="EG78" s="11">
        <v>30</v>
      </c>
      <c r="EH78" s="10" t="s">
        <v>63</v>
      </c>
      <c r="EI78" s="11"/>
      <c r="EJ78" s="10"/>
      <c r="EK78" s="7">
        <v>3</v>
      </c>
      <c r="EL78" s="11"/>
      <c r="EM78" s="10"/>
      <c r="EN78" s="11"/>
      <c r="EO78" s="10"/>
      <c r="EP78" s="11">
        <v>30</v>
      </c>
      <c r="EQ78" s="10" t="s">
        <v>63</v>
      </c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>
        <v>2</v>
      </c>
      <c r="FC78" s="7">
        <f t="shared" si="108"/>
        <v>5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109"/>
        <v>0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110"/>
        <v>0</v>
      </c>
    </row>
    <row r="79" spans="1:205" x14ac:dyDescent="0.25">
      <c r="A79" s="6"/>
      <c r="B79" s="6"/>
      <c r="C79" s="6"/>
      <c r="D79" s="6" t="s">
        <v>176</v>
      </c>
      <c r="E79" s="3" t="s">
        <v>177</v>
      </c>
      <c r="F79" s="6">
        <f t="shared" si="88"/>
        <v>0</v>
      </c>
      <c r="G79" s="6">
        <f t="shared" si="89"/>
        <v>3</v>
      </c>
      <c r="H79" s="6">
        <f t="shared" si="90"/>
        <v>75</v>
      </c>
      <c r="I79" s="6">
        <f t="shared" si="91"/>
        <v>30</v>
      </c>
      <c r="J79" s="6">
        <f t="shared" si="92"/>
        <v>0</v>
      </c>
      <c r="K79" s="6">
        <f t="shared" si="93"/>
        <v>15</v>
      </c>
      <c r="L79" s="6">
        <f t="shared" si="94"/>
        <v>0</v>
      </c>
      <c r="M79" s="6">
        <f t="shared" si="95"/>
        <v>30</v>
      </c>
      <c r="N79" s="6">
        <f t="shared" si="96"/>
        <v>0</v>
      </c>
      <c r="O79" s="6">
        <f t="shared" si="97"/>
        <v>0</v>
      </c>
      <c r="P79" s="6">
        <f t="shared" si="98"/>
        <v>0</v>
      </c>
      <c r="Q79" s="6">
        <f t="shared" si="99"/>
        <v>0</v>
      </c>
      <c r="R79" s="6">
        <f t="shared" si="100"/>
        <v>0</v>
      </c>
      <c r="S79" s="7">
        <f t="shared" si="101"/>
        <v>6</v>
      </c>
      <c r="T79" s="7">
        <f t="shared" si="102"/>
        <v>3.5</v>
      </c>
      <c r="U79" s="7">
        <v>3.17</v>
      </c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103"/>
        <v>0</v>
      </c>
      <c r="AS79" s="11"/>
      <c r="AT79" s="10"/>
      <c r="AU79" s="11"/>
      <c r="AV79" s="10"/>
      <c r="AW79" s="7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104"/>
        <v>0</v>
      </c>
      <c r="BP79" s="11"/>
      <c r="BQ79" s="10"/>
      <c r="BR79" s="11"/>
      <c r="BS79" s="10"/>
      <c r="BT79" s="7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105"/>
        <v>0</v>
      </c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106"/>
        <v>0</v>
      </c>
      <c r="DJ79" s="11"/>
      <c r="DK79" s="10"/>
      <c r="DL79" s="11"/>
      <c r="DM79" s="10"/>
      <c r="DN79" s="7"/>
      <c r="DO79" s="11"/>
      <c r="DP79" s="10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107"/>
        <v>0</v>
      </c>
      <c r="EG79" s="11"/>
      <c r="EH79" s="10"/>
      <c r="EI79" s="11"/>
      <c r="EJ79" s="10"/>
      <c r="EK79" s="7"/>
      <c r="EL79" s="11"/>
      <c r="EM79" s="10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108"/>
        <v>0</v>
      </c>
      <c r="FD79" s="11"/>
      <c r="FE79" s="10"/>
      <c r="FF79" s="11"/>
      <c r="FG79" s="10"/>
      <c r="FH79" s="7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109"/>
        <v>0</v>
      </c>
      <c r="GA79" s="11">
        <v>30</v>
      </c>
      <c r="GB79" s="10" t="s">
        <v>63</v>
      </c>
      <c r="GC79" s="11"/>
      <c r="GD79" s="10"/>
      <c r="GE79" s="7">
        <v>2.5</v>
      </c>
      <c r="GF79" s="11">
        <v>15</v>
      </c>
      <c r="GG79" s="10" t="s">
        <v>63</v>
      </c>
      <c r="GH79" s="11"/>
      <c r="GI79" s="10"/>
      <c r="GJ79" s="11">
        <v>30</v>
      </c>
      <c r="GK79" s="10" t="s">
        <v>63</v>
      </c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>
        <v>3.5</v>
      </c>
      <c r="GW79" s="7">
        <f t="shared" si="110"/>
        <v>6</v>
      </c>
    </row>
    <row r="80" spans="1:205" x14ac:dyDescent="0.25">
      <c r="A80" s="6"/>
      <c r="B80" s="6"/>
      <c r="C80" s="6"/>
      <c r="D80" s="6" t="s">
        <v>178</v>
      </c>
      <c r="E80" s="3" t="s">
        <v>179</v>
      </c>
      <c r="F80" s="6">
        <f t="shared" si="88"/>
        <v>0</v>
      </c>
      <c r="G80" s="6">
        <f t="shared" si="89"/>
        <v>2</v>
      </c>
      <c r="H80" s="6">
        <f t="shared" si="90"/>
        <v>30</v>
      </c>
      <c r="I80" s="6">
        <f t="shared" si="91"/>
        <v>15</v>
      </c>
      <c r="J80" s="6">
        <f t="shared" si="92"/>
        <v>0</v>
      </c>
      <c r="K80" s="6">
        <f t="shared" si="93"/>
        <v>0</v>
      </c>
      <c r="L80" s="6">
        <f t="shared" si="94"/>
        <v>0</v>
      </c>
      <c r="M80" s="6">
        <f t="shared" si="95"/>
        <v>15</v>
      </c>
      <c r="N80" s="6">
        <f t="shared" si="96"/>
        <v>0</v>
      </c>
      <c r="O80" s="6">
        <f t="shared" si="97"/>
        <v>0</v>
      </c>
      <c r="P80" s="6">
        <f t="shared" si="98"/>
        <v>0</v>
      </c>
      <c r="Q80" s="6">
        <f t="shared" si="99"/>
        <v>0</v>
      </c>
      <c r="R80" s="6">
        <f t="shared" si="100"/>
        <v>0</v>
      </c>
      <c r="S80" s="7">
        <f t="shared" si="101"/>
        <v>5</v>
      </c>
      <c r="T80" s="7">
        <f t="shared" si="102"/>
        <v>2</v>
      </c>
      <c r="U80" s="7">
        <v>1.27</v>
      </c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103"/>
        <v>0</v>
      </c>
      <c r="AS80" s="11"/>
      <c r="AT80" s="10"/>
      <c r="AU80" s="11"/>
      <c r="AV80" s="10"/>
      <c r="AW80" s="7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104"/>
        <v>0</v>
      </c>
      <c r="BP80" s="11"/>
      <c r="BQ80" s="10"/>
      <c r="BR80" s="11"/>
      <c r="BS80" s="10"/>
      <c r="BT80" s="7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105"/>
        <v>0</v>
      </c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106"/>
        <v>0</v>
      </c>
      <c r="DJ80" s="11"/>
      <c r="DK80" s="10"/>
      <c r="DL80" s="11"/>
      <c r="DM80" s="10"/>
      <c r="DN80" s="7"/>
      <c r="DO80" s="11"/>
      <c r="DP80" s="10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107"/>
        <v>0</v>
      </c>
      <c r="EG80" s="11"/>
      <c r="EH80" s="10"/>
      <c r="EI80" s="11"/>
      <c r="EJ80" s="10"/>
      <c r="EK80" s="7"/>
      <c r="EL80" s="11"/>
      <c r="EM80" s="10"/>
      <c r="EN80" s="11"/>
      <c r="EO80" s="10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t="shared" si="108"/>
        <v>0</v>
      </c>
      <c r="FD80" s="11"/>
      <c r="FE80" s="10"/>
      <c r="FF80" s="11"/>
      <c r="FG80" s="10"/>
      <c r="FH80" s="7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109"/>
        <v>0</v>
      </c>
      <c r="GA80" s="11">
        <v>15</v>
      </c>
      <c r="GB80" s="10" t="s">
        <v>63</v>
      </c>
      <c r="GC80" s="11"/>
      <c r="GD80" s="10"/>
      <c r="GE80" s="7">
        <v>3</v>
      </c>
      <c r="GF80" s="11"/>
      <c r="GG80" s="10"/>
      <c r="GH80" s="11"/>
      <c r="GI80" s="10"/>
      <c r="GJ80" s="11">
        <v>15</v>
      </c>
      <c r="GK80" s="10" t="s">
        <v>63</v>
      </c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>
        <v>2</v>
      </c>
      <c r="GW80" s="7">
        <f t="shared" si="110"/>
        <v>5</v>
      </c>
    </row>
    <row r="81" spans="1:205" x14ac:dyDescent="0.25">
      <c r="A81" s="6">
        <v>8</v>
      </c>
      <c r="B81" s="6">
        <v>1</v>
      </c>
      <c r="C81" s="6"/>
      <c r="D81" s="6"/>
      <c r="E81" s="3" t="s">
        <v>180</v>
      </c>
      <c r="F81" s="6">
        <f>$B$81*COUNTIF(V81:GU81,"e")</f>
        <v>0</v>
      </c>
      <c r="G81" s="6">
        <f>$B$81*COUNTIF(V81:GU81,"z")</f>
        <v>1</v>
      </c>
      <c r="H81" s="6">
        <f t="shared" si="90"/>
        <v>0</v>
      </c>
      <c r="I81" s="6">
        <f t="shared" si="91"/>
        <v>0</v>
      </c>
      <c r="J81" s="6">
        <f t="shared" si="92"/>
        <v>0</v>
      </c>
      <c r="K81" s="6">
        <f t="shared" si="93"/>
        <v>0</v>
      </c>
      <c r="L81" s="6">
        <f t="shared" si="94"/>
        <v>0</v>
      </c>
      <c r="M81" s="6">
        <f t="shared" si="95"/>
        <v>0</v>
      </c>
      <c r="N81" s="6">
        <f t="shared" si="96"/>
        <v>0</v>
      </c>
      <c r="O81" s="6">
        <f t="shared" si="97"/>
        <v>0</v>
      </c>
      <c r="P81" s="6">
        <f t="shared" si="98"/>
        <v>0</v>
      </c>
      <c r="Q81" s="6">
        <f t="shared" si="99"/>
        <v>0</v>
      </c>
      <c r="R81" s="6">
        <f t="shared" si="100"/>
        <v>0</v>
      </c>
      <c r="S81" s="7">
        <f t="shared" si="101"/>
        <v>15</v>
      </c>
      <c r="T81" s="7">
        <f t="shared" si="102"/>
        <v>15</v>
      </c>
      <c r="U81" s="7">
        <f>$B$81*1.7</f>
        <v>1.7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103"/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104"/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105"/>
        <v>0</v>
      </c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106"/>
        <v>0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107"/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108"/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109"/>
        <v>0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>
        <f>$B$81*0</f>
        <v>0</v>
      </c>
      <c r="GM81" s="10" t="s">
        <v>63</v>
      </c>
      <c r="GN81" s="11"/>
      <c r="GO81" s="10"/>
      <c r="GP81" s="11"/>
      <c r="GQ81" s="10"/>
      <c r="GR81" s="11"/>
      <c r="GS81" s="10"/>
      <c r="GT81" s="11"/>
      <c r="GU81" s="10"/>
      <c r="GV81" s="7">
        <f>$B$81*15</f>
        <v>15</v>
      </c>
      <c r="GW81" s="7">
        <f t="shared" si="110"/>
        <v>15</v>
      </c>
    </row>
    <row r="82" spans="1:205" ht="15.9" customHeight="1" x14ac:dyDescent="0.25">
      <c r="A82" s="6"/>
      <c r="B82" s="6"/>
      <c r="C82" s="6"/>
      <c r="D82" s="6"/>
      <c r="E82" s="6" t="s">
        <v>82</v>
      </c>
      <c r="F82" s="6">
        <f t="shared" ref="F82:AK82" si="111">SUM(F74:F81)</f>
        <v>3</v>
      </c>
      <c r="G82" s="6">
        <f t="shared" si="111"/>
        <v>14</v>
      </c>
      <c r="H82" s="6">
        <f t="shared" si="111"/>
        <v>465</v>
      </c>
      <c r="I82" s="6">
        <f t="shared" si="111"/>
        <v>210</v>
      </c>
      <c r="J82" s="6">
        <f t="shared" si="111"/>
        <v>30</v>
      </c>
      <c r="K82" s="6">
        <f t="shared" si="111"/>
        <v>30</v>
      </c>
      <c r="L82" s="6">
        <f t="shared" si="111"/>
        <v>0</v>
      </c>
      <c r="M82" s="6">
        <f t="shared" si="111"/>
        <v>195</v>
      </c>
      <c r="N82" s="6">
        <f t="shared" si="111"/>
        <v>0</v>
      </c>
      <c r="O82" s="6">
        <f t="shared" si="111"/>
        <v>0</v>
      </c>
      <c r="P82" s="6">
        <f t="shared" si="111"/>
        <v>0</v>
      </c>
      <c r="Q82" s="6">
        <f t="shared" si="111"/>
        <v>0</v>
      </c>
      <c r="R82" s="6">
        <f t="shared" si="111"/>
        <v>0</v>
      </c>
      <c r="S82" s="7">
        <f t="shared" si="111"/>
        <v>53</v>
      </c>
      <c r="T82" s="7">
        <f t="shared" si="111"/>
        <v>32</v>
      </c>
      <c r="U82" s="7">
        <f t="shared" si="111"/>
        <v>19.740000000000002</v>
      </c>
      <c r="V82" s="11">
        <f t="shared" si="111"/>
        <v>0</v>
      </c>
      <c r="W82" s="10">
        <f t="shared" si="111"/>
        <v>0</v>
      </c>
      <c r="X82" s="11">
        <f t="shared" si="111"/>
        <v>0</v>
      </c>
      <c r="Y82" s="10">
        <f t="shared" si="111"/>
        <v>0</v>
      </c>
      <c r="Z82" s="7">
        <f t="shared" si="111"/>
        <v>0</v>
      </c>
      <c r="AA82" s="11">
        <f t="shared" si="111"/>
        <v>0</v>
      </c>
      <c r="AB82" s="10">
        <f t="shared" si="111"/>
        <v>0</v>
      </c>
      <c r="AC82" s="11">
        <f t="shared" si="111"/>
        <v>0</v>
      </c>
      <c r="AD82" s="10">
        <f t="shared" si="111"/>
        <v>0</v>
      </c>
      <c r="AE82" s="11">
        <f t="shared" si="111"/>
        <v>0</v>
      </c>
      <c r="AF82" s="10">
        <f t="shared" si="111"/>
        <v>0</v>
      </c>
      <c r="AG82" s="11">
        <f t="shared" si="111"/>
        <v>0</v>
      </c>
      <c r="AH82" s="10">
        <f t="shared" si="111"/>
        <v>0</v>
      </c>
      <c r="AI82" s="11">
        <f t="shared" si="111"/>
        <v>0</v>
      </c>
      <c r="AJ82" s="10">
        <f t="shared" si="111"/>
        <v>0</v>
      </c>
      <c r="AK82" s="11">
        <f t="shared" si="111"/>
        <v>0</v>
      </c>
      <c r="AL82" s="10">
        <f t="shared" ref="AL82:BQ82" si="112">SUM(AL74:AL81)</f>
        <v>0</v>
      </c>
      <c r="AM82" s="11">
        <f t="shared" si="112"/>
        <v>0</v>
      </c>
      <c r="AN82" s="10">
        <f t="shared" si="112"/>
        <v>0</v>
      </c>
      <c r="AO82" s="11">
        <f t="shared" si="112"/>
        <v>0</v>
      </c>
      <c r="AP82" s="10">
        <f t="shared" si="112"/>
        <v>0</v>
      </c>
      <c r="AQ82" s="7">
        <f t="shared" si="112"/>
        <v>0</v>
      </c>
      <c r="AR82" s="7">
        <f t="shared" si="112"/>
        <v>0</v>
      </c>
      <c r="AS82" s="11">
        <f t="shared" si="112"/>
        <v>0</v>
      </c>
      <c r="AT82" s="10">
        <f t="shared" si="112"/>
        <v>0</v>
      </c>
      <c r="AU82" s="11">
        <f t="shared" si="112"/>
        <v>0</v>
      </c>
      <c r="AV82" s="10">
        <f t="shared" si="112"/>
        <v>0</v>
      </c>
      <c r="AW82" s="7">
        <f t="shared" si="112"/>
        <v>0</v>
      </c>
      <c r="AX82" s="11">
        <f t="shared" si="112"/>
        <v>0</v>
      </c>
      <c r="AY82" s="10">
        <f t="shared" si="112"/>
        <v>0</v>
      </c>
      <c r="AZ82" s="11">
        <f t="shared" si="112"/>
        <v>0</v>
      </c>
      <c r="BA82" s="10">
        <f t="shared" si="112"/>
        <v>0</v>
      </c>
      <c r="BB82" s="11">
        <f t="shared" si="112"/>
        <v>0</v>
      </c>
      <c r="BC82" s="10">
        <f t="shared" si="112"/>
        <v>0</v>
      </c>
      <c r="BD82" s="11">
        <f t="shared" si="112"/>
        <v>0</v>
      </c>
      <c r="BE82" s="10">
        <f t="shared" si="112"/>
        <v>0</v>
      </c>
      <c r="BF82" s="11">
        <f t="shared" si="112"/>
        <v>0</v>
      </c>
      <c r="BG82" s="10">
        <f t="shared" si="112"/>
        <v>0</v>
      </c>
      <c r="BH82" s="11">
        <f t="shared" si="112"/>
        <v>0</v>
      </c>
      <c r="BI82" s="10">
        <f t="shared" si="112"/>
        <v>0</v>
      </c>
      <c r="BJ82" s="11">
        <f t="shared" si="112"/>
        <v>0</v>
      </c>
      <c r="BK82" s="10">
        <f t="shared" si="112"/>
        <v>0</v>
      </c>
      <c r="BL82" s="11">
        <f t="shared" si="112"/>
        <v>0</v>
      </c>
      <c r="BM82" s="10">
        <f t="shared" si="112"/>
        <v>0</v>
      </c>
      <c r="BN82" s="7">
        <f t="shared" si="112"/>
        <v>0</v>
      </c>
      <c r="BO82" s="7">
        <f t="shared" si="112"/>
        <v>0</v>
      </c>
      <c r="BP82" s="11">
        <f t="shared" si="112"/>
        <v>0</v>
      </c>
      <c r="BQ82" s="10">
        <f t="shared" si="112"/>
        <v>0</v>
      </c>
      <c r="BR82" s="11">
        <f t="shared" ref="BR82:CW82" si="113">SUM(BR74:BR81)</f>
        <v>0</v>
      </c>
      <c r="BS82" s="10">
        <f t="shared" si="113"/>
        <v>0</v>
      </c>
      <c r="BT82" s="7">
        <f t="shared" si="113"/>
        <v>0</v>
      </c>
      <c r="BU82" s="11">
        <f t="shared" si="113"/>
        <v>0</v>
      </c>
      <c r="BV82" s="10">
        <f t="shared" si="113"/>
        <v>0</v>
      </c>
      <c r="BW82" s="11">
        <f t="shared" si="113"/>
        <v>0</v>
      </c>
      <c r="BX82" s="10">
        <f t="shared" si="113"/>
        <v>0</v>
      </c>
      <c r="BY82" s="11">
        <f t="shared" si="113"/>
        <v>0</v>
      </c>
      <c r="BZ82" s="10">
        <f t="shared" si="113"/>
        <v>0</v>
      </c>
      <c r="CA82" s="11">
        <f t="shared" si="113"/>
        <v>0</v>
      </c>
      <c r="CB82" s="10">
        <f t="shared" si="113"/>
        <v>0</v>
      </c>
      <c r="CC82" s="11">
        <f t="shared" si="113"/>
        <v>0</v>
      </c>
      <c r="CD82" s="10">
        <f t="shared" si="113"/>
        <v>0</v>
      </c>
      <c r="CE82" s="11">
        <f t="shared" si="113"/>
        <v>0</v>
      </c>
      <c r="CF82" s="10">
        <f t="shared" si="113"/>
        <v>0</v>
      </c>
      <c r="CG82" s="11">
        <f t="shared" si="113"/>
        <v>0</v>
      </c>
      <c r="CH82" s="10">
        <f t="shared" si="113"/>
        <v>0</v>
      </c>
      <c r="CI82" s="11">
        <f t="shared" si="113"/>
        <v>0</v>
      </c>
      <c r="CJ82" s="10">
        <f t="shared" si="113"/>
        <v>0</v>
      </c>
      <c r="CK82" s="7">
        <f t="shared" si="113"/>
        <v>0</v>
      </c>
      <c r="CL82" s="7">
        <f t="shared" si="113"/>
        <v>0</v>
      </c>
      <c r="CM82" s="11">
        <f t="shared" si="113"/>
        <v>0</v>
      </c>
      <c r="CN82" s="10">
        <f t="shared" si="113"/>
        <v>0</v>
      </c>
      <c r="CO82" s="11">
        <f t="shared" si="113"/>
        <v>0</v>
      </c>
      <c r="CP82" s="10">
        <f t="shared" si="113"/>
        <v>0</v>
      </c>
      <c r="CQ82" s="7">
        <f t="shared" si="113"/>
        <v>0</v>
      </c>
      <c r="CR82" s="11">
        <f t="shared" si="113"/>
        <v>0</v>
      </c>
      <c r="CS82" s="10">
        <f t="shared" si="113"/>
        <v>0</v>
      </c>
      <c r="CT82" s="11">
        <f t="shared" si="113"/>
        <v>0</v>
      </c>
      <c r="CU82" s="10">
        <f t="shared" si="113"/>
        <v>0</v>
      </c>
      <c r="CV82" s="11">
        <f t="shared" si="113"/>
        <v>0</v>
      </c>
      <c r="CW82" s="10">
        <f t="shared" si="113"/>
        <v>0</v>
      </c>
      <c r="CX82" s="11">
        <f t="shared" ref="CX82:EC82" si="114">SUM(CX74:CX81)</f>
        <v>0</v>
      </c>
      <c r="CY82" s="10">
        <f t="shared" si="114"/>
        <v>0</v>
      </c>
      <c r="CZ82" s="11">
        <f t="shared" si="114"/>
        <v>0</v>
      </c>
      <c r="DA82" s="10">
        <f t="shared" si="114"/>
        <v>0</v>
      </c>
      <c r="DB82" s="11">
        <f t="shared" si="114"/>
        <v>0</v>
      </c>
      <c r="DC82" s="10">
        <f t="shared" si="114"/>
        <v>0</v>
      </c>
      <c r="DD82" s="11">
        <f t="shared" si="114"/>
        <v>0</v>
      </c>
      <c r="DE82" s="10">
        <f t="shared" si="114"/>
        <v>0</v>
      </c>
      <c r="DF82" s="11">
        <f t="shared" si="114"/>
        <v>0</v>
      </c>
      <c r="DG82" s="10">
        <f t="shared" si="114"/>
        <v>0</v>
      </c>
      <c r="DH82" s="7">
        <f t="shared" si="114"/>
        <v>0</v>
      </c>
      <c r="DI82" s="7">
        <f t="shared" si="114"/>
        <v>0</v>
      </c>
      <c r="DJ82" s="11">
        <f t="shared" si="114"/>
        <v>0</v>
      </c>
      <c r="DK82" s="10">
        <f t="shared" si="114"/>
        <v>0</v>
      </c>
      <c r="DL82" s="11">
        <f t="shared" si="114"/>
        <v>0</v>
      </c>
      <c r="DM82" s="10">
        <f t="shared" si="114"/>
        <v>0</v>
      </c>
      <c r="DN82" s="7">
        <f t="shared" si="114"/>
        <v>0</v>
      </c>
      <c r="DO82" s="11">
        <f t="shared" si="114"/>
        <v>0</v>
      </c>
      <c r="DP82" s="10">
        <f t="shared" si="114"/>
        <v>0</v>
      </c>
      <c r="DQ82" s="11">
        <f t="shared" si="114"/>
        <v>0</v>
      </c>
      <c r="DR82" s="10">
        <f t="shared" si="114"/>
        <v>0</v>
      </c>
      <c r="DS82" s="11">
        <f t="shared" si="114"/>
        <v>0</v>
      </c>
      <c r="DT82" s="10">
        <f t="shared" si="114"/>
        <v>0</v>
      </c>
      <c r="DU82" s="11">
        <f t="shared" si="114"/>
        <v>0</v>
      </c>
      <c r="DV82" s="10">
        <f t="shared" si="114"/>
        <v>0</v>
      </c>
      <c r="DW82" s="11">
        <f t="shared" si="114"/>
        <v>0</v>
      </c>
      <c r="DX82" s="10">
        <f t="shared" si="114"/>
        <v>0</v>
      </c>
      <c r="DY82" s="11">
        <f t="shared" si="114"/>
        <v>0</v>
      </c>
      <c r="DZ82" s="10">
        <f t="shared" si="114"/>
        <v>0</v>
      </c>
      <c r="EA82" s="11">
        <f t="shared" si="114"/>
        <v>0</v>
      </c>
      <c r="EB82" s="10">
        <f t="shared" si="114"/>
        <v>0</v>
      </c>
      <c r="EC82" s="11">
        <f t="shared" si="114"/>
        <v>0</v>
      </c>
      <c r="ED82" s="10">
        <f t="shared" ref="ED82:FI82" si="115">SUM(ED74:ED81)</f>
        <v>0</v>
      </c>
      <c r="EE82" s="7">
        <f t="shared" si="115"/>
        <v>0</v>
      </c>
      <c r="EF82" s="7">
        <f t="shared" si="115"/>
        <v>0</v>
      </c>
      <c r="EG82" s="11">
        <f t="shared" si="115"/>
        <v>165</v>
      </c>
      <c r="EH82" s="10">
        <f t="shared" si="115"/>
        <v>0</v>
      </c>
      <c r="EI82" s="11">
        <f t="shared" si="115"/>
        <v>30</v>
      </c>
      <c r="EJ82" s="10">
        <f t="shared" si="115"/>
        <v>0</v>
      </c>
      <c r="EK82" s="7">
        <f t="shared" si="115"/>
        <v>15.5</v>
      </c>
      <c r="EL82" s="11">
        <f t="shared" si="115"/>
        <v>15</v>
      </c>
      <c r="EM82" s="10">
        <f t="shared" si="115"/>
        <v>0</v>
      </c>
      <c r="EN82" s="11">
        <f t="shared" si="115"/>
        <v>0</v>
      </c>
      <c r="EO82" s="10">
        <f t="shared" si="115"/>
        <v>0</v>
      </c>
      <c r="EP82" s="11">
        <f t="shared" si="115"/>
        <v>150</v>
      </c>
      <c r="EQ82" s="10">
        <f t="shared" si="115"/>
        <v>0</v>
      </c>
      <c r="ER82" s="11">
        <f t="shared" si="115"/>
        <v>0</v>
      </c>
      <c r="ES82" s="10">
        <f t="shared" si="115"/>
        <v>0</v>
      </c>
      <c r="ET82" s="11">
        <f t="shared" si="115"/>
        <v>0</v>
      </c>
      <c r="EU82" s="10">
        <f t="shared" si="115"/>
        <v>0</v>
      </c>
      <c r="EV82" s="11">
        <f t="shared" si="115"/>
        <v>0</v>
      </c>
      <c r="EW82" s="10">
        <f t="shared" si="115"/>
        <v>0</v>
      </c>
      <c r="EX82" s="11">
        <f t="shared" si="115"/>
        <v>0</v>
      </c>
      <c r="EY82" s="10">
        <f t="shared" si="115"/>
        <v>0</v>
      </c>
      <c r="EZ82" s="11">
        <f t="shared" si="115"/>
        <v>0</v>
      </c>
      <c r="FA82" s="10">
        <f t="shared" si="115"/>
        <v>0</v>
      </c>
      <c r="FB82" s="7">
        <f t="shared" si="115"/>
        <v>11.5</v>
      </c>
      <c r="FC82" s="7">
        <f t="shared" si="115"/>
        <v>27</v>
      </c>
      <c r="FD82" s="11">
        <f t="shared" si="115"/>
        <v>0</v>
      </c>
      <c r="FE82" s="10">
        <f t="shared" si="115"/>
        <v>0</v>
      </c>
      <c r="FF82" s="11">
        <f t="shared" si="115"/>
        <v>0</v>
      </c>
      <c r="FG82" s="10">
        <f t="shared" si="115"/>
        <v>0</v>
      </c>
      <c r="FH82" s="7">
        <f t="shared" si="115"/>
        <v>0</v>
      </c>
      <c r="FI82" s="11">
        <f t="shared" si="115"/>
        <v>0</v>
      </c>
      <c r="FJ82" s="10">
        <f t="shared" ref="FJ82:GO82" si="116">SUM(FJ74:FJ81)</f>
        <v>0</v>
      </c>
      <c r="FK82" s="11">
        <f t="shared" si="116"/>
        <v>0</v>
      </c>
      <c r="FL82" s="10">
        <f t="shared" si="116"/>
        <v>0</v>
      </c>
      <c r="FM82" s="11">
        <f t="shared" si="116"/>
        <v>0</v>
      </c>
      <c r="FN82" s="10">
        <f t="shared" si="116"/>
        <v>0</v>
      </c>
      <c r="FO82" s="11">
        <f t="shared" si="116"/>
        <v>0</v>
      </c>
      <c r="FP82" s="10">
        <f t="shared" si="116"/>
        <v>0</v>
      </c>
      <c r="FQ82" s="11">
        <f t="shared" si="116"/>
        <v>0</v>
      </c>
      <c r="FR82" s="10">
        <f t="shared" si="116"/>
        <v>0</v>
      </c>
      <c r="FS82" s="11">
        <f t="shared" si="116"/>
        <v>0</v>
      </c>
      <c r="FT82" s="10">
        <f t="shared" si="116"/>
        <v>0</v>
      </c>
      <c r="FU82" s="11">
        <f t="shared" si="116"/>
        <v>0</v>
      </c>
      <c r="FV82" s="10">
        <f t="shared" si="116"/>
        <v>0</v>
      </c>
      <c r="FW82" s="11">
        <f t="shared" si="116"/>
        <v>0</v>
      </c>
      <c r="FX82" s="10">
        <f t="shared" si="116"/>
        <v>0</v>
      </c>
      <c r="FY82" s="7">
        <f t="shared" si="116"/>
        <v>0</v>
      </c>
      <c r="FZ82" s="7">
        <f t="shared" si="116"/>
        <v>0</v>
      </c>
      <c r="GA82" s="11">
        <f t="shared" si="116"/>
        <v>45</v>
      </c>
      <c r="GB82" s="10">
        <f t="shared" si="116"/>
        <v>0</v>
      </c>
      <c r="GC82" s="11">
        <f t="shared" si="116"/>
        <v>0</v>
      </c>
      <c r="GD82" s="10">
        <f t="shared" si="116"/>
        <v>0</v>
      </c>
      <c r="GE82" s="7">
        <f t="shared" si="116"/>
        <v>5.5</v>
      </c>
      <c r="GF82" s="11">
        <f t="shared" si="116"/>
        <v>15</v>
      </c>
      <c r="GG82" s="10">
        <f t="shared" si="116"/>
        <v>0</v>
      </c>
      <c r="GH82" s="11">
        <f t="shared" si="116"/>
        <v>0</v>
      </c>
      <c r="GI82" s="10">
        <f t="shared" si="116"/>
        <v>0</v>
      </c>
      <c r="GJ82" s="11">
        <f t="shared" si="116"/>
        <v>45</v>
      </c>
      <c r="GK82" s="10">
        <f t="shared" si="116"/>
        <v>0</v>
      </c>
      <c r="GL82" s="11">
        <f t="shared" si="116"/>
        <v>0</v>
      </c>
      <c r="GM82" s="10">
        <f t="shared" si="116"/>
        <v>0</v>
      </c>
      <c r="GN82" s="11">
        <f t="shared" si="116"/>
        <v>0</v>
      </c>
      <c r="GO82" s="10">
        <f t="shared" si="116"/>
        <v>0</v>
      </c>
      <c r="GP82" s="11">
        <f t="shared" ref="GP82:GW82" si="117">SUM(GP74:GP81)</f>
        <v>0</v>
      </c>
      <c r="GQ82" s="10">
        <f t="shared" si="117"/>
        <v>0</v>
      </c>
      <c r="GR82" s="11">
        <f t="shared" si="117"/>
        <v>0</v>
      </c>
      <c r="GS82" s="10">
        <f t="shared" si="117"/>
        <v>0</v>
      </c>
      <c r="GT82" s="11">
        <f t="shared" si="117"/>
        <v>0</v>
      </c>
      <c r="GU82" s="10">
        <f t="shared" si="117"/>
        <v>0</v>
      </c>
      <c r="GV82" s="7">
        <f t="shared" si="117"/>
        <v>20.5</v>
      </c>
      <c r="GW82" s="7">
        <f t="shared" si="117"/>
        <v>26</v>
      </c>
    </row>
    <row r="83" spans="1:205" ht="20.100000000000001" customHeight="1" x14ac:dyDescent="0.25">
      <c r="A83" s="19" t="s">
        <v>181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9"/>
      <c r="GW83" s="13"/>
    </row>
    <row r="84" spans="1:205" x14ac:dyDescent="0.25">
      <c r="A84" s="20">
        <v>1</v>
      </c>
      <c r="B84" s="20">
        <v>1</v>
      </c>
      <c r="C84" s="20"/>
      <c r="D84" s="6" t="s">
        <v>182</v>
      </c>
      <c r="E84" s="3" t="s">
        <v>183</v>
      </c>
      <c r="F84" s="6">
        <f t="shared" ref="F84:F105" si="118">COUNTIF(V84:GU84,"e")</f>
        <v>0</v>
      </c>
      <c r="G84" s="6">
        <f t="shared" ref="G84:G105" si="119">COUNTIF(V84:GU84,"z")</f>
        <v>1</v>
      </c>
      <c r="H84" s="6">
        <f t="shared" ref="H84:H105" si="120">SUM(I84:R84)</f>
        <v>30</v>
      </c>
      <c r="I84" s="6">
        <f t="shared" ref="I84:I105" si="121">V84+AS84+BP84+CM84+DJ84+EG84+FD84+GA84</f>
        <v>30</v>
      </c>
      <c r="J84" s="6">
        <f t="shared" ref="J84:J105" si="122">X84+AU84+BR84+CO84+DL84+EI84+FF84+GC84</f>
        <v>0</v>
      </c>
      <c r="K84" s="6">
        <f t="shared" ref="K84:K105" si="123">AA84+AX84+BU84+CR84+DO84+EL84+FI84+GF84</f>
        <v>0</v>
      </c>
      <c r="L84" s="6">
        <f t="shared" ref="L84:L105" si="124">AC84+AZ84+BW84+CT84+DQ84+EN84+FK84+GH84</f>
        <v>0</v>
      </c>
      <c r="M84" s="6">
        <f t="shared" ref="M84:M105" si="125">AE84+BB84+BY84+CV84+DS84+EP84+FM84+GJ84</f>
        <v>0</v>
      </c>
      <c r="N84" s="6">
        <f t="shared" ref="N84:N105" si="126">AG84+BD84+CA84+CX84+DU84+ER84+FO84+GL84</f>
        <v>0</v>
      </c>
      <c r="O84" s="6">
        <f t="shared" ref="O84:O105" si="127">AI84+BF84+CC84+CZ84+DW84+ET84+FQ84+GN84</f>
        <v>0</v>
      </c>
      <c r="P84" s="6">
        <f t="shared" ref="P84:P105" si="128">AK84+BH84+CE84+DB84+DY84+EV84+FS84+GP84</f>
        <v>0</v>
      </c>
      <c r="Q84" s="6">
        <f t="shared" ref="Q84:Q105" si="129">AM84+BJ84+CG84+DD84+EA84+EX84+FU84+GR84</f>
        <v>0</v>
      </c>
      <c r="R84" s="6">
        <f t="shared" ref="R84:R105" si="130">AO84+BL84+CI84+DF84+EC84+EZ84+FW84+GT84</f>
        <v>0</v>
      </c>
      <c r="S84" s="7">
        <f t="shared" ref="S84:S105" si="131">AR84+BO84+CL84+DI84+EF84+FC84+FZ84+GW84</f>
        <v>2</v>
      </c>
      <c r="T84" s="7">
        <f t="shared" ref="T84:T105" si="132">AQ84+BN84+CK84+DH84+EE84+FB84+FY84+GV84</f>
        <v>0</v>
      </c>
      <c r="U84" s="7">
        <v>1.1000000000000001</v>
      </c>
      <c r="V84" s="11">
        <v>30</v>
      </c>
      <c r="W84" s="10" t="s">
        <v>63</v>
      </c>
      <c r="X84" s="11"/>
      <c r="Y84" s="10"/>
      <c r="Z84" s="7">
        <v>2</v>
      </c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ref="AR84:AR105" si="133">Z84+AQ84</f>
        <v>2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ref="BO84:BO105" si="134">AW84+BN84</f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ref="CL84:CL105" si="135">BT84+CK84</f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ref="DI84:DI105" si="136">CQ84+DH84</f>
        <v>0</v>
      </c>
      <c r="DJ84" s="11"/>
      <c r="DK84" s="10"/>
      <c r="DL84" s="11"/>
      <c r="DM84" s="10"/>
      <c r="DN84" s="7"/>
      <c r="DO84" s="11"/>
      <c r="DP84" s="10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ref="EF84:EF105" si="137">DN84+EE84</f>
        <v>0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ref="FC84:FC105" si="138">EK84+FB84</f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ref="FZ84:FZ105" si="139">FH84+FY84</f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ref="GW84:GW105" si="140">GE84+GV84</f>
        <v>0</v>
      </c>
    </row>
    <row r="85" spans="1:205" x14ac:dyDescent="0.25">
      <c r="A85" s="20">
        <v>1</v>
      </c>
      <c r="B85" s="20">
        <v>1</v>
      </c>
      <c r="C85" s="20"/>
      <c r="D85" s="6" t="s">
        <v>184</v>
      </c>
      <c r="E85" s="3" t="s">
        <v>185</v>
      </c>
      <c r="F85" s="6">
        <f t="shared" si="118"/>
        <v>0</v>
      </c>
      <c r="G85" s="6">
        <f t="shared" si="119"/>
        <v>1</v>
      </c>
      <c r="H85" s="6">
        <f t="shared" si="120"/>
        <v>30</v>
      </c>
      <c r="I85" s="6">
        <f t="shared" si="121"/>
        <v>30</v>
      </c>
      <c r="J85" s="6">
        <f t="shared" si="122"/>
        <v>0</v>
      </c>
      <c r="K85" s="6">
        <f t="shared" si="123"/>
        <v>0</v>
      </c>
      <c r="L85" s="6">
        <f t="shared" si="124"/>
        <v>0</v>
      </c>
      <c r="M85" s="6">
        <f t="shared" si="125"/>
        <v>0</v>
      </c>
      <c r="N85" s="6">
        <f t="shared" si="126"/>
        <v>0</v>
      </c>
      <c r="O85" s="6">
        <f t="shared" si="127"/>
        <v>0</v>
      </c>
      <c r="P85" s="6">
        <f t="shared" si="128"/>
        <v>0</v>
      </c>
      <c r="Q85" s="6">
        <f t="shared" si="129"/>
        <v>0</v>
      </c>
      <c r="R85" s="6">
        <f t="shared" si="130"/>
        <v>0</v>
      </c>
      <c r="S85" s="7">
        <f t="shared" si="131"/>
        <v>2</v>
      </c>
      <c r="T85" s="7">
        <f t="shared" si="132"/>
        <v>0</v>
      </c>
      <c r="U85" s="7">
        <v>1.1000000000000001</v>
      </c>
      <c r="V85" s="11">
        <v>30</v>
      </c>
      <c r="W85" s="10" t="s">
        <v>63</v>
      </c>
      <c r="X85" s="11"/>
      <c r="Y85" s="10"/>
      <c r="Z85" s="7">
        <v>2</v>
      </c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33"/>
        <v>2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3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3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3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37"/>
        <v>0</v>
      </c>
      <c r="EG85" s="11"/>
      <c r="EH85" s="10"/>
      <c r="EI85" s="11"/>
      <c r="EJ85" s="10"/>
      <c r="EK85" s="7"/>
      <c r="EL85" s="11"/>
      <c r="EM85" s="10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138"/>
        <v>0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3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140"/>
        <v>0</v>
      </c>
    </row>
    <row r="86" spans="1:205" x14ac:dyDescent="0.25">
      <c r="A86" s="20">
        <v>1</v>
      </c>
      <c r="B86" s="20">
        <v>1</v>
      </c>
      <c r="C86" s="20"/>
      <c r="D86" s="6" t="s">
        <v>186</v>
      </c>
      <c r="E86" s="3" t="s">
        <v>187</v>
      </c>
      <c r="F86" s="6">
        <f t="shared" si="118"/>
        <v>0</v>
      </c>
      <c r="G86" s="6">
        <f t="shared" si="119"/>
        <v>1</v>
      </c>
      <c r="H86" s="6">
        <f t="shared" si="120"/>
        <v>30</v>
      </c>
      <c r="I86" s="6">
        <f t="shared" si="121"/>
        <v>30</v>
      </c>
      <c r="J86" s="6">
        <f t="shared" si="122"/>
        <v>0</v>
      </c>
      <c r="K86" s="6">
        <f t="shared" si="123"/>
        <v>0</v>
      </c>
      <c r="L86" s="6">
        <f t="shared" si="124"/>
        <v>0</v>
      </c>
      <c r="M86" s="6">
        <f t="shared" si="125"/>
        <v>0</v>
      </c>
      <c r="N86" s="6">
        <f t="shared" si="126"/>
        <v>0</v>
      </c>
      <c r="O86" s="6">
        <f t="shared" si="127"/>
        <v>0</v>
      </c>
      <c r="P86" s="6">
        <f t="shared" si="128"/>
        <v>0</v>
      </c>
      <c r="Q86" s="6">
        <f t="shared" si="129"/>
        <v>0</v>
      </c>
      <c r="R86" s="6">
        <f t="shared" si="130"/>
        <v>0</v>
      </c>
      <c r="S86" s="7">
        <f t="shared" si="131"/>
        <v>2</v>
      </c>
      <c r="T86" s="7">
        <f t="shared" si="132"/>
        <v>0</v>
      </c>
      <c r="U86" s="7">
        <v>1.1000000000000001</v>
      </c>
      <c r="V86" s="11">
        <v>30</v>
      </c>
      <c r="W86" s="10" t="s">
        <v>63</v>
      </c>
      <c r="X86" s="11"/>
      <c r="Y86" s="10"/>
      <c r="Z86" s="7">
        <v>2</v>
      </c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133"/>
        <v>2</v>
      </c>
      <c r="AS86" s="11"/>
      <c r="AT86" s="10"/>
      <c r="AU86" s="11"/>
      <c r="AV86" s="10"/>
      <c r="AW86" s="7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134"/>
        <v>0</v>
      </c>
      <c r="BP86" s="11"/>
      <c r="BQ86" s="10"/>
      <c r="BR86" s="11"/>
      <c r="BS86" s="10"/>
      <c r="BT86" s="7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135"/>
        <v>0</v>
      </c>
      <c r="CM86" s="11"/>
      <c r="CN86" s="10"/>
      <c r="CO86" s="11"/>
      <c r="CP86" s="10"/>
      <c r="CQ86" s="7"/>
      <c r="CR86" s="11"/>
      <c r="CS86" s="10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136"/>
        <v>0</v>
      </c>
      <c r="DJ86" s="11"/>
      <c r="DK86" s="10"/>
      <c r="DL86" s="11"/>
      <c r="DM86" s="10"/>
      <c r="DN86" s="7"/>
      <c r="DO86" s="11"/>
      <c r="DP86" s="10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137"/>
        <v>0</v>
      </c>
      <c r="EG86" s="11"/>
      <c r="EH86" s="10"/>
      <c r="EI86" s="11"/>
      <c r="EJ86" s="10"/>
      <c r="EK86" s="7"/>
      <c r="EL86" s="11"/>
      <c r="EM86" s="10"/>
      <c r="EN86" s="11"/>
      <c r="EO86" s="10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138"/>
        <v>0</v>
      </c>
      <c r="FD86" s="11"/>
      <c r="FE86" s="10"/>
      <c r="FF86" s="11"/>
      <c r="FG86" s="10"/>
      <c r="FH86" s="7"/>
      <c r="FI86" s="11"/>
      <c r="FJ86" s="10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139"/>
        <v>0</v>
      </c>
      <c r="GA86" s="11"/>
      <c r="GB86" s="10"/>
      <c r="GC86" s="11"/>
      <c r="GD86" s="10"/>
      <c r="GE86" s="7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140"/>
        <v>0</v>
      </c>
    </row>
    <row r="87" spans="1:205" x14ac:dyDescent="0.25">
      <c r="A87" s="20">
        <v>2</v>
      </c>
      <c r="B87" s="20">
        <v>1</v>
      </c>
      <c r="C87" s="20"/>
      <c r="D87" s="6" t="s">
        <v>188</v>
      </c>
      <c r="E87" s="3" t="s">
        <v>189</v>
      </c>
      <c r="F87" s="6">
        <f t="shared" si="118"/>
        <v>0</v>
      </c>
      <c r="G87" s="6">
        <f t="shared" si="119"/>
        <v>1</v>
      </c>
      <c r="H87" s="6">
        <f t="shared" si="120"/>
        <v>15</v>
      </c>
      <c r="I87" s="6">
        <f t="shared" si="121"/>
        <v>15</v>
      </c>
      <c r="J87" s="6">
        <f t="shared" si="122"/>
        <v>0</v>
      </c>
      <c r="K87" s="6">
        <f t="shared" si="123"/>
        <v>0</v>
      </c>
      <c r="L87" s="6">
        <f t="shared" si="124"/>
        <v>0</v>
      </c>
      <c r="M87" s="6">
        <f t="shared" si="125"/>
        <v>0</v>
      </c>
      <c r="N87" s="6">
        <f t="shared" si="126"/>
        <v>0</v>
      </c>
      <c r="O87" s="6">
        <f t="shared" si="127"/>
        <v>0</v>
      </c>
      <c r="P87" s="6">
        <f t="shared" si="128"/>
        <v>0</v>
      </c>
      <c r="Q87" s="6">
        <f t="shared" si="129"/>
        <v>0</v>
      </c>
      <c r="R87" s="6">
        <f t="shared" si="130"/>
        <v>0</v>
      </c>
      <c r="S87" s="7">
        <f t="shared" si="131"/>
        <v>1</v>
      </c>
      <c r="T87" s="7">
        <f t="shared" si="132"/>
        <v>0</v>
      </c>
      <c r="U87" s="7">
        <v>0.6</v>
      </c>
      <c r="V87" s="11">
        <v>15</v>
      </c>
      <c r="W87" s="10" t="s">
        <v>63</v>
      </c>
      <c r="X87" s="11"/>
      <c r="Y87" s="10"/>
      <c r="Z87" s="7">
        <v>1</v>
      </c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133"/>
        <v>1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134"/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135"/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si="136"/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137"/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138"/>
        <v>0</v>
      </c>
      <c r="FD87" s="11"/>
      <c r="FE87" s="10"/>
      <c r="FF87" s="11"/>
      <c r="FG87" s="10"/>
      <c r="FH87" s="7"/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139"/>
        <v>0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140"/>
        <v>0</v>
      </c>
    </row>
    <row r="88" spans="1:205" x14ac:dyDescent="0.25">
      <c r="A88" s="20">
        <v>2</v>
      </c>
      <c r="B88" s="20">
        <v>1</v>
      </c>
      <c r="C88" s="20"/>
      <c r="D88" s="6" t="s">
        <v>190</v>
      </c>
      <c r="E88" s="3" t="s">
        <v>191</v>
      </c>
      <c r="F88" s="6">
        <f t="shared" si="118"/>
        <v>0</v>
      </c>
      <c r="G88" s="6">
        <f t="shared" si="119"/>
        <v>1</v>
      </c>
      <c r="H88" s="6">
        <f t="shared" si="120"/>
        <v>15</v>
      </c>
      <c r="I88" s="6">
        <f t="shared" si="121"/>
        <v>15</v>
      </c>
      <c r="J88" s="6">
        <f t="shared" si="122"/>
        <v>0</v>
      </c>
      <c r="K88" s="6">
        <f t="shared" si="123"/>
        <v>0</v>
      </c>
      <c r="L88" s="6">
        <f t="shared" si="124"/>
        <v>0</v>
      </c>
      <c r="M88" s="6">
        <f t="shared" si="125"/>
        <v>0</v>
      </c>
      <c r="N88" s="6">
        <f t="shared" si="126"/>
        <v>0</v>
      </c>
      <c r="O88" s="6">
        <f t="shared" si="127"/>
        <v>0</v>
      </c>
      <c r="P88" s="6">
        <f t="shared" si="128"/>
        <v>0</v>
      </c>
      <c r="Q88" s="6">
        <f t="shared" si="129"/>
        <v>0</v>
      </c>
      <c r="R88" s="6">
        <f t="shared" si="130"/>
        <v>0</v>
      </c>
      <c r="S88" s="7">
        <f t="shared" si="131"/>
        <v>1</v>
      </c>
      <c r="T88" s="7">
        <f t="shared" si="132"/>
        <v>0</v>
      </c>
      <c r="U88" s="7">
        <v>0.6</v>
      </c>
      <c r="V88" s="11">
        <v>15</v>
      </c>
      <c r="W88" s="10" t="s">
        <v>63</v>
      </c>
      <c r="X88" s="11"/>
      <c r="Y88" s="10"/>
      <c r="Z88" s="7">
        <v>1</v>
      </c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133"/>
        <v>1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134"/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135"/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136"/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137"/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138"/>
        <v>0</v>
      </c>
      <c r="FD88" s="11"/>
      <c r="FE88" s="10"/>
      <c r="FF88" s="11"/>
      <c r="FG88" s="10"/>
      <c r="FH88" s="7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139"/>
        <v>0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140"/>
        <v>0</v>
      </c>
    </row>
    <row r="89" spans="1:205" x14ac:dyDescent="0.25">
      <c r="A89" s="20">
        <v>2</v>
      </c>
      <c r="B89" s="20">
        <v>1</v>
      </c>
      <c r="C89" s="20"/>
      <c r="D89" s="6" t="s">
        <v>192</v>
      </c>
      <c r="E89" s="3" t="s">
        <v>193</v>
      </c>
      <c r="F89" s="6">
        <f t="shared" si="118"/>
        <v>0</v>
      </c>
      <c r="G89" s="6">
        <f t="shared" si="119"/>
        <v>1</v>
      </c>
      <c r="H89" s="6">
        <f t="shared" si="120"/>
        <v>15</v>
      </c>
      <c r="I89" s="6">
        <f t="shared" si="121"/>
        <v>15</v>
      </c>
      <c r="J89" s="6">
        <f t="shared" si="122"/>
        <v>0</v>
      </c>
      <c r="K89" s="6">
        <f t="shared" si="123"/>
        <v>0</v>
      </c>
      <c r="L89" s="6">
        <f t="shared" si="124"/>
        <v>0</v>
      </c>
      <c r="M89" s="6">
        <f t="shared" si="125"/>
        <v>0</v>
      </c>
      <c r="N89" s="6">
        <f t="shared" si="126"/>
        <v>0</v>
      </c>
      <c r="O89" s="6">
        <f t="shared" si="127"/>
        <v>0</v>
      </c>
      <c r="P89" s="6">
        <f t="shared" si="128"/>
        <v>0</v>
      </c>
      <c r="Q89" s="6">
        <f t="shared" si="129"/>
        <v>0</v>
      </c>
      <c r="R89" s="6">
        <f t="shared" si="130"/>
        <v>0</v>
      </c>
      <c r="S89" s="7">
        <f t="shared" si="131"/>
        <v>1</v>
      </c>
      <c r="T89" s="7">
        <f t="shared" si="132"/>
        <v>0</v>
      </c>
      <c r="U89" s="7">
        <v>0.67</v>
      </c>
      <c r="V89" s="11">
        <v>15</v>
      </c>
      <c r="W89" s="10" t="s">
        <v>63</v>
      </c>
      <c r="X89" s="11"/>
      <c r="Y89" s="10"/>
      <c r="Z89" s="7">
        <v>1</v>
      </c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33"/>
        <v>1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3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3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3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3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38"/>
        <v>0</v>
      </c>
      <c r="FD89" s="11"/>
      <c r="FE89" s="10"/>
      <c r="FF89" s="11"/>
      <c r="FG89" s="10"/>
      <c r="FH89" s="7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39"/>
        <v>0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40"/>
        <v>0</v>
      </c>
    </row>
    <row r="90" spans="1:205" x14ac:dyDescent="0.25">
      <c r="A90" s="20">
        <v>3</v>
      </c>
      <c r="B90" s="20">
        <v>1</v>
      </c>
      <c r="C90" s="20"/>
      <c r="D90" s="6" t="s">
        <v>194</v>
      </c>
      <c r="E90" s="3" t="s">
        <v>195</v>
      </c>
      <c r="F90" s="6">
        <f t="shared" si="118"/>
        <v>0</v>
      </c>
      <c r="G90" s="6">
        <f t="shared" si="119"/>
        <v>1</v>
      </c>
      <c r="H90" s="6">
        <f t="shared" si="120"/>
        <v>15</v>
      </c>
      <c r="I90" s="6">
        <f t="shared" si="121"/>
        <v>15</v>
      </c>
      <c r="J90" s="6">
        <f t="shared" si="122"/>
        <v>0</v>
      </c>
      <c r="K90" s="6">
        <f t="shared" si="123"/>
        <v>0</v>
      </c>
      <c r="L90" s="6">
        <f t="shared" si="124"/>
        <v>0</v>
      </c>
      <c r="M90" s="6">
        <f t="shared" si="125"/>
        <v>0</v>
      </c>
      <c r="N90" s="6">
        <f t="shared" si="126"/>
        <v>0</v>
      </c>
      <c r="O90" s="6">
        <f t="shared" si="127"/>
        <v>0</v>
      </c>
      <c r="P90" s="6">
        <f t="shared" si="128"/>
        <v>0</v>
      </c>
      <c r="Q90" s="6">
        <f t="shared" si="129"/>
        <v>0</v>
      </c>
      <c r="R90" s="6">
        <f t="shared" si="130"/>
        <v>0</v>
      </c>
      <c r="S90" s="7">
        <f t="shared" si="131"/>
        <v>1</v>
      </c>
      <c r="T90" s="7">
        <f t="shared" si="132"/>
        <v>0</v>
      </c>
      <c r="U90" s="7">
        <v>0.56999999999999995</v>
      </c>
      <c r="V90" s="11">
        <v>15</v>
      </c>
      <c r="W90" s="10" t="s">
        <v>63</v>
      </c>
      <c r="X90" s="11"/>
      <c r="Y90" s="10"/>
      <c r="Z90" s="7">
        <v>1</v>
      </c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33"/>
        <v>1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3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3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3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3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38"/>
        <v>0</v>
      </c>
      <c r="FD90" s="11"/>
      <c r="FE90" s="10"/>
      <c r="FF90" s="11"/>
      <c r="FG90" s="10"/>
      <c r="FH90" s="7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39"/>
        <v>0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40"/>
        <v>0</v>
      </c>
    </row>
    <row r="91" spans="1:205" x14ac:dyDescent="0.25">
      <c r="A91" s="20">
        <v>3</v>
      </c>
      <c r="B91" s="20">
        <v>1</v>
      </c>
      <c r="C91" s="20"/>
      <c r="D91" s="6" t="s">
        <v>196</v>
      </c>
      <c r="E91" s="3" t="s">
        <v>197</v>
      </c>
      <c r="F91" s="6">
        <f t="shared" si="118"/>
        <v>0</v>
      </c>
      <c r="G91" s="6">
        <f t="shared" si="119"/>
        <v>1</v>
      </c>
      <c r="H91" s="6">
        <f t="shared" si="120"/>
        <v>15</v>
      </c>
      <c r="I91" s="6">
        <f t="shared" si="121"/>
        <v>15</v>
      </c>
      <c r="J91" s="6">
        <f t="shared" si="122"/>
        <v>0</v>
      </c>
      <c r="K91" s="6">
        <f t="shared" si="123"/>
        <v>0</v>
      </c>
      <c r="L91" s="6">
        <f t="shared" si="124"/>
        <v>0</v>
      </c>
      <c r="M91" s="6">
        <f t="shared" si="125"/>
        <v>0</v>
      </c>
      <c r="N91" s="6">
        <f t="shared" si="126"/>
        <v>0</v>
      </c>
      <c r="O91" s="6">
        <f t="shared" si="127"/>
        <v>0</v>
      </c>
      <c r="P91" s="6">
        <f t="shared" si="128"/>
        <v>0</v>
      </c>
      <c r="Q91" s="6">
        <f t="shared" si="129"/>
        <v>0</v>
      </c>
      <c r="R91" s="6">
        <f t="shared" si="130"/>
        <v>0</v>
      </c>
      <c r="S91" s="7">
        <f t="shared" si="131"/>
        <v>1</v>
      </c>
      <c r="T91" s="7">
        <f t="shared" si="132"/>
        <v>0</v>
      </c>
      <c r="U91" s="7">
        <v>0.8</v>
      </c>
      <c r="V91" s="11">
        <v>15</v>
      </c>
      <c r="W91" s="10" t="s">
        <v>63</v>
      </c>
      <c r="X91" s="11"/>
      <c r="Y91" s="10"/>
      <c r="Z91" s="7">
        <v>1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33"/>
        <v>1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3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3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3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3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38"/>
        <v>0</v>
      </c>
      <c r="FD91" s="11"/>
      <c r="FE91" s="10"/>
      <c r="FF91" s="11"/>
      <c r="FG91" s="10"/>
      <c r="FH91" s="7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39"/>
        <v>0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40"/>
        <v>0</v>
      </c>
    </row>
    <row r="92" spans="1:205" x14ac:dyDescent="0.25">
      <c r="A92" s="20">
        <v>4</v>
      </c>
      <c r="B92" s="20">
        <v>1</v>
      </c>
      <c r="C92" s="20"/>
      <c r="D92" s="6" t="s">
        <v>198</v>
      </c>
      <c r="E92" s="3" t="s">
        <v>199</v>
      </c>
      <c r="F92" s="6">
        <f t="shared" si="118"/>
        <v>0</v>
      </c>
      <c r="G92" s="6">
        <f t="shared" si="119"/>
        <v>1</v>
      </c>
      <c r="H92" s="6">
        <f t="shared" si="120"/>
        <v>30</v>
      </c>
      <c r="I92" s="6">
        <f t="shared" si="121"/>
        <v>0</v>
      </c>
      <c r="J92" s="6">
        <f t="shared" si="122"/>
        <v>0</v>
      </c>
      <c r="K92" s="6">
        <f t="shared" si="123"/>
        <v>0</v>
      </c>
      <c r="L92" s="6">
        <f t="shared" si="124"/>
        <v>30</v>
      </c>
      <c r="M92" s="6">
        <f t="shared" si="125"/>
        <v>0</v>
      </c>
      <c r="N92" s="6">
        <f t="shared" si="126"/>
        <v>0</v>
      </c>
      <c r="O92" s="6">
        <f t="shared" si="127"/>
        <v>0</v>
      </c>
      <c r="P92" s="6">
        <f t="shared" si="128"/>
        <v>0</v>
      </c>
      <c r="Q92" s="6">
        <f t="shared" si="129"/>
        <v>0</v>
      </c>
      <c r="R92" s="6">
        <f t="shared" si="130"/>
        <v>0</v>
      </c>
      <c r="S92" s="7">
        <f t="shared" si="131"/>
        <v>3</v>
      </c>
      <c r="T92" s="7">
        <f t="shared" si="132"/>
        <v>3</v>
      </c>
      <c r="U92" s="7">
        <v>1.3</v>
      </c>
      <c r="V92" s="11"/>
      <c r="W92" s="10"/>
      <c r="X92" s="11"/>
      <c r="Y92" s="10"/>
      <c r="Z92" s="7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33"/>
        <v>0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34"/>
        <v>0</v>
      </c>
      <c r="BP92" s="11"/>
      <c r="BQ92" s="10"/>
      <c r="BR92" s="11"/>
      <c r="BS92" s="10"/>
      <c r="BT92" s="7"/>
      <c r="BU92" s="11"/>
      <c r="BV92" s="10"/>
      <c r="BW92" s="11">
        <v>30</v>
      </c>
      <c r="BX92" s="10" t="s">
        <v>63</v>
      </c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>
        <v>3</v>
      </c>
      <c r="CL92" s="7">
        <f t="shared" si="135"/>
        <v>3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3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3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38"/>
        <v>0</v>
      </c>
      <c r="FD92" s="11"/>
      <c r="FE92" s="10"/>
      <c r="FF92" s="11"/>
      <c r="FG92" s="10"/>
      <c r="FH92" s="7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39"/>
        <v>0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40"/>
        <v>0</v>
      </c>
    </row>
    <row r="93" spans="1:205" x14ac:dyDescent="0.25">
      <c r="A93" s="20">
        <v>4</v>
      </c>
      <c r="B93" s="20">
        <v>1</v>
      </c>
      <c r="C93" s="20"/>
      <c r="D93" s="6" t="s">
        <v>200</v>
      </c>
      <c r="E93" s="3" t="s">
        <v>201</v>
      </c>
      <c r="F93" s="6">
        <f t="shared" si="118"/>
        <v>0</v>
      </c>
      <c r="G93" s="6">
        <f t="shared" si="119"/>
        <v>1</v>
      </c>
      <c r="H93" s="6">
        <f t="shared" si="120"/>
        <v>30</v>
      </c>
      <c r="I93" s="6">
        <f t="shared" si="121"/>
        <v>0</v>
      </c>
      <c r="J93" s="6">
        <f t="shared" si="122"/>
        <v>0</v>
      </c>
      <c r="K93" s="6">
        <f t="shared" si="123"/>
        <v>0</v>
      </c>
      <c r="L93" s="6">
        <f t="shared" si="124"/>
        <v>30</v>
      </c>
      <c r="M93" s="6">
        <f t="shared" si="125"/>
        <v>0</v>
      </c>
      <c r="N93" s="6">
        <f t="shared" si="126"/>
        <v>0</v>
      </c>
      <c r="O93" s="6">
        <f t="shared" si="127"/>
        <v>0</v>
      </c>
      <c r="P93" s="6">
        <f t="shared" si="128"/>
        <v>0</v>
      </c>
      <c r="Q93" s="6">
        <f t="shared" si="129"/>
        <v>0</v>
      </c>
      <c r="R93" s="6">
        <f t="shared" si="130"/>
        <v>0</v>
      </c>
      <c r="S93" s="7">
        <f t="shared" si="131"/>
        <v>3</v>
      </c>
      <c r="T93" s="7">
        <f t="shared" si="132"/>
        <v>3</v>
      </c>
      <c r="U93" s="7">
        <v>1.3</v>
      </c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33"/>
        <v>0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34"/>
        <v>0</v>
      </c>
      <c r="BP93" s="11"/>
      <c r="BQ93" s="10"/>
      <c r="BR93" s="11"/>
      <c r="BS93" s="10"/>
      <c r="BT93" s="7"/>
      <c r="BU93" s="11"/>
      <c r="BV93" s="10"/>
      <c r="BW93" s="11">
        <v>30</v>
      </c>
      <c r="BX93" s="10" t="s">
        <v>63</v>
      </c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>
        <v>3</v>
      </c>
      <c r="CL93" s="7">
        <f t="shared" si="135"/>
        <v>3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3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3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3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3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40"/>
        <v>0</v>
      </c>
    </row>
    <row r="94" spans="1:205" x14ac:dyDescent="0.25">
      <c r="A94" s="20">
        <v>5</v>
      </c>
      <c r="B94" s="20">
        <v>1</v>
      </c>
      <c r="C94" s="20"/>
      <c r="D94" s="6" t="s">
        <v>202</v>
      </c>
      <c r="E94" s="3" t="s">
        <v>203</v>
      </c>
      <c r="F94" s="6">
        <f t="shared" si="118"/>
        <v>0</v>
      </c>
      <c r="G94" s="6">
        <f t="shared" si="119"/>
        <v>1</v>
      </c>
      <c r="H94" s="6">
        <f t="shared" si="120"/>
        <v>60</v>
      </c>
      <c r="I94" s="6">
        <f t="shared" si="121"/>
        <v>0</v>
      </c>
      <c r="J94" s="6">
        <f t="shared" si="122"/>
        <v>0</v>
      </c>
      <c r="K94" s="6">
        <f t="shared" si="123"/>
        <v>0</v>
      </c>
      <c r="L94" s="6">
        <f t="shared" si="124"/>
        <v>60</v>
      </c>
      <c r="M94" s="6">
        <f t="shared" si="125"/>
        <v>0</v>
      </c>
      <c r="N94" s="6">
        <f t="shared" si="126"/>
        <v>0</v>
      </c>
      <c r="O94" s="6">
        <f t="shared" si="127"/>
        <v>0</v>
      </c>
      <c r="P94" s="6">
        <f t="shared" si="128"/>
        <v>0</v>
      </c>
      <c r="Q94" s="6">
        <f t="shared" si="129"/>
        <v>0</v>
      </c>
      <c r="R94" s="6">
        <f t="shared" si="130"/>
        <v>0</v>
      </c>
      <c r="S94" s="7">
        <f t="shared" si="131"/>
        <v>3</v>
      </c>
      <c r="T94" s="7">
        <f t="shared" si="132"/>
        <v>3</v>
      </c>
      <c r="U94" s="7">
        <v>2.2999999999999998</v>
      </c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33"/>
        <v>0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34"/>
        <v>0</v>
      </c>
      <c r="BP94" s="11"/>
      <c r="BQ94" s="10"/>
      <c r="BR94" s="11"/>
      <c r="BS94" s="10"/>
      <c r="BT94" s="7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35"/>
        <v>0</v>
      </c>
      <c r="CM94" s="11"/>
      <c r="CN94" s="10"/>
      <c r="CO94" s="11"/>
      <c r="CP94" s="10"/>
      <c r="CQ94" s="7"/>
      <c r="CR94" s="11"/>
      <c r="CS94" s="10"/>
      <c r="CT94" s="11">
        <v>60</v>
      </c>
      <c r="CU94" s="10" t="s">
        <v>63</v>
      </c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>
        <v>3</v>
      </c>
      <c r="DI94" s="7">
        <f t="shared" si="136"/>
        <v>3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3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3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3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40"/>
        <v>0</v>
      </c>
    </row>
    <row r="95" spans="1:205" x14ac:dyDescent="0.25">
      <c r="A95" s="20">
        <v>5</v>
      </c>
      <c r="B95" s="20">
        <v>1</v>
      </c>
      <c r="C95" s="20"/>
      <c r="D95" s="6" t="s">
        <v>204</v>
      </c>
      <c r="E95" s="3" t="s">
        <v>205</v>
      </c>
      <c r="F95" s="6">
        <f t="shared" si="118"/>
        <v>0</v>
      </c>
      <c r="G95" s="6">
        <f t="shared" si="119"/>
        <v>1</v>
      </c>
      <c r="H95" s="6">
        <f t="shared" si="120"/>
        <v>60</v>
      </c>
      <c r="I95" s="6">
        <f t="shared" si="121"/>
        <v>0</v>
      </c>
      <c r="J95" s="6">
        <f t="shared" si="122"/>
        <v>0</v>
      </c>
      <c r="K95" s="6">
        <f t="shared" si="123"/>
        <v>0</v>
      </c>
      <c r="L95" s="6">
        <f t="shared" si="124"/>
        <v>60</v>
      </c>
      <c r="M95" s="6">
        <f t="shared" si="125"/>
        <v>0</v>
      </c>
      <c r="N95" s="6">
        <f t="shared" si="126"/>
        <v>0</v>
      </c>
      <c r="O95" s="6">
        <f t="shared" si="127"/>
        <v>0</v>
      </c>
      <c r="P95" s="6">
        <f t="shared" si="128"/>
        <v>0</v>
      </c>
      <c r="Q95" s="6">
        <f t="shared" si="129"/>
        <v>0</v>
      </c>
      <c r="R95" s="6">
        <f t="shared" si="130"/>
        <v>0</v>
      </c>
      <c r="S95" s="7">
        <f t="shared" si="131"/>
        <v>3</v>
      </c>
      <c r="T95" s="7">
        <f t="shared" si="132"/>
        <v>3</v>
      </c>
      <c r="U95" s="7">
        <v>2.2999999999999998</v>
      </c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33"/>
        <v>0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3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35"/>
        <v>0</v>
      </c>
      <c r="CM95" s="11"/>
      <c r="CN95" s="10"/>
      <c r="CO95" s="11"/>
      <c r="CP95" s="10"/>
      <c r="CQ95" s="7"/>
      <c r="CR95" s="11"/>
      <c r="CS95" s="10"/>
      <c r="CT95" s="11">
        <v>60</v>
      </c>
      <c r="CU95" s="10" t="s">
        <v>63</v>
      </c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>
        <v>3</v>
      </c>
      <c r="DI95" s="7">
        <f t="shared" si="136"/>
        <v>3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3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3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3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40"/>
        <v>0</v>
      </c>
    </row>
    <row r="96" spans="1:205" x14ac:dyDescent="0.25">
      <c r="A96" s="20">
        <v>6</v>
      </c>
      <c r="B96" s="20">
        <v>1</v>
      </c>
      <c r="C96" s="20"/>
      <c r="D96" s="6" t="s">
        <v>206</v>
      </c>
      <c r="E96" s="3" t="s">
        <v>207</v>
      </c>
      <c r="F96" s="6">
        <f t="shared" si="118"/>
        <v>1</v>
      </c>
      <c r="G96" s="6">
        <f t="shared" si="119"/>
        <v>0</v>
      </c>
      <c r="H96" s="6">
        <f t="shared" si="120"/>
        <v>60</v>
      </c>
      <c r="I96" s="6">
        <f t="shared" si="121"/>
        <v>0</v>
      </c>
      <c r="J96" s="6">
        <f t="shared" si="122"/>
        <v>0</v>
      </c>
      <c r="K96" s="6">
        <f t="shared" si="123"/>
        <v>0</v>
      </c>
      <c r="L96" s="6">
        <f t="shared" si="124"/>
        <v>60</v>
      </c>
      <c r="M96" s="6">
        <f t="shared" si="125"/>
        <v>0</v>
      </c>
      <c r="N96" s="6">
        <f t="shared" si="126"/>
        <v>0</v>
      </c>
      <c r="O96" s="6">
        <f t="shared" si="127"/>
        <v>0</v>
      </c>
      <c r="P96" s="6">
        <f t="shared" si="128"/>
        <v>0</v>
      </c>
      <c r="Q96" s="6">
        <f t="shared" si="129"/>
        <v>0</v>
      </c>
      <c r="R96" s="6">
        <f t="shared" si="130"/>
        <v>0</v>
      </c>
      <c r="S96" s="7">
        <f t="shared" si="131"/>
        <v>4</v>
      </c>
      <c r="T96" s="7">
        <f t="shared" si="132"/>
        <v>4</v>
      </c>
      <c r="U96" s="7">
        <v>2.4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3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34"/>
        <v>0</v>
      </c>
      <c r="BP96" s="11"/>
      <c r="BQ96" s="10"/>
      <c r="BR96" s="11"/>
      <c r="BS96" s="10"/>
      <c r="BT96" s="7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35"/>
        <v>0</v>
      </c>
      <c r="CM96" s="11"/>
      <c r="CN96" s="10"/>
      <c r="CO96" s="11"/>
      <c r="CP96" s="10"/>
      <c r="CQ96" s="7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36"/>
        <v>0</v>
      </c>
      <c r="DJ96" s="11"/>
      <c r="DK96" s="10"/>
      <c r="DL96" s="11"/>
      <c r="DM96" s="10"/>
      <c r="DN96" s="7"/>
      <c r="DO96" s="11"/>
      <c r="DP96" s="10"/>
      <c r="DQ96" s="11">
        <v>60</v>
      </c>
      <c r="DR96" s="10" t="s">
        <v>79</v>
      </c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>
        <v>4</v>
      </c>
      <c r="EF96" s="7">
        <f t="shared" si="137"/>
        <v>4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3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3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40"/>
        <v>0</v>
      </c>
    </row>
    <row r="97" spans="1:205" x14ac:dyDescent="0.25">
      <c r="A97" s="20">
        <v>6</v>
      </c>
      <c r="B97" s="20">
        <v>1</v>
      </c>
      <c r="C97" s="20"/>
      <c r="D97" s="6" t="s">
        <v>208</v>
      </c>
      <c r="E97" s="3" t="s">
        <v>209</v>
      </c>
      <c r="F97" s="6">
        <f t="shared" si="118"/>
        <v>1</v>
      </c>
      <c r="G97" s="6">
        <f t="shared" si="119"/>
        <v>0</v>
      </c>
      <c r="H97" s="6">
        <f t="shared" si="120"/>
        <v>60</v>
      </c>
      <c r="I97" s="6">
        <f t="shared" si="121"/>
        <v>0</v>
      </c>
      <c r="J97" s="6">
        <f t="shared" si="122"/>
        <v>0</v>
      </c>
      <c r="K97" s="6">
        <f t="shared" si="123"/>
        <v>0</v>
      </c>
      <c r="L97" s="6">
        <f t="shared" si="124"/>
        <v>60</v>
      </c>
      <c r="M97" s="6">
        <f t="shared" si="125"/>
        <v>0</v>
      </c>
      <c r="N97" s="6">
        <f t="shared" si="126"/>
        <v>0</v>
      </c>
      <c r="O97" s="6">
        <f t="shared" si="127"/>
        <v>0</v>
      </c>
      <c r="P97" s="6">
        <f t="shared" si="128"/>
        <v>0</v>
      </c>
      <c r="Q97" s="6">
        <f t="shared" si="129"/>
        <v>0</v>
      </c>
      <c r="R97" s="6">
        <f t="shared" si="130"/>
        <v>0</v>
      </c>
      <c r="S97" s="7">
        <f t="shared" si="131"/>
        <v>4</v>
      </c>
      <c r="T97" s="7">
        <f t="shared" si="132"/>
        <v>4</v>
      </c>
      <c r="U97" s="7">
        <v>2.4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3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34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35"/>
        <v>0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36"/>
        <v>0</v>
      </c>
      <c r="DJ97" s="11"/>
      <c r="DK97" s="10"/>
      <c r="DL97" s="11"/>
      <c r="DM97" s="10"/>
      <c r="DN97" s="7"/>
      <c r="DO97" s="11"/>
      <c r="DP97" s="10"/>
      <c r="DQ97" s="11">
        <v>60</v>
      </c>
      <c r="DR97" s="10" t="s">
        <v>79</v>
      </c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>
        <v>4</v>
      </c>
      <c r="EF97" s="7">
        <f t="shared" si="137"/>
        <v>4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3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3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40"/>
        <v>0</v>
      </c>
    </row>
    <row r="98" spans="1:205" x14ac:dyDescent="0.25">
      <c r="A98" s="20">
        <v>7</v>
      </c>
      <c r="B98" s="20">
        <v>1</v>
      </c>
      <c r="C98" s="20"/>
      <c r="D98" s="6" t="s">
        <v>210</v>
      </c>
      <c r="E98" s="3" t="s">
        <v>211</v>
      </c>
      <c r="F98" s="6">
        <f t="shared" si="118"/>
        <v>0</v>
      </c>
      <c r="G98" s="6">
        <f t="shared" si="119"/>
        <v>1</v>
      </c>
      <c r="H98" s="6">
        <f t="shared" si="120"/>
        <v>30</v>
      </c>
      <c r="I98" s="6">
        <f t="shared" si="121"/>
        <v>0</v>
      </c>
      <c r="J98" s="6">
        <f t="shared" si="122"/>
        <v>0</v>
      </c>
      <c r="K98" s="6">
        <f t="shared" si="123"/>
        <v>0</v>
      </c>
      <c r="L98" s="6">
        <f t="shared" si="124"/>
        <v>0</v>
      </c>
      <c r="M98" s="6">
        <f t="shared" si="125"/>
        <v>0</v>
      </c>
      <c r="N98" s="6">
        <f t="shared" si="126"/>
        <v>0</v>
      </c>
      <c r="O98" s="6">
        <f t="shared" si="127"/>
        <v>0</v>
      </c>
      <c r="P98" s="6">
        <f t="shared" si="128"/>
        <v>0</v>
      </c>
      <c r="Q98" s="6">
        <f t="shared" si="129"/>
        <v>30</v>
      </c>
      <c r="R98" s="6">
        <f t="shared" si="130"/>
        <v>0</v>
      </c>
      <c r="S98" s="7">
        <f t="shared" si="131"/>
        <v>2</v>
      </c>
      <c r="T98" s="7">
        <f t="shared" si="132"/>
        <v>2</v>
      </c>
      <c r="U98" s="7">
        <v>1.2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3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3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35"/>
        <v>0</v>
      </c>
      <c r="CM98" s="11"/>
      <c r="CN98" s="10"/>
      <c r="CO98" s="11"/>
      <c r="CP98" s="10"/>
      <c r="CQ98" s="7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36"/>
        <v>0</v>
      </c>
      <c r="DJ98" s="11"/>
      <c r="DK98" s="10"/>
      <c r="DL98" s="11"/>
      <c r="DM98" s="10"/>
      <c r="DN98" s="7"/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37"/>
        <v>0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3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3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>
        <v>30</v>
      </c>
      <c r="GS98" s="10" t="s">
        <v>63</v>
      </c>
      <c r="GT98" s="11"/>
      <c r="GU98" s="10"/>
      <c r="GV98" s="7">
        <v>2</v>
      </c>
      <c r="GW98" s="7">
        <f t="shared" si="140"/>
        <v>2</v>
      </c>
    </row>
    <row r="99" spans="1:205" x14ac:dyDescent="0.25">
      <c r="A99" s="20">
        <v>7</v>
      </c>
      <c r="B99" s="20">
        <v>1</v>
      </c>
      <c r="C99" s="20"/>
      <c r="D99" s="6" t="s">
        <v>212</v>
      </c>
      <c r="E99" s="3" t="s">
        <v>213</v>
      </c>
      <c r="F99" s="6">
        <f t="shared" si="118"/>
        <v>0</v>
      </c>
      <c r="G99" s="6">
        <f t="shared" si="119"/>
        <v>1</v>
      </c>
      <c r="H99" s="6">
        <f t="shared" si="120"/>
        <v>30</v>
      </c>
      <c r="I99" s="6">
        <f t="shared" si="121"/>
        <v>0</v>
      </c>
      <c r="J99" s="6">
        <f t="shared" si="122"/>
        <v>0</v>
      </c>
      <c r="K99" s="6">
        <f t="shared" si="123"/>
        <v>0</v>
      </c>
      <c r="L99" s="6">
        <f t="shared" si="124"/>
        <v>0</v>
      </c>
      <c r="M99" s="6">
        <f t="shared" si="125"/>
        <v>0</v>
      </c>
      <c r="N99" s="6">
        <f t="shared" si="126"/>
        <v>0</v>
      </c>
      <c r="O99" s="6">
        <f t="shared" si="127"/>
        <v>0</v>
      </c>
      <c r="P99" s="6">
        <f t="shared" si="128"/>
        <v>0</v>
      </c>
      <c r="Q99" s="6">
        <f t="shared" si="129"/>
        <v>30</v>
      </c>
      <c r="R99" s="6">
        <f t="shared" si="130"/>
        <v>0</v>
      </c>
      <c r="S99" s="7">
        <f t="shared" si="131"/>
        <v>2</v>
      </c>
      <c r="T99" s="7">
        <f t="shared" si="132"/>
        <v>2</v>
      </c>
      <c r="U99" s="7">
        <v>1.1000000000000001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3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3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35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36"/>
        <v>0</v>
      </c>
      <c r="DJ99" s="11"/>
      <c r="DK99" s="10"/>
      <c r="DL99" s="11"/>
      <c r="DM99" s="10"/>
      <c r="DN99" s="7"/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37"/>
        <v>0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3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3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>
        <v>30</v>
      </c>
      <c r="GS99" s="10" t="s">
        <v>63</v>
      </c>
      <c r="GT99" s="11"/>
      <c r="GU99" s="10"/>
      <c r="GV99" s="7">
        <v>2</v>
      </c>
      <c r="GW99" s="7">
        <f t="shared" si="140"/>
        <v>2</v>
      </c>
    </row>
    <row r="100" spans="1:205" x14ac:dyDescent="0.25">
      <c r="A100" s="20">
        <v>7</v>
      </c>
      <c r="B100" s="20">
        <v>1</v>
      </c>
      <c r="C100" s="20"/>
      <c r="D100" s="6" t="s">
        <v>214</v>
      </c>
      <c r="E100" s="3" t="s">
        <v>215</v>
      </c>
      <c r="F100" s="6">
        <f t="shared" si="118"/>
        <v>0</v>
      </c>
      <c r="G100" s="6">
        <f t="shared" si="119"/>
        <v>1</v>
      </c>
      <c r="H100" s="6">
        <f t="shared" si="120"/>
        <v>30</v>
      </c>
      <c r="I100" s="6">
        <f t="shared" si="121"/>
        <v>0</v>
      </c>
      <c r="J100" s="6">
        <f t="shared" si="122"/>
        <v>0</v>
      </c>
      <c r="K100" s="6">
        <f t="shared" si="123"/>
        <v>0</v>
      </c>
      <c r="L100" s="6">
        <f t="shared" si="124"/>
        <v>0</v>
      </c>
      <c r="M100" s="6">
        <f t="shared" si="125"/>
        <v>0</v>
      </c>
      <c r="N100" s="6">
        <f t="shared" si="126"/>
        <v>0</v>
      </c>
      <c r="O100" s="6">
        <f t="shared" si="127"/>
        <v>0</v>
      </c>
      <c r="P100" s="6">
        <f t="shared" si="128"/>
        <v>0</v>
      </c>
      <c r="Q100" s="6">
        <f t="shared" si="129"/>
        <v>30</v>
      </c>
      <c r="R100" s="6">
        <f t="shared" si="130"/>
        <v>0</v>
      </c>
      <c r="S100" s="7">
        <f t="shared" si="131"/>
        <v>2</v>
      </c>
      <c r="T100" s="7">
        <f t="shared" si="132"/>
        <v>2</v>
      </c>
      <c r="U100" s="7">
        <v>1.2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3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34"/>
        <v>0</v>
      </c>
      <c r="BP100" s="11"/>
      <c r="BQ100" s="10"/>
      <c r="BR100" s="11"/>
      <c r="BS100" s="10"/>
      <c r="BT100" s="7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35"/>
        <v>0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36"/>
        <v>0</v>
      </c>
      <c r="DJ100" s="11"/>
      <c r="DK100" s="10"/>
      <c r="DL100" s="11"/>
      <c r="DM100" s="10"/>
      <c r="DN100" s="7"/>
      <c r="DO100" s="11"/>
      <c r="DP100" s="10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37"/>
        <v>0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3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3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>
        <v>30</v>
      </c>
      <c r="GS100" s="10" t="s">
        <v>63</v>
      </c>
      <c r="GT100" s="11"/>
      <c r="GU100" s="10"/>
      <c r="GV100" s="7">
        <v>2</v>
      </c>
      <c r="GW100" s="7">
        <f t="shared" si="140"/>
        <v>2</v>
      </c>
    </row>
    <row r="101" spans="1:205" x14ac:dyDescent="0.25">
      <c r="A101" s="20">
        <v>7</v>
      </c>
      <c r="B101" s="20">
        <v>1</v>
      </c>
      <c r="C101" s="20"/>
      <c r="D101" s="6" t="s">
        <v>216</v>
      </c>
      <c r="E101" s="3" t="s">
        <v>217</v>
      </c>
      <c r="F101" s="6">
        <f t="shared" si="118"/>
        <v>0</v>
      </c>
      <c r="G101" s="6">
        <f t="shared" si="119"/>
        <v>1</v>
      </c>
      <c r="H101" s="6">
        <f t="shared" si="120"/>
        <v>30</v>
      </c>
      <c r="I101" s="6">
        <f t="shared" si="121"/>
        <v>0</v>
      </c>
      <c r="J101" s="6">
        <f t="shared" si="122"/>
        <v>0</v>
      </c>
      <c r="K101" s="6">
        <f t="shared" si="123"/>
        <v>0</v>
      </c>
      <c r="L101" s="6">
        <f t="shared" si="124"/>
        <v>0</v>
      </c>
      <c r="M101" s="6">
        <f t="shared" si="125"/>
        <v>0</v>
      </c>
      <c r="N101" s="6">
        <f t="shared" si="126"/>
        <v>0</v>
      </c>
      <c r="O101" s="6">
        <f t="shared" si="127"/>
        <v>0</v>
      </c>
      <c r="P101" s="6">
        <f t="shared" si="128"/>
        <v>0</v>
      </c>
      <c r="Q101" s="6">
        <f t="shared" si="129"/>
        <v>30</v>
      </c>
      <c r="R101" s="6">
        <f t="shared" si="130"/>
        <v>0</v>
      </c>
      <c r="S101" s="7">
        <f t="shared" si="131"/>
        <v>2</v>
      </c>
      <c r="T101" s="7">
        <f t="shared" si="132"/>
        <v>2</v>
      </c>
      <c r="U101" s="7">
        <v>1.2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3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3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35"/>
        <v>0</v>
      </c>
      <c r="CM101" s="11"/>
      <c r="CN101" s="10"/>
      <c r="CO101" s="11"/>
      <c r="CP101" s="10"/>
      <c r="CQ101" s="7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36"/>
        <v>0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37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3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3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>
        <v>30</v>
      </c>
      <c r="GS101" s="10" t="s">
        <v>63</v>
      </c>
      <c r="GT101" s="11"/>
      <c r="GU101" s="10"/>
      <c r="GV101" s="7">
        <v>2</v>
      </c>
      <c r="GW101" s="7">
        <f t="shared" si="140"/>
        <v>2</v>
      </c>
    </row>
    <row r="102" spans="1:205" x14ac:dyDescent="0.25">
      <c r="A102" s="20">
        <v>7</v>
      </c>
      <c r="B102" s="20">
        <v>1</v>
      </c>
      <c r="C102" s="20"/>
      <c r="D102" s="6" t="s">
        <v>218</v>
      </c>
      <c r="E102" s="3" t="s">
        <v>219</v>
      </c>
      <c r="F102" s="6">
        <f t="shared" si="118"/>
        <v>0</v>
      </c>
      <c r="G102" s="6">
        <f t="shared" si="119"/>
        <v>1</v>
      </c>
      <c r="H102" s="6">
        <f t="shared" si="120"/>
        <v>30</v>
      </c>
      <c r="I102" s="6">
        <f t="shared" si="121"/>
        <v>0</v>
      </c>
      <c r="J102" s="6">
        <f t="shared" si="122"/>
        <v>0</v>
      </c>
      <c r="K102" s="6">
        <f t="shared" si="123"/>
        <v>0</v>
      </c>
      <c r="L102" s="6">
        <f t="shared" si="124"/>
        <v>0</v>
      </c>
      <c r="M102" s="6">
        <f t="shared" si="125"/>
        <v>0</v>
      </c>
      <c r="N102" s="6">
        <f t="shared" si="126"/>
        <v>0</v>
      </c>
      <c r="O102" s="6">
        <f t="shared" si="127"/>
        <v>0</v>
      </c>
      <c r="P102" s="6">
        <f t="shared" si="128"/>
        <v>0</v>
      </c>
      <c r="Q102" s="6">
        <f t="shared" si="129"/>
        <v>30</v>
      </c>
      <c r="R102" s="6">
        <f t="shared" si="130"/>
        <v>0</v>
      </c>
      <c r="S102" s="7">
        <f t="shared" si="131"/>
        <v>2</v>
      </c>
      <c r="T102" s="7">
        <f t="shared" si="132"/>
        <v>2</v>
      </c>
      <c r="U102" s="7">
        <v>1.2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3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3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35"/>
        <v>0</v>
      </c>
      <c r="CM102" s="11"/>
      <c r="CN102" s="10"/>
      <c r="CO102" s="11"/>
      <c r="CP102" s="10"/>
      <c r="CQ102" s="7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36"/>
        <v>0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3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3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3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>
        <v>30</v>
      </c>
      <c r="GS102" s="10" t="s">
        <v>63</v>
      </c>
      <c r="GT102" s="11"/>
      <c r="GU102" s="10"/>
      <c r="GV102" s="7">
        <v>2</v>
      </c>
      <c r="GW102" s="7">
        <f t="shared" si="140"/>
        <v>2</v>
      </c>
    </row>
    <row r="103" spans="1:205" x14ac:dyDescent="0.25">
      <c r="A103" s="20">
        <v>7</v>
      </c>
      <c r="B103" s="20">
        <v>1</v>
      </c>
      <c r="C103" s="20"/>
      <c r="D103" s="6" t="s">
        <v>220</v>
      </c>
      <c r="E103" s="3" t="s">
        <v>221</v>
      </c>
      <c r="F103" s="6">
        <f t="shared" si="118"/>
        <v>0</v>
      </c>
      <c r="G103" s="6">
        <f t="shared" si="119"/>
        <v>1</v>
      </c>
      <c r="H103" s="6">
        <f t="shared" si="120"/>
        <v>30</v>
      </c>
      <c r="I103" s="6">
        <f t="shared" si="121"/>
        <v>0</v>
      </c>
      <c r="J103" s="6">
        <f t="shared" si="122"/>
        <v>0</v>
      </c>
      <c r="K103" s="6">
        <f t="shared" si="123"/>
        <v>0</v>
      </c>
      <c r="L103" s="6">
        <f t="shared" si="124"/>
        <v>0</v>
      </c>
      <c r="M103" s="6">
        <f t="shared" si="125"/>
        <v>0</v>
      </c>
      <c r="N103" s="6">
        <f t="shared" si="126"/>
        <v>0</v>
      </c>
      <c r="O103" s="6">
        <f t="shared" si="127"/>
        <v>0</v>
      </c>
      <c r="P103" s="6">
        <f t="shared" si="128"/>
        <v>0</v>
      </c>
      <c r="Q103" s="6">
        <f t="shared" si="129"/>
        <v>30</v>
      </c>
      <c r="R103" s="6">
        <f t="shared" si="130"/>
        <v>0</v>
      </c>
      <c r="S103" s="7">
        <f t="shared" si="131"/>
        <v>2</v>
      </c>
      <c r="T103" s="7">
        <f t="shared" si="132"/>
        <v>2</v>
      </c>
      <c r="U103" s="7">
        <v>1.2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3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3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3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3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37"/>
        <v>0</v>
      </c>
      <c r="EG103" s="11"/>
      <c r="EH103" s="10"/>
      <c r="EI103" s="11"/>
      <c r="EJ103" s="10"/>
      <c r="EK103" s="7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38"/>
        <v>0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3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>
        <v>30</v>
      </c>
      <c r="GS103" s="10" t="s">
        <v>63</v>
      </c>
      <c r="GT103" s="11"/>
      <c r="GU103" s="10"/>
      <c r="GV103" s="7">
        <v>2</v>
      </c>
      <c r="GW103" s="7">
        <f t="shared" si="140"/>
        <v>2</v>
      </c>
    </row>
    <row r="104" spans="1:205" x14ac:dyDescent="0.25">
      <c r="A104" s="20">
        <v>7</v>
      </c>
      <c r="B104" s="20">
        <v>1</v>
      </c>
      <c r="C104" s="20"/>
      <c r="D104" s="6" t="s">
        <v>222</v>
      </c>
      <c r="E104" s="3" t="s">
        <v>223</v>
      </c>
      <c r="F104" s="6">
        <f t="shared" si="118"/>
        <v>0</v>
      </c>
      <c r="G104" s="6">
        <f t="shared" si="119"/>
        <v>1</v>
      </c>
      <c r="H104" s="6">
        <f t="shared" si="120"/>
        <v>30</v>
      </c>
      <c r="I104" s="6">
        <f t="shared" si="121"/>
        <v>0</v>
      </c>
      <c r="J104" s="6">
        <f t="shared" si="122"/>
        <v>0</v>
      </c>
      <c r="K104" s="6">
        <f t="shared" si="123"/>
        <v>0</v>
      </c>
      <c r="L104" s="6">
        <f t="shared" si="124"/>
        <v>0</v>
      </c>
      <c r="M104" s="6">
        <f t="shared" si="125"/>
        <v>0</v>
      </c>
      <c r="N104" s="6">
        <f t="shared" si="126"/>
        <v>0</v>
      </c>
      <c r="O104" s="6">
        <f t="shared" si="127"/>
        <v>0</v>
      </c>
      <c r="P104" s="6">
        <f t="shared" si="128"/>
        <v>0</v>
      </c>
      <c r="Q104" s="6">
        <f t="shared" si="129"/>
        <v>30</v>
      </c>
      <c r="R104" s="6">
        <f t="shared" si="130"/>
        <v>0</v>
      </c>
      <c r="S104" s="7">
        <f t="shared" si="131"/>
        <v>2</v>
      </c>
      <c r="T104" s="7">
        <f t="shared" si="132"/>
        <v>2</v>
      </c>
      <c r="U104" s="7">
        <v>1.1000000000000001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3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3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3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3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37"/>
        <v>0</v>
      </c>
      <c r="EG104" s="11"/>
      <c r="EH104" s="10"/>
      <c r="EI104" s="11"/>
      <c r="EJ104" s="10"/>
      <c r="EK104" s="7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38"/>
        <v>0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3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>
        <v>30</v>
      </c>
      <c r="GS104" s="10" t="s">
        <v>63</v>
      </c>
      <c r="GT104" s="11"/>
      <c r="GU104" s="10"/>
      <c r="GV104" s="7">
        <v>2</v>
      </c>
      <c r="GW104" s="7">
        <f t="shared" si="140"/>
        <v>2</v>
      </c>
    </row>
    <row r="105" spans="1:205" x14ac:dyDescent="0.25">
      <c r="A105" s="6">
        <v>8</v>
      </c>
      <c r="B105" s="6">
        <v>1</v>
      </c>
      <c r="C105" s="6"/>
      <c r="D105" s="6" t="s">
        <v>224</v>
      </c>
      <c r="E105" s="3" t="s">
        <v>225</v>
      </c>
      <c r="F105" s="6">
        <f t="shared" si="118"/>
        <v>0</v>
      </c>
      <c r="G105" s="6">
        <f t="shared" si="119"/>
        <v>1</v>
      </c>
      <c r="H105" s="6">
        <f t="shared" si="120"/>
        <v>0</v>
      </c>
      <c r="I105" s="6">
        <f t="shared" si="121"/>
        <v>0</v>
      </c>
      <c r="J105" s="6">
        <f t="shared" si="122"/>
        <v>0</v>
      </c>
      <c r="K105" s="6">
        <f t="shared" si="123"/>
        <v>0</v>
      </c>
      <c r="L105" s="6">
        <f t="shared" si="124"/>
        <v>0</v>
      </c>
      <c r="M105" s="6">
        <f t="shared" si="125"/>
        <v>0</v>
      </c>
      <c r="N105" s="6">
        <f t="shared" si="126"/>
        <v>0</v>
      </c>
      <c r="O105" s="6">
        <f t="shared" si="127"/>
        <v>0</v>
      </c>
      <c r="P105" s="6">
        <f t="shared" si="128"/>
        <v>0</v>
      </c>
      <c r="Q105" s="6">
        <f t="shared" si="129"/>
        <v>0</v>
      </c>
      <c r="R105" s="6">
        <f t="shared" si="130"/>
        <v>0</v>
      </c>
      <c r="S105" s="7">
        <f t="shared" si="131"/>
        <v>15</v>
      </c>
      <c r="T105" s="7">
        <f t="shared" si="132"/>
        <v>15</v>
      </c>
      <c r="U105" s="7">
        <v>1.7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3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3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3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3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3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38"/>
        <v>0</v>
      </c>
      <c r="FD105" s="11"/>
      <c r="FE105" s="10"/>
      <c r="FF105" s="11"/>
      <c r="FG105" s="10"/>
      <c r="FH105" s="7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39"/>
        <v>0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>
        <v>0</v>
      </c>
      <c r="GM105" s="10" t="s">
        <v>63</v>
      </c>
      <c r="GN105" s="11"/>
      <c r="GO105" s="10"/>
      <c r="GP105" s="11"/>
      <c r="GQ105" s="10"/>
      <c r="GR105" s="11"/>
      <c r="GS105" s="10"/>
      <c r="GT105" s="11"/>
      <c r="GU105" s="10"/>
      <c r="GV105" s="7">
        <v>15</v>
      </c>
      <c r="GW105" s="7">
        <f t="shared" si="140"/>
        <v>15</v>
      </c>
    </row>
    <row r="106" spans="1:205" ht="20.100000000000001" customHeight="1" x14ac:dyDescent="0.25">
      <c r="A106" s="19" t="s">
        <v>226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9"/>
      <c r="GW106" s="13"/>
    </row>
    <row r="107" spans="1:205" x14ac:dyDescent="0.25">
      <c r="A107" s="6"/>
      <c r="B107" s="6"/>
      <c r="C107" s="6"/>
      <c r="D107" s="6" t="s">
        <v>227</v>
      </c>
      <c r="E107" s="3" t="s">
        <v>228</v>
      </c>
      <c r="F107" s="6">
        <f>COUNTIF(V107:GU107,"e")</f>
        <v>0</v>
      </c>
      <c r="G107" s="6">
        <f>COUNTIF(V107:GU107,"z")</f>
        <v>1</v>
      </c>
      <c r="H107" s="6">
        <f>SUM(I107:R107)</f>
        <v>15</v>
      </c>
      <c r="I107" s="6">
        <f>V107+AS107+BP107+CM107+DJ107+EG107+FD107+GA107</f>
        <v>0</v>
      </c>
      <c r="J107" s="6">
        <f>X107+AU107+BR107+CO107+DL107+EI107+FF107+GC107</f>
        <v>0</v>
      </c>
      <c r="K107" s="6">
        <f>AA107+AX107+BU107+CR107+DO107+EL107+FI107+GF107</f>
        <v>0</v>
      </c>
      <c r="L107" s="6">
        <f>AC107+AZ107+BW107+CT107+DQ107+EN107+FK107+GH107</f>
        <v>0</v>
      </c>
      <c r="M107" s="6">
        <f>AE107+BB107+BY107+CV107+DS107+EP107+FM107+GJ107</f>
        <v>0</v>
      </c>
      <c r="N107" s="6">
        <f>AG107+BD107+CA107+CX107+DU107+ER107+FO107+GL107</f>
        <v>0</v>
      </c>
      <c r="O107" s="6">
        <f>AI107+BF107+CC107+CZ107+DW107+ET107+FQ107+GN107</f>
        <v>15</v>
      </c>
      <c r="P107" s="6">
        <f>AK107+BH107+CE107+DB107+DY107+EV107+FS107+GP107</f>
        <v>0</v>
      </c>
      <c r="Q107" s="6">
        <f>AM107+BJ107+CG107+DD107+EA107+EX107+FU107+GR107</f>
        <v>0</v>
      </c>
      <c r="R107" s="6">
        <f>AO107+BL107+CI107+DF107+EC107+EZ107+FW107+GT107</f>
        <v>0</v>
      </c>
      <c r="S107" s="7">
        <f>AR107+BO107+CL107+DI107+EF107+FC107+FZ107+GW107</f>
        <v>30</v>
      </c>
      <c r="T107" s="7">
        <f>AQ107+BN107+CK107+DH107+EE107+FB107+FY107+GV107</f>
        <v>30</v>
      </c>
      <c r="U107" s="7">
        <v>15</v>
      </c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>Z107+AQ107</f>
        <v>0</v>
      </c>
      <c r="AS107" s="11"/>
      <c r="AT107" s="10"/>
      <c r="AU107" s="11"/>
      <c r="AV107" s="10"/>
      <c r="AW107" s="7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>AW107+BN107</f>
        <v>0</v>
      </c>
      <c r="BP107" s="11"/>
      <c r="BQ107" s="10"/>
      <c r="BR107" s="11"/>
      <c r="BS107" s="10"/>
      <c r="BT107" s="7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>BT107+CK107</f>
        <v>0</v>
      </c>
      <c r="CM107" s="11"/>
      <c r="CN107" s="10"/>
      <c r="CO107" s="11"/>
      <c r="CP107" s="10"/>
      <c r="CQ107" s="7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>CQ107+DH107</f>
        <v>0</v>
      </c>
      <c r="DJ107" s="11"/>
      <c r="DK107" s="10"/>
      <c r="DL107" s="11"/>
      <c r="DM107" s="10"/>
      <c r="DN107" s="7"/>
      <c r="DO107" s="11"/>
      <c r="DP107" s="10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>DN107+EE107</f>
        <v>0</v>
      </c>
      <c r="EG107" s="11"/>
      <c r="EH107" s="10"/>
      <c r="EI107" s="11"/>
      <c r="EJ107" s="10"/>
      <c r="EK107" s="7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>EK107+FB107</f>
        <v>0</v>
      </c>
      <c r="FD107" s="11"/>
      <c r="FE107" s="10"/>
      <c r="FF107" s="11"/>
      <c r="FG107" s="10"/>
      <c r="FH107" s="7"/>
      <c r="FI107" s="11"/>
      <c r="FJ107" s="10"/>
      <c r="FK107" s="11"/>
      <c r="FL107" s="10"/>
      <c r="FM107" s="11"/>
      <c r="FN107" s="10"/>
      <c r="FO107" s="11"/>
      <c r="FP107" s="10"/>
      <c r="FQ107" s="11">
        <v>15</v>
      </c>
      <c r="FR107" s="10" t="s">
        <v>63</v>
      </c>
      <c r="FS107" s="11"/>
      <c r="FT107" s="10"/>
      <c r="FU107" s="11"/>
      <c r="FV107" s="10"/>
      <c r="FW107" s="11"/>
      <c r="FX107" s="10"/>
      <c r="FY107" s="7">
        <v>30</v>
      </c>
      <c r="FZ107" s="7">
        <f>FH107+FY107</f>
        <v>30</v>
      </c>
      <c r="GA107" s="11"/>
      <c r="GB107" s="10"/>
      <c r="GC107" s="11"/>
      <c r="GD107" s="10"/>
      <c r="GE107" s="7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>GE107+GV107</f>
        <v>0</v>
      </c>
    </row>
    <row r="108" spans="1:205" ht="15.9" customHeight="1" x14ac:dyDescent="0.25">
      <c r="A108" s="6"/>
      <c r="B108" s="6"/>
      <c r="C108" s="6"/>
      <c r="D108" s="6"/>
      <c r="E108" s="6" t="s">
        <v>82</v>
      </c>
      <c r="F108" s="6">
        <f t="shared" ref="F108:AK108" si="141">SUM(F107:F107)</f>
        <v>0</v>
      </c>
      <c r="G108" s="6">
        <f t="shared" si="141"/>
        <v>1</v>
      </c>
      <c r="H108" s="6">
        <f t="shared" si="141"/>
        <v>15</v>
      </c>
      <c r="I108" s="6">
        <f t="shared" si="141"/>
        <v>0</v>
      </c>
      <c r="J108" s="6">
        <f t="shared" si="141"/>
        <v>0</v>
      </c>
      <c r="K108" s="6">
        <f t="shared" si="141"/>
        <v>0</v>
      </c>
      <c r="L108" s="6">
        <f t="shared" si="141"/>
        <v>0</v>
      </c>
      <c r="M108" s="6">
        <f t="shared" si="141"/>
        <v>0</v>
      </c>
      <c r="N108" s="6">
        <f t="shared" si="141"/>
        <v>0</v>
      </c>
      <c r="O108" s="6">
        <f t="shared" si="141"/>
        <v>15</v>
      </c>
      <c r="P108" s="6">
        <f t="shared" si="141"/>
        <v>0</v>
      </c>
      <c r="Q108" s="6">
        <f t="shared" si="141"/>
        <v>0</v>
      </c>
      <c r="R108" s="6">
        <f t="shared" si="141"/>
        <v>0</v>
      </c>
      <c r="S108" s="7">
        <f t="shared" si="141"/>
        <v>30</v>
      </c>
      <c r="T108" s="7">
        <f t="shared" si="141"/>
        <v>30</v>
      </c>
      <c r="U108" s="7">
        <f t="shared" si="141"/>
        <v>15</v>
      </c>
      <c r="V108" s="11">
        <f t="shared" si="141"/>
        <v>0</v>
      </c>
      <c r="W108" s="10">
        <f t="shared" si="141"/>
        <v>0</v>
      </c>
      <c r="X108" s="11">
        <f t="shared" si="141"/>
        <v>0</v>
      </c>
      <c r="Y108" s="10">
        <f t="shared" si="141"/>
        <v>0</v>
      </c>
      <c r="Z108" s="7">
        <f t="shared" si="141"/>
        <v>0</v>
      </c>
      <c r="AA108" s="11">
        <f t="shared" si="141"/>
        <v>0</v>
      </c>
      <c r="AB108" s="10">
        <f t="shared" si="141"/>
        <v>0</v>
      </c>
      <c r="AC108" s="11">
        <f t="shared" si="141"/>
        <v>0</v>
      </c>
      <c r="AD108" s="10">
        <f t="shared" si="141"/>
        <v>0</v>
      </c>
      <c r="AE108" s="11">
        <f t="shared" si="141"/>
        <v>0</v>
      </c>
      <c r="AF108" s="10">
        <f t="shared" si="141"/>
        <v>0</v>
      </c>
      <c r="AG108" s="11">
        <f t="shared" si="141"/>
        <v>0</v>
      </c>
      <c r="AH108" s="10">
        <f t="shared" si="141"/>
        <v>0</v>
      </c>
      <c r="AI108" s="11">
        <f t="shared" si="141"/>
        <v>0</v>
      </c>
      <c r="AJ108" s="10">
        <f t="shared" si="141"/>
        <v>0</v>
      </c>
      <c r="AK108" s="11">
        <f t="shared" si="141"/>
        <v>0</v>
      </c>
      <c r="AL108" s="10">
        <f t="shared" ref="AL108:BQ108" si="142">SUM(AL107:AL107)</f>
        <v>0</v>
      </c>
      <c r="AM108" s="11">
        <f t="shared" si="142"/>
        <v>0</v>
      </c>
      <c r="AN108" s="10">
        <f t="shared" si="142"/>
        <v>0</v>
      </c>
      <c r="AO108" s="11">
        <f t="shared" si="142"/>
        <v>0</v>
      </c>
      <c r="AP108" s="10">
        <f t="shared" si="142"/>
        <v>0</v>
      </c>
      <c r="AQ108" s="7">
        <f t="shared" si="142"/>
        <v>0</v>
      </c>
      <c r="AR108" s="7">
        <f t="shared" si="142"/>
        <v>0</v>
      </c>
      <c r="AS108" s="11">
        <f t="shared" si="142"/>
        <v>0</v>
      </c>
      <c r="AT108" s="10">
        <f t="shared" si="142"/>
        <v>0</v>
      </c>
      <c r="AU108" s="11">
        <f t="shared" si="142"/>
        <v>0</v>
      </c>
      <c r="AV108" s="10">
        <f t="shared" si="142"/>
        <v>0</v>
      </c>
      <c r="AW108" s="7">
        <f t="shared" si="142"/>
        <v>0</v>
      </c>
      <c r="AX108" s="11">
        <f t="shared" si="142"/>
        <v>0</v>
      </c>
      <c r="AY108" s="10">
        <f t="shared" si="142"/>
        <v>0</v>
      </c>
      <c r="AZ108" s="11">
        <f t="shared" si="142"/>
        <v>0</v>
      </c>
      <c r="BA108" s="10">
        <f t="shared" si="142"/>
        <v>0</v>
      </c>
      <c r="BB108" s="11">
        <f t="shared" si="142"/>
        <v>0</v>
      </c>
      <c r="BC108" s="10">
        <f t="shared" si="142"/>
        <v>0</v>
      </c>
      <c r="BD108" s="11">
        <f t="shared" si="142"/>
        <v>0</v>
      </c>
      <c r="BE108" s="10">
        <f t="shared" si="142"/>
        <v>0</v>
      </c>
      <c r="BF108" s="11">
        <f t="shared" si="142"/>
        <v>0</v>
      </c>
      <c r="BG108" s="10">
        <f t="shared" si="142"/>
        <v>0</v>
      </c>
      <c r="BH108" s="11">
        <f t="shared" si="142"/>
        <v>0</v>
      </c>
      <c r="BI108" s="10">
        <f t="shared" si="142"/>
        <v>0</v>
      </c>
      <c r="BJ108" s="11">
        <f t="shared" si="142"/>
        <v>0</v>
      </c>
      <c r="BK108" s="10">
        <f t="shared" si="142"/>
        <v>0</v>
      </c>
      <c r="BL108" s="11">
        <f t="shared" si="142"/>
        <v>0</v>
      </c>
      <c r="BM108" s="10">
        <f t="shared" si="142"/>
        <v>0</v>
      </c>
      <c r="BN108" s="7">
        <f t="shared" si="142"/>
        <v>0</v>
      </c>
      <c r="BO108" s="7">
        <f t="shared" si="142"/>
        <v>0</v>
      </c>
      <c r="BP108" s="11">
        <f t="shared" si="142"/>
        <v>0</v>
      </c>
      <c r="BQ108" s="10">
        <f t="shared" si="142"/>
        <v>0</v>
      </c>
      <c r="BR108" s="11">
        <f t="shared" ref="BR108:CW108" si="143">SUM(BR107:BR107)</f>
        <v>0</v>
      </c>
      <c r="BS108" s="10">
        <f t="shared" si="143"/>
        <v>0</v>
      </c>
      <c r="BT108" s="7">
        <f t="shared" si="143"/>
        <v>0</v>
      </c>
      <c r="BU108" s="11">
        <f t="shared" si="143"/>
        <v>0</v>
      </c>
      <c r="BV108" s="10">
        <f t="shared" si="143"/>
        <v>0</v>
      </c>
      <c r="BW108" s="11">
        <f t="shared" si="143"/>
        <v>0</v>
      </c>
      <c r="BX108" s="10">
        <f t="shared" si="143"/>
        <v>0</v>
      </c>
      <c r="BY108" s="11">
        <f t="shared" si="143"/>
        <v>0</v>
      </c>
      <c r="BZ108" s="10">
        <f t="shared" si="143"/>
        <v>0</v>
      </c>
      <c r="CA108" s="11">
        <f t="shared" si="143"/>
        <v>0</v>
      </c>
      <c r="CB108" s="10">
        <f t="shared" si="143"/>
        <v>0</v>
      </c>
      <c r="CC108" s="11">
        <f t="shared" si="143"/>
        <v>0</v>
      </c>
      <c r="CD108" s="10">
        <f t="shared" si="143"/>
        <v>0</v>
      </c>
      <c r="CE108" s="11">
        <f t="shared" si="143"/>
        <v>0</v>
      </c>
      <c r="CF108" s="10">
        <f t="shared" si="143"/>
        <v>0</v>
      </c>
      <c r="CG108" s="11">
        <f t="shared" si="143"/>
        <v>0</v>
      </c>
      <c r="CH108" s="10">
        <f t="shared" si="143"/>
        <v>0</v>
      </c>
      <c r="CI108" s="11">
        <f t="shared" si="143"/>
        <v>0</v>
      </c>
      <c r="CJ108" s="10">
        <f t="shared" si="143"/>
        <v>0</v>
      </c>
      <c r="CK108" s="7">
        <f t="shared" si="143"/>
        <v>0</v>
      </c>
      <c r="CL108" s="7">
        <f t="shared" si="143"/>
        <v>0</v>
      </c>
      <c r="CM108" s="11">
        <f t="shared" si="143"/>
        <v>0</v>
      </c>
      <c r="CN108" s="10">
        <f t="shared" si="143"/>
        <v>0</v>
      </c>
      <c r="CO108" s="11">
        <f t="shared" si="143"/>
        <v>0</v>
      </c>
      <c r="CP108" s="10">
        <f t="shared" si="143"/>
        <v>0</v>
      </c>
      <c r="CQ108" s="7">
        <f t="shared" si="143"/>
        <v>0</v>
      </c>
      <c r="CR108" s="11">
        <f t="shared" si="143"/>
        <v>0</v>
      </c>
      <c r="CS108" s="10">
        <f t="shared" si="143"/>
        <v>0</v>
      </c>
      <c r="CT108" s="11">
        <f t="shared" si="143"/>
        <v>0</v>
      </c>
      <c r="CU108" s="10">
        <f t="shared" si="143"/>
        <v>0</v>
      </c>
      <c r="CV108" s="11">
        <f t="shared" si="143"/>
        <v>0</v>
      </c>
      <c r="CW108" s="10">
        <f t="shared" si="143"/>
        <v>0</v>
      </c>
      <c r="CX108" s="11">
        <f t="shared" ref="CX108:EC108" si="144">SUM(CX107:CX107)</f>
        <v>0</v>
      </c>
      <c r="CY108" s="10">
        <f t="shared" si="144"/>
        <v>0</v>
      </c>
      <c r="CZ108" s="11">
        <f t="shared" si="144"/>
        <v>0</v>
      </c>
      <c r="DA108" s="10">
        <f t="shared" si="144"/>
        <v>0</v>
      </c>
      <c r="DB108" s="11">
        <f t="shared" si="144"/>
        <v>0</v>
      </c>
      <c r="DC108" s="10">
        <f t="shared" si="144"/>
        <v>0</v>
      </c>
      <c r="DD108" s="11">
        <f t="shared" si="144"/>
        <v>0</v>
      </c>
      <c r="DE108" s="10">
        <f t="shared" si="144"/>
        <v>0</v>
      </c>
      <c r="DF108" s="11">
        <f t="shared" si="144"/>
        <v>0</v>
      </c>
      <c r="DG108" s="10">
        <f t="shared" si="144"/>
        <v>0</v>
      </c>
      <c r="DH108" s="7">
        <f t="shared" si="144"/>
        <v>0</v>
      </c>
      <c r="DI108" s="7">
        <f t="shared" si="144"/>
        <v>0</v>
      </c>
      <c r="DJ108" s="11">
        <f t="shared" si="144"/>
        <v>0</v>
      </c>
      <c r="DK108" s="10">
        <f t="shared" si="144"/>
        <v>0</v>
      </c>
      <c r="DL108" s="11">
        <f t="shared" si="144"/>
        <v>0</v>
      </c>
      <c r="DM108" s="10">
        <f t="shared" si="144"/>
        <v>0</v>
      </c>
      <c r="DN108" s="7">
        <f t="shared" si="144"/>
        <v>0</v>
      </c>
      <c r="DO108" s="11">
        <f t="shared" si="144"/>
        <v>0</v>
      </c>
      <c r="DP108" s="10">
        <f t="shared" si="144"/>
        <v>0</v>
      </c>
      <c r="DQ108" s="11">
        <f t="shared" si="144"/>
        <v>0</v>
      </c>
      <c r="DR108" s="10">
        <f t="shared" si="144"/>
        <v>0</v>
      </c>
      <c r="DS108" s="11">
        <f t="shared" si="144"/>
        <v>0</v>
      </c>
      <c r="DT108" s="10">
        <f t="shared" si="144"/>
        <v>0</v>
      </c>
      <c r="DU108" s="11">
        <f t="shared" si="144"/>
        <v>0</v>
      </c>
      <c r="DV108" s="10">
        <f t="shared" si="144"/>
        <v>0</v>
      </c>
      <c r="DW108" s="11">
        <f t="shared" si="144"/>
        <v>0</v>
      </c>
      <c r="DX108" s="10">
        <f t="shared" si="144"/>
        <v>0</v>
      </c>
      <c r="DY108" s="11">
        <f t="shared" si="144"/>
        <v>0</v>
      </c>
      <c r="DZ108" s="10">
        <f t="shared" si="144"/>
        <v>0</v>
      </c>
      <c r="EA108" s="11">
        <f t="shared" si="144"/>
        <v>0</v>
      </c>
      <c r="EB108" s="10">
        <f t="shared" si="144"/>
        <v>0</v>
      </c>
      <c r="EC108" s="11">
        <f t="shared" si="144"/>
        <v>0</v>
      </c>
      <c r="ED108" s="10">
        <f t="shared" ref="ED108:FI108" si="145">SUM(ED107:ED107)</f>
        <v>0</v>
      </c>
      <c r="EE108" s="7">
        <f t="shared" si="145"/>
        <v>0</v>
      </c>
      <c r="EF108" s="7">
        <f t="shared" si="145"/>
        <v>0</v>
      </c>
      <c r="EG108" s="11">
        <f t="shared" si="145"/>
        <v>0</v>
      </c>
      <c r="EH108" s="10">
        <f t="shared" si="145"/>
        <v>0</v>
      </c>
      <c r="EI108" s="11">
        <f t="shared" si="145"/>
        <v>0</v>
      </c>
      <c r="EJ108" s="10">
        <f t="shared" si="145"/>
        <v>0</v>
      </c>
      <c r="EK108" s="7">
        <f t="shared" si="145"/>
        <v>0</v>
      </c>
      <c r="EL108" s="11">
        <f t="shared" si="145"/>
        <v>0</v>
      </c>
      <c r="EM108" s="10">
        <f t="shared" si="145"/>
        <v>0</v>
      </c>
      <c r="EN108" s="11">
        <f t="shared" si="145"/>
        <v>0</v>
      </c>
      <c r="EO108" s="10">
        <f t="shared" si="145"/>
        <v>0</v>
      </c>
      <c r="EP108" s="11">
        <f t="shared" si="145"/>
        <v>0</v>
      </c>
      <c r="EQ108" s="10">
        <f t="shared" si="145"/>
        <v>0</v>
      </c>
      <c r="ER108" s="11">
        <f t="shared" si="145"/>
        <v>0</v>
      </c>
      <c r="ES108" s="10">
        <f t="shared" si="145"/>
        <v>0</v>
      </c>
      <c r="ET108" s="11">
        <f t="shared" si="145"/>
        <v>0</v>
      </c>
      <c r="EU108" s="10">
        <f t="shared" si="145"/>
        <v>0</v>
      </c>
      <c r="EV108" s="11">
        <f t="shared" si="145"/>
        <v>0</v>
      </c>
      <c r="EW108" s="10">
        <f t="shared" si="145"/>
        <v>0</v>
      </c>
      <c r="EX108" s="11">
        <f t="shared" si="145"/>
        <v>0</v>
      </c>
      <c r="EY108" s="10">
        <f t="shared" si="145"/>
        <v>0</v>
      </c>
      <c r="EZ108" s="11">
        <f t="shared" si="145"/>
        <v>0</v>
      </c>
      <c r="FA108" s="10">
        <f t="shared" si="145"/>
        <v>0</v>
      </c>
      <c r="FB108" s="7">
        <f t="shared" si="145"/>
        <v>0</v>
      </c>
      <c r="FC108" s="7">
        <f t="shared" si="145"/>
        <v>0</v>
      </c>
      <c r="FD108" s="11">
        <f t="shared" si="145"/>
        <v>0</v>
      </c>
      <c r="FE108" s="10">
        <f t="shared" si="145"/>
        <v>0</v>
      </c>
      <c r="FF108" s="11">
        <f t="shared" si="145"/>
        <v>0</v>
      </c>
      <c r="FG108" s="10">
        <f t="shared" si="145"/>
        <v>0</v>
      </c>
      <c r="FH108" s="7">
        <f t="shared" si="145"/>
        <v>0</v>
      </c>
      <c r="FI108" s="11">
        <f t="shared" si="145"/>
        <v>0</v>
      </c>
      <c r="FJ108" s="10">
        <f t="shared" ref="FJ108:GO108" si="146">SUM(FJ107:FJ107)</f>
        <v>0</v>
      </c>
      <c r="FK108" s="11">
        <f t="shared" si="146"/>
        <v>0</v>
      </c>
      <c r="FL108" s="10">
        <f t="shared" si="146"/>
        <v>0</v>
      </c>
      <c r="FM108" s="11">
        <f t="shared" si="146"/>
        <v>0</v>
      </c>
      <c r="FN108" s="10">
        <f t="shared" si="146"/>
        <v>0</v>
      </c>
      <c r="FO108" s="11">
        <f t="shared" si="146"/>
        <v>0</v>
      </c>
      <c r="FP108" s="10">
        <f t="shared" si="146"/>
        <v>0</v>
      </c>
      <c r="FQ108" s="11">
        <f t="shared" si="146"/>
        <v>15</v>
      </c>
      <c r="FR108" s="10">
        <f t="shared" si="146"/>
        <v>0</v>
      </c>
      <c r="FS108" s="11">
        <f t="shared" si="146"/>
        <v>0</v>
      </c>
      <c r="FT108" s="10">
        <f t="shared" si="146"/>
        <v>0</v>
      </c>
      <c r="FU108" s="11">
        <f t="shared" si="146"/>
        <v>0</v>
      </c>
      <c r="FV108" s="10">
        <f t="shared" si="146"/>
        <v>0</v>
      </c>
      <c r="FW108" s="11">
        <f t="shared" si="146"/>
        <v>0</v>
      </c>
      <c r="FX108" s="10">
        <f t="shared" si="146"/>
        <v>0</v>
      </c>
      <c r="FY108" s="7">
        <f t="shared" si="146"/>
        <v>30</v>
      </c>
      <c r="FZ108" s="7">
        <f t="shared" si="146"/>
        <v>30</v>
      </c>
      <c r="GA108" s="11">
        <f t="shared" si="146"/>
        <v>0</v>
      </c>
      <c r="GB108" s="10">
        <f t="shared" si="146"/>
        <v>0</v>
      </c>
      <c r="GC108" s="11">
        <f t="shared" si="146"/>
        <v>0</v>
      </c>
      <c r="GD108" s="10">
        <f t="shared" si="146"/>
        <v>0</v>
      </c>
      <c r="GE108" s="7">
        <f t="shared" si="146"/>
        <v>0</v>
      </c>
      <c r="GF108" s="11">
        <f t="shared" si="146"/>
        <v>0</v>
      </c>
      <c r="GG108" s="10">
        <f t="shared" si="146"/>
        <v>0</v>
      </c>
      <c r="GH108" s="11">
        <f t="shared" si="146"/>
        <v>0</v>
      </c>
      <c r="GI108" s="10">
        <f t="shared" si="146"/>
        <v>0</v>
      </c>
      <c r="GJ108" s="11">
        <f t="shared" si="146"/>
        <v>0</v>
      </c>
      <c r="GK108" s="10">
        <f t="shared" si="146"/>
        <v>0</v>
      </c>
      <c r="GL108" s="11">
        <f t="shared" si="146"/>
        <v>0</v>
      </c>
      <c r="GM108" s="10">
        <f t="shared" si="146"/>
        <v>0</v>
      </c>
      <c r="GN108" s="11">
        <f t="shared" si="146"/>
        <v>0</v>
      </c>
      <c r="GO108" s="10">
        <f t="shared" si="146"/>
        <v>0</v>
      </c>
      <c r="GP108" s="11">
        <f t="shared" ref="GP108:GW108" si="147">SUM(GP107:GP107)</f>
        <v>0</v>
      </c>
      <c r="GQ108" s="10">
        <f t="shared" si="147"/>
        <v>0</v>
      </c>
      <c r="GR108" s="11">
        <f t="shared" si="147"/>
        <v>0</v>
      </c>
      <c r="GS108" s="10">
        <f t="shared" si="147"/>
        <v>0</v>
      </c>
      <c r="GT108" s="11">
        <f t="shared" si="147"/>
        <v>0</v>
      </c>
      <c r="GU108" s="10">
        <f t="shared" si="147"/>
        <v>0</v>
      </c>
      <c r="GV108" s="7">
        <f t="shared" si="147"/>
        <v>0</v>
      </c>
      <c r="GW108" s="7">
        <f t="shared" si="147"/>
        <v>0</v>
      </c>
    </row>
    <row r="109" spans="1:205" ht="20.100000000000001" customHeight="1" x14ac:dyDescent="0.25">
      <c r="A109" s="19" t="s">
        <v>229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9"/>
      <c r="GW109" s="13"/>
    </row>
    <row r="110" spans="1:205" x14ac:dyDescent="0.25">
      <c r="A110" s="6"/>
      <c r="B110" s="6"/>
      <c r="C110" s="6"/>
      <c r="D110" s="6" t="s">
        <v>230</v>
      </c>
      <c r="E110" s="3" t="s">
        <v>231</v>
      </c>
      <c r="F110" s="6">
        <f>COUNTIF(V110:GU110,"e")</f>
        <v>0</v>
      </c>
      <c r="G110" s="6">
        <f>COUNTIF(V110:GU110,"z")</f>
        <v>1</v>
      </c>
      <c r="H110" s="6">
        <f>SUM(I110:R110)</f>
        <v>0</v>
      </c>
      <c r="I110" s="6">
        <f>V110+AS110+BP110+CM110+DJ110+EG110+FD110+GA110</f>
        <v>0</v>
      </c>
      <c r="J110" s="6">
        <f>X110+AU110+BR110+CO110+DL110+EI110+FF110+GC110</f>
        <v>0</v>
      </c>
      <c r="K110" s="6">
        <f>AA110+AX110+BU110+CR110+DO110+EL110+FI110+GF110</f>
        <v>0</v>
      </c>
      <c r="L110" s="6">
        <f>AC110+AZ110+BW110+CT110+DQ110+EN110+FK110+GH110</f>
        <v>0</v>
      </c>
      <c r="M110" s="6">
        <f>AE110+BB110+BY110+CV110+DS110+EP110+FM110+GJ110</f>
        <v>0</v>
      </c>
      <c r="N110" s="6">
        <f>AG110+BD110+CA110+CX110+DU110+ER110+FO110+GL110</f>
        <v>0</v>
      </c>
      <c r="O110" s="6">
        <f>AI110+BF110+CC110+CZ110+DW110+ET110+FQ110+GN110</f>
        <v>0</v>
      </c>
      <c r="P110" s="6">
        <f>AK110+BH110+CE110+DB110+DY110+EV110+FS110+GP110</f>
        <v>0</v>
      </c>
      <c r="Q110" s="6">
        <f>AM110+BJ110+CG110+DD110+EA110+EX110+FU110+GR110</f>
        <v>0</v>
      </c>
      <c r="R110" s="6">
        <f>AO110+BL110+CI110+DF110+EC110+EZ110+FW110+GT110</f>
        <v>0</v>
      </c>
      <c r="S110" s="7">
        <f>AR110+BO110+CL110+DI110+EF110+FC110+FZ110+GW110</f>
        <v>0</v>
      </c>
      <c r="T110" s="7">
        <f>AQ110+BN110+CK110+DH110+EE110+FB110+FY110+GV110</f>
        <v>0</v>
      </c>
      <c r="U110" s="7">
        <v>0</v>
      </c>
      <c r="V110" s="11">
        <v>0</v>
      </c>
      <c r="W110" s="10" t="s">
        <v>63</v>
      </c>
      <c r="X110" s="11"/>
      <c r="Y110" s="10"/>
      <c r="Z110" s="7">
        <v>0</v>
      </c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>Z110+AQ110</f>
        <v>0</v>
      </c>
      <c r="AS110" s="11"/>
      <c r="AT110" s="10"/>
      <c r="AU110" s="11"/>
      <c r="AV110" s="10"/>
      <c r="AW110" s="7"/>
      <c r="AX110" s="11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>AW110+BN110</f>
        <v>0</v>
      </c>
      <c r="BP110" s="11"/>
      <c r="BQ110" s="10"/>
      <c r="BR110" s="11"/>
      <c r="BS110" s="10"/>
      <c r="BT110" s="7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>BT110+CK110</f>
        <v>0</v>
      </c>
      <c r="CM110" s="11"/>
      <c r="CN110" s="10"/>
      <c r="CO110" s="11"/>
      <c r="CP110" s="10"/>
      <c r="CQ110" s="7"/>
      <c r="CR110" s="11"/>
      <c r="CS110" s="10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>CQ110+DH110</f>
        <v>0</v>
      </c>
      <c r="DJ110" s="11"/>
      <c r="DK110" s="10"/>
      <c r="DL110" s="11"/>
      <c r="DM110" s="10"/>
      <c r="DN110" s="7"/>
      <c r="DO110" s="11"/>
      <c r="DP110" s="10"/>
      <c r="DQ110" s="11"/>
      <c r="DR110" s="10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>DN110+EE110</f>
        <v>0</v>
      </c>
      <c r="EG110" s="11"/>
      <c r="EH110" s="10"/>
      <c r="EI110" s="11"/>
      <c r="EJ110" s="10"/>
      <c r="EK110" s="7"/>
      <c r="EL110" s="11"/>
      <c r="EM110" s="10"/>
      <c r="EN110" s="11"/>
      <c r="EO110" s="10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>EK110+FB110</f>
        <v>0</v>
      </c>
      <c r="FD110" s="11"/>
      <c r="FE110" s="10"/>
      <c r="FF110" s="11"/>
      <c r="FG110" s="10"/>
      <c r="FH110" s="7"/>
      <c r="FI110" s="11"/>
      <c r="FJ110" s="10"/>
      <c r="FK110" s="11"/>
      <c r="FL110" s="10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>FH110+FY110</f>
        <v>0</v>
      </c>
      <c r="GA110" s="11"/>
      <c r="GB110" s="10"/>
      <c r="GC110" s="11"/>
      <c r="GD110" s="10"/>
      <c r="GE110" s="7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>GE110+GV110</f>
        <v>0</v>
      </c>
    </row>
    <row r="111" spans="1:205" x14ac:dyDescent="0.25">
      <c r="A111" s="6"/>
      <c r="B111" s="6"/>
      <c r="C111" s="6"/>
      <c r="D111" s="6" t="s">
        <v>232</v>
      </c>
      <c r="E111" s="3" t="s">
        <v>233</v>
      </c>
      <c r="F111" s="6">
        <f>COUNTIF(V111:GU111,"e")</f>
        <v>0</v>
      </c>
      <c r="G111" s="6">
        <f>COUNTIF(V111:GU111,"z")</f>
        <v>1</v>
      </c>
      <c r="H111" s="6">
        <f>SUM(I111:R111)</f>
        <v>5</v>
      </c>
      <c r="I111" s="6">
        <f>V111+AS111+BP111+CM111+DJ111+EG111+FD111+GA111</f>
        <v>5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0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0</v>
      </c>
      <c r="T111" s="7">
        <f>AQ111+BN111+CK111+DH111+EE111+FB111+FY111+GV111</f>
        <v>0</v>
      </c>
      <c r="U111" s="7">
        <v>0</v>
      </c>
      <c r="V111" s="11">
        <v>5</v>
      </c>
      <c r="W111" s="10" t="s">
        <v>63</v>
      </c>
      <c r="X111" s="11"/>
      <c r="Y111" s="10"/>
      <c r="Z111" s="7">
        <v>0</v>
      </c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>FH111+FY111</f>
        <v>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x14ac:dyDescent="0.25">
      <c r="A112" s="6"/>
      <c r="B112" s="6"/>
      <c r="C112" s="6"/>
      <c r="D112" s="6" t="s">
        <v>234</v>
      </c>
      <c r="E112" s="3" t="s">
        <v>235</v>
      </c>
      <c r="F112" s="6">
        <f>COUNTIF(V112:GU112,"e")</f>
        <v>0</v>
      </c>
      <c r="G112" s="6">
        <f>COUNTIF(V112:GU112,"z")</f>
        <v>1</v>
      </c>
      <c r="H112" s="6">
        <f>SUM(I112:R112)</f>
        <v>5</v>
      </c>
      <c r="I112" s="6">
        <f>V112+AS112+BP112+CM112+DJ112+EG112+FD112+GA112</f>
        <v>5</v>
      </c>
      <c r="J112" s="6">
        <f>X112+AU112+BR112+CO112+DL112+EI112+FF112+GC112</f>
        <v>0</v>
      </c>
      <c r="K112" s="6">
        <f>AA112+AX112+BU112+CR112+DO112+EL112+FI112+GF112</f>
        <v>0</v>
      </c>
      <c r="L112" s="6">
        <f>AC112+AZ112+BW112+CT112+DQ112+EN112+FK112+GH112</f>
        <v>0</v>
      </c>
      <c r="M112" s="6">
        <f>AE112+BB112+BY112+CV112+DS112+EP112+FM112+GJ112</f>
        <v>0</v>
      </c>
      <c r="N112" s="6">
        <f>AG112+BD112+CA112+CX112+DU112+ER112+FO112+GL112</f>
        <v>0</v>
      </c>
      <c r="O112" s="6">
        <f>AI112+BF112+CC112+CZ112+DW112+ET112+FQ112+GN112</f>
        <v>0</v>
      </c>
      <c r="P112" s="6">
        <f>AK112+BH112+CE112+DB112+DY112+EV112+FS112+GP112</f>
        <v>0</v>
      </c>
      <c r="Q112" s="6">
        <f>AM112+BJ112+CG112+DD112+EA112+EX112+FU112+GR112</f>
        <v>0</v>
      </c>
      <c r="R112" s="6">
        <f>AO112+BL112+CI112+DF112+EC112+EZ112+FW112+GT112</f>
        <v>0</v>
      </c>
      <c r="S112" s="7">
        <f>AR112+BO112+CL112+DI112+EF112+FC112+FZ112+GW112</f>
        <v>0</v>
      </c>
      <c r="T112" s="7">
        <f>AQ112+BN112+CK112+DH112+EE112+FB112+FY112+GV112</f>
        <v>0</v>
      </c>
      <c r="U112" s="7">
        <v>0</v>
      </c>
      <c r="V112" s="11">
        <v>5</v>
      </c>
      <c r="W112" s="10" t="s">
        <v>63</v>
      </c>
      <c r="X112" s="11"/>
      <c r="Y112" s="10"/>
      <c r="Z112" s="7">
        <v>0</v>
      </c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>Z112+AQ112</f>
        <v>0</v>
      </c>
      <c r="AS112" s="11"/>
      <c r="AT112" s="10"/>
      <c r="AU112" s="11"/>
      <c r="AV112" s="10"/>
      <c r="AW112" s="7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>AW112+BN112</f>
        <v>0</v>
      </c>
      <c r="BP112" s="11"/>
      <c r="BQ112" s="10"/>
      <c r="BR112" s="11"/>
      <c r="BS112" s="10"/>
      <c r="BT112" s="7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>BT112+CK112</f>
        <v>0</v>
      </c>
      <c r="CM112" s="11"/>
      <c r="CN112" s="10"/>
      <c r="CO112" s="11"/>
      <c r="CP112" s="10"/>
      <c r="CQ112" s="7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>CQ112+DH112</f>
        <v>0</v>
      </c>
      <c r="DJ112" s="11"/>
      <c r="DK112" s="10"/>
      <c r="DL112" s="11"/>
      <c r="DM112" s="10"/>
      <c r="DN112" s="7"/>
      <c r="DO112" s="11"/>
      <c r="DP112" s="10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>DN112+EE112</f>
        <v>0</v>
      </c>
      <c r="EG112" s="11"/>
      <c r="EH112" s="10"/>
      <c r="EI112" s="11"/>
      <c r="EJ112" s="10"/>
      <c r="EK112" s="7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>EK112+FB112</f>
        <v>0</v>
      </c>
      <c r="FD112" s="11"/>
      <c r="FE112" s="10"/>
      <c r="FF112" s="11"/>
      <c r="FG112" s="10"/>
      <c r="FH112" s="7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>FH112+FY112</f>
        <v>0</v>
      </c>
      <c r="GA112" s="11"/>
      <c r="GB112" s="10"/>
      <c r="GC112" s="11"/>
      <c r="GD112" s="10"/>
      <c r="GE112" s="7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>GE112+GV112</f>
        <v>0</v>
      </c>
    </row>
    <row r="113" spans="1:205" x14ac:dyDescent="0.25">
      <c r="A113" s="6"/>
      <c r="B113" s="6"/>
      <c r="C113" s="6"/>
      <c r="D113" s="6" t="s">
        <v>236</v>
      </c>
      <c r="E113" s="3" t="s">
        <v>237</v>
      </c>
      <c r="F113" s="6">
        <f>COUNTIF(V113:GU113,"e")</f>
        <v>0</v>
      </c>
      <c r="G113" s="6">
        <f>COUNTIF(V113:GU113,"z")</f>
        <v>1</v>
      </c>
      <c r="H113" s="6">
        <f>SUM(I113:R113)</f>
        <v>2</v>
      </c>
      <c r="I113" s="6">
        <f>V113+AS113+BP113+CM113+DJ113+EG113+FD113+GA113</f>
        <v>2</v>
      </c>
      <c r="J113" s="6">
        <f>X113+AU113+BR113+CO113+DL113+EI113+FF113+GC113</f>
        <v>0</v>
      </c>
      <c r="K113" s="6">
        <f>AA113+AX113+BU113+CR113+DO113+EL113+FI113+GF113</f>
        <v>0</v>
      </c>
      <c r="L113" s="6">
        <f>AC113+AZ113+BW113+CT113+DQ113+EN113+FK113+GH113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Z113+AQ113</f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AW113+BN113</f>
        <v>0</v>
      </c>
      <c r="BP113" s="11"/>
      <c r="BQ113" s="10"/>
      <c r="BR113" s="11"/>
      <c r="BS113" s="10"/>
      <c r="BT113" s="7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BT113+CK113</f>
        <v>0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CQ113+DH113</f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DN113+EE113</f>
        <v>0</v>
      </c>
      <c r="EG113" s="11"/>
      <c r="EH113" s="10"/>
      <c r="EI113" s="11"/>
      <c r="EJ113" s="10"/>
      <c r="EK113" s="7"/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EK113+FB113</f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FH113+FY113</f>
        <v>0</v>
      </c>
      <c r="GA113" s="11">
        <v>2</v>
      </c>
      <c r="GB113" s="10" t="s">
        <v>63</v>
      </c>
      <c r="GC113" s="11"/>
      <c r="GD113" s="10"/>
      <c r="GE113" s="7">
        <v>0</v>
      </c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GE113+GV113</f>
        <v>0</v>
      </c>
    </row>
    <row r="114" spans="1:205" ht="15.9" customHeight="1" x14ac:dyDescent="0.25">
      <c r="A114" s="6"/>
      <c r="B114" s="6"/>
      <c r="C114" s="6"/>
      <c r="D114" s="6"/>
      <c r="E114" s="6" t="s">
        <v>82</v>
      </c>
      <c r="F114" s="6">
        <f t="shared" ref="F114:AK114" si="148">SUM(F110:F113)</f>
        <v>0</v>
      </c>
      <c r="G114" s="6">
        <f t="shared" si="148"/>
        <v>4</v>
      </c>
      <c r="H114" s="6">
        <f t="shared" si="148"/>
        <v>12</v>
      </c>
      <c r="I114" s="6">
        <f t="shared" si="148"/>
        <v>12</v>
      </c>
      <c r="J114" s="6">
        <f t="shared" si="148"/>
        <v>0</v>
      </c>
      <c r="K114" s="6">
        <f t="shared" si="148"/>
        <v>0</v>
      </c>
      <c r="L114" s="6">
        <f t="shared" si="148"/>
        <v>0</v>
      </c>
      <c r="M114" s="6">
        <f t="shared" si="148"/>
        <v>0</v>
      </c>
      <c r="N114" s="6">
        <f t="shared" si="148"/>
        <v>0</v>
      </c>
      <c r="O114" s="6">
        <f t="shared" si="148"/>
        <v>0</v>
      </c>
      <c r="P114" s="6">
        <f t="shared" si="148"/>
        <v>0</v>
      </c>
      <c r="Q114" s="6">
        <f t="shared" si="148"/>
        <v>0</v>
      </c>
      <c r="R114" s="6">
        <f t="shared" si="148"/>
        <v>0</v>
      </c>
      <c r="S114" s="7">
        <f t="shared" si="148"/>
        <v>0</v>
      </c>
      <c r="T114" s="7">
        <f t="shared" si="148"/>
        <v>0</v>
      </c>
      <c r="U114" s="7">
        <f t="shared" si="148"/>
        <v>0</v>
      </c>
      <c r="V114" s="11">
        <f t="shared" si="148"/>
        <v>10</v>
      </c>
      <c r="W114" s="10">
        <f t="shared" si="148"/>
        <v>0</v>
      </c>
      <c r="X114" s="11">
        <f t="shared" si="148"/>
        <v>0</v>
      </c>
      <c r="Y114" s="10">
        <f t="shared" si="148"/>
        <v>0</v>
      </c>
      <c r="Z114" s="7">
        <f t="shared" si="148"/>
        <v>0</v>
      </c>
      <c r="AA114" s="11">
        <f t="shared" si="148"/>
        <v>0</v>
      </c>
      <c r="AB114" s="10">
        <f t="shared" si="148"/>
        <v>0</v>
      </c>
      <c r="AC114" s="11">
        <f t="shared" si="148"/>
        <v>0</v>
      </c>
      <c r="AD114" s="10">
        <f t="shared" si="148"/>
        <v>0</v>
      </c>
      <c r="AE114" s="11">
        <f t="shared" si="148"/>
        <v>0</v>
      </c>
      <c r="AF114" s="10">
        <f t="shared" si="148"/>
        <v>0</v>
      </c>
      <c r="AG114" s="11">
        <f t="shared" si="148"/>
        <v>0</v>
      </c>
      <c r="AH114" s="10">
        <f t="shared" si="148"/>
        <v>0</v>
      </c>
      <c r="AI114" s="11">
        <f t="shared" si="148"/>
        <v>0</v>
      </c>
      <c r="AJ114" s="10">
        <f t="shared" si="148"/>
        <v>0</v>
      </c>
      <c r="AK114" s="11">
        <f t="shared" si="148"/>
        <v>0</v>
      </c>
      <c r="AL114" s="10">
        <f t="shared" ref="AL114:BQ114" si="149">SUM(AL110:AL113)</f>
        <v>0</v>
      </c>
      <c r="AM114" s="11">
        <f t="shared" si="149"/>
        <v>0</v>
      </c>
      <c r="AN114" s="10">
        <f t="shared" si="149"/>
        <v>0</v>
      </c>
      <c r="AO114" s="11">
        <f t="shared" si="149"/>
        <v>0</v>
      </c>
      <c r="AP114" s="10">
        <f t="shared" si="149"/>
        <v>0</v>
      </c>
      <c r="AQ114" s="7">
        <f t="shared" si="149"/>
        <v>0</v>
      </c>
      <c r="AR114" s="7">
        <f t="shared" si="149"/>
        <v>0</v>
      </c>
      <c r="AS114" s="11">
        <f t="shared" si="149"/>
        <v>0</v>
      </c>
      <c r="AT114" s="10">
        <f t="shared" si="149"/>
        <v>0</v>
      </c>
      <c r="AU114" s="11">
        <f t="shared" si="149"/>
        <v>0</v>
      </c>
      <c r="AV114" s="10">
        <f t="shared" si="149"/>
        <v>0</v>
      </c>
      <c r="AW114" s="7">
        <f t="shared" si="149"/>
        <v>0</v>
      </c>
      <c r="AX114" s="11">
        <f t="shared" si="149"/>
        <v>0</v>
      </c>
      <c r="AY114" s="10">
        <f t="shared" si="149"/>
        <v>0</v>
      </c>
      <c r="AZ114" s="11">
        <f t="shared" si="149"/>
        <v>0</v>
      </c>
      <c r="BA114" s="10">
        <f t="shared" si="149"/>
        <v>0</v>
      </c>
      <c r="BB114" s="11">
        <f t="shared" si="149"/>
        <v>0</v>
      </c>
      <c r="BC114" s="10">
        <f t="shared" si="149"/>
        <v>0</v>
      </c>
      <c r="BD114" s="11">
        <f t="shared" si="149"/>
        <v>0</v>
      </c>
      <c r="BE114" s="10">
        <f t="shared" si="149"/>
        <v>0</v>
      </c>
      <c r="BF114" s="11">
        <f t="shared" si="149"/>
        <v>0</v>
      </c>
      <c r="BG114" s="10">
        <f t="shared" si="149"/>
        <v>0</v>
      </c>
      <c r="BH114" s="11">
        <f t="shared" si="149"/>
        <v>0</v>
      </c>
      <c r="BI114" s="10">
        <f t="shared" si="149"/>
        <v>0</v>
      </c>
      <c r="BJ114" s="11">
        <f t="shared" si="149"/>
        <v>0</v>
      </c>
      <c r="BK114" s="10">
        <f t="shared" si="149"/>
        <v>0</v>
      </c>
      <c r="BL114" s="11">
        <f t="shared" si="149"/>
        <v>0</v>
      </c>
      <c r="BM114" s="10">
        <f t="shared" si="149"/>
        <v>0</v>
      </c>
      <c r="BN114" s="7">
        <f t="shared" si="149"/>
        <v>0</v>
      </c>
      <c r="BO114" s="7">
        <f t="shared" si="149"/>
        <v>0</v>
      </c>
      <c r="BP114" s="11">
        <f t="shared" si="149"/>
        <v>0</v>
      </c>
      <c r="BQ114" s="10">
        <f t="shared" si="149"/>
        <v>0</v>
      </c>
      <c r="BR114" s="11">
        <f t="shared" ref="BR114:CW114" si="150">SUM(BR110:BR113)</f>
        <v>0</v>
      </c>
      <c r="BS114" s="10">
        <f t="shared" si="150"/>
        <v>0</v>
      </c>
      <c r="BT114" s="7">
        <f t="shared" si="150"/>
        <v>0</v>
      </c>
      <c r="BU114" s="11">
        <f t="shared" si="150"/>
        <v>0</v>
      </c>
      <c r="BV114" s="10">
        <f t="shared" si="150"/>
        <v>0</v>
      </c>
      <c r="BW114" s="11">
        <f t="shared" si="150"/>
        <v>0</v>
      </c>
      <c r="BX114" s="10">
        <f t="shared" si="150"/>
        <v>0</v>
      </c>
      <c r="BY114" s="11">
        <f t="shared" si="150"/>
        <v>0</v>
      </c>
      <c r="BZ114" s="10">
        <f t="shared" si="150"/>
        <v>0</v>
      </c>
      <c r="CA114" s="11">
        <f t="shared" si="150"/>
        <v>0</v>
      </c>
      <c r="CB114" s="10">
        <f t="shared" si="150"/>
        <v>0</v>
      </c>
      <c r="CC114" s="11">
        <f t="shared" si="150"/>
        <v>0</v>
      </c>
      <c r="CD114" s="10">
        <f t="shared" si="150"/>
        <v>0</v>
      </c>
      <c r="CE114" s="11">
        <f t="shared" si="150"/>
        <v>0</v>
      </c>
      <c r="CF114" s="10">
        <f t="shared" si="150"/>
        <v>0</v>
      </c>
      <c r="CG114" s="11">
        <f t="shared" si="150"/>
        <v>0</v>
      </c>
      <c r="CH114" s="10">
        <f t="shared" si="150"/>
        <v>0</v>
      </c>
      <c r="CI114" s="11">
        <f t="shared" si="150"/>
        <v>0</v>
      </c>
      <c r="CJ114" s="10">
        <f t="shared" si="150"/>
        <v>0</v>
      </c>
      <c r="CK114" s="7">
        <f t="shared" si="150"/>
        <v>0</v>
      </c>
      <c r="CL114" s="7">
        <f t="shared" si="150"/>
        <v>0</v>
      </c>
      <c r="CM114" s="11">
        <f t="shared" si="150"/>
        <v>0</v>
      </c>
      <c r="CN114" s="10">
        <f t="shared" si="150"/>
        <v>0</v>
      </c>
      <c r="CO114" s="11">
        <f t="shared" si="150"/>
        <v>0</v>
      </c>
      <c r="CP114" s="10">
        <f t="shared" si="150"/>
        <v>0</v>
      </c>
      <c r="CQ114" s="7">
        <f t="shared" si="150"/>
        <v>0</v>
      </c>
      <c r="CR114" s="11">
        <f t="shared" si="150"/>
        <v>0</v>
      </c>
      <c r="CS114" s="10">
        <f t="shared" si="150"/>
        <v>0</v>
      </c>
      <c r="CT114" s="11">
        <f t="shared" si="150"/>
        <v>0</v>
      </c>
      <c r="CU114" s="10">
        <f t="shared" si="150"/>
        <v>0</v>
      </c>
      <c r="CV114" s="11">
        <f t="shared" si="150"/>
        <v>0</v>
      </c>
      <c r="CW114" s="10">
        <f t="shared" si="150"/>
        <v>0</v>
      </c>
      <c r="CX114" s="11">
        <f t="shared" ref="CX114:EC114" si="151">SUM(CX110:CX113)</f>
        <v>0</v>
      </c>
      <c r="CY114" s="10">
        <f t="shared" si="151"/>
        <v>0</v>
      </c>
      <c r="CZ114" s="11">
        <f t="shared" si="151"/>
        <v>0</v>
      </c>
      <c r="DA114" s="10">
        <f t="shared" si="151"/>
        <v>0</v>
      </c>
      <c r="DB114" s="11">
        <f t="shared" si="151"/>
        <v>0</v>
      </c>
      <c r="DC114" s="10">
        <f t="shared" si="151"/>
        <v>0</v>
      </c>
      <c r="DD114" s="11">
        <f t="shared" si="151"/>
        <v>0</v>
      </c>
      <c r="DE114" s="10">
        <f t="shared" si="151"/>
        <v>0</v>
      </c>
      <c r="DF114" s="11">
        <f t="shared" si="151"/>
        <v>0</v>
      </c>
      <c r="DG114" s="10">
        <f t="shared" si="151"/>
        <v>0</v>
      </c>
      <c r="DH114" s="7">
        <f t="shared" si="151"/>
        <v>0</v>
      </c>
      <c r="DI114" s="7">
        <f t="shared" si="151"/>
        <v>0</v>
      </c>
      <c r="DJ114" s="11">
        <f t="shared" si="151"/>
        <v>0</v>
      </c>
      <c r="DK114" s="10">
        <f t="shared" si="151"/>
        <v>0</v>
      </c>
      <c r="DL114" s="11">
        <f t="shared" si="151"/>
        <v>0</v>
      </c>
      <c r="DM114" s="10">
        <f t="shared" si="151"/>
        <v>0</v>
      </c>
      <c r="DN114" s="7">
        <f t="shared" si="151"/>
        <v>0</v>
      </c>
      <c r="DO114" s="11">
        <f t="shared" si="151"/>
        <v>0</v>
      </c>
      <c r="DP114" s="10">
        <f t="shared" si="151"/>
        <v>0</v>
      </c>
      <c r="DQ114" s="11">
        <f t="shared" si="151"/>
        <v>0</v>
      </c>
      <c r="DR114" s="10">
        <f t="shared" si="151"/>
        <v>0</v>
      </c>
      <c r="DS114" s="11">
        <f t="shared" si="151"/>
        <v>0</v>
      </c>
      <c r="DT114" s="10">
        <f t="shared" si="151"/>
        <v>0</v>
      </c>
      <c r="DU114" s="11">
        <f t="shared" si="151"/>
        <v>0</v>
      </c>
      <c r="DV114" s="10">
        <f t="shared" si="151"/>
        <v>0</v>
      </c>
      <c r="DW114" s="11">
        <f t="shared" si="151"/>
        <v>0</v>
      </c>
      <c r="DX114" s="10">
        <f t="shared" si="151"/>
        <v>0</v>
      </c>
      <c r="DY114" s="11">
        <f t="shared" si="151"/>
        <v>0</v>
      </c>
      <c r="DZ114" s="10">
        <f t="shared" si="151"/>
        <v>0</v>
      </c>
      <c r="EA114" s="11">
        <f t="shared" si="151"/>
        <v>0</v>
      </c>
      <c r="EB114" s="10">
        <f t="shared" si="151"/>
        <v>0</v>
      </c>
      <c r="EC114" s="11">
        <f t="shared" si="151"/>
        <v>0</v>
      </c>
      <c r="ED114" s="10">
        <f t="shared" ref="ED114:FI114" si="152">SUM(ED110:ED113)</f>
        <v>0</v>
      </c>
      <c r="EE114" s="7">
        <f t="shared" si="152"/>
        <v>0</v>
      </c>
      <c r="EF114" s="7">
        <f t="shared" si="152"/>
        <v>0</v>
      </c>
      <c r="EG114" s="11">
        <f t="shared" si="152"/>
        <v>0</v>
      </c>
      <c r="EH114" s="10">
        <f t="shared" si="152"/>
        <v>0</v>
      </c>
      <c r="EI114" s="11">
        <f t="shared" si="152"/>
        <v>0</v>
      </c>
      <c r="EJ114" s="10">
        <f t="shared" si="152"/>
        <v>0</v>
      </c>
      <c r="EK114" s="7">
        <f t="shared" si="152"/>
        <v>0</v>
      </c>
      <c r="EL114" s="11">
        <f t="shared" si="152"/>
        <v>0</v>
      </c>
      <c r="EM114" s="10">
        <f t="shared" si="152"/>
        <v>0</v>
      </c>
      <c r="EN114" s="11">
        <f t="shared" si="152"/>
        <v>0</v>
      </c>
      <c r="EO114" s="10">
        <f t="shared" si="152"/>
        <v>0</v>
      </c>
      <c r="EP114" s="11">
        <f t="shared" si="152"/>
        <v>0</v>
      </c>
      <c r="EQ114" s="10">
        <f t="shared" si="152"/>
        <v>0</v>
      </c>
      <c r="ER114" s="11">
        <f t="shared" si="152"/>
        <v>0</v>
      </c>
      <c r="ES114" s="10">
        <f t="shared" si="152"/>
        <v>0</v>
      </c>
      <c r="ET114" s="11">
        <f t="shared" si="152"/>
        <v>0</v>
      </c>
      <c r="EU114" s="10">
        <f t="shared" si="152"/>
        <v>0</v>
      </c>
      <c r="EV114" s="11">
        <f t="shared" si="152"/>
        <v>0</v>
      </c>
      <c r="EW114" s="10">
        <f t="shared" si="152"/>
        <v>0</v>
      </c>
      <c r="EX114" s="11">
        <f t="shared" si="152"/>
        <v>0</v>
      </c>
      <c r="EY114" s="10">
        <f t="shared" si="152"/>
        <v>0</v>
      </c>
      <c r="EZ114" s="11">
        <f t="shared" si="152"/>
        <v>0</v>
      </c>
      <c r="FA114" s="10">
        <f t="shared" si="152"/>
        <v>0</v>
      </c>
      <c r="FB114" s="7">
        <f t="shared" si="152"/>
        <v>0</v>
      </c>
      <c r="FC114" s="7">
        <f t="shared" si="152"/>
        <v>0</v>
      </c>
      <c r="FD114" s="11">
        <f t="shared" si="152"/>
        <v>0</v>
      </c>
      <c r="FE114" s="10">
        <f t="shared" si="152"/>
        <v>0</v>
      </c>
      <c r="FF114" s="11">
        <f t="shared" si="152"/>
        <v>0</v>
      </c>
      <c r="FG114" s="10">
        <f t="shared" si="152"/>
        <v>0</v>
      </c>
      <c r="FH114" s="7">
        <f t="shared" si="152"/>
        <v>0</v>
      </c>
      <c r="FI114" s="11">
        <f t="shared" si="152"/>
        <v>0</v>
      </c>
      <c r="FJ114" s="10">
        <f t="shared" ref="FJ114:GO114" si="153">SUM(FJ110:FJ113)</f>
        <v>0</v>
      </c>
      <c r="FK114" s="11">
        <f t="shared" si="153"/>
        <v>0</v>
      </c>
      <c r="FL114" s="10">
        <f t="shared" si="153"/>
        <v>0</v>
      </c>
      <c r="FM114" s="11">
        <f t="shared" si="153"/>
        <v>0</v>
      </c>
      <c r="FN114" s="10">
        <f t="shared" si="153"/>
        <v>0</v>
      </c>
      <c r="FO114" s="11">
        <f t="shared" si="153"/>
        <v>0</v>
      </c>
      <c r="FP114" s="10">
        <f t="shared" si="153"/>
        <v>0</v>
      </c>
      <c r="FQ114" s="11">
        <f t="shared" si="153"/>
        <v>0</v>
      </c>
      <c r="FR114" s="10">
        <f t="shared" si="153"/>
        <v>0</v>
      </c>
      <c r="FS114" s="11">
        <f t="shared" si="153"/>
        <v>0</v>
      </c>
      <c r="FT114" s="10">
        <f t="shared" si="153"/>
        <v>0</v>
      </c>
      <c r="FU114" s="11">
        <f t="shared" si="153"/>
        <v>0</v>
      </c>
      <c r="FV114" s="10">
        <f t="shared" si="153"/>
        <v>0</v>
      </c>
      <c r="FW114" s="11">
        <f t="shared" si="153"/>
        <v>0</v>
      </c>
      <c r="FX114" s="10">
        <f t="shared" si="153"/>
        <v>0</v>
      </c>
      <c r="FY114" s="7">
        <f t="shared" si="153"/>
        <v>0</v>
      </c>
      <c r="FZ114" s="7">
        <f t="shared" si="153"/>
        <v>0</v>
      </c>
      <c r="GA114" s="11">
        <f t="shared" si="153"/>
        <v>2</v>
      </c>
      <c r="GB114" s="10">
        <f t="shared" si="153"/>
        <v>0</v>
      </c>
      <c r="GC114" s="11">
        <f t="shared" si="153"/>
        <v>0</v>
      </c>
      <c r="GD114" s="10">
        <f t="shared" si="153"/>
        <v>0</v>
      </c>
      <c r="GE114" s="7">
        <f t="shared" si="153"/>
        <v>0</v>
      </c>
      <c r="GF114" s="11">
        <f t="shared" si="153"/>
        <v>0</v>
      </c>
      <c r="GG114" s="10">
        <f t="shared" si="153"/>
        <v>0</v>
      </c>
      <c r="GH114" s="11">
        <f t="shared" si="153"/>
        <v>0</v>
      </c>
      <c r="GI114" s="10">
        <f t="shared" si="153"/>
        <v>0</v>
      </c>
      <c r="GJ114" s="11">
        <f t="shared" si="153"/>
        <v>0</v>
      </c>
      <c r="GK114" s="10">
        <f t="shared" si="153"/>
        <v>0</v>
      </c>
      <c r="GL114" s="11">
        <f t="shared" si="153"/>
        <v>0</v>
      </c>
      <c r="GM114" s="10">
        <f t="shared" si="153"/>
        <v>0</v>
      </c>
      <c r="GN114" s="11">
        <f t="shared" si="153"/>
        <v>0</v>
      </c>
      <c r="GO114" s="10">
        <f t="shared" si="153"/>
        <v>0</v>
      </c>
      <c r="GP114" s="11">
        <f t="shared" ref="GP114:GW114" si="154">SUM(GP110:GP113)</f>
        <v>0</v>
      </c>
      <c r="GQ114" s="10">
        <f t="shared" si="154"/>
        <v>0</v>
      </c>
      <c r="GR114" s="11">
        <f t="shared" si="154"/>
        <v>0</v>
      </c>
      <c r="GS114" s="10">
        <f t="shared" si="154"/>
        <v>0</v>
      </c>
      <c r="GT114" s="11">
        <f t="shared" si="154"/>
        <v>0</v>
      </c>
      <c r="GU114" s="10">
        <f t="shared" si="154"/>
        <v>0</v>
      </c>
      <c r="GV114" s="7">
        <f t="shared" si="154"/>
        <v>0</v>
      </c>
      <c r="GW114" s="7">
        <f t="shared" si="154"/>
        <v>0</v>
      </c>
    </row>
    <row r="115" spans="1:205" ht="20.100000000000001" customHeight="1" x14ac:dyDescent="0.25">
      <c r="A115" s="6"/>
      <c r="B115" s="6"/>
      <c r="C115" s="6"/>
      <c r="D115" s="6"/>
      <c r="E115" s="8" t="s">
        <v>238</v>
      </c>
      <c r="F115" s="6">
        <f>F29+F38+F72+F82+F108</f>
        <v>21</v>
      </c>
      <c r="G115" s="6">
        <f>G29+G38+G72+G82+G108</f>
        <v>92</v>
      </c>
      <c r="H115" s="6">
        <f t="shared" ref="H115:R115" si="155">H29+H38+H72+H82</f>
        <v>2700</v>
      </c>
      <c r="I115" s="6">
        <f t="shared" si="155"/>
        <v>1260</v>
      </c>
      <c r="J115" s="6">
        <f t="shared" si="155"/>
        <v>345</v>
      </c>
      <c r="K115" s="6">
        <f t="shared" si="155"/>
        <v>240</v>
      </c>
      <c r="L115" s="6">
        <f t="shared" si="155"/>
        <v>150</v>
      </c>
      <c r="M115" s="6">
        <f t="shared" si="155"/>
        <v>600</v>
      </c>
      <c r="N115" s="6">
        <f t="shared" si="155"/>
        <v>0</v>
      </c>
      <c r="O115" s="6">
        <f t="shared" si="155"/>
        <v>0</v>
      </c>
      <c r="P115" s="6">
        <f t="shared" si="155"/>
        <v>15</v>
      </c>
      <c r="Q115" s="6">
        <f t="shared" si="155"/>
        <v>30</v>
      </c>
      <c r="R115" s="6">
        <f t="shared" si="155"/>
        <v>60</v>
      </c>
      <c r="S115" s="7">
        <f>S29+S38+S72+S82+S108</f>
        <v>240</v>
      </c>
      <c r="T115" s="7">
        <f>T29+T38+T72+T82+T108</f>
        <v>127.7</v>
      </c>
      <c r="U115" s="7">
        <f>U29+U38+U72+U82+U108</f>
        <v>122.01000000000002</v>
      </c>
      <c r="V115" s="11">
        <f>V29+V38+V72+V82</f>
        <v>210</v>
      </c>
      <c r="W115" s="10">
        <f>W29+W38+W72+W82</f>
        <v>0</v>
      </c>
      <c r="X115" s="11">
        <f>X29+X38+X72+X82</f>
        <v>105</v>
      </c>
      <c r="Y115" s="10">
        <f>Y29+Y38+Y72+Y82</f>
        <v>0</v>
      </c>
      <c r="Z115" s="7">
        <f>Z29+Z38+Z72+Z82+Z108</f>
        <v>24</v>
      </c>
      <c r="AA115" s="11">
        <f t="shared" ref="AA115:AP115" si="156">AA29+AA38+AA72+AA82</f>
        <v>45</v>
      </c>
      <c r="AB115" s="10">
        <f t="shared" si="156"/>
        <v>0</v>
      </c>
      <c r="AC115" s="11">
        <f t="shared" si="156"/>
        <v>0</v>
      </c>
      <c r="AD115" s="10">
        <f t="shared" si="156"/>
        <v>0</v>
      </c>
      <c r="AE115" s="11">
        <f t="shared" si="156"/>
        <v>30</v>
      </c>
      <c r="AF115" s="10">
        <f t="shared" si="156"/>
        <v>0</v>
      </c>
      <c r="AG115" s="11">
        <f t="shared" si="156"/>
        <v>0</v>
      </c>
      <c r="AH115" s="10">
        <f t="shared" si="156"/>
        <v>0</v>
      </c>
      <c r="AI115" s="11">
        <f t="shared" si="156"/>
        <v>0</v>
      </c>
      <c r="AJ115" s="10">
        <f t="shared" si="156"/>
        <v>0</v>
      </c>
      <c r="AK115" s="11">
        <f t="shared" si="156"/>
        <v>0</v>
      </c>
      <c r="AL115" s="10">
        <f t="shared" si="156"/>
        <v>0</v>
      </c>
      <c r="AM115" s="11">
        <f t="shared" si="156"/>
        <v>0</v>
      </c>
      <c r="AN115" s="10">
        <f t="shared" si="156"/>
        <v>0</v>
      </c>
      <c r="AO115" s="11">
        <f t="shared" si="156"/>
        <v>0</v>
      </c>
      <c r="AP115" s="10">
        <f t="shared" si="156"/>
        <v>0</v>
      </c>
      <c r="AQ115" s="7">
        <f>AQ29+AQ38+AQ72+AQ82+AQ108</f>
        <v>6</v>
      </c>
      <c r="AR115" s="7">
        <f>AR29+AR38+AR72+AR82+AR108</f>
        <v>30</v>
      </c>
      <c r="AS115" s="11">
        <f>AS29+AS38+AS72+AS82</f>
        <v>195</v>
      </c>
      <c r="AT115" s="10">
        <f>AT29+AT38+AT72+AT82</f>
        <v>0</v>
      </c>
      <c r="AU115" s="11">
        <f>AU29+AU38+AU72+AU82</f>
        <v>90</v>
      </c>
      <c r="AV115" s="10">
        <f>AV29+AV38+AV72+AV82</f>
        <v>0</v>
      </c>
      <c r="AW115" s="7">
        <f>AW29+AW38+AW72+AW82+AW108</f>
        <v>21.3</v>
      </c>
      <c r="AX115" s="11">
        <f t="shared" ref="AX115:BM115" si="157">AX29+AX38+AX72+AX82</f>
        <v>60</v>
      </c>
      <c r="AY115" s="10">
        <f t="shared" si="157"/>
        <v>0</v>
      </c>
      <c r="AZ115" s="11">
        <f t="shared" si="157"/>
        <v>0</v>
      </c>
      <c r="BA115" s="10">
        <f t="shared" si="157"/>
        <v>0</v>
      </c>
      <c r="BB115" s="11">
        <f t="shared" si="157"/>
        <v>30</v>
      </c>
      <c r="BC115" s="10">
        <f t="shared" si="157"/>
        <v>0</v>
      </c>
      <c r="BD115" s="11">
        <f t="shared" si="157"/>
        <v>0</v>
      </c>
      <c r="BE115" s="10">
        <f t="shared" si="157"/>
        <v>0</v>
      </c>
      <c r="BF115" s="11">
        <f t="shared" si="157"/>
        <v>0</v>
      </c>
      <c r="BG115" s="10">
        <f t="shared" si="157"/>
        <v>0</v>
      </c>
      <c r="BH115" s="11">
        <f t="shared" si="157"/>
        <v>0</v>
      </c>
      <c r="BI115" s="10">
        <f t="shared" si="157"/>
        <v>0</v>
      </c>
      <c r="BJ115" s="11">
        <f t="shared" si="157"/>
        <v>0</v>
      </c>
      <c r="BK115" s="10">
        <f t="shared" si="157"/>
        <v>0</v>
      </c>
      <c r="BL115" s="11">
        <f t="shared" si="157"/>
        <v>30</v>
      </c>
      <c r="BM115" s="10">
        <f t="shared" si="157"/>
        <v>0</v>
      </c>
      <c r="BN115" s="7">
        <f>BN29+BN38+BN72+BN82+BN108</f>
        <v>8.6999999999999993</v>
      </c>
      <c r="BO115" s="7">
        <f>BO29+BO38+BO72+BO82+BO108</f>
        <v>30</v>
      </c>
      <c r="BP115" s="11">
        <f>BP29+BP38+BP72+BP82</f>
        <v>225</v>
      </c>
      <c r="BQ115" s="10">
        <f>BQ29+BQ38+BQ72+BQ82</f>
        <v>0</v>
      </c>
      <c r="BR115" s="11">
        <f>BR29+BR38+BR72+BR82</f>
        <v>60</v>
      </c>
      <c r="BS115" s="10">
        <f>BS29+BS38+BS72+BS82</f>
        <v>0</v>
      </c>
      <c r="BT115" s="7">
        <f>BT29+BT38+BT72+BT82+BT108</f>
        <v>15.5</v>
      </c>
      <c r="BU115" s="11">
        <f t="shared" ref="BU115:CJ115" si="158">BU29+BU38+BU72+BU82</f>
        <v>45</v>
      </c>
      <c r="BV115" s="10">
        <f t="shared" si="158"/>
        <v>0</v>
      </c>
      <c r="BW115" s="11">
        <f t="shared" si="158"/>
        <v>30</v>
      </c>
      <c r="BX115" s="10">
        <f t="shared" si="158"/>
        <v>0</v>
      </c>
      <c r="BY115" s="11">
        <f t="shared" si="158"/>
        <v>90</v>
      </c>
      <c r="BZ115" s="10">
        <f t="shared" si="158"/>
        <v>0</v>
      </c>
      <c r="CA115" s="11">
        <f t="shared" si="158"/>
        <v>0</v>
      </c>
      <c r="CB115" s="10">
        <f t="shared" si="158"/>
        <v>0</v>
      </c>
      <c r="CC115" s="11">
        <f t="shared" si="158"/>
        <v>0</v>
      </c>
      <c r="CD115" s="10">
        <f t="shared" si="158"/>
        <v>0</v>
      </c>
      <c r="CE115" s="11">
        <f t="shared" si="158"/>
        <v>0</v>
      </c>
      <c r="CF115" s="10">
        <f t="shared" si="158"/>
        <v>0</v>
      </c>
      <c r="CG115" s="11">
        <f t="shared" si="158"/>
        <v>0</v>
      </c>
      <c r="CH115" s="10">
        <f t="shared" si="158"/>
        <v>0</v>
      </c>
      <c r="CI115" s="11">
        <f t="shared" si="158"/>
        <v>0</v>
      </c>
      <c r="CJ115" s="10">
        <f t="shared" si="158"/>
        <v>0</v>
      </c>
      <c r="CK115" s="7">
        <f>CK29+CK38+CK72+CK82+CK108</f>
        <v>14.5</v>
      </c>
      <c r="CL115" s="7">
        <f>CL29+CL38+CL72+CL82+CL108</f>
        <v>30</v>
      </c>
      <c r="CM115" s="11">
        <f>CM29+CM38+CM72+CM82</f>
        <v>165</v>
      </c>
      <c r="CN115" s="10">
        <f>CN29+CN38+CN72+CN82</f>
        <v>0</v>
      </c>
      <c r="CO115" s="11">
        <f>CO29+CO38+CO72+CO82</f>
        <v>45</v>
      </c>
      <c r="CP115" s="10">
        <f>CP29+CP38+CP72+CP82</f>
        <v>0</v>
      </c>
      <c r="CQ115" s="7">
        <f>CQ29+CQ38+CQ72+CQ82+CQ108</f>
        <v>13</v>
      </c>
      <c r="CR115" s="11">
        <f t="shared" ref="CR115:DG115" si="159">CR29+CR38+CR72+CR82</f>
        <v>30</v>
      </c>
      <c r="CS115" s="10">
        <f t="shared" si="159"/>
        <v>0</v>
      </c>
      <c r="CT115" s="11">
        <f t="shared" si="159"/>
        <v>60</v>
      </c>
      <c r="CU115" s="10">
        <f t="shared" si="159"/>
        <v>0</v>
      </c>
      <c r="CV115" s="11">
        <f t="shared" si="159"/>
        <v>120</v>
      </c>
      <c r="CW115" s="10">
        <f t="shared" si="159"/>
        <v>0</v>
      </c>
      <c r="CX115" s="11">
        <f t="shared" si="159"/>
        <v>0</v>
      </c>
      <c r="CY115" s="10">
        <f t="shared" si="159"/>
        <v>0</v>
      </c>
      <c r="CZ115" s="11">
        <f t="shared" si="159"/>
        <v>0</v>
      </c>
      <c r="DA115" s="10">
        <f t="shared" si="159"/>
        <v>0</v>
      </c>
      <c r="DB115" s="11">
        <f t="shared" si="159"/>
        <v>0</v>
      </c>
      <c r="DC115" s="10">
        <f t="shared" si="159"/>
        <v>0</v>
      </c>
      <c r="DD115" s="11">
        <f t="shared" si="159"/>
        <v>0</v>
      </c>
      <c r="DE115" s="10">
        <f t="shared" si="159"/>
        <v>0</v>
      </c>
      <c r="DF115" s="11">
        <f t="shared" si="159"/>
        <v>30</v>
      </c>
      <c r="DG115" s="10">
        <f t="shared" si="159"/>
        <v>0</v>
      </c>
      <c r="DH115" s="7">
        <f>DH29+DH38+DH72+DH82+DH108</f>
        <v>17</v>
      </c>
      <c r="DI115" s="7">
        <f>DI29+DI38+DI72+DI82+DI108</f>
        <v>30</v>
      </c>
      <c r="DJ115" s="11">
        <f>DJ29+DJ38+DJ72+DJ82</f>
        <v>195</v>
      </c>
      <c r="DK115" s="10">
        <f>DK29+DK38+DK72+DK82</f>
        <v>0</v>
      </c>
      <c r="DL115" s="11">
        <f>DL29+DL38+DL72+DL82</f>
        <v>15</v>
      </c>
      <c r="DM115" s="10">
        <f>DM29+DM38+DM72+DM82</f>
        <v>0</v>
      </c>
      <c r="DN115" s="7">
        <f>DN29+DN38+DN72+DN82+DN108</f>
        <v>13.5</v>
      </c>
      <c r="DO115" s="11">
        <f t="shared" ref="DO115:ED115" si="160">DO29+DO38+DO72+DO82</f>
        <v>30</v>
      </c>
      <c r="DP115" s="10">
        <f t="shared" si="160"/>
        <v>0</v>
      </c>
      <c r="DQ115" s="11">
        <f t="shared" si="160"/>
        <v>60</v>
      </c>
      <c r="DR115" s="10">
        <f t="shared" si="160"/>
        <v>0</v>
      </c>
      <c r="DS115" s="11">
        <f t="shared" si="160"/>
        <v>135</v>
      </c>
      <c r="DT115" s="10">
        <f t="shared" si="160"/>
        <v>0</v>
      </c>
      <c r="DU115" s="11">
        <f t="shared" si="160"/>
        <v>0</v>
      </c>
      <c r="DV115" s="10">
        <f t="shared" si="160"/>
        <v>0</v>
      </c>
      <c r="DW115" s="11">
        <f t="shared" si="160"/>
        <v>0</v>
      </c>
      <c r="DX115" s="10">
        <f t="shared" si="160"/>
        <v>0</v>
      </c>
      <c r="DY115" s="11">
        <f t="shared" si="160"/>
        <v>0</v>
      </c>
      <c r="DZ115" s="10">
        <f t="shared" si="160"/>
        <v>0</v>
      </c>
      <c r="EA115" s="11">
        <f t="shared" si="160"/>
        <v>0</v>
      </c>
      <c r="EB115" s="10">
        <f t="shared" si="160"/>
        <v>0</v>
      </c>
      <c r="EC115" s="11">
        <f t="shared" si="160"/>
        <v>0</v>
      </c>
      <c r="ED115" s="10">
        <f t="shared" si="160"/>
        <v>0</v>
      </c>
      <c r="EE115" s="7">
        <f>EE29+EE38+EE72+EE82+EE108</f>
        <v>16.5</v>
      </c>
      <c r="EF115" s="7">
        <f>EF29+EF38+EF72+EF82+EF108</f>
        <v>30</v>
      </c>
      <c r="EG115" s="11">
        <f>EG29+EG38+EG72+EG82</f>
        <v>210</v>
      </c>
      <c r="EH115" s="10">
        <f>EH29+EH38+EH72+EH82</f>
        <v>0</v>
      </c>
      <c r="EI115" s="11">
        <f>EI29+EI38+EI72+EI82</f>
        <v>30</v>
      </c>
      <c r="EJ115" s="10">
        <f>EJ29+EJ38+EJ72+EJ82</f>
        <v>0</v>
      </c>
      <c r="EK115" s="7">
        <f>EK29+EK38+EK72+EK82+EK108</f>
        <v>18.5</v>
      </c>
      <c r="EL115" s="11">
        <f t="shared" ref="EL115:FA115" si="161">EL29+EL38+EL72+EL82</f>
        <v>15</v>
      </c>
      <c r="EM115" s="10">
        <f t="shared" si="161"/>
        <v>0</v>
      </c>
      <c r="EN115" s="11">
        <f t="shared" si="161"/>
        <v>0</v>
      </c>
      <c r="EO115" s="10">
        <f t="shared" si="161"/>
        <v>0</v>
      </c>
      <c r="EP115" s="11">
        <f t="shared" si="161"/>
        <v>150</v>
      </c>
      <c r="EQ115" s="10">
        <f t="shared" si="161"/>
        <v>0</v>
      </c>
      <c r="ER115" s="11">
        <f t="shared" si="161"/>
        <v>0</v>
      </c>
      <c r="ES115" s="10">
        <f t="shared" si="161"/>
        <v>0</v>
      </c>
      <c r="ET115" s="11">
        <f t="shared" si="161"/>
        <v>0</v>
      </c>
      <c r="EU115" s="10">
        <f t="shared" si="161"/>
        <v>0</v>
      </c>
      <c r="EV115" s="11">
        <f t="shared" si="161"/>
        <v>0</v>
      </c>
      <c r="EW115" s="10">
        <f t="shared" si="161"/>
        <v>0</v>
      </c>
      <c r="EX115" s="11">
        <f t="shared" si="161"/>
        <v>0</v>
      </c>
      <c r="EY115" s="10">
        <f t="shared" si="161"/>
        <v>0</v>
      </c>
      <c r="EZ115" s="11">
        <f t="shared" si="161"/>
        <v>0</v>
      </c>
      <c r="FA115" s="10">
        <f t="shared" si="161"/>
        <v>0</v>
      </c>
      <c r="FB115" s="7">
        <f>FB29+FB38+FB72+FB82+FB108</f>
        <v>11.5</v>
      </c>
      <c r="FC115" s="7">
        <f>FC29+FC38+FC72+FC82+FC108</f>
        <v>30</v>
      </c>
      <c r="FD115" s="11">
        <f>FD29+FD38+FD72+FD82</f>
        <v>0</v>
      </c>
      <c r="FE115" s="10">
        <f>FE29+FE38+FE72+FE82</f>
        <v>0</v>
      </c>
      <c r="FF115" s="11">
        <f>FF29+FF38+FF72+FF82</f>
        <v>0</v>
      </c>
      <c r="FG115" s="10">
        <f>FG29+FG38+FG72+FG82</f>
        <v>0</v>
      </c>
      <c r="FH115" s="7">
        <f>FH29+FH38+FH72+FH82+FH108</f>
        <v>0</v>
      </c>
      <c r="FI115" s="11">
        <f t="shared" ref="FI115:FX115" si="162">FI29+FI38+FI72+FI82</f>
        <v>0</v>
      </c>
      <c r="FJ115" s="10">
        <f t="shared" si="162"/>
        <v>0</v>
      </c>
      <c r="FK115" s="11">
        <f t="shared" si="162"/>
        <v>0</v>
      </c>
      <c r="FL115" s="10">
        <f t="shared" si="162"/>
        <v>0</v>
      </c>
      <c r="FM115" s="11">
        <f t="shared" si="162"/>
        <v>0</v>
      </c>
      <c r="FN115" s="10">
        <f t="shared" si="162"/>
        <v>0</v>
      </c>
      <c r="FO115" s="11">
        <f t="shared" si="162"/>
        <v>0</v>
      </c>
      <c r="FP115" s="10">
        <f t="shared" si="162"/>
        <v>0</v>
      </c>
      <c r="FQ115" s="11">
        <f t="shared" si="162"/>
        <v>0</v>
      </c>
      <c r="FR115" s="10">
        <f t="shared" si="162"/>
        <v>0</v>
      </c>
      <c r="FS115" s="11">
        <f t="shared" si="162"/>
        <v>0</v>
      </c>
      <c r="FT115" s="10">
        <f t="shared" si="162"/>
        <v>0</v>
      </c>
      <c r="FU115" s="11">
        <f t="shared" si="162"/>
        <v>0</v>
      </c>
      <c r="FV115" s="10">
        <f t="shared" si="162"/>
        <v>0</v>
      </c>
      <c r="FW115" s="11">
        <f t="shared" si="162"/>
        <v>0</v>
      </c>
      <c r="FX115" s="10">
        <f t="shared" si="162"/>
        <v>0</v>
      </c>
      <c r="FY115" s="7">
        <f>FY29+FY38+FY72+FY82+FY108</f>
        <v>30</v>
      </c>
      <c r="FZ115" s="7">
        <f>FZ29+FZ38+FZ72+FZ82+FZ108</f>
        <v>30</v>
      </c>
      <c r="GA115" s="11">
        <f>GA29+GA38+GA72+GA82</f>
        <v>60</v>
      </c>
      <c r="GB115" s="10">
        <f>GB29+GB38+GB72+GB82</f>
        <v>0</v>
      </c>
      <c r="GC115" s="11">
        <f>GC29+GC38+GC72+GC82</f>
        <v>0</v>
      </c>
      <c r="GD115" s="10">
        <f>GD29+GD38+GD72+GD82</f>
        <v>0</v>
      </c>
      <c r="GE115" s="7">
        <f>GE29+GE38+GE72+GE82+GE108</f>
        <v>6.5</v>
      </c>
      <c r="GF115" s="11">
        <f t="shared" ref="GF115:GU115" si="163">GF29+GF38+GF72+GF82</f>
        <v>15</v>
      </c>
      <c r="GG115" s="10">
        <f t="shared" si="163"/>
        <v>0</v>
      </c>
      <c r="GH115" s="11">
        <f t="shared" si="163"/>
        <v>0</v>
      </c>
      <c r="GI115" s="10">
        <f t="shared" si="163"/>
        <v>0</v>
      </c>
      <c r="GJ115" s="11">
        <f t="shared" si="163"/>
        <v>45</v>
      </c>
      <c r="GK115" s="10">
        <f t="shared" si="163"/>
        <v>0</v>
      </c>
      <c r="GL115" s="11">
        <f t="shared" si="163"/>
        <v>0</v>
      </c>
      <c r="GM115" s="10">
        <f t="shared" si="163"/>
        <v>0</v>
      </c>
      <c r="GN115" s="11">
        <f t="shared" si="163"/>
        <v>0</v>
      </c>
      <c r="GO115" s="10">
        <f t="shared" si="163"/>
        <v>0</v>
      </c>
      <c r="GP115" s="11">
        <f t="shared" si="163"/>
        <v>15</v>
      </c>
      <c r="GQ115" s="10">
        <f t="shared" si="163"/>
        <v>0</v>
      </c>
      <c r="GR115" s="11">
        <f t="shared" si="163"/>
        <v>30</v>
      </c>
      <c r="GS115" s="10">
        <f t="shared" si="163"/>
        <v>0</v>
      </c>
      <c r="GT115" s="11">
        <f t="shared" si="163"/>
        <v>0</v>
      </c>
      <c r="GU115" s="10">
        <f t="shared" si="163"/>
        <v>0</v>
      </c>
      <c r="GV115" s="7">
        <f>GV29+GV38+GV72+GV82+GV108</f>
        <v>23.5</v>
      </c>
      <c r="GW115" s="7">
        <f>GW29+GW38+GW72+GW82+GW108</f>
        <v>30</v>
      </c>
    </row>
    <row r="117" spans="1:205" x14ac:dyDescent="0.25">
      <c r="D117" s="3" t="s">
        <v>22</v>
      </c>
      <c r="E117" s="3" t="s">
        <v>239</v>
      </c>
    </row>
    <row r="118" spans="1:205" x14ac:dyDescent="0.25">
      <c r="D118" s="3" t="s">
        <v>26</v>
      </c>
      <c r="E118" s="3" t="s">
        <v>240</v>
      </c>
    </row>
    <row r="119" spans="1:205" x14ac:dyDescent="0.25">
      <c r="D119" s="21" t="s">
        <v>32</v>
      </c>
      <c r="E119" s="21"/>
    </row>
    <row r="120" spans="1:205" x14ac:dyDescent="0.25">
      <c r="D120" s="3" t="s">
        <v>34</v>
      </c>
      <c r="E120" s="3" t="s">
        <v>241</v>
      </c>
    </row>
    <row r="121" spans="1:205" x14ac:dyDescent="0.25">
      <c r="D121" s="3" t="s">
        <v>35</v>
      </c>
      <c r="E121" s="3" t="s">
        <v>242</v>
      </c>
    </row>
    <row r="122" spans="1:205" x14ac:dyDescent="0.25">
      <c r="D122" s="21" t="s">
        <v>33</v>
      </c>
      <c r="E122" s="21"/>
    </row>
    <row r="123" spans="1:205" x14ac:dyDescent="0.25">
      <c r="D123" s="3" t="s">
        <v>36</v>
      </c>
      <c r="E123" s="3" t="s">
        <v>243</v>
      </c>
      <c r="M123" s="9"/>
      <c r="U123" s="9"/>
      <c r="AC123" s="9"/>
    </row>
    <row r="124" spans="1:205" x14ac:dyDescent="0.25">
      <c r="D124" s="3" t="s">
        <v>37</v>
      </c>
      <c r="E124" s="3" t="s">
        <v>244</v>
      </c>
    </row>
    <row r="125" spans="1:205" x14ac:dyDescent="0.25">
      <c r="D125" s="3" t="s">
        <v>38</v>
      </c>
      <c r="E125" s="3" t="s">
        <v>245</v>
      </c>
    </row>
    <row r="126" spans="1:205" x14ac:dyDescent="0.25">
      <c r="D126" s="3" t="s">
        <v>39</v>
      </c>
      <c r="E126" s="3" t="s">
        <v>246</v>
      </c>
    </row>
    <row r="127" spans="1:205" x14ac:dyDescent="0.25">
      <c r="D127" s="3" t="s">
        <v>40</v>
      </c>
      <c r="E127" s="3" t="s">
        <v>247</v>
      </c>
    </row>
    <row r="128" spans="1:205" x14ac:dyDescent="0.25">
      <c r="D128" s="3" t="s">
        <v>41</v>
      </c>
      <c r="E128" s="3" t="s">
        <v>248</v>
      </c>
    </row>
    <row r="129" spans="4:5" x14ac:dyDescent="0.25">
      <c r="D129" s="3" t="s">
        <v>42</v>
      </c>
      <c r="E129" s="3" t="s">
        <v>249</v>
      </c>
    </row>
    <row r="130" spans="4:5" x14ac:dyDescent="0.25">
      <c r="D130" s="3" t="s">
        <v>43</v>
      </c>
      <c r="E130" s="3" t="s">
        <v>250</v>
      </c>
    </row>
  </sheetData>
  <mergeCells count="177">
    <mergeCell ref="D122:E122"/>
    <mergeCell ref="C98:C104"/>
    <mergeCell ref="A98:A104"/>
    <mergeCell ref="B98:B104"/>
    <mergeCell ref="A106:GW106"/>
    <mergeCell ref="A109:GW109"/>
    <mergeCell ref="D119:E119"/>
    <mergeCell ref="C94:C95"/>
    <mergeCell ref="A94:A95"/>
    <mergeCell ref="B94:B95"/>
    <mergeCell ref="C96:C97"/>
    <mergeCell ref="A96:A97"/>
    <mergeCell ref="B96:B97"/>
    <mergeCell ref="C90:C91"/>
    <mergeCell ref="A90:A91"/>
    <mergeCell ref="B90:B91"/>
    <mergeCell ref="C92:C93"/>
    <mergeCell ref="A92:A93"/>
    <mergeCell ref="B92:B93"/>
    <mergeCell ref="A83:GW83"/>
    <mergeCell ref="C84:C86"/>
    <mergeCell ref="A84:A86"/>
    <mergeCell ref="B84:B86"/>
    <mergeCell ref="C87:C89"/>
    <mergeCell ref="A87:A89"/>
    <mergeCell ref="B87:B89"/>
    <mergeCell ref="GV14:GV15"/>
    <mergeCell ref="GW14:GW15"/>
    <mergeCell ref="A16:GW16"/>
    <mergeCell ref="A30:GW30"/>
    <mergeCell ref="A39:GW39"/>
    <mergeCell ref="A73:GW73"/>
    <mergeCell ref="GJ15:GK15"/>
    <mergeCell ref="GL15:GM15"/>
    <mergeCell ref="GN15:GO15"/>
    <mergeCell ref="GP15:GQ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FH14:FH15"/>
    <mergeCell ref="EL15:EM15"/>
    <mergeCell ref="EN15:EO15"/>
    <mergeCell ref="EP15:EQ15"/>
    <mergeCell ref="ER15:ES15"/>
    <mergeCell ref="ET15:EU15"/>
    <mergeCell ref="EV15:EW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DO15:DP15"/>
    <mergeCell ref="DQ15:DR15"/>
    <mergeCell ref="DS15:DT15"/>
    <mergeCell ref="DU15:DV15"/>
    <mergeCell ref="DW15:DX15"/>
    <mergeCell ref="DY15:DZ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CT15:CU15"/>
    <mergeCell ref="CV15:CW15"/>
    <mergeCell ref="CX15:CY15"/>
    <mergeCell ref="CZ15:DA15"/>
    <mergeCell ref="DB15:DC15"/>
    <mergeCell ref="DD15:DE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BW15:BX15"/>
    <mergeCell ref="BY15:BZ15"/>
    <mergeCell ref="CA15:CB15"/>
    <mergeCell ref="CC15:CD15"/>
    <mergeCell ref="CE15:CF15"/>
    <mergeCell ref="CG15:CH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B15:BC15"/>
    <mergeCell ref="BD15:BE15"/>
    <mergeCell ref="BF15:BG15"/>
    <mergeCell ref="BH15:BI15"/>
    <mergeCell ref="BJ15:BK15"/>
    <mergeCell ref="BL15:BM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48"/>
  <sheetViews>
    <sheetView topLeftCell="AI1" workbookViewId="0">
      <selection activeCell="CG9" sqref="CG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315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316</v>
      </c>
      <c r="CG8" t="s">
        <v>16</v>
      </c>
    </row>
    <row r="9" spans="1:188" x14ac:dyDescent="0.25">
      <c r="E9" t="s">
        <v>17</v>
      </c>
      <c r="F9" s="1" t="s">
        <v>317</v>
      </c>
      <c r="CG9" t="s">
        <v>473</v>
      </c>
    </row>
    <row r="11" spans="1:188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44</v>
      </c>
      <c r="S12" s="15" t="s">
        <v>45</v>
      </c>
      <c r="T12" s="15" t="s">
        <v>46</v>
      </c>
      <c r="U12" s="17" t="s">
        <v>47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52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55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58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51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53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54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56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57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59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60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49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49</v>
      </c>
      <c r="AO14" s="14" t="s">
        <v>50</v>
      </c>
      <c r="AP14" s="18" t="s">
        <v>32</v>
      </c>
      <c r="AQ14" s="18"/>
      <c r="AR14" s="18"/>
      <c r="AS14" s="18"/>
      <c r="AT14" s="14" t="s">
        <v>49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49</v>
      </c>
      <c r="BJ14" s="14" t="s">
        <v>50</v>
      </c>
      <c r="BK14" s="18" t="s">
        <v>32</v>
      </c>
      <c r="BL14" s="18"/>
      <c r="BM14" s="18"/>
      <c r="BN14" s="18"/>
      <c r="BO14" s="14" t="s">
        <v>49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49</v>
      </c>
      <c r="CE14" s="14" t="s">
        <v>50</v>
      </c>
      <c r="CF14" s="18" t="s">
        <v>32</v>
      </c>
      <c r="CG14" s="18"/>
      <c r="CH14" s="18"/>
      <c r="CI14" s="18"/>
      <c r="CJ14" s="14" t="s">
        <v>49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49</v>
      </c>
      <c r="CZ14" s="14" t="s">
        <v>50</v>
      </c>
      <c r="DA14" s="18" t="s">
        <v>32</v>
      </c>
      <c r="DB14" s="18"/>
      <c r="DC14" s="18"/>
      <c r="DD14" s="18"/>
      <c r="DE14" s="14" t="s">
        <v>49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49</v>
      </c>
      <c r="DU14" s="14" t="s">
        <v>50</v>
      </c>
      <c r="DV14" s="18" t="s">
        <v>32</v>
      </c>
      <c r="DW14" s="18"/>
      <c r="DX14" s="18"/>
      <c r="DY14" s="18"/>
      <c r="DZ14" s="14" t="s">
        <v>49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49</v>
      </c>
      <c r="EP14" s="14" t="s">
        <v>50</v>
      </c>
      <c r="EQ14" s="18" t="s">
        <v>32</v>
      </c>
      <c r="ER14" s="18"/>
      <c r="ES14" s="18"/>
      <c r="ET14" s="18"/>
      <c r="EU14" s="14" t="s">
        <v>49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49</v>
      </c>
      <c r="FK14" s="14" t="s">
        <v>50</v>
      </c>
      <c r="FL14" s="18" t="s">
        <v>32</v>
      </c>
      <c r="FM14" s="18"/>
      <c r="FN14" s="18"/>
      <c r="FO14" s="18"/>
      <c r="FP14" s="14" t="s">
        <v>49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49</v>
      </c>
      <c r="GF14" s="14" t="s">
        <v>50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4"/>
      <c r="GF15" s="14"/>
    </row>
    <row r="16" spans="1:188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$B$17*COUNTIF(U17:GD17,"e")</f>
        <v>0</v>
      </c>
      <c r="G17" s="6">
        <f>$B$17*COUNTIF(U17:GD17,"z")</f>
        <v>1</v>
      </c>
      <c r="H17" s="6">
        <f t="shared" ref="H17:H27" si="0">SUM(I17:Q17)</f>
        <v>30</v>
      </c>
      <c r="I17" s="6">
        <f t="shared" ref="I17:I27" si="1">U17+AP17+BK17+CF17+DA17+DV17+EQ17+FL17</f>
        <v>30</v>
      </c>
      <c r="J17" s="6">
        <f t="shared" ref="J17:J27" si="2">W17+AR17+BM17+CH17+DC17+DX17+ES17+FN17</f>
        <v>0</v>
      </c>
      <c r="K17" s="6">
        <f t="shared" ref="K17:K27" si="3">Z17+AU17+BP17+CK17+DF17+EA17+EV17+FQ17</f>
        <v>0</v>
      </c>
      <c r="L17" s="6">
        <f t="shared" ref="L17:L27" si="4">AB17+AW17+BR17+CM17+DH17+EC17+EX17+FS17</f>
        <v>0</v>
      </c>
      <c r="M17" s="6">
        <f t="shared" ref="M17:M27" si="5">AD17+AY17+BT17+CO17+DJ17+EE17+EZ17+FU17</f>
        <v>0</v>
      </c>
      <c r="N17" s="6">
        <f t="shared" ref="N17:N27" si="6">AF17+BA17+BV17+CQ17+DL17+EG17+FB17+FW17</f>
        <v>0</v>
      </c>
      <c r="O17" s="6">
        <f t="shared" ref="O17:O27" si="7">AH17+BC17+BX17+CS17+DN17+EI17+FD17+FY17</f>
        <v>0</v>
      </c>
      <c r="P17" s="6">
        <f t="shared" ref="P17:P27" si="8">AJ17+BE17+BZ17+CU17+DP17+EK17+FF17+GA17</f>
        <v>0</v>
      </c>
      <c r="Q17" s="6">
        <f t="shared" ref="Q17:Q27" si="9">AL17+BG17+CB17+CW17+DR17+EM17+FH17+GC17</f>
        <v>0</v>
      </c>
      <c r="R17" s="7">
        <f t="shared" ref="R17:R27" si="10">AO17+BJ17+CE17+CZ17+DU17+EP17+FK17+GF17</f>
        <v>2</v>
      </c>
      <c r="S17" s="7">
        <f t="shared" ref="S17:S27" si="11">AN17+BI17+CD17+CY17+DT17+EO17+FJ17+GE17</f>
        <v>0</v>
      </c>
      <c r="T17" s="7">
        <f>$B$17*1.2</f>
        <v>1.2</v>
      </c>
      <c r="U17" s="11">
        <f>$B$17*30</f>
        <v>30</v>
      </c>
      <c r="V17" s="10" t="s">
        <v>63</v>
      </c>
      <c r="W17" s="11"/>
      <c r="X17" s="10"/>
      <c r="Y17" s="7">
        <f>$B$17*2</f>
        <v>2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7" si="12">Y17+AN17</f>
        <v>2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7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7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7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7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7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7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7" si="19">FP17+GE17</f>
        <v>0</v>
      </c>
    </row>
    <row r="18" spans="1:188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$B$18*COUNTIF(U18:GD18,"e")</f>
        <v>0</v>
      </c>
      <c r="G18" s="6">
        <f>$B$18*COUNTIF(U18:GD18,"z")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f>$B$18*0.6</f>
        <v>0.6</v>
      </c>
      <c r="U18" s="11">
        <f>$B$18*15</f>
        <v>15</v>
      </c>
      <c r="V18" s="10" t="s">
        <v>63</v>
      </c>
      <c r="W18" s="11"/>
      <c r="X18" s="10"/>
      <c r="Y18" s="7">
        <f>$B$18*1</f>
        <v>1</v>
      </c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1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318</v>
      </c>
      <c r="E19" s="3" t="s">
        <v>319</v>
      </c>
      <c r="F19" s="6">
        <f>COUNTIF(U19:GD19,"e")</f>
        <v>0</v>
      </c>
      <c r="G19" s="6">
        <f>COUNTIF(U19:GD19,"z")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0</v>
      </c>
      <c r="T19" s="7">
        <v>1.23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>
        <v>15</v>
      </c>
      <c r="DW19" s="10" t="s">
        <v>63</v>
      </c>
      <c r="DX19" s="11">
        <v>15</v>
      </c>
      <c r="DY19" s="10" t="s">
        <v>63</v>
      </c>
      <c r="DZ19" s="7">
        <v>3</v>
      </c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3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/>
      <c r="B20" s="6"/>
      <c r="C20" s="6"/>
      <c r="D20" s="6" t="s">
        <v>320</v>
      </c>
      <c r="E20" s="3" t="s">
        <v>321</v>
      </c>
      <c r="F20" s="6">
        <f>COUNTIF(U20:GD20,"e")</f>
        <v>0</v>
      </c>
      <c r="G20" s="6">
        <f>COUNTIF(U20:GD20,"z")</f>
        <v>2</v>
      </c>
      <c r="H20" s="6">
        <f t="shared" si="0"/>
        <v>30</v>
      </c>
      <c r="I20" s="6">
        <f t="shared" si="1"/>
        <v>15</v>
      </c>
      <c r="J20" s="6">
        <f t="shared" si="2"/>
        <v>15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0</v>
      </c>
      <c r="T20" s="7">
        <v>1.23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>
        <v>15</v>
      </c>
      <c r="FM20" s="10" t="s">
        <v>63</v>
      </c>
      <c r="FN20" s="11">
        <v>15</v>
      </c>
      <c r="FO20" s="10" t="s">
        <v>63</v>
      </c>
      <c r="FP20" s="7">
        <v>3</v>
      </c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3</v>
      </c>
    </row>
    <row r="21" spans="1:188" x14ac:dyDescent="0.25">
      <c r="A21" s="6">
        <v>3</v>
      </c>
      <c r="B21" s="6">
        <v>1</v>
      </c>
      <c r="C21" s="6"/>
      <c r="D21" s="6"/>
      <c r="E21" s="3" t="s">
        <v>65</v>
      </c>
      <c r="F21" s="6">
        <f>$B$21*COUNTIF(U21:GD21,"e")</f>
        <v>0</v>
      </c>
      <c r="G21" s="6">
        <f>$B$21*COUNTIF(U21:GD21,"z")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f>$B$21*0.57</f>
        <v>0.56999999999999995</v>
      </c>
      <c r="U21" s="11">
        <f>$B$21*15</f>
        <v>15</v>
      </c>
      <c r="V21" s="10" t="s">
        <v>63</v>
      </c>
      <c r="W21" s="11"/>
      <c r="X21" s="10"/>
      <c r="Y21" s="7">
        <f>$B$21*1</f>
        <v>1</v>
      </c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1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322</v>
      </c>
      <c r="E22" s="3" t="s">
        <v>67</v>
      </c>
      <c r="F22" s="6">
        <f>COUNTIF(U22:GD22,"e")</f>
        <v>0</v>
      </c>
      <c r="G22" s="6">
        <f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2</v>
      </c>
      <c r="T22" s="7">
        <v>1.1000000000000001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>
        <v>30</v>
      </c>
      <c r="AZ22" s="10" t="s">
        <v>63</v>
      </c>
      <c r="BA22" s="11"/>
      <c r="BB22" s="10"/>
      <c r="BC22" s="11"/>
      <c r="BD22" s="10"/>
      <c r="BE22" s="11"/>
      <c r="BF22" s="10"/>
      <c r="BG22" s="11"/>
      <c r="BH22" s="10"/>
      <c r="BI22" s="7">
        <v>2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323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>
        <v>30</v>
      </c>
      <c r="BN23" s="10" t="s">
        <v>63</v>
      </c>
      <c r="BO23" s="7">
        <v>0</v>
      </c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/>
      <c r="B24" s="6"/>
      <c r="C24" s="6"/>
      <c r="D24" s="6" t="s">
        <v>324</v>
      </c>
      <c r="E24" s="3" t="s">
        <v>73</v>
      </c>
      <c r="F24" s="6">
        <f>COUNTIF(U24:GD24,"e")</f>
        <v>0</v>
      </c>
      <c r="G24" s="6">
        <f>COUNTIF(U24:GD24,"z")</f>
        <v>1</v>
      </c>
      <c r="H24" s="6">
        <f t="shared" si="0"/>
        <v>30</v>
      </c>
      <c r="I24" s="6">
        <f t="shared" si="1"/>
        <v>0</v>
      </c>
      <c r="J24" s="6">
        <f t="shared" si="2"/>
        <v>30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>
        <v>30</v>
      </c>
      <c r="CI24" s="10" t="s">
        <v>63</v>
      </c>
      <c r="CJ24" s="7">
        <v>0</v>
      </c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5">
      <c r="A25" s="6"/>
      <c r="B25" s="6"/>
      <c r="C25" s="6"/>
      <c r="D25" s="6" t="s">
        <v>325</v>
      </c>
      <c r="E25" s="3" t="s">
        <v>326</v>
      </c>
      <c r="F25" s="6">
        <f>COUNTIF(U25:GD25,"e")</f>
        <v>0</v>
      </c>
      <c r="G25" s="6">
        <f>COUNTIF(U25:GD25,"z")</f>
        <v>3</v>
      </c>
      <c r="H25" s="6">
        <f t="shared" si="0"/>
        <v>90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90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6</v>
      </c>
      <c r="S25" s="7">
        <f t="shared" si="11"/>
        <v>6</v>
      </c>
      <c r="T25" s="7">
        <v>3.9</v>
      </c>
      <c r="U25" s="11"/>
      <c r="V25" s="10"/>
      <c r="W25" s="11"/>
      <c r="X25" s="10"/>
      <c r="Y25" s="7"/>
      <c r="Z25" s="11"/>
      <c r="AA25" s="10"/>
      <c r="AB25" s="11">
        <v>30</v>
      </c>
      <c r="AC25" s="10" t="s">
        <v>63</v>
      </c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>
        <v>2</v>
      </c>
      <c r="AO25" s="7">
        <f t="shared" si="12"/>
        <v>2</v>
      </c>
      <c r="AP25" s="11"/>
      <c r="AQ25" s="10"/>
      <c r="AR25" s="11"/>
      <c r="AS25" s="10"/>
      <c r="AT25" s="7"/>
      <c r="AU25" s="11"/>
      <c r="AV25" s="10"/>
      <c r="AW25" s="11">
        <v>30</v>
      </c>
      <c r="AX25" s="10" t="s">
        <v>63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>
        <v>2</v>
      </c>
      <c r="BJ25" s="7">
        <f t="shared" si="13"/>
        <v>2</v>
      </c>
      <c r="BK25" s="11"/>
      <c r="BL25" s="10"/>
      <c r="BM25" s="11"/>
      <c r="BN25" s="10"/>
      <c r="BO25" s="7"/>
      <c r="BP25" s="11"/>
      <c r="BQ25" s="10"/>
      <c r="BR25" s="11">
        <v>30</v>
      </c>
      <c r="BS25" s="10" t="s">
        <v>63</v>
      </c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>
        <v>2</v>
      </c>
      <c r="CE25" s="7">
        <f t="shared" si="14"/>
        <v>2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5">
      <c r="A26" s="6"/>
      <c r="B26" s="6"/>
      <c r="C26" s="6"/>
      <c r="D26" s="6" t="s">
        <v>327</v>
      </c>
      <c r="E26" s="3" t="s">
        <v>328</v>
      </c>
      <c r="F26" s="6">
        <f>COUNTIF(U26:GD26,"e")</f>
        <v>0</v>
      </c>
      <c r="G26" s="6">
        <f>COUNTIF(U26:GD26,"z")</f>
        <v>3</v>
      </c>
      <c r="H26" s="6">
        <f t="shared" si="0"/>
        <v>90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90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6</v>
      </c>
      <c r="S26" s="7">
        <f t="shared" si="11"/>
        <v>6</v>
      </c>
      <c r="T26" s="7">
        <v>3.9</v>
      </c>
      <c r="U26" s="11"/>
      <c r="V26" s="10"/>
      <c r="W26" s="11"/>
      <c r="X26" s="10"/>
      <c r="Y26" s="7"/>
      <c r="Z26" s="11"/>
      <c r="AA26" s="10"/>
      <c r="AB26" s="11">
        <v>30</v>
      </c>
      <c r="AC26" s="10" t="s">
        <v>63</v>
      </c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>
        <v>2</v>
      </c>
      <c r="AO26" s="7">
        <f t="shared" si="12"/>
        <v>2</v>
      </c>
      <c r="AP26" s="11"/>
      <c r="AQ26" s="10"/>
      <c r="AR26" s="11"/>
      <c r="AS26" s="10"/>
      <c r="AT26" s="7"/>
      <c r="AU26" s="11"/>
      <c r="AV26" s="10"/>
      <c r="AW26" s="11">
        <v>30</v>
      </c>
      <c r="AX26" s="10" t="s">
        <v>63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>
        <v>2</v>
      </c>
      <c r="BJ26" s="7">
        <f t="shared" si="13"/>
        <v>2</v>
      </c>
      <c r="BK26" s="11"/>
      <c r="BL26" s="10"/>
      <c r="BM26" s="11"/>
      <c r="BN26" s="10"/>
      <c r="BO26" s="7"/>
      <c r="BP26" s="11"/>
      <c r="BQ26" s="10"/>
      <c r="BR26" s="11">
        <v>30</v>
      </c>
      <c r="BS26" s="10" t="s">
        <v>63</v>
      </c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>
        <v>2</v>
      </c>
      <c r="CE26" s="7">
        <f t="shared" si="14"/>
        <v>2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5">
      <c r="A27" s="6">
        <v>7</v>
      </c>
      <c r="B27" s="6">
        <v>1</v>
      </c>
      <c r="C27" s="6"/>
      <c r="D27" s="6"/>
      <c r="E27" s="3" t="s">
        <v>161</v>
      </c>
      <c r="F27" s="6">
        <f>$B$27*COUNTIF(U27:GD27,"e")</f>
        <v>1</v>
      </c>
      <c r="G27" s="6">
        <f>$B$27*COUNTIF(U27:GD27,"z")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4</v>
      </c>
      <c r="S27" s="7">
        <f t="shared" si="11"/>
        <v>4</v>
      </c>
      <c r="T27" s="7">
        <f>$B$27*2.4</f>
        <v>2.4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7"/>
      <c r="CK27" s="11"/>
      <c r="CL27" s="10"/>
      <c r="CM27" s="11">
        <f>$B$27*60</f>
        <v>60</v>
      </c>
      <c r="CN27" s="10" t="s">
        <v>79</v>
      </c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>
        <f>$B$27*4</f>
        <v>4</v>
      </c>
      <c r="CZ27" s="7">
        <f t="shared" si="15"/>
        <v>4</v>
      </c>
      <c r="DA27" s="11"/>
      <c r="DB27" s="10"/>
      <c r="DC27" s="11"/>
      <c r="DD27" s="10"/>
      <c r="DE27" s="7"/>
      <c r="DF27" s="11"/>
      <c r="DG27" s="10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5.9" customHeight="1" x14ac:dyDescent="0.25">
      <c r="A28" s="6"/>
      <c r="B28" s="6"/>
      <c r="C28" s="6"/>
      <c r="D28" s="6"/>
      <c r="E28" s="6" t="s">
        <v>82</v>
      </c>
      <c r="F28" s="6">
        <f t="shared" ref="F28:BQ28" si="20">SUM(F17:F27)</f>
        <v>1</v>
      </c>
      <c r="G28" s="6">
        <f t="shared" si="20"/>
        <v>16</v>
      </c>
      <c r="H28" s="6">
        <f t="shared" si="20"/>
        <v>450</v>
      </c>
      <c r="I28" s="6">
        <f t="shared" si="20"/>
        <v>90</v>
      </c>
      <c r="J28" s="6">
        <f t="shared" si="20"/>
        <v>90</v>
      </c>
      <c r="K28" s="6">
        <f t="shared" si="20"/>
        <v>0</v>
      </c>
      <c r="L28" s="6">
        <f t="shared" si="20"/>
        <v>240</v>
      </c>
      <c r="M28" s="6">
        <f t="shared" si="20"/>
        <v>30</v>
      </c>
      <c r="N28" s="6">
        <f t="shared" si="20"/>
        <v>0</v>
      </c>
      <c r="O28" s="6">
        <f t="shared" si="20"/>
        <v>0</v>
      </c>
      <c r="P28" s="6">
        <f t="shared" si="20"/>
        <v>0</v>
      </c>
      <c r="Q28" s="6">
        <f t="shared" si="20"/>
        <v>0</v>
      </c>
      <c r="R28" s="7">
        <f t="shared" si="20"/>
        <v>28</v>
      </c>
      <c r="S28" s="7">
        <f t="shared" si="20"/>
        <v>18</v>
      </c>
      <c r="T28" s="7">
        <f t="shared" si="20"/>
        <v>16.13</v>
      </c>
      <c r="U28" s="11">
        <f t="shared" si="20"/>
        <v>60</v>
      </c>
      <c r="V28" s="10">
        <f t="shared" si="20"/>
        <v>0</v>
      </c>
      <c r="W28" s="11">
        <f t="shared" si="20"/>
        <v>0</v>
      </c>
      <c r="X28" s="10">
        <f t="shared" si="20"/>
        <v>0</v>
      </c>
      <c r="Y28" s="7">
        <f t="shared" si="20"/>
        <v>4</v>
      </c>
      <c r="Z28" s="11">
        <f t="shared" si="20"/>
        <v>0</v>
      </c>
      <c r="AA28" s="10">
        <f t="shared" si="20"/>
        <v>0</v>
      </c>
      <c r="AB28" s="11">
        <f t="shared" si="20"/>
        <v>60</v>
      </c>
      <c r="AC28" s="10">
        <f t="shared" si="20"/>
        <v>0</v>
      </c>
      <c r="AD28" s="11">
        <f t="shared" si="20"/>
        <v>0</v>
      </c>
      <c r="AE28" s="10">
        <f t="shared" si="20"/>
        <v>0</v>
      </c>
      <c r="AF28" s="11">
        <f t="shared" si="20"/>
        <v>0</v>
      </c>
      <c r="AG28" s="10">
        <f t="shared" si="20"/>
        <v>0</v>
      </c>
      <c r="AH28" s="11">
        <f t="shared" si="20"/>
        <v>0</v>
      </c>
      <c r="AI28" s="10">
        <f t="shared" si="20"/>
        <v>0</v>
      </c>
      <c r="AJ28" s="11">
        <f t="shared" si="20"/>
        <v>0</v>
      </c>
      <c r="AK28" s="10">
        <f t="shared" si="20"/>
        <v>0</v>
      </c>
      <c r="AL28" s="11">
        <f t="shared" si="20"/>
        <v>0</v>
      </c>
      <c r="AM28" s="10">
        <f t="shared" si="20"/>
        <v>0</v>
      </c>
      <c r="AN28" s="7">
        <f t="shared" si="20"/>
        <v>4</v>
      </c>
      <c r="AO28" s="7">
        <f t="shared" si="20"/>
        <v>8</v>
      </c>
      <c r="AP28" s="11">
        <f t="shared" si="20"/>
        <v>0</v>
      </c>
      <c r="AQ28" s="10">
        <f t="shared" si="20"/>
        <v>0</v>
      </c>
      <c r="AR28" s="11">
        <f t="shared" si="20"/>
        <v>0</v>
      </c>
      <c r="AS28" s="10">
        <f t="shared" si="20"/>
        <v>0</v>
      </c>
      <c r="AT28" s="7">
        <f t="shared" si="20"/>
        <v>0</v>
      </c>
      <c r="AU28" s="11">
        <f t="shared" si="20"/>
        <v>0</v>
      </c>
      <c r="AV28" s="10">
        <f t="shared" si="20"/>
        <v>0</v>
      </c>
      <c r="AW28" s="11">
        <f t="shared" si="20"/>
        <v>60</v>
      </c>
      <c r="AX28" s="10">
        <f t="shared" si="20"/>
        <v>0</v>
      </c>
      <c r="AY28" s="11">
        <f t="shared" si="20"/>
        <v>30</v>
      </c>
      <c r="AZ28" s="10">
        <f t="shared" si="20"/>
        <v>0</v>
      </c>
      <c r="BA28" s="11">
        <f t="shared" si="20"/>
        <v>0</v>
      </c>
      <c r="BB28" s="10">
        <f t="shared" si="20"/>
        <v>0</v>
      </c>
      <c r="BC28" s="11">
        <f t="shared" si="20"/>
        <v>0</v>
      </c>
      <c r="BD28" s="10">
        <f t="shared" si="20"/>
        <v>0</v>
      </c>
      <c r="BE28" s="11">
        <f t="shared" si="20"/>
        <v>0</v>
      </c>
      <c r="BF28" s="10">
        <f t="shared" si="20"/>
        <v>0</v>
      </c>
      <c r="BG28" s="11">
        <f t="shared" si="20"/>
        <v>0</v>
      </c>
      <c r="BH28" s="10">
        <f t="shared" si="20"/>
        <v>0</v>
      </c>
      <c r="BI28" s="7">
        <f t="shared" si="20"/>
        <v>6</v>
      </c>
      <c r="BJ28" s="7">
        <f t="shared" si="20"/>
        <v>6</v>
      </c>
      <c r="BK28" s="11">
        <f t="shared" si="20"/>
        <v>0</v>
      </c>
      <c r="BL28" s="10">
        <f t="shared" si="20"/>
        <v>0</v>
      </c>
      <c r="BM28" s="11">
        <f t="shared" si="20"/>
        <v>30</v>
      </c>
      <c r="BN28" s="10">
        <f t="shared" si="20"/>
        <v>0</v>
      </c>
      <c r="BO28" s="7">
        <f t="shared" si="20"/>
        <v>0</v>
      </c>
      <c r="BP28" s="11">
        <f t="shared" si="20"/>
        <v>0</v>
      </c>
      <c r="BQ28" s="10">
        <f t="shared" si="20"/>
        <v>0</v>
      </c>
      <c r="BR28" s="11">
        <f t="shared" ref="BR28:EC28" si="21">SUM(BR17:BR27)</f>
        <v>60</v>
      </c>
      <c r="BS28" s="10">
        <f t="shared" si="21"/>
        <v>0</v>
      </c>
      <c r="BT28" s="11">
        <f t="shared" si="21"/>
        <v>0</v>
      </c>
      <c r="BU28" s="10">
        <f t="shared" si="21"/>
        <v>0</v>
      </c>
      <c r="BV28" s="11">
        <f t="shared" si="21"/>
        <v>0</v>
      </c>
      <c r="BW28" s="10">
        <f t="shared" si="21"/>
        <v>0</v>
      </c>
      <c r="BX28" s="11">
        <f t="shared" si="21"/>
        <v>0</v>
      </c>
      <c r="BY28" s="10">
        <f t="shared" si="21"/>
        <v>0</v>
      </c>
      <c r="BZ28" s="11">
        <f t="shared" si="21"/>
        <v>0</v>
      </c>
      <c r="CA28" s="10">
        <f t="shared" si="21"/>
        <v>0</v>
      </c>
      <c r="CB28" s="11">
        <f t="shared" si="21"/>
        <v>0</v>
      </c>
      <c r="CC28" s="10">
        <f t="shared" si="21"/>
        <v>0</v>
      </c>
      <c r="CD28" s="7">
        <f t="shared" si="21"/>
        <v>4</v>
      </c>
      <c r="CE28" s="7">
        <f t="shared" si="21"/>
        <v>4</v>
      </c>
      <c r="CF28" s="11">
        <f t="shared" si="21"/>
        <v>0</v>
      </c>
      <c r="CG28" s="10">
        <f t="shared" si="21"/>
        <v>0</v>
      </c>
      <c r="CH28" s="11">
        <f t="shared" si="21"/>
        <v>30</v>
      </c>
      <c r="CI28" s="10">
        <f t="shared" si="21"/>
        <v>0</v>
      </c>
      <c r="CJ28" s="7">
        <f t="shared" si="21"/>
        <v>0</v>
      </c>
      <c r="CK28" s="11">
        <f t="shared" si="21"/>
        <v>0</v>
      </c>
      <c r="CL28" s="10">
        <f t="shared" si="21"/>
        <v>0</v>
      </c>
      <c r="CM28" s="11">
        <f t="shared" si="21"/>
        <v>60</v>
      </c>
      <c r="CN28" s="10">
        <f t="shared" si="21"/>
        <v>0</v>
      </c>
      <c r="CO28" s="11">
        <f t="shared" si="21"/>
        <v>0</v>
      </c>
      <c r="CP28" s="10">
        <f t="shared" si="21"/>
        <v>0</v>
      </c>
      <c r="CQ28" s="11">
        <f t="shared" si="21"/>
        <v>0</v>
      </c>
      <c r="CR28" s="10">
        <f t="shared" si="21"/>
        <v>0</v>
      </c>
      <c r="CS28" s="11">
        <f t="shared" si="21"/>
        <v>0</v>
      </c>
      <c r="CT28" s="10">
        <f t="shared" si="21"/>
        <v>0</v>
      </c>
      <c r="CU28" s="11">
        <f t="shared" si="21"/>
        <v>0</v>
      </c>
      <c r="CV28" s="10">
        <f t="shared" si="21"/>
        <v>0</v>
      </c>
      <c r="CW28" s="11">
        <f t="shared" si="21"/>
        <v>0</v>
      </c>
      <c r="CX28" s="10">
        <f t="shared" si="21"/>
        <v>0</v>
      </c>
      <c r="CY28" s="7">
        <f t="shared" si="21"/>
        <v>4</v>
      </c>
      <c r="CZ28" s="7">
        <f t="shared" si="21"/>
        <v>4</v>
      </c>
      <c r="DA28" s="11">
        <f t="shared" si="21"/>
        <v>0</v>
      </c>
      <c r="DB28" s="10">
        <f t="shared" si="21"/>
        <v>0</v>
      </c>
      <c r="DC28" s="11">
        <f t="shared" si="21"/>
        <v>0</v>
      </c>
      <c r="DD28" s="10">
        <f t="shared" si="21"/>
        <v>0</v>
      </c>
      <c r="DE28" s="7">
        <f t="shared" si="21"/>
        <v>0</v>
      </c>
      <c r="DF28" s="11">
        <f t="shared" si="21"/>
        <v>0</v>
      </c>
      <c r="DG28" s="10">
        <f t="shared" si="21"/>
        <v>0</v>
      </c>
      <c r="DH28" s="11">
        <f t="shared" si="21"/>
        <v>0</v>
      </c>
      <c r="DI28" s="10">
        <f t="shared" si="21"/>
        <v>0</v>
      </c>
      <c r="DJ28" s="11">
        <f t="shared" si="21"/>
        <v>0</v>
      </c>
      <c r="DK28" s="10">
        <f t="shared" si="21"/>
        <v>0</v>
      </c>
      <c r="DL28" s="11">
        <f t="shared" si="21"/>
        <v>0</v>
      </c>
      <c r="DM28" s="10">
        <f t="shared" si="21"/>
        <v>0</v>
      </c>
      <c r="DN28" s="11">
        <f t="shared" si="21"/>
        <v>0</v>
      </c>
      <c r="DO28" s="10">
        <f t="shared" si="21"/>
        <v>0</v>
      </c>
      <c r="DP28" s="11">
        <f t="shared" si="21"/>
        <v>0</v>
      </c>
      <c r="DQ28" s="10">
        <f t="shared" si="21"/>
        <v>0</v>
      </c>
      <c r="DR28" s="11">
        <f t="shared" si="21"/>
        <v>0</v>
      </c>
      <c r="DS28" s="10">
        <f t="shared" si="21"/>
        <v>0</v>
      </c>
      <c r="DT28" s="7">
        <f t="shared" si="21"/>
        <v>0</v>
      </c>
      <c r="DU28" s="7">
        <f t="shared" si="21"/>
        <v>0</v>
      </c>
      <c r="DV28" s="11">
        <f t="shared" si="21"/>
        <v>15</v>
      </c>
      <c r="DW28" s="10">
        <f t="shared" si="21"/>
        <v>0</v>
      </c>
      <c r="DX28" s="11">
        <f t="shared" si="21"/>
        <v>15</v>
      </c>
      <c r="DY28" s="10">
        <f t="shared" si="21"/>
        <v>0</v>
      </c>
      <c r="DZ28" s="7">
        <f t="shared" si="21"/>
        <v>3</v>
      </c>
      <c r="EA28" s="11">
        <f t="shared" si="21"/>
        <v>0</v>
      </c>
      <c r="EB28" s="10">
        <f t="shared" si="21"/>
        <v>0</v>
      </c>
      <c r="EC28" s="11">
        <f t="shared" si="21"/>
        <v>0</v>
      </c>
      <c r="ED28" s="10">
        <f t="shared" ref="ED28:GF28" si="22">SUM(ED17:ED27)</f>
        <v>0</v>
      </c>
      <c r="EE28" s="11">
        <f t="shared" si="22"/>
        <v>0</v>
      </c>
      <c r="EF28" s="10">
        <f t="shared" si="22"/>
        <v>0</v>
      </c>
      <c r="EG28" s="11">
        <f t="shared" si="22"/>
        <v>0</v>
      </c>
      <c r="EH28" s="10">
        <f t="shared" si="22"/>
        <v>0</v>
      </c>
      <c r="EI28" s="11">
        <f t="shared" si="22"/>
        <v>0</v>
      </c>
      <c r="EJ28" s="10">
        <f t="shared" si="22"/>
        <v>0</v>
      </c>
      <c r="EK28" s="11">
        <f t="shared" si="22"/>
        <v>0</v>
      </c>
      <c r="EL28" s="10">
        <f t="shared" si="22"/>
        <v>0</v>
      </c>
      <c r="EM28" s="11">
        <f t="shared" si="22"/>
        <v>0</v>
      </c>
      <c r="EN28" s="10">
        <f t="shared" si="22"/>
        <v>0</v>
      </c>
      <c r="EO28" s="7">
        <f t="shared" si="22"/>
        <v>0</v>
      </c>
      <c r="EP28" s="7">
        <f t="shared" si="22"/>
        <v>3</v>
      </c>
      <c r="EQ28" s="11">
        <f t="shared" si="22"/>
        <v>0</v>
      </c>
      <c r="ER28" s="10">
        <f t="shared" si="22"/>
        <v>0</v>
      </c>
      <c r="ES28" s="11">
        <f t="shared" si="22"/>
        <v>0</v>
      </c>
      <c r="ET28" s="10">
        <f t="shared" si="22"/>
        <v>0</v>
      </c>
      <c r="EU28" s="7">
        <f t="shared" si="22"/>
        <v>0</v>
      </c>
      <c r="EV28" s="11">
        <f t="shared" si="22"/>
        <v>0</v>
      </c>
      <c r="EW28" s="10">
        <f t="shared" si="22"/>
        <v>0</v>
      </c>
      <c r="EX28" s="11">
        <f t="shared" si="22"/>
        <v>0</v>
      </c>
      <c r="EY28" s="10">
        <f t="shared" si="22"/>
        <v>0</v>
      </c>
      <c r="EZ28" s="11">
        <f t="shared" si="22"/>
        <v>0</v>
      </c>
      <c r="FA28" s="10">
        <f t="shared" si="22"/>
        <v>0</v>
      </c>
      <c r="FB28" s="11">
        <f t="shared" si="22"/>
        <v>0</v>
      </c>
      <c r="FC28" s="10">
        <f t="shared" si="22"/>
        <v>0</v>
      </c>
      <c r="FD28" s="11">
        <f t="shared" si="22"/>
        <v>0</v>
      </c>
      <c r="FE28" s="10">
        <f t="shared" si="22"/>
        <v>0</v>
      </c>
      <c r="FF28" s="11">
        <f t="shared" si="22"/>
        <v>0</v>
      </c>
      <c r="FG28" s="10">
        <f t="shared" si="22"/>
        <v>0</v>
      </c>
      <c r="FH28" s="11">
        <f t="shared" si="22"/>
        <v>0</v>
      </c>
      <c r="FI28" s="10">
        <f t="shared" si="22"/>
        <v>0</v>
      </c>
      <c r="FJ28" s="7">
        <f t="shared" si="22"/>
        <v>0</v>
      </c>
      <c r="FK28" s="7">
        <f t="shared" si="22"/>
        <v>0</v>
      </c>
      <c r="FL28" s="11">
        <f t="shared" si="22"/>
        <v>15</v>
      </c>
      <c r="FM28" s="10">
        <f t="shared" si="22"/>
        <v>0</v>
      </c>
      <c r="FN28" s="11">
        <f t="shared" si="22"/>
        <v>15</v>
      </c>
      <c r="FO28" s="10">
        <f t="shared" si="22"/>
        <v>0</v>
      </c>
      <c r="FP28" s="7">
        <f t="shared" si="22"/>
        <v>3</v>
      </c>
      <c r="FQ28" s="11">
        <f t="shared" si="22"/>
        <v>0</v>
      </c>
      <c r="FR28" s="10">
        <f t="shared" si="22"/>
        <v>0</v>
      </c>
      <c r="FS28" s="11">
        <f t="shared" si="22"/>
        <v>0</v>
      </c>
      <c r="FT28" s="10">
        <f t="shared" si="22"/>
        <v>0</v>
      </c>
      <c r="FU28" s="11">
        <f t="shared" si="22"/>
        <v>0</v>
      </c>
      <c r="FV28" s="10">
        <f t="shared" si="22"/>
        <v>0</v>
      </c>
      <c r="FW28" s="11">
        <f t="shared" si="22"/>
        <v>0</v>
      </c>
      <c r="FX28" s="10">
        <f t="shared" si="22"/>
        <v>0</v>
      </c>
      <c r="FY28" s="11">
        <f t="shared" si="22"/>
        <v>0</v>
      </c>
      <c r="FZ28" s="10">
        <f t="shared" si="22"/>
        <v>0</v>
      </c>
      <c r="GA28" s="11">
        <f t="shared" si="22"/>
        <v>0</v>
      </c>
      <c r="GB28" s="10">
        <f t="shared" si="22"/>
        <v>0</v>
      </c>
      <c r="GC28" s="11">
        <f t="shared" si="22"/>
        <v>0</v>
      </c>
      <c r="GD28" s="10">
        <f t="shared" si="22"/>
        <v>0</v>
      </c>
      <c r="GE28" s="7">
        <f t="shared" si="22"/>
        <v>0</v>
      </c>
      <c r="GF28" s="7">
        <f t="shared" si="22"/>
        <v>3</v>
      </c>
    </row>
    <row r="29" spans="1:188" ht="20.100000000000001" customHeight="1" x14ac:dyDescent="0.25">
      <c r="A29" s="19" t="s">
        <v>83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9"/>
      <c r="GF29" s="13"/>
    </row>
    <row r="30" spans="1:188" x14ac:dyDescent="0.25">
      <c r="A30" s="6"/>
      <c r="B30" s="6"/>
      <c r="C30" s="6"/>
      <c r="D30" s="6" t="s">
        <v>329</v>
      </c>
      <c r="E30" s="3" t="s">
        <v>93</v>
      </c>
      <c r="F30" s="6">
        <f t="shared" ref="F30:F36" si="23">COUNTIF(U30:GD30,"e")</f>
        <v>0</v>
      </c>
      <c r="G30" s="6">
        <f t="shared" ref="G30:G36" si="24">COUNTIF(U30:GD30,"z")</f>
        <v>2</v>
      </c>
      <c r="H30" s="6">
        <f t="shared" ref="H30:H36" si="25">SUM(I30:Q30)</f>
        <v>60</v>
      </c>
      <c r="I30" s="6">
        <f t="shared" ref="I30:I36" si="26">U30+AP30+BK30+CF30+DA30+DV30+EQ30+FL30</f>
        <v>30</v>
      </c>
      <c r="J30" s="6">
        <f t="shared" ref="J30:J36" si="27">W30+AR30+BM30+CH30+DC30+DX30+ES30+FN30</f>
        <v>30</v>
      </c>
      <c r="K30" s="6">
        <f t="shared" ref="K30:K36" si="28">Z30+AU30+BP30+CK30+DF30+EA30+EV30+FQ30</f>
        <v>0</v>
      </c>
      <c r="L30" s="6">
        <f t="shared" ref="L30:L36" si="29">AB30+AW30+BR30+CM30+DH30+EC30+EX30+FS30</f>
        <v>0</v>
      </c>
      <c r="M30" s="6">
        <f t="shared" ref="M30:M36" si="30">AD30+AY30+BT30+CO30+DJ30+EE30+EZ30+FU30</f>
        <v>0</v>
      </c>
      <c r="N30" s="6">
        <f t="shared" ref="N30:N36" si="31">AF30+BA30+BV30+CQ30+DL30+EG30+FB30+FW30</f>
        <v>0</v>
      </c>
      <c r="O30" s="6">
        <f t="shared" ref="O30:O36" si="32">AH30+BC30+BX30+CS30+DN30+EI30+FD30+FY30</f>
        <v>0</v>
      </c>
      <c r="P30" s="6">
        <f t="shared" ref="P30:P36" si="33">AJ30+BE30+BZ30+CU30+DP30+EK30+FF30+GA30</f>
        <v>0</v>
      </c>
      <c r="Q30" s="6">
        <f t="shared" ref="Q30:Q36" si="34">AL30+BG30+CB30+CW30+DR30+EM30+FH30+GC30</f>
        <v>0</v>
      </c>
      <c r="R30" s="7">
        <f t="shared" ref="R30:R36" si="35">AO30+BJ30+CE30+CZ30+DU30+EP30+FK30+GF30</f>
        <v>4</v>
      </c>
      <c r="S30" s="7">
        <f t="shared" ref="S30:S36" si="36">AN30+BI30+CD30+CY30+DT30+EO30+FJ30+GE30</f>
        <v>0</v>
      </c>
      <c r="T30" s="7">
        <v>2.5</v>
      </c>
      <c r="U30" s="11">
        <v>30</v>
      </c>
      <c r="V30" s="10" t="s">
        <v>63</v>
      </c>
      <c r="W30" s="11">
        <v>30</v>
      </c>
      <c r="X30" s="10" t="s">
        <v>63</v>
      </c>
      <c r="Y30" s="7">
        <v>4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ref="AO30:AO36" si="37">Y30+AN30</f>
        <v>4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ref="BJ30:BJ36" si="38">AT30+BI30</f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ref="CE30:CE36" si="39">BO30+CD30</f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ref="CZ30:CZ36" si="40">CJ30+CY30</f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ref="DU30:DU36" si="41">DE30+DT30</f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ref="EP30:EP36" si="42">DZ30+EO30</f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ref="FK30:FK36" si="43">EU30+FJ30</f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ref="GF30:GF36" si="44">FP30+GE30</f>
        <v>0</v>
      </c>
    </row>
    <row r="31" spans="1:188" x14ac:dyDescent="0.25">
      <c r="A31" s="6"/>
      <c r="B31" s="6"/>
      <c r="C31" s="6"/>
      <c r="D31" s="6" t="s">
        <v>330</v>
      </c>
      <c r="E31" s="3" t="s">
        <v>95</v>
      </c>
      <c r="F31" s="6">
        <f t="shared" si="23"/>
        <v>1</v>
      </c>
      <c r="G31" s="6">
        <f t="shared" si="24"/>
        <v>1</v>
      </c>
      <c r="H31" s="6">
        <f t="shared" si="25"/>
        <v>60</v>
      </c>
      <c r="I31" s="6">
        <f t="shared" si="26"/>
        <v>30</v>
      </c>
      <c r="J31" s="6">
        <f t="shared" si="27"/>
        <v>30</v>
      </c>
      <c r="K31" s="6">
        <f t="shared" si="28"/>
        <v>0</v>
      </c>
      <c r="L31" s="6">
        <f t="shared" si="29"/>
        <v>0</v>
      </c>
      <c r="M31" s="6">
        <f t="shared" si="30"/>
        <v>0</v>
      </c>
      <c r="N31" s="6">
        <f t="shared" si="31"/>
        <v>0</v>
      </c>
      <c r="O31" s="6">
        <f t="shared" si="32"/>
        <v>0</v>
      </c>
      <c r="P31" s="6">
        <f t="shared" si="33"/>
        <v>0</v>
      </c>
      <c r="Q31" s="6">
        <f t="shared" si="34"/>
        <v>0</v>
      </c>
      <c r="R31" s="7">
        <f t="shared" si="35"/>
        <v>4</v>
      </c>
      <c r="S31" s="7">
        <f t="shared" si="36"/>
        <v>0</v>
      </c>
      <c r="T31" s="7">
        <v>2.5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7"/>
        <v>0</v>
      </c>
      <c r="AP31" s="11">
        <v>30</v>
      </c>
      <c r="AQ31" s="10" t="s">
        <v>79</v>
      </c>
      <c r="AR31" s="11">
        <v>30</v>
      </c>
      <c r="AS31" s="10" t="s">
        <v>63</v>
      </c>
      <c r="AT31" s="7">
        <v>4</v>
      </c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8"/>
        <v>4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9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0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1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2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3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4"/>
        <v>0</v>
      </c>
    </row>
    <row r="32" spans="1:188" x14ac:dyDescent="0.25">
      <c r="A32" s="6"/>
      <c r="B32" s="6"/>
      <c r="C32" s="6"/>
      <c r="D32" s="6" t="s">
        <v>331</v>
      </c>
      <c r="E32" s="3" t="s">
        <v>332</v>
      </c>
      <c r="F32" s="6">
        <f t="shared" si="23"/>
        <v>1</v>
      </c>
      <c r="G32" s="6">
        <f t="shared" si="24"/>
        <v>1</v>
      </c>
      <c r="H32" s="6">
        <f t="shared" si="25"/>
        <v>45</v>
      </c>
      <c r="I32" s="6">
        <f t="shared" si="26"/>
        <v>30</v>
      </c>
      <c r="J32" s="6">
        <f t="shared" si="27"/>
        <v>15</v>
      </c>
      <c r="K32" s="6">
        <f t="shared" si="28"/>
        <v>0</v>
      </c>
      <c r="L32" s="6">
        <f t="shared" si="29"/>
        <v>0</v>
      </c>
      <c r="M32" s="6">
        <f t="shared" si="30"/>
        <v>0</v>
      </c>
      <c r="N32" s="6">
        <f t="shared" si="31"/>
        <v>0</v>
      </c>
      <c r="O32" s="6">
        <f t="shared" si="32"/>
        <v>0</v>
      </c>
      <c r="P32" s="6">
        <f t="shared" si="33"/>
        <v>0</v>
      </c>
      <c r="Q32" s="6">
        <f t="shared" si="34"/>
        <v>0</v>
      </c>
      <c r="R32" s="7">
        <f t="shared" si="35"/>
        <v>3</v>
      </c>
      <c r="S32" s="7">
        <f t="shared" si="36"/>
        <v>0</v>
      </c>
      <c r="T32" s="7">
        <v>1.9</v>
      </c>
      <c r="U32" s="11">
        <v>30</v>
      </c>
      <c r="V32" s="10" t="s">
        <v>79</v>
      </c>
      <c r="W32" s="11">
        <v>15</v>
      </c>
      <c r="X32" s="10" t="s">
        <v>63</v>
      </c>
      <c r="Y32" s="7">
        <v>3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7"/>
        <v>3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8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9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0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1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2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3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4"/>
        <v>0</v>
      </c>
    </row>
    <row r="33" spans="1:188" x14ac:dyDescent="0.25">
      <c r="A33" s="6"/>
      <c r="B33" s="6"/>
      <c r="C33" s="6"/>
      <c r="D33" s="6" t="s">
        <v>333</v>
      </c>
      <c r="E33" s="3" t="s">
        <v>334</v>
      </c>
      <c r="F33" s="6">
        <f t="shared" si="23"/>
        <v>0</v>
      </c>
      <c r="G33" s="6">
        <f t="shared" si="24"/>
        <v>2</v>
      </c>
      <c r="H33" s="6">
        <f t="shared" si="25"/>
        <v>30</v>
      </c>
      <c r="I33" s="6">
        <f t="shared" si="26"/>
        <v>15</v>
      </c>
      <c r="J33" s="6">
        <f t="shared" si="27"/>
        <v>0</v>
      </c>
      <c r="K33" s="6">
        <f t="shared" si="28"/>
        <v>15</v>
      </c>
      <c r="L33" s="6">
        <f t="shared" si="29"/>
        <v>0</v>
      </c>
      <c r="M33" s="6">
        <f t="shared" si="30"/>
        <v>0</v>
      </c>
      <c r="N33" s="6">
        <f t="shared" si="31"/>
        <v>0</v>
      </c>
      <c r="O33" s="6">
        <f t="shared" si="32"/>
        <v>0</v>
      </c>
      <c r="P33" s="6">
        <f t="shared" si="33"/>
        <v>0</v>
      </c>
      <c r="Q33" s="6">
        <f t="shared" si="34"/>
        <v>0</v>
      </c>
      <c r="R33" s="7">
        <f t="shared" si="35"/>
        <v>2</v>
      </c>
      <c r="S33" s="7">
        <f t="shared" si="36"/>
        <v>1</v>
      </c>
      <c r="T33" s="7">
        <v>1.23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7"/>
        <v>0</v>
      </c>
      <c r="AP33" s="11">
        <v>15</v>
      </c>
      <c r="AQ33" s="10" t="s">
        <v>63</v>
      </c>
      <c r="AR33" s="11"/>
      <c r="AS33" s="10"/>
      <c r="AT33" s="7">
        <v>1</v>
      </c>
      <c r="AU33" s="11">
        <v>15</v>
      </c>
      <c r="AV33" s="10" t="s">
        <v>63</v>
      </c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1</v>
      </c>
      <c r="BJ33" s="7">
        <f t="shared" si="38"/>
        <v>2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9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0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1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2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3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4"/>
        <v>0</v>
      </c>
    </row>
    <row r="34" spans="1:188" x14ac:dyDescent="0.25">
      <c r="A34" s="6"/>
      <c r="B34" s="6"/>
      <c r="C34" s="6"/>
      <c r="D34" s="6" t="s">
        <v>335</v>
      </c>
      <c r="E34" s="3" t="s">
        <v>87</v>
      </c>
      <c r="F34" s="6">
        <f t="shared" si="23"/>
        <v>0</v>
      </c>
      <c r="G34" s="6">
        <f t="shared" si="24"/>
        <v>2</v>
      </c>
      <c r="H34" s="6">
        <f t="shared" si="25"/>
        <v>45</v>
      </c>
      <c r="I34" s="6">
        <f t="shared" si="26"/>
        <v>30</v>
      </c>
      <c r="J34" s="6">
        <f t="shared" si="27"/>
        <v>0</v>
      </c>
      <c r="K34" s="6">
        <f t="shared" si="28"/>
        <v>15</v>
      </c>
      <c r="L34" s="6">
        <f t="shared" si="29"/>
        <v>0</v>
      </c>
      <c r="M34" s="6">
        <f t="shared" si="30"/>
        <v>0</v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6">
        <f t="shared" si="34"/>
        <v>0</v>
      </c>
      <c r="R34" s="7">
        <f t="shared" si="35"/>
        <v>3</v>
      </c>
      <c r="S34" s="7">
        <f t="shared" si="36"/>
        <v>1</v>
      </c>
      <c r="T34" s="7">
        <v>1.93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7"/>
        <v>0</v>
      </c>
      <c r="AP34" s="11">
        <v>30</v>
      </c>
      <c r="AQ34" s="10" t="s">
        <v>63</v>
      </c>
      <c r="AR34" s="11"/>
      <c r="AS34" s="10"/>
      <c r="AT34" s="7">
        <v>2</v>
      </c>
      <c r="AU34" s="11">
        <v>15</v>
      </c>
      <c r="AV34" s="10" t="s">
        <v>63</v>
      </c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>
        <v>1</v>
      </c>
      <c r="BJ34" s="7">
        <f t="shared" si="38"/>
        <v>3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9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0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1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2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3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4"/>
        <v>0</v>
      </c>
    </row>
    <row r="35" spans="1:188" x14ac:dyDescent="0.25">
      <c r="A35" s="6"/>
      <c r="B35" s="6"/>
      <c r="C35" s="6"/>
      <c r="D35" s="6" t="s">
        <v>336</v>
      </c>
      <c r="E35" s="3" t="s">
        <v>89</v>
      </c>
      <c r="F35" s="6">
        <f t="shared" si="23"/>
        <v>0</v>
      </c>
      <c r="G35" s="6">
        <f t="shared" si="24"/>
        <v>2</v>
      </c>
      <c r="H35" s="6">
        <f t="shared" si="25"/>
        <v>45</v>
      </c>
      <c r="I35" s="6">
        <f t="shared" si="26"/>
        <v>30</v>
      </c>
      <c r="J35" s="6">
        <f t="shared" si="27"/>
        <v>0</v>
      </c>
      <c r="K35" s="6">
        <f t="shared" si="28"/>
        <v>15</v>
      </c>
      <c r="L35" s="6">
        <f t="shared" si="29"/>
        <v>0</v>
      </c>
      <c r="M35" s="6">
        <f t="shared" si="30"/>
        <v>0</v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6">
        <f t="shared" si="34"/>
        <v>0</v>
      </c>
      <c r="R35" s="7">
        <f t="shared" si="35"/>
        <v>3</v>
      </c>
      <c r="S35" s="7">
        <f t="shared" si="36"/>
        <v>1</v>
      </c>
      <c r="T35" s="7">
        <v>1.77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7"/>
        <v>0</v>
      </c>
      <c r="AP35" s="11">
        <v>30</v>
      </c>
      <c r="AQ35" s="10" t="s">
        <v>63</v>
      </c>
      <c r="AR35" s="11"/>
      <c r="AS35" s="10"/>
      <c r="AT35" s="7">
        <v>2</v>
      </c>
      <c r="AU35" s="11">
        <v>15</v>
      </c>
      <c r="AV35" s="10" t="s">
        <v>63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>
        <v>1</v>
      </c>
      <c r="BJ35" s="7">
        <f t="shared" si="38"/>
        <v>3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9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0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1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2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3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4"/>
        <v>0</v>
      </c>
    </row>
    <row r="36" spans="1:188" x14ac:dyDescent="0.25">
      <c r="A36" s="6"/>
      <c r="B36" s="6"/>
      <c r="C36" s="6"/>
      <c r="D36" s="6" t="s">
        <v>337</v>
      </c>
      <c r="E36" s="3" t="s">
        <v>97</v>
      </c>
      <c r="F36" s="6">
        <f t="shared" si="23"/>
        <v>0</v>
      </c>
      <c r="G36" s="6">
        <f t="shared" si="24"/>
        <v>2</v>
      </c>
      <c r="H36" s="6">
        <f t="shared" si="25"/>
        <v>30</v>
      </c>
      <c r="I36" s="6">
        <f t="shared" si="26"/>
        <v>15</v>
      </c>
      <c r="J36" s="6">
        <f t="shared" si="27"/>
        <v>0</v>
      </c>
      <c r="K36" s="6">
        <f t="shared" si="28"/>
        <v>15</v>
      </c>
      <c r="L36" s="6">
        <f t="shared" si="29"/>
        <v>0</v>
      </c>
      <c r="M36" s="6">
        <f t="shared" si="30"/>
        <v>0</v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6">
        <f t="shared" si="34"/>
        <v>0</v>
      </c>
      <c r="R36" s="7">
        <f t="shared" si="35"/>
        <v>2</v>
      </c>
      <c r="S36" s="7">
        <f t="shared" si="36"/>
        <v>1</v>
      </c>
      <c r="T36" s="7">
        <v>1.57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7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8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9"/>
        <v>0</v>
      </c>
      <c r="CF36" s="11">
        <v>15</v>
      </c>
      <c r="CG36" s="10" t="s">
        <v>63</v>
      </c>
      <c r="CH36" s="11"/>
      <c r="CI36" s="10"/>
      <c r="CJ36" s="7">
        <v>1</v>
      </c>
      <c r="CK36" s="11">
        <v>15</v>
      </c>
      <c r="CL36" s="10" t="s">
        <v>63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0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1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2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3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4"/>
        <v>0</v>
      </c>
    </row>
    <row r="37" spans="1:188" ht="15.9" customHeight="1" x14ac:dyDescent="0.25">
      <c r="A37" s="6"/>
      <c r="B37" s="6"/>
      <c r="C37" s="6"/>
      <c r="D37" s="6"/>
      <c r="E37" s="6" t="s">
        <v>82</v>
      </c>
      <c r="F37" s="6">
        <f t="shared" ref="F37:BQ37" si="45">SUM(F30:F36)</f>
        <v>2</v>
      </c>
      <c r="G37" s="6">
        <f t="shared" si="45"/>
        <v>12</v>
      </c>
      <c r="H37" s="6">
        <f t="shared" si="45"/>
        <v>315</v>
      </c>
      <c r="I37" s="6">
        <f t="shared" si="45"/>
        <v>180</v>
      </c>
      <c r="J37" s="6">
        <f t="shared" si="45"/>
        <v>75</v>
      </c>
      <c r="K37" s="6">
        <f t="shared" si="45"/>
        <v>60</v>
      </c>
      <c r="L37" s="6">
        <f t="shared" si="45"/>
        <v>0</v>
      </c>
      <c r="M37" s="6">
        <f t="shared" si="45"/>
        <v>0</v>
      </c>
      <c r="N37" s="6">
        <f t="shared" si="45"/>
        <v>0</v>
      </c>
      <c r="O37" s="6">
        <f t="shared" si="45"/>
        <v>0</v>
      </c>
      <c r="P37" s="6">
        <f t="shared" si="45"/>
        <v>0</v>
      </c>
      <c r="Q37" s="6">
        <f t="shared" si="45"/>
        <v>0</v>
      </c>
      <c r="R37" s="7">
        <f t="shared" si="45"/>
        <v>21</v>
      </c>
      <c r="S37" s="7">
        <f t="shared" si="45"/>
        <v>4</v>
      </c>
      <c r="T37" s="7">
        <f t="shared" si="45"/>
        <v>13.4</v>
      </c>
      <c r="U37" s="11">
        <f t="shared" si="45"/>
        <v>60</v>
      </c>
      <c r="V37" s="10">
        <f t="shared" si="45"/>
        <v>0</v>
      </c>
      <c r="W37" s="11">
        <f t="shared" si="45"/>
        <v>45</v>
      </c>
      <c r="X37" s="10">
        <f t="shared" si="45"/>
        <v>0</v>
      </c>
      <c r="Y37" s="7">
        <f t="shared" si="45"/>
        <v>7</v>
      </c>
      <c r="Z37" s="11">
        <f t="shared" si="45"/>
        <v>0</v>
      </c>
      <c r="AA37" s="10">
        <f t="shared" si="45"/>
        <v>0</v>
      </c>
      <c r="AB37" s="11">
        <f t="shared" si="45"/>
        <v>0</v>
      </c>
      <c r="AC37" s="10">
        <f t="shared" si="45"/>
        <v>0</v>
      </c>
      <c r="AD37" s="11">
        <f t="shared" si="45"/>
        <v>0</v>
      </c>
      <c r="AE37" s="10">
        <f t="shared" si="45"/>
        <v>0</v>
      </c>
      <c r="AF37" s="11">
        <f t="shared" si="45"/>
        <v>0</v>
      </c>
      <c r="AG37" s="10">
        <f t="shared" si="45"/>
        <v>0</v>
      </c>
      <c r="AH37" s="11">
        <f t="shared" si="45"/>
        <v>0</v>
      </c>
      <c r="AI37" s="10">
        <f t="shared" si="45"/>
        <v>0</v>
      </c>
      <c r="AJ37" s="11">
        <f t="shared" si="45"/>
        <v>0</v>
      </c>
      <c r="AK37" s="10">
        <f t="shared" si="45"/>
        <v>0</v>
      </c>
      <c r="AL37" s="11">
        <f t="shared" si="45"/>
        <v>0</v>
      </c>
      <c r="AM37" s="10">
        <f t="shared" si="45"/>
        <v>0</v>
      </c>
      <c r="AN37" s="7">
        <f t="shared" si="45"/>
        <v>0</v>
      </c>
      <c r="AO37" s="7">
        <f t="shared" si="45"/>
        <v>7</v>
      </c>
      <c r="AP37" s="11">
        <f t="shared" si="45"/>
        <v>105</v>
      </c>
      <c r="AQ37" s="10">
        <f t="shared" si="45"/>
        <v>0</v>
      </c>
      <c r="AR37" s="11">
        <f t="shared" si="45"/>
        <v>30</v>
      </c>
      <c r="AS37" s="10">
        <f t="shared" si="45"/>
        <v>0</v>
      </c>
      <c r="AT37" s="7">
        <f t="shared" si="45"/>
        <v>9</v>
      </c>
      <c r="AU37" s="11">
        <f t="shared" si="45"/>
        <v>45</v>
      </c>
      <c r="AV37" s="10">
        <f t="shared" si="45"/>
        <v>0</v>
      </c>
      <c r="AW37" s="11">
        <f t="shared" si="45"/>
        <v>0</v>
      </c>
      <c r="AX37" s="10">
        <f t="shared" si="45"/>
        <v>0</v>
      </c>
      <c r="AY37" s="11">
        <f t="shared" si="45"/>
        <v>0</v>
      </c>
      <c r="AZ37" s="10">
        <f t="shared" si="45"/>
        <v>0</v>
      </c>
      <c r="BA37" s="11">
        <f t="shared" si="45"/>
        <v>0</v>
      </c>
      <c r="BB37" s="10">
        <f t="shared" si="45"/>
        <v>0</v>
      </c>
      <c r="BC37" s="11">
        <f t="shared" si="45"/>
        <v>0</v>
      </c>
      <c r="BD37" s="10">
        <f t="shared" si="45"/>
        <v>0</v>
      </c>
      <c r="BE37" s="11">
        <f t="shared" si="45"/>
        <v>0</v>
      </c>
      <c r="BF37" s="10">
        <f t="shared" si="45"/>
        <v>0</v>
      </c>
      <c r="BG37" s="11">
        <f t="shared" si="45"/>
        <v>0</v>
      </c>
      <c r="BH37" s="10">
        <f t="shared" si="45"/>
        <v>0</v>
      </c>
      <c r="BI37" s="7">
        <f t="shared" si="45"/>
        <v>3</v>
      </c>
      <c r="BJ37" s="7">
        <f t="shared" si="45"/>
        <v>12</v>
      </c>
      <c r="BK37" s="11">
        <f t="shared" si="45"/>
        <v>0</v>
      </c>
      <c r="BL37" s="10">
        <f t="shared" si="45"/>
        <v>0</v>
      </c>
      <c r="BM37" s="11">
        <f t="shared" si="45"/>
        <v>0</v>
      </c>
      <c r="BN37" s="10">
        <f t="shared" si="45"/>
        <v>0</v>
      </c>
      <c r="BO37" s="7">
        <f t="shared" si="45"/>
        <v>0</v>
      </c>
      <c r="BP37" s="11">
        <f t="shared" si="45"/>
        <v>0</v>
      </c>
      <c r="BQ37" s="10">
        <f t="shared" si="45"/>
        <v>0</v>
      </c>
      <c r="BR37" s="11">
        <f t="shared" ref="BR37:EC37" si="46">SUM(BR30:BR36)</f>
        <v>0</v>
      </c>
      <c r="BS37" s="10">
        <f t="shared" si="46"/>
        <v>0</v>
      </c>
      <c r="BT37" s="11">
        <f t="shared" si="46"/>
        <v>0</v>
      </c>
      <c r="BU37" s="10">
        <f t="shared" si="46"/>
        <v>0</v>
      </c>
      <c r="BV37" s="11">
        <f t="shared" si="46"/>
        <v>0</v>
      </c>
      <c r="BW37" s="10">
        <f t="shared" si="46"/>
        <v>0</v>
      </c>
      <c r="BX37" s="11">
        <f t="shared" si="46"/>
        <v>0</v>
      </c>
      <c r="BY37" s="10">
        <f t="shared" si="46"/>
        <v>0</v>
      </c>
      <c r="BZ37" s="11">
        <f t="shared" si="46"/>
        <v>0</v>
      </c>
      <c r="CA37" s="10">
        <f t="shared" si="46"/>
        <v>0</v>
      </c>
      <c r="CB37" s="11">
        <f t="shared" si="46"/>
        <v>0</v>
      </c>
      <c r="CC37" s="10">
        <f t="shared" si="46"/>
        <v>0</v>
      </c>
      <c r="CD37" s="7">
        <f t="shared" si="46"/>
        <v>0</v>
      </c>
      <c r="CE37" s="7">
        <f t="shared" si="46"/>
        <v>0</v>
      </c>
      <c r="CF37" s="11">
        <f t="shared" si="46"/>
        <v>15</v>
      </c>
      <c r="CG37" s="10">
        <f t="shared" si="46"/>
        <v>0</v>
      </c>
      <c r="CH37" s="11">
        <f t="shared" si="46"/>
        <v>0</v>
      </c>
      <c r="CI37" s="10">
        <f t="shared" si="46"/>
        <v>0</v>
      </c>
      <c r="CJ37" s="7">
        <f t="shared" si="46"/>
        <v>1</v>
      </c>
      <c r="CK37" s="11">
        <f t="shared" si="46"/>
        <v>15</v>
      </c>
      <c r="CL37" s="10">
        <f t="shared" si="46"/>
        <v>0</v>
      </c>
      <c r="CM37" s="11">
        <f t="shared" si="46"/>
        <v>0</v>
      </c>
      <c r="CN37" s="10">
        <f t="shared" si="46"/>
        <v>0</v>
      </c>
      <c r="CO37" s="11">
        <f t="shared" si="46"/>
        <v>0</v>
      </c>
      <c r="CP37" s="10">
        <f t="shared" si="46"/>
        <v>0</v>
      </c>
      <c r="CQ37" s="11">
        <f t="shared" si="46"/>
        <v>0</v>
      </c>
      <c r="CR37" s="10">
        <f t="shared" si="46"/>
        <v>0</v>
      </c>
      <c r="CS37" s="11">
        <f t="shared" si="46"/>
        <v>0</v>
      </c>
      <c r="CT37" s="10">
        <f t="shared" si="46"/>
        <v>0</v>
      </c>
      <c r="CU37" s="11">
        <f t="shared" si="46"/>
        <v>0</v>
      </c>
      <c r="CV37" s="10">
        <f t="shared" si="46"/>
        <v>0</v>
      </c>
      <c r="CW37" s="11">
        <f t="shared" si="46"/>
        <v>0</v>
      </c>
      <c r="CX37" s="10">
        <f t="shared" si="46"/>
        <v>0</v>
      </c>
      <c r="CY37" s="7">
        <f t="shared" si="46"/>
        <v>1</v>
      </c>
      <c r="CZ37" s="7">
        <f t="shared" si="46"/>
        <v>2</v>
      </c>
      <c r="DA37" s="11">
        <f t="shared" si="46"/>
        <v>0</v>
      </c>
      <c r="DB37" s="10">
        <f t="shared" si="46"/>
        <v>0</v>
      </c>
      <c r="DC37" s="11">
        <f t="shared" si="46"/>
        <v>0</v>
      </c>
      <c r="DD37" s="10">
        <f t="shared" si="46"/>
        <v>0</v>
      </c>
      <c r="DE37" s="7">
        <f t="shared" si="46"/>
        <v>0</v>
      </c>
      <c r="DF37" s="11">
        <f t="shared" si="46"/>
        <v>0</v>
      </c>
      <c r="DG37" s="10">
        <f t="shared" si="46"/>
        <v>0</v>
      </c>
      <c r="DH37" s="11">
        <f t="shared" si="46"/>
        <v>0</v>
      </c>
      <c r="DI37" s="10">
        <f t="shared" si="46"/>
        <v>0</v>
      </c>
      <c r="DJ37" s="11">
        <f t="shared" si="46"/>
        <v>0</v>
      </c>
      <c r="DK37" s="10">
        <f t="shared" si="46"/>
        <v>0</v>
      </c>
      <c r="DL37" s="11">
        <f t="shared" si="46"/>
        <v>0</v>
      </c>
      <c r="DM37" s="10">
        <f t="shared" si="46"/>
        <v>0</v>
      </c>
      <c r="DN37" s="11">
        <f t="shared" si="46"/>
        <v>0</v>
      </c>
      <c r="DO37" s="10">
        <f t="shared" si="46"/>
        <v>0</v>
      </c>
      <c r="DP37" s="11">
        <f t="shared" si="46"/>
        <v>0</v>
      </c>
      <c r="DQ37" s="10">
        <f t="shared" si="46"/>
        <v>0</v>
      </c>
      <c r="DR37" s="11">
        <f t="shared" si="46"/>
        <v>0</v>
      </c>
      <c r="DS37" s="10">
        <f t="shared" si="46"/>
        <v>0</v>
      </c>
      <c r="DT37" s="7">
        <f t="shared" si="46"/>
        <v>0</v>
      </c>
      <c r="DU37" s="7">
        <f t="shared" si="46"/>
        <v>0</v>
      </c>
      <c r="DV37" s="11">
        <f t="shared" si="46"/>
        <v>0</v>
      </c>
      <c r="DW37" s="10">
        <f t="shared" si="46"/>
        <v>0</v>
      </c>
      <c r="DX37" s="11">
        <f t="shared" si="46"/>
        <v>0</v>
      </c>
      <c r="DY37" s="10">
        <f t="shared" si="46"/>
        <v>0</v>
      </c>
      <c r="DZ37" s="7">
        <f t="shared" si="46"/>
        <v>0</v>
      </c>
      <c r="EA37" s="11">
        <f t="shared" si="46"/>
        <v>0</v>
      </c>
      <c r="EB37" s="10">
        <f t="shared" si="46"/>
        <v>0</v>
      </c>
      <c r="EC37" s="11">
        <f t="shared" si="46"/>
        <v>0</v>
      </c>
      <c r="ED37" s="10">
        <f t="shared" ref="ED37:GF37" si="47">SUM(ED30:ED36)</f>
        <v>0</v>
      </c>
      <c r="EE37" s="11">
        <f t="shared" si="47"/>
        <v>0</v>
      </c>
      <c r="EF37" s="10">
        <f t="shared" si="47"/>
        <v>0</v>
      </c>
      <c r="EG37" s="11">
        <f t="shared" si="47"/>
        <v>0</v>
      </c>
      <c r="EH37" s="10">
        <f t="shared" si="47"/>
        <v>0</v>
      </c>
      <c r="EI37" s="11">
        <f t="shared" si="47"/>
        <v>0</v>
      </c>
      <c r="EJ37" s="10">
        <f t="shared" si="47"/>
        <v>0</v>
      </c>
      <c r="EK37" s="11">
        <f t="shared" si="47"/>
        <v>0</v>
      </c>
      <c r="EL37" s="10">
        <f t="shared" si="47"/>
        <v>0</v>
      </c>
      <c r="EM37" s="11">
        <f t="shared" si="47"/>
        <v>0</v>
      </c>
      <c r="EN37" s="10">
        <f t="shared" si="47"/>
        <v>0</v>
      </c>
      <c r="EO37" s="7">
        <f t="shared" si="47"/>
        <v>0</v>
      </c>
      <c r="EP37" s="7">
        <f t="shared" si="47"/>
        <v>0</v>
      </c>
      <c r="EQ37" s="11">
        <f t="shared" si="47"/>
        <v>0</v>
      </c>
      <c r="ER37" s="10">
        <f t="shared" si="47"/>
        <v>0</v>
      </c>
      <c r="ES37" s="11">
        <f t="shared" si="47"/>
        <v>0</v>
      </c>
      <c r="ET37" s="10">
        <f t="shared" si="47"/>
        <v>0</v>
      </c>
      <c r="EU37" s="7">
        <f t="shared" si="47"/>
        <v>0</v>
      </c>
      <c r="EV37" s="11">
        <f t="shared" si="47"/>
        <v>0</v>
      </c>
      <c r="EW37" s="10">
        <f t="shared" si="47"/>
        <v>0</v>
      </c>
      <c r="EX37" s="11">
        <f t="shared" si="47"/>
        <v>0</v>
      </c>
      <c r="EY37" s="10">
        <f t="shared" si="47"/>
        <v>0</v>
      </c>
      <c r="EZ37" s="11">
        <f t="shared" si="47"/>
        <v>0</v>
      </c>
      <c r="FA37" s="10">
        <f t="shared" si="47"/>
        <v>0</v>
      </c>
      <c r="FB37" s="11">
        <f t="shared" si="47"/>
        <v>0</v>
      </c>
      <c r="FC37" s="10">
        <f t="shared" si="47"/>
        <v>0</v>
      </c>
      <c r="FD37" s="11">
        <f t="shared" si="47"/>
        <v>0</v>
      </c>
      <c r="FE37" s="10">
        <f t="shared" si="47"/>
        <v>0</v>
      </c>
      <c r="FF37" s="11">
        <f t="shared" si="47"/>
        <v>0</v>
      </c>
      <c r="FG37" s="10">
        <f t="shared" si="47"/>
        <v>0</v>
      </c>
      <c r="FH37" s="11">
        <f t="shared" si="47"/>
        <v>0</v>
      </c>
      <c r="FI37" s="10">
        <f t="shared" si="47"/>
        <v>0</v>
      </c>
      <c r="FJ37" s="7">
        <f t="shared" si="47"/>
        <v>0</v>
      </c>
      <c r="FK37" s="7">
        <f t="shared" si="47"/>
        <v>0</v>
      </c>
      <c r="FL37" s="11">
        <f t="shared" si="47"/>
        <v>0</v>
      </c>
      <c r="FM37" s="10">
        <f t="shared" si="47"/>
        <v>0</v>
      </c>
      <c r="FN37" s="11">
        <f t="shared" si="47"/>
        <v>0</v>
      </c>
      <c r="FO37" s="10">
        <f t="shared" si="47"/>
        <v>0</v>
      </c>
      <c r="FP37" s="7">
        <f t="shared" si="47"/>
        <v>0</v>
      </c>
      <c r="FQ37" s="11">
        <f t="shared" si="47"/>
        <v>0</v>
      </c>
      <c r="FR37" s="10">
        <f t="shared" si="47"/>
        <v>0</v>
      </c>
      <c r="FS37" s="11">
        <f t="shared" si="47"/>
        <v>0</v>
      </c>
      <c r="FT37" s="10">
        <f t="shared" si="47"/>
        <v>0</v>
      </c>
      <c r="FU37" s="11">
        <f t="shared" si="47"/>
        <v>0</v>
      </c>
      <c r="FV37" s="10">
        <f t="shared" si="47"/>
        <v>0</v>
      </c>
      <c r="FW37" s="11">
        <f t="shared" si="47"/>
        <v>0</v>
      </c>
      <c r="FX37" s="10">
        <f t="shared" si="47"/>
        <v>0</v>
      </c>
      <c r="FY37" s="11">
        <f t="shared" si="47"/>
        <v>0</v>
      </c>
      <c r="FZ37" s="10">
        <f t="shared" si="47"/>
        <v>0</v>
      </c>
      <c r="GA37" s="11">
        <f t="shared" si="47"/>
        <v>0</v>
      </c>
      <c r="GB37" s="10">
        <f t="shared" si="47"/>
        <v>0</v>
      </c>
      <c r="GC37" s="11">
        <f t="shared" si="47"/>
        <v>0</v>
      </c>
      <c r="GD37" s="10">
        <f t="shared" si="47"/>
        <v>0</v>
      </c>
      <c r="GE37" s="7">
        <f t="shared" si="47"/>
        <v>0</v>
      </c>
      <c r="GF37" s="7">
        <f t="shared" si="47"/>
        <v>0</v>
      </c>
    </row>
    <row r="38" spans="1:188" ht="20.100000000000001" customHeight="1" x14ac:dyDescent="0.25">
      <c r="A38" s="19" t="s">
        <v>98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9"/>
      <c r="GF38" s="13"/>
    </row>
    <row r="39" spans="1:188" x14ac:dyDescent="0.25">
      <c r="A39" s="6"/>
      <c r="B39" s="6"/>
      <c r="C39" s="6"/>
      <c r="D39" s="6" t="s">
        <v>338</v>
      </c>
      <c r="E39" s="3" t="s">
        <v>339</v>
      </c>
      <c r="F39" s="6">
        <f t="shared" ref="F39:F64" si="48">COUNTIF(U39:GD39,"e")</f>
        <v>1</v>
      </c>
      <c r="G39" s="6">
        <f t="shared" ref="G39:G64" si="49">COUNTIF(U39:GD39,"z")</f>
        <v>1</v>
      </c>
      <c r="H39" s="6">
        <f t="shared" ref="H39:H81" si="50">SUM(I39:Q39)</f>
        <v>60</v>
      </c>
      <c r="I39" s="6">
        <f t="shared" ref="I39:I81" si="51">U39+AP39+BK39+CF39+DA39+DV39+EQ39+FL39</f>
        <v>30</v>
      </c>
      <c r="J39" s="6">
        <f t="shared" ref="J39:J81" si="52">W39+AR39+BM39+CH39+DC39+DX39+ES39+FN39</f>
        <v>0</v>
      </c>
      <c r="K39" s="6">
        <f t="shared" ref="K39:K81" si="53">Z39+AU39+BP39+CK39+DF39+EA39+EV39+FQ39</f>
        <v>0</v>
      </c>
      <c r="L39" s="6">
        <f t="shared" ref="L39:L81" si="54">AB39+AW39+BR39+CM39+DH39+EC39+EX39+FS39</f>
        <v>0</v>
      </c>
      <c r="M39" s="6">
        <f t="shared" ref="M39:M81" si="55">AD39+AY39+BT39+CO39+DJ39+EE39+EZ39+FU39</f>
        <v>30</v>
      </c>
      <c r="N39" s="6">
        <f t="shared" ref="N39:N81" si="56">AF39+BA39+BV39+CQ39+DL39+EG39+FB39+FW39</f>
        <v>0</v>
      </c>
      <c r="O39" s="6">
        <f t="shared" ref="O39:O81" si="57">AH39+BC39+BX39+CS39+DN39+EI39+FD39+FY39</f>
        <v>0</v>
      </c>
      <c r="P39" s="6">
        <f t="shared" ref="P39:P81" si="58">AJ39+BE39+BZ39+CU39+DP39+EK39+FF39+GA39</f>
        <v>0</v>
      </c>
      <c r="Q39" s="6">
        <f t="shared" ref="Q39:Q81" si="59">AL39+BG39+CB39+CW39+DR39+EM39+FH39+GC39</f>
        <v>0</v>
      </c>
      <c r="R39" s="7">
        <f t="shared" ref="R39:R81" si="60">AO39+BJ39+CE39+CZ39+DU39+EP39+FK39+GF39</f>
        <v>3</v>
      </c>
      <c r="S39" s="7">
        <f t="shared" ref="S39:S81" si="61">AN39+BI39+CD39+CY39+DT39+EO39+FJ39+GE39</f>
        <v>1</v>
      </c>
      <c r="T39" s="7">
        <v>2.2000000000000002</v>
      </c>
      <c r="U39" s="11">
        <v>30</v>
      </c>
      <c r="V39" s="10" t="s">
        <v>79</v>
      </c>
      <c r="W39" s="11"/>
      <c r="X39" s="10"/>
      <c r="Y39" s="7">
        <v>2</v>
      </c>
      <c r="Z39" s="11"/>
      <c r="AA39" s="10"/>
      <c r="AB39" s="11"/>
      <c r="AC39" s="10"/>
      <c r="AD39" s="11">
        <v>30</v>
      </c>
      <c r="AE39" s="10" t="s">
        <v>63</v>
      </c>
      <c r="AF39" s="11"/>
      <c r="AG39" s="10"/>
      <c r="AH39" s="11"/>
      <c r="AI39" s="10"/>
      <c r="AJ39" s="11"/>
      <c r="AK39" s="10"/>
      <c r="AL39" s="11"/>
      <c r="AM39" s="10"/>
      <c r="AN39" s="7">
        <v>1</v>
      </c>
      <c r="AO39" s="7">
        <f t="shared" ref="AO39:AO81" si="62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81" si="63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81" si="64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81" si="65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81" si="66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81" si="67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81" si="68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81" si="69">FP39+GE39</f>
        <v>0</v>
      </c>
    </row>
    <row r="40" spans="1:188" x14ac:dyDescent="0.25">
      <c r="A40" s="6"/>
      <c r="B40" s="6"/>
      <c r="C40" s="6"/>
      <c r="D40" s="6" t="s">
        <v>340</v>
      </c>
      <c r="E40" s="3" t="s">
        <v>341</v>
      </c>
      <c r="F40" s="6">
        <f t="shared" si="48"/>
        <v>1</v>
      </c>
      <c r="G40" s="6">
        <f t="shared" si="49"/>
        <v>1</v>
      </c>
      <c r="H40" s="6">
        <f t="shared" si="50"/>
        <v>60</v>
      </c>
      <c r="I40" s="6">
        <f t="shared" si="51"/>
        <v>30</v>
      </c>
      <c r="J40" s="6">
        <f t="shared" si="52"/>
        <v>0</v>
      </c>
      <c r="K40" s="6">
        <f t="shared" si="53"/>
        <v>30</v>
      </c>
      <c r="L40" s="6">
        <f t="shared" si="54"/>
        <v>0</v>
      </c>
      <c r="M40" s="6">
        <f t="shared" si="55"/>
        <v>0</v>
      </c>
      <c r="N40" s="6">
        <f t="shared" si="56"/>
        <v>0</v>
      </c>
      <c r="O40" s="6">
        <f t="shared" si="57"/>
        <v>0</v>
      </c>
      <c r="P40" s="6">
        <f t="shared" si="58"/>
        <v>0</v>
      </c>
      <c r="Q40" s="6">
        <f t="shared" si="59"/>
        <v>0</v>
      </c>
      <c r="R40" s="7">
        <f t="shared" si="60"/>
        <v>4</v>
      </c>
      <c r="S40" s="7">
        <f t="shared" si="61"/>
        <v>2</v>
      </c>
      <c r="T40" s="7">
        <v>2.2999999999999998</v>
      </c>
      <c r="U40" s="11">
        <v>30</v>
      </c>
      <c r="V40" s="10" t="s">
        <v>79</v>
      </c>
      <c r="W40" s="11"/>
      <c r="X40" s="10"/>
      <c r="Y40" s="7">
        <v>2</v>
      </c>
      <c r="Z40" s="11">
        <v>30</v>
      </c>
      <c r="AA40" s="10" t="s">
        <v>63</v>
      </c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>
        <v>2</v>
      </c>
      <c r="AO40" s="7">
        <f t="shared" si="62"/>
        <v>4</v>
      </c>
      <c r="AP40" s="11"/>
      <c r="AQ40" s="10"/>
      <c r="AR40" s="11"/>
      <c r="AS40" s="10"/>
      <c r="AT40" s="7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63"/>
        <v>0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64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65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66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67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68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69"/>
        <v>0</v>
      </c>
    </row>
    <row r="41" spans="1:188" x14ac:dyDescent="0.25">
      <c r="A41" s="6"/>
      <c r="B41" s="6"/>
      <c r="C41" s="6"/>
      <c r="D41" s="6" t="s">
        <v>342</v>
      </c>
      <c r="E41" s="3" t="s">
        <v>343</v>
      </c>
      <c r="F41" s="6">
        <f t="shared" si="48"/>
        <v>0</v>
      </c>
      <c r="G41" s="6">
        <f t="shared" si="49"/>
        <v>1</v>
      </c>
      <c r="H41" s="6">
        <f t="shared" si="50"/>
        <v>30</v>
      </c>
      <c r="I41" s="6">
        <f t="shared" si="51"/>
        <v>0</v>
      </c>
      <c r="J41" s="6">
        <f t="shared" si="52"/>
        <v>0</v>
      </c>
      <c r="K41" s="6">
        <f t="shared" si="53"/>
        <v>0</v>
      </c>
      <c r="L41" s="6">
        <f t="shared" si="54"/>
        <v>0</v>
      </c>
      <c r="M41" s="6">
        <f t="shared" si="55"/>
        <v>30</v>
      </c>
      <c r="N41" s="6">
        <f t="shared" si="56"/>
        <v>0</v>
      </c>
      <c r="O41" s="6">
        <f t="shared" si="57"/>
        <v>0</v>
      </c>
      <c r="P41" s="6">
        <f t="shared" si="58"/>
        <v>0</v>
      </c>
      <c r="Q41" s="6">
        <f t="shared" si="59"/>
        <v>0</v>
      </c>
      <c r="R41" s="7">
        <f t="shared" si="60"/>
        <v>2</v>
      </c>
      <c r="S41" s="7">
        <f t="shared" si="61"/>
        <v>2</v>
      </c>
      <c r="T41" s="7">
        <v>1.1000000000000001</v>
      </c>
      <c r="U41" s="11"/>
      <c r="V41" s="10"/>
      <c r="W41" s="11"/>
      <c r="X41" s="10"/>
      <c r="Y41" s="7"/>
      <c r="Z41" s="11"/>
      <c r="AA41" s="10"/>
      <c r="AB41" s="11"/>
      <c r="AC41" s="10"/>
      <c r="AD41" s="11">
        <v>30</v>
      </c>
      <c r="AE41" s="10" t="s">
        <v>63</v>
      </c>
      <c r="AF41" s="11"/>
      <c r="AG41" s="10"/>
      <c r="AH41" s="11"/>
      <c r="AI41" s="10"/>
      <c r="AJ41" s="11"/>
      <c r="AK41" s="10"/>
      <c r="AL41" s="11"/>
      <c r="AM41" s="10"/>
      <c r="AN41" s="7">
        <v>2</v>
      </c>
      <c r="AO41" s="7">
        <f t="shared" si="62"/>
        <v>2</v>
      </c>
      <c r="AP41" s="11"/>
      <c r="AQ41" s="10"/>
      <c r="AR41" s="11"/>
      <c r="AS41" s="10"/>
      <c r="AT41" s="7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63"/>
        <v>0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64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65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66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67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68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69"/>
        <v>0</v>
      </c>
    </row>
    <row r="42" spans="1:188" x14ac:dyDescent="0.25">
      <c r="A42" s="6"/>
      <c r="B42" s="6"/>
      <c r="C42" s="6"/>
      <c r="D42" s="6" t="s">
        <v>344</v>
      </c>
      <c r="E42" s="3" t="s">
        <v>345</v>
      </c>
      <c r="F42" s="6">
        <f t="shared" si="48"/>
        <v>0</v>
      </c>
      <c r="G42" s="6">
        <f t="shared" si="49"/>
        <v>2</v>
      </c>
      <c r="H42" s="6">
        <f t="shared" si="50"/>
        <v>60</v>
      </c>
      <c r="I42" s="6">
        <f t="shared" si="51"/>
        <v>30</v>
      </c>
      <c r="J42" s="6">
        <f t="shared" si="52"/>
        <v>0</v>
      </c>
      <c r="K42" s="6">
        <f t="shared" si="53"/>
        <v>30</v>
      </c>
      <c r="L42" s="6">
        <f t="shared" si="54"/>
        <v>0</v>
      </c>
      <c r="M42" s="6">
        <f t="shared" si="55"/>
        <v>0</v>
      </c>
      <c r="N42" s="6">
        <f t="shared" si="56"/>
        <v>0</v>
      </c>
      <c r="O42" s="6">
        <f t="shared" si="57"/>
        <v>0</v>
      </c>
      <c r="P42" s="6">
        <f t="shared" si="58"/>
        <v>0</v>
      </c>
      <c r="Q42" s="6">
        <f t="shared" si="59"/>
        <v>0</v>
      </c>
      <c r="R42" s="7">
        <f t="shared" si="60"/>
        <v>4</v>
      </c>
      <c r="S42" s="7">
        <f t="shared" si="61"/>
        <v>2</v>
      </c>
      <c r="T42" s="7">
        <v>2.2000000000000002</v>
      </c>
      <c r="U42" s="11">
        <v>30</v>
      </c>
      <c r="V42" s="10" t="s">
        <v>63</v>
      </c>
      <c r="W42" s="11"/>
      <c r="X42" s="10"/>
      <c r="Y42" s="7">
        <v>2</v>
      </c>
      <c r="Z42" s="11">
        <v>30</v>
      </c>
      <c r="AA42" s="10" t="s">
        <v>63</v>
      </c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62"/>
        <v>4</v>
      </c>
      <c r="AP42" s="11"/>
      <c r="AQ42" s="10"/>
      <c r="AR42" s="11"/>
      <c r="AS42" s="10"/>
      <c r="AT42" s="7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3"/>
        <v>0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4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5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6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7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68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69"/>
        <v>0</v>
      </c>
    </row>
    <row r="43" spans="1:188" x14ac:dyDescent="0.25">
      <c r="A43" s="6"/>
      <c r="B43" s="6"/>
      <c r="C43" s="6"/>
      <c r="D43" s="6" t="s">
        <v>346</v>
      </c>
      <c r="E43" s="3" t="s">
        <v>112</v>
      </c>
      <c r="F43" s="6">
        <f t="shared" si="48"/>
        <v>0</v>
      </c>
      <c r="G43" s="6">
        <f t="shared" si="49"/>
        <v>2</v>
      </c>
      <c r="H43" s="6">
        <f t="shared" si="50"/>
        <v>30</v>
      </c>
      <c r="I43" s="6">
        <f t="shared" si="51"/>
        <v>15</v>
      </c>
      <c r="J43" s="6">
        <f t="shared" si="52"/>
        <v>0</v>
      </c>
      <c r="K43" s="6">
        <f t="shared" si="53"/>
        <v>0</v>
      </c>
      <c r="L43" s="6">
        <f t="shared" si="54"/>
        <v>0</v>
      </c>
      <c r="M43" s="6">
        <f t="shared" si="55"/>
        <v>15</v>
      </c>
      <c r="N43" s="6">
        <f t="shared" si="56"/>
        <v>0</v>
      </c>
      <c r="O43" s="6">
        <f t="shared" si="57"/>
        <v>0</v>
      </c>
      <c r="P43" s="6">
        <f t="shared" si="58"/>
        <v>0</v>
      </c>
      <c r="Q43" s="6">
        <f t="shared" si="59"/>
        <v>0</v>
      </c>
      <c r="R43" s="7">
        <f t="shared" si="60"/>
        <v>2</v>
      </c>
      <c r="S43" s="7">
        <f t="shared" si="61"/>
        <v>1.3</v>
      </c>
      <c r="T43" s="7">
        <v>1.33</v>
      </c>
      <c r="U43" s="11">
        <v>15</v>
      </c>
      <c r="V43" s="10" t="s">
        <v>63</v>
      </c>
      <c r="W43" s="11"/>
      <c r="X43" s="10"/>
      <c r="Y43" s="7">
        <v>0.7</v>
      </c>
      <c r="Z43" s="11"/>
      <c r="AA43" s="10"/>
      <c r="AB43" s="11"/>
      <c r="AC43" s="10"/>
      <c r="AD43" s="11">
        <v>15</v>
      </c>
      <c r="AE43" s="10" t="s">
        <v>63</v>
      </c>
      <c r="AF43" s="11"/>
      <c r="AG43" s="10"/>
      <c r="AH43" s="11"/>
      <c r="AI43" s="10"/>
      <c r="AJ43" s="11"/>
      <c r="AK43" s="10"/>
      <c r="AL43" s="11"/>
      <c r="AM43" s="10"/>
      <c r="AN43" s="7">
        <v>1.3</v>
      </c>
      <c r="AO43" s="7">
        <f t="shared" si="62"/>
        <v>2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3"/>
        <v>0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4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5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6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7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68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69"/>
        <v>0</v>
      </c>
    </row>
    <row r="44" spans="1:188" x14ac:dyDescent="0.25">
      <c r="A44" s="6"/>
      <c r="B44" s="6"/>
      <c r="C44" s="6"/>
      <c r="D44" s="6" t="s">
        <v>347</v>
      </c>
      <c r="E44" s="3" t="s">
        <v>114</v>
      </c>
      <c r="F44" s="6">
        <f t="shared" si="48"/>
        <v>1</v>
      </c>
      <c r="G44" s="6">
        <f t="shared" si="49"/>
        <v>1</v>
      </c>
      <c r="H44" s="6">
        <f t="shared" si="50"/>
        <v>60</v>
      </c>
      <c r="I44" s="6">
        <f t="shared" si="51"/>
        <v>30</v>
      </c>
      <c r="J44" s="6">
        <f t="shared" si="52"/>
        <v>30</v>
      </c>
      <c r="K44" s="6">
        <f t="shared" si="53"/>
        <v>0</v>
      </c>
      <c r="L44" s="6">
        <f t="shared" si="54"/>
        <v>0</v>
      </c>
      <c r="M44" s="6">
        <f t="shared" si="55"/>
        <v>0</v>
      </c>
      <c r="N44" s="6">
        <f t="shared" si="56"/>
        <v>0</v>
      </c>
      <c r="O44" s="6">
        <f t="shared" si="57"/>
        <v>0</v>
      </c>
      <c r="P44" s="6">
        <f t="shared" si="58"/>
        <v>0</v>
      </c>
      <c r="Q44" s="6">
        <f t="shared" si="59"/>
        <v>0</v>
      </c>
      <c r="R44" s="7">
        <f t="shared" si="60"/>
        <v>5</v>
      </c>
      <c r="S44" s="7">
        <f t="shared" si="61"/>
        <v>0</v>
      </c>
      <c r="T44" s="7">
        <v>2.5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2"/>
        <v>0</v>
      </c>
      <c r="AP44" s="11">
        <v>30</v>
      </c>
      <c r="AQ44" s="10" t="s">
        <v>79</v>
      </c>
      <c r="AR44" s="11">
        <v>30</v>
      </c>
      <c r="AS44" s="10" t="s">
        <v>63</v>
      </c>
      <c r="AT44" s="7">
        <v>5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3"/>
        <v>5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4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5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6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7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68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69"/>
        <v>0</v>
      </c>
    </row>
    <row r="45" spans="1:188" x14ac:dyDescent="0.25">
      <c r="A45" s="6"/>
      <c r="B45" s="6"/>
      <c r="C45" s="6"/>
      <c r="D45" s="6" t="s">
        <v>348</v>
      </c>
      <c r="E45" s="3" t="s">
        <v>116</v>
      </c>
      <c r="F45" s="6">
        <f t="shared" si="48"/>
        <v>0</v>
      </c>
      <c r="G45" s="6">
        <f t="shared" si="49"/>
        <v>2</v>
      </c>
      <c r="H45" s="6">
        <f t="shared" si="50"/>
        <v>30</v>
      </c>
      <c r="I45" s="6">
        <f t="shared" si="51"/>
        <v>15</v>
      </c>
      <c r="J45" s="6">
        <f t="shared" si="52"/>
        <v>0</v>
      </c>
      <c r="K45" s="6">
        <f t="shared" si="53"/>
        <v>15</v>
      </c>
      <c r="L45" s="6">
        <f t="shared" si="54"/>
        <v>0</v>
      </c>
      <c r="M45" s="6">
        <f t="shared" si="55"/>
        <v>0</v>
      </c>
      <c r="N45" s="6">
        <f t="shared" si="56"/>
        <v>0</v>
      </c>
      <c r="O45" s="6">
        <f t="shared" si="57"/>
        <v>0</v>
      </c>
      <c r="P45" s="6">
        <f t="shared" si="58"/>
        <v>0</v>
      </c>
      <c r="Q45" s="6">
        <f t="shared" si="59"/>
        <v>0</v>
      </c>
      <c r="R45" s="7">
        <f t="shared" si="60"/>
        <v>2</v>
      </c>
      <c r="S45" s="7">
        <f t="shared" si="61"/>
        <v>1</v>
      </c>
      <c r="T45" s="7">
        <v>1.2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2"/>
        <v>0</v>
      </c>
      <c r="AP45" s="11">
        <v>15</v>
      </c>
      <c r="AQ45" s="10" t="s">
        <v>63</v>
      </c>
      <c r="AR45" s="11"/>
      <c r="AS45" s="10"/>
      <c r="AT45" s="7">
        <v>1</v>
      </c>
      <c r="AU45" s="11">
        <v>15</v>
      </c>
      <c r="AV45" s="10" t="s">
        <v>63</v>
      </c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>
        <v>1</v>
      </c>
      <c r="BJ45" s="7">
        <f t="shared" si="63"/>
        <v>2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4"/>
        <v>0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5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6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7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68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69"/>
        <v>0</v>
      </c>
    </row>
    <row r="46" spans="1:188" x14ac:dyDescent="0.25">
      <c r="A46" s="6"/>
      <c r="B46" s="6"/>
      <c r="C46" s="6"/>
      <c r="D46" s="6" t="s">
        <v>349</v>
      </c>
      <c r="E46" s="3" t="s">
        <v>118</v>
      </c>
      <c r="F46" s="6">
        <f t="shared" si="48"/>
        <v>1</v>
      </c>
      <c r="G46" s="6">
        <f t="shared" si="49"/>
        <v>1</v>
      </c>
      <c r="H46" s="6">
        <f t="shared" si="50"/>
        <v>45</v>
      </c>
      <c r="I46" s="6">
        <f t="shared" si="51"/>
        <v>30</v>
      </c>
      <c r="J46" s="6">
        <f t="shared" si="52"/>
        <v>15</v>
      </c>
      <c r="K46" s="6">
        <f t="shared" si="53"/>
        <v>0</v>
      </c>
      <c r="L46" s="6">
        <f t="shared" si="54"/>
        <v>0</v>
      </c>
      <c r="M46" s="6">
        <f t="shared" si="55"/>
        <v>0</v>
      </c>
      <c r="N46" s="6">
        <f t="shared" si="56"/>
        <v>0</v>
      </c>
      <c r="O46" s="6">
        <f t="shared" si="57"/>
        <v>0</v>
      </c>
      <c r="P46" s="6">
        <f t="shared" si="58"/>
        <v>0</v>
      </c>
      <c r="Q46" s="6">
        <f t="shared" si="59"/>
        <v>0</v>
      </c>
      <c r="R46" s="7">
        <f t="shared" si="60"/>
        <v>3</v>
      </c>
      <c r="S46" s="7">
        <f t="shared" si="61"/>
        <v>0</v>
      </c>
      <c r="T46" s="7">
        <v>1.87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2"/>
        <v>0</v>
      </c>
      <c r="AP46" s="11">
        <v>30</v>
      </c>
      <c r="AQ46" s="10" t="s">
        <v>79</v>
      </c>
      <c r="AR46" s="11">
        <v>15</v>
      </c>
      <c r="AS46" s="10" t="s">
        <v>63</v>
      </c>
      <c r="AT46" s="7">
        <v>3</v>
      </c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3"/>
        <v>3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4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5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6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7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68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69"/>
        <v>0</v>
      </c>
    </row>
    <row r="47" spans="1:188" x14ac:dyDescent="0.25">
      <c r="A47" s="6"/>
      <c r="B47" s="6"/>
      <c r="C47" s="6"/>
      <c r="D47" s="6" t="s">
        <v>350</v>
      </c>
      <c r="E47" s="3" t="s">
        <v>122</v>
      </c>
      <c r="F47" s="6">
        <f t="shared" si="48"/>
        <v>0</v>
      </c>
      <c r="G47" s="6">
        <f t="shared" si="49"/>
        <v>2</v>
      </c>
      <c r="H47" s="6">
        <f t="shared" si="50"/>
        <v>30</v>
      </c>
      <c r="I47" s="6">
        <f t="shared" si="51"/>
        <v>15</v>
      </c>
      <c r="J47" s="6">
        <f t="shared" si="52"/>
        <v>0</v>
      </c>
      <c r="K47" s="6">
        <f t="shared" si="53"/>
        <v>0</v>
      </c>
      <c r="L47" s="6">
        <f t="shared" si="54"/>
        <v>0</v>
      </c>
      <c r="M47" s="6">
        <f t="shared" si="55"/>
        <v>15</v>
      </c>
      <c r="N47" s="6">
        <f t="shared" si="56"/>
        <v>0</v>
      </c>
      <c r="O47" s="6">
        <f t="shared" si="57"/>
        <v>0</v>
      </c>
      <c r="P47" s="6">
        <f t="shared" si="58"/>
        <v>0</v>
      </c>
      <c r="Q47" s="6">
        <f t="shared" si="59"/>
        <v>0</v>
      </c>
      <c r="R47" s="7">
        <f t="shared" si="60"/>
        <v>2</v>
      </c>
      <c r="S47" s="7">
        <f t="shared" si="61"/>
        <v>1.2</v>
      </c>
      <c r="T47" s="7">
        <v>1.26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2"/>
        <v>0</v>
      </c>
      <c r="AP47" s="11">
        <v>15</v>
      </c>
      <c r="AQ47" s="10" t="s">
        <v>63</v>
      </c>
      <c r="AR47" s="11"/>
      <c r="AS47" s="10"/>
      <c r="AT47" s="7">
        <v>0.8</v>
      </c>
      <c r="AU47" s="11"/>
      <c r="AV47" s="10"/>
      <c r="AW47" s="11"/>
      <c r="AX47" s="10"/>
      <c r="AY47" s="11">
        <v>15</v>
      </c>
      <c r="AZ47" s="10" t="s">
        <v>63</v>
      </c>
      <c r="BA47" s="11"/>
      <c r="BB47" s="10"/>
      <c r="BC47" s="11"/>
      <c r="BD47" s="10"/>
      <c r="BE47" s="11"/>
      <c r="BF47" s="10"/>
      <c r="BG47" s="11"/>
      <c r="BH47" s="10"/>
      <c r="BI47" s="7">
        <v>1.2</v>
      </c>
      <c r="BJ47" s="7">
        <f t="shared" si="63"/>
        <v>2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4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5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6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7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68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69"/>
        <v>0</v>
      </c>
    </row>
    <row r="48" spans="1:188" x14ac:dyDescent="0.25">
      <c r="A48" s="6"/>
      <c r="B48" s="6"/>
      <c r="C48" s="6"/>
      <c r="D48" s="6" t="s">
        <v>351</v>
      </c>
      <c r="E48" s="3" t="s">
        <v>128</v>
      </c>
      <c r="F48" s="6">
        <f t="shared" si="48"/>
        <v>1</v>
      </c>
      <c r="G48" s="6">
        <f t="shared" si="49"/>
        <v>1</v>
      </c>
      <c r="H48" s="6">
        <f t="shared" si="50"/>
        <v>60</v>
      </c>
      <c r="I48" s="6">
        <f t="shared" si="51"/>
        <v>30</v>
      </c>
      <c r="J48" s="6">
        <f t="shared" si="52"/>
        <v>0</v>
      </c>
      <c r="K48" s="6">
        <f t="shared" si="53"/>
        <v>0</v>
      </c>
      <c r="L48" s="6">
        <f t="shared" si="54"/>
        <v>0</v>
      </c>
      <c r="M48" s="6">
        <f t="shared" si="55"/>
        <v>30</v>
      </c>
      <c r="N48" s="6">
        <f t="shared" si="56"/>
        <v>0</v>
      </c>
      <c r="O48" s="6">
        <f t="shared" si="57"/>
        <v>0</v>
      </c>
      <c r="P48" s="6">
        <f t="shared" si="58"/>
        <v>0</v>
      </c>
      <c r="Q48" s="6">
        <f t="shared" si="59"/>
        <v>0</v>
      </c>
      <c r="R48" s="7">
        <f t="shared" si="60"/>
        <v>5</v>
      </c>
      <c r="S48" s="7">
        <f t="shared" si="61"/>
        <v>2</v>
      </c>
      <c r="T48" s="7">
        <v>2.2999999999999998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2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3"/>
        <v>0</v>
      </c>
      <c r="BK48" s="11">
        <v>30</v>
      </c>
      <c r="BL48" s="10" t="s">
        <v>79</v>
      </c>
      <c r="BM48" s="11"/>
      <c r="BN48" s="10"/>
      <c r="BO48" s="7">
        <v>3</v>
      </c>
      <c r="BP48" s="11"/>
      <c r="BQ48" s="10"/>
      <c r="BR48" s="11"/>
      <c r="BS48" s="10"/>
      <c r="BT48" s="11">
        <v>30</v>
      </c>
      <c r="BU48" s="10" t="s">
        <v>63</v>
      </c>
      <c r="BV48" s="11"/>
      <c r="BW48" s="10"/>
      <c r="BX48" s="11"/>
      <c r="BY48" s="10"/>
      <c r="BZ48" s="11"/>
      <c r="CA48" s="10"/>
      <c r="CB48" s="11"/>
      <c r="CC48" s="10"/>
      <c r="CD48" s="7">
        <v>2</v>
      </c>
      <c r="CE48" s="7">
        <f t="shared" si="64"/>
        <v>5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5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6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7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68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69"/>
        <v>0</v>
      </c>
    </row>
    <row r="49" spans="1:188" x14ac:dyDescent="0.25">
      <c r="A49" s="6"/>
      <c r="B49" s="6"/>
      <c r="C49" s="6"/>
      <c r="D49" s="6" t="s">
        <v>352</v>
      </c>
      <c r="E49" s="3" t="s">
        <v>353</v>
      </c>
      <c r="F49" s="6">
        <f t="shared" si="48"/>
        <v>1</v>
      </c>
      <c r="G49" s="6">
        <f t="shared" si="49"/>
        <v>2</v>
      </c>
      <c r="H49" s="6">
        <f t="shared" si="50"/>
        <v>75</v>
      </c>
      <c r="I49" s="6">
        <f t="shared" si="51"/>
        <v>30</v>
      </c>
      <c r="J49" s="6">
        <f t="shared" si="52"/>
        <v>30</v>
      </c>
      <c r="K49" s="6">
        <f t="shared" si="53"/>
        <v>0</v>
      </c>
      <c r="L49" s="6">
        <f t="shared" si="54"/>
        <v>0</v>
      </c>
      <c r="M49" s="6">
        <f t="shared" si="55"/>
        <v>15</v>
      </c>
      <c r="N49" s="6">
        <f t="shared" si="56"/>
        <v>0</v>
      </c>
      <c r="O49" s="6">
        <f t="shared" si="57"/>
        <v>0</v>
      </c>
      <c r="P49" s="6">
        <f t="shared" si="58"/>
        <v>0</v>
      </c>
      <c r="Q49" s="6">
        <f t="shared" si="59"/>
        <v>0</v>
      </c>
      <c r="R49" s="7">
        <f t="shared" si="60"/>
        <v>5</v>
      </c>
      <c r="S49" s="7">
        <f t="shared" si="61"/>
        <v>1</v>
      </c>
      <c r="T49" s="7">
        <v>2.97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2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3"/>
        <v>0</v>
      </c>
      <c r="BK49" s="11">
        <v>30</v>
      </c>
      <c r="BL49" s="10" t="s">
        <v>79</v>
      </c>
      <c r="BM49" s="11">
        <v>30</v>
      </c>
      <c r="BN49" s="10" t="s">
        <v>63</v>
      </c>
      <c r="BO49" s="7">
        <v>4</v>
      </c>
      <c r="BP49" s="11"/>
      <c r="BQ49" s="10"/>
      <c r="BR49" s="11"/>
      <c r="BS49" s="10"/>
      <c r="BT49" s="11">
        <v>15</v>
      </c>
      <c r="BU49" s="10" t="s">
        <v>63</v>
      </c>
      <c r="BV49" s="11"/>
      <c r="BW49" s="10"/>
      <c r="BX49" s="11"/>
      <c r="BY49" s="10"/>
      <c r="BZ49" s="11"/>
      <c r="CA49" s="10"/>
      <c r="CB49" s="11"/>
      <c r="CC49" s="10"/>
      <c r="CD49" s="7">
        <v>1</v>
      </c>
      <c r="CE49" s="7">
        <f t="shared" si="64"/>
        <v>5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5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6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7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68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69"/>
        <v>0</v>
      </c>
    </row>
    <row r="50" spans="1:188" x14ac:dyDescent="0.25">
      <c r="A50" s="6"/>
      <c r="B50" s="6"/>
      <c r="C50" s="6"/>
      <c r="D50" s="6" t="s">
        <v>354</v>
      </c>
      <c r="E50" s="3" t="s">
        <v>355</v>
      </c>
      <c r="F50" s="6">
        <f t="shared" si="48"/>
        <v>1</v>
      </c>
      <c r="G50" s="6">
        <f t="shared" si="49"/>
        <v>1</v>
      </c>
      <c r="H50" s="6">
        <f t="shared" si="50"/>
        <v>45</v>
      </c>
      <c r="I50" s="6">
        <f t="shared" si="51"/>
        <v>30</v>
      </c>
      <c r="J50" s="6">
        <f t="shared" si="52"/>
        <v>0</v>
      </c>
      <c r="K50" s="6">
        <f t="shared" si="53"/>
        <v>0</v>
      </c>
      <c r="L50" s="6">
        <f t="shared" si="54"/>
        <v>0</v>
      </c>
      <c r="M50" s="6">
        <f t="shared" si="55"/>
        <v>15</v>
      </c>
      <c r="N50" s="6">
        <f t="shared" si="56"/>
        <v>0</v>
      </c>
      <c r="O50" s="6">
        <f t="shared" si="57"/>
        <v>0</v>
      </c>
      <c r="P50" s="6">
        <f t="shared" si="58"/>
        <v>0</v>
      </c>
      <c r="Q50" s="6">
        <f t="shared" si="59"/>
        <v>0</v>
      </c>
      <c r="R50" s="7">
        <f t="shared" si="60"/>
        <v>4</v>
      </c>
      <c r="S50" s="7">
        <f t="shared" si="61"/>
        <v>2</v>
      </c>
      <c r="T50" s="7">
        <v>1.97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2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3"/>
        <v>0</v>
      </c>
      <c r="BK50" s="11">
        <v>30</v>
      </c>
      <c r="BL50" s="10" t="s">
        <v>79</v>
      </c>
      <c r="BM50" s="11"/>
      <c r="BN50" s="10"/>
      <c r="BO50" s="7">
        <v>2</v>
      </c>
      <c r="BP50" s="11"/>
      <c r="BQ50" s="10"/>
      <c r="BR50" s="11"/>
      <c r="BS50" s="10"/>
      <c r="BT50" s="11">
        <v>15</v>
      </c>
      <c r="BU50" s="10" t="s">
        <v>63</v>
      </c>
      <c r="BV50" s="11"/>
      <c r="BW50" s="10"/>
      <c r="BX50" s="11"/>
      <c r="BY50" s="10"/>
      <c r="BZ50" s="11"/>
      <c r="CA50" s="10"/>
      <c r="CB50" s="11"/>
      <c r="CC50" s="10"/>
      <c r="CD50" s="7">
        <v>2</v>
      </c>
      <c r="CE50" s="7">
        <f t="shared" si="64"/>
        <v>4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5"/>
        <v>0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6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7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68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69"/>
        <v>0</v>
      </c>
    </row>
    <row r="51" spans="1:188" x14ac:dyDescent="0.25">
      <c r="A51" s="6"/>
      <c r="B51" s="6"/>
      <c r="C51" s="6"/>
      <c r="D51" s="6" t="s">
        <v>356</v>
      </c>
      <c r="E51" s="3" t="s">
        <v>357</v>
      </c>
      <c r="F51" s="6">
        <f t="shared" si="48"/>
        <v>0</v>
      </c>
      <c r="G51" s="6">
        <f t="shared" si="49"/>
        <v>2</v>
      </c>
      <c r="H51" s="6">
        <f t="shared" si="50"/>
        <v>30</v>
      </c>
      <c r="I51" s="6">
        <f t="shared" si="51"/>
        <v>15</v>
      </c>
      <c r="J51" s="6">
        <f t="shared" si="52"/>
        <v>15</v>
      </c>
      <c r="K51" s="6">
        <f t="shared" si="53"/>
        <v>0</v>
      </c>
      <c r="L51" s="6">
        <f t="shared" si="54"/>
        <v>0</v>
      </c>
      <c r="M51" s="6">
        <f t="shared" si="55"/>
        <v>0</v>
      </c>
      <c r="N51" s="6">
        <f t="shared" si="56"/>
        <v>0</v>
      </c>
      <c r="O51" s="6">
        <f t="shared" si="57"/>
        <v>0</v>
      </c>
      <c r="P51" s="6">
        <f t="shared" si="58"/>
        <v>0</v>
      </c>
      <c r="Q51" s="6">
        <f t="shared" si="59"/>
        <v>0</v>
      </c>
      <c r="R51" s="7">
        <f t="shared" si="60"/>
        <v>2</v>
      </c>
      <c r="S51" s="7">
        <f t="shared" si="61"/>
        <v>0</v>
      </c>
      <c r="T51" s="7">
        <v>1.2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2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3"/>
        <v>0</v>
      </c>
      <c r="BK51" s="11">
        <v>15</v>
      </c>
      <c r="BL51" s="10" t="s">
        <v>63</v>
      </c>
      <c r="BM51" s="11">
        <v>15</v>
      </c>
      <c r="BN51" s="10" t="s">
        <v>63</v>
      </c>
      <c r="BO51" s="7">
        <v>2</v>
      </c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4"/>
        <v>2</v>
      </c>
      <c r="CF51" s="11"/>
      <c r="CG51" s="10"/>
      <c r="CH51" s="11"/>
      <c r="CI51" s="10"/>
      <c r="CJ51" s="7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5"/>
        <v>0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6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7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68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69"/>
        <v>0</v>
      </c>
    </row>
    <row r="52" spans="1:188" x14ac:dyDescent="0.25">
      <c r="A52" s="6"/>
      <c r="B52" s="6"/>
      <c r="C52" s="6"/>
      <c r="D52" s="6" t="s">
        <v>358</v>
      </c>
      <c r="E52" s="3" t="s">
        <v>359</v>
      </c>
      <c r="F52" s="6">
        <f t="shared" si="48"/>
        <v>0</v>
      </c>
      <c r="G52" s="6">
        <f t="shared" si="49"/>
        <v>2</v>
      </c>
      <c r="H52" s="6">
        <f t="shared" si="50"/>
        <v>30</v>
      </c>
      <c r="I52" s="6">
        <f t="shared" si="51"/>
        <v>15</v>
      </c>
      <c r="J52" s="6">
        <f t="shared" si="52"/>
        <v>0</v>
      </c>
      <c r="K52" s="6">
        <f t="shared" si="53"/>
        <v>0</v>
      </c>
      <c r="L52" s="6">
        <f t="shared" si="54"/>
        <v>0</v>
      </c>
      <c r="M52" s="6">
        <f t="shared" si="55"/>
        <v>15</v>
      </c>
      <c r="N52" s="6">
        <f t="shared" si="56"/>
        <v>0</v>
      </c>
      <c r="O52" s="6">
        <f t="shared" si="57"/>
        <v>0</v>
      </c>
      <c r="P52" s="6">
        <f t="shared" si="58"/>
        <v>0</v>
      </c>
      <c r="Q52" s="6">
        <f t="shared" si="59"/>
        <v>0</v>
      </c>
      <c r="R52" s="7">
        <f t="shared" si="60"/>
        <v>2</v>
      </c>
      <c r="S52" s="7">
        <f t="shared" si="61"/>
        <v>1.5</v>
      </c>
      <c r="T52" s="7">
        <v>1.17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2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3"/>
        <v>0</v>
      </c>
      <c r="BK52" s="11">
        <v>15</v>
      </c>
      <c r="BL52" s="10" t="s">
        <v>63</v>
      </c>
      <c r="BM52" s="11"/>
      <c r="BN52" s="10"/>
      <c r="BO52" s="7">
        <v>0.5</v>
      </c>
      <c r="BP52" s="11"/>
      <c r="BQ52" s="10"/>
      <c r="BR52" s="11"/>
      <c r="BS52" s="10"/>
      <c r="BT52" s="11">
        <v>15</v>
      </c>
      <c r="BU52" s="10" t="s">
        <v>63</v>
      </c>
      <c r="BV52" s="11"/>
      <c r="BW52" s="10"/>
      <c r="BX52" s="11"/>
      <c r="BY52" s="10"/>
      <c r="BZ52" s="11"/>
      <c r="CA52" s="10"/>
      <c r="CB52" s="11"/>
      <c r="CC52" s="10"/>
      <c r="CD52" s="7">
        <v>1.5</v>
      </c>
      <c r="CE52" s="7">
        <f t="shared" si="64"/>
        <v>2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5"/>
        <v>0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6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7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68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69"/>
        <v>0</v>
      </c>
    </row>
    <row r="53" spans="1:188" x14ac:dyDescent="0.25">
      <c r="A53" s="6"/>
      <c r="B53" s="6"/>
      <c r="C53" s="6"/>
      <c r="D53" s="6" t="s">
        <v>360</v>
      </c>
      <c r="E53" s="3" t="s">
        <v>108</v>
      </c>
      <c r="F53" s="6">
        <f t="shared" si="48"/>
        <v>0</v>
      </c>
      <c r="G53" s="6">
        <f t="shared" si="49"/>
        <v>2</v>
      </c>
      <c r="H53" s="6">
        <f t="shared" si="50"/>
        <v>30</v>
      </c>
      <c r="I53" s="6">
        <f t="shared" si="51"/>
        <v>15</v>
      </c>
      <c r="J53" s="6">
        <f t="shared" si="52"/>
        <v>15</v>
      </c>
      <c r="K53" s="6">
        <f t="shared" si="53"/>
        <v>0</v>
      </c>
      <c r="L53" s="6">
        <f t="shared" si="54"/>
        <v>0</v>
      </c>
      <c r="M53" s="6">
        <f t="shared" si="55"/>
        <v>0</v>
      </c>
      <c r="N53" s="6">
        <f t="shared" si="56"/>
        <v>0</v>
      </c>
      <c r="O53" s="6">
        <f t="shared" si="57"/>
        <v>0</v>
      </c>
      <c r="P53" s="6">
        <f t="shared" si="58"/>
        <v>0</v>
      </c>
      <c r="Q53" s="6">
        <f t="shared" si="59"/>
        <v>0</v>
      </c>
      <c r="R53" s="7">
        <f t="shared" si="60"/>
        <v>2</v>
      </c>
      <c r="S53" s="7">
        <f t="shared" si="61"/>
        <v>0</v>
      </c>
      <c r="T53" s="7">
        <v>1.26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2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3"/>
        <v>0</v>
      </c>
      <c r="BK53" s="11">
        <v>15</v>
      </c>
      <c r="BL53" s="10" t="s">
        <v>63</v>
      </c>
      <c r="BM53" s="11">
        <v>15</v>
      </c>
      <c r="BN53" s="10" t="s">
        <v>63</v>
      </c>
      <c r="BO53" s="7">
        <v>2</v>
      </c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4"/>
        <v>2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5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6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7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68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69"/>
        <v>0</v>
      </c>
    </row>
    <row r="54" spans="1:188" x14ac:dyDescent="0.25">
      <c r="A54" s="6"/>
      <c r="B54" s="6"/>
      <c r="C54" s="6"/>
      <c r="D54" s="6" t="s">
        <v>361</v>
      </c>
      <c r="E54" s="3" t="s">
        <v>140</v>
      </c>
      <c r="F54" s="6">
        <f t="shared" si="48"/>
        <v>0</v>
      </c>
      <c r="G54" s="6">
        <f t="shared" si="49"/>
        <v>2</v>
      </c>
      <c r="H54" s="6">
        <f t="shared" si="50"/>
        <v>45</v>
      </c>
      <c r="I54" s="6">
        <f t="shared" si="51"/>
        <v>30</v>
      </c>
      <c r="J54" s="6">
        <f t="shared" si="52"/>
        <v>0</v>
      </c>
      <c r="K54" s="6">
        <f t="shared" si="53"/>
        <v>0</v>
      </c>
      <c r="L54" s="6">
        <f t="shared" si="54"/>
        <v>0</v>
      </c>
      <c r="M54" s="6">
        <f t="shared" si="55"/>
        <v>15</v>
      </c>
      <c r="N54" s="6">
        <f t="shared" si="56"/>
        <v>0</v>
      </c>
      <c r="O54" s="6">
        <f t="shared" si="57"/>
        <v>0</v>
      </c>
      <c r="P54" s="6">
        <f t="shared" si="58"/>
        <v>0</v>
      </c>
      <c r="Q54" s="6">
        <f t="shared" si="59"/>
        <v>0</v>
      </c>
      <c r="R54" s="7">
        <f t="shared" si="60"/>
        <v>3</v>
      </c>
      <c r="S54" s="7">
        <f t="shared" si="61"/>
        <v>1</v>
      </c>
      <c r="T54" s="7">
        <v>1.77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2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3"/>
        <v>0</v>
      </c>
      <c r="BK54" s="11">
        <v>30</v>
      </c>
      <c r="BL54" s="10" t="s">
        <v>63</v>
      </c>
      <c r="BM54" s="11"/>
      <c r="BN54" s="10"/>
      <c r="BO54" s="7">
        <v>2</v>
      </c>
      <c r="BP54" s="11"/>
      <c r="BQ54" s="10"/>
      <c r="BR54" s="11"/>
      <c r="BS54" s="10"/>
      <c r="BT54" s="11">
        <v>15</v>
      </c>
      <c r="BU54" s="10" t="s">
        <v>63</v>
      </c>
      <c r="BV54" s="11"/>
      <c r="BW54" s="10"/>
      <c r="BX54" s="11"/>
      <c r="BY54" s="10"/>
      <c r="BZ54" s="11"/>
      <c r="CA54" s="10"/>
      <c r="CB54" s="11"/>
      <c r="CC54" s="10"/>
      <c r="CD54" s="7">
        <v>1</v>
      </c>
      <c r="CE54" s="7">
        <f t="shared" si="64"/>
        <v>3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5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6"/>
        <v>0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7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68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69"/>
        <v>0</v>
      </c>
    </row>
    <row r="55" spans="1:188" x14ac:dyDescent="0.25">
      <c r="A55" s="6"/>
      <c r="B55" s="6"/>
      <c r="C55" s="6"/>
      <c r="D55" s="6" t="s">
        <v>362</v>
      </c>
      <c r="E55" s="3" t="s">
        <v>144</v>
      </c>
      <c r="F55" s="6">
        <f t="shared" si="48"/>
        <v>1</v>
      </c>
      <c r="G55" s="6">
        <f t="shared" si="49"/>
        <v>1</v>
      </c>
      <c r="H55" s="6">
        <f t="shared" si="50"/>
        <v>45</v>
      </c>
      <c r="I55" s="6">
        <f t="shared" si="51"/>
        <v>30</v>
      </c>
      <c r="J55" s="6">
        <f t="shared" si="52"/>
        <v>0</v>
      </c>
      <c r="K55" s="6">
        <f t="shared" si="53"/>
        <v>0</v>
      </c>
      <c r="L55" s="6">
        <f t="shared" si="54"/>
        <v>0</v>
      </c>
      <c r="M55" s="6">
        <f t="shared" si="55"/>
        <v>15</v>
      </c>
      <c r="N55" s="6">
        <f t="shared" si="56"/>
        <v>0</v>
      </c>
      <c r="O55" s="6">
        <f t="shared" si="57"/>
        <v>0</v>
      </c>
      <c r="P55" s="6">
        <f t="shared" si="58"/>
        <v>0</v>
      </c>
      <c r="Q55" s="6">
        <f t="shared" si="59"/>
        <v>0</v>
      </c>
      <c r="R55" s="7">
        <f t="shared" si="60"/>
        <v>3</v>
      </c>
      <c r="S55" s="7">
        <f t="shared" si="61"/>
        <v>1</v>
      </c>
      <c r="T55" s="7">
        <v>1.77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2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3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4"/>
        <v>0</v>
      </c>
      <c r="CF55" s="11">
        <v>30</v>
      </c>
      <c r="CG55" s="10" t="s">
        <v>79</v>
      </c>
      <c r="CH55" s="11"/>
      <c r="CI55" s="10"/>
      <c r="CJ55" s="7">
        <v>2</v>
      </c>
      <c r="CK55" s="11"/>
      <c r="CL55" s="10"/>
      <c r="CM55" s="11"/>
      <c r="CN55" s="10"/>
      <c r="CO55" s="11">
        <v>15</v>
      </c>
      <c r="CP55" s="10" t="s">
        <v>63</v>
      </c>
      <c r="CQ55" s="11"/>
      <c r="CR55" s="10"/>
      <c r="CS55" s="11"/>
      <c r="CT55" s="10"/>
      <c r="CU55" s="11"/>
      <c r="CV55" s="10"/>
      <c r="CW55" s="11"/>
      <c r="CX55" s="10"/>
      <c r="CY55" s="7">
        <v>1</v>
      </c>
      <c r="CZ55" s="7">
        <f t="shared" si="65"/>
        <v>3</v>
      </c>
      <c r="DA55" s="11"/>
      <c r="DB55" s="10"/>
      <c r="DC55" s="11"/>
      <c r="DD55" s="10"/>
      <c r="DE55" s="7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6"/>
        <v>0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7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68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69"/>
        <v>0</v>
      </c>
    </row>
    <row r="56" spans="1:188" x14ac:dyDescent="0.25">
      <c r="A56" s="6"/>
      <c r="B56" s="6"/>
      <c r="C56" s="6"/>
      <c r="D56" s="6" t="s">
        <v>363</v>
      </c>
      <c r="E56" s="3" t="s">
        <v>142</v>
      </c>
      <c r="F56" s="6">
        <f t="shared" si="48"/>
        <v>0</v>
      </c>
      <c r="G56" s="6">
        <f t="shared" si="49"/>
        <v>2</v>
      </c>
      <c r="H56" s="6">
        <f t="shared" si="50"/>
        <v>45</v>
      </c>
      <c r="I56" s="6">
        <f t="shared" si="51"/>
        <v>30</v>
      </c>
      <c r="J56" s="6">
        <f t="shared" si="52"/>
        <v>0</v>
      </c>
      <c r="K56" s="6">
        <f t="shared" si="53"/>
        <v>0</v>
      </c>
      <c r="L56" s="6">
        <f t="shared" si="54"/>
        <v>0</v>
      </c>
      <c r="M56" s="6">
        <f t="shared" si="55"/>
        <v>15</v>
      </c>
      <c r="N56" s="6">
        <f t="shared" si="56"/>
        <v>0</v>
      </c>
      <c r="O56" s="6">
        <f t="shared" si="57"/>
        <v>0</v>
      </c>
      <c r="P56" s="6">
        <f t="shared" si="58"/>
        <v>0</v>
      </c>
      <c r="Q56" s="6">
        <f t="shared" si="59"/>
        <v>0</v>
      </c>
      <c r="R56" s="7">
        <f t="shared" si="60"/>
        <v>3</v>
      </c>
      <c r="S56" s="7">
        <f t="shared" si="61"/>
        <v>1.8</v>
      </c>
      <c r="T56" s="7">
        <v>1.87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2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3"/>
        <v>0</v>
      </c>
      <c r="BK56" s="11">
        <v>30</v>
      </c>
      <c r="BL56" s="10" t="s">
        <v>63</v>
      </c>
      <c r="BM56" s="11"/>
      <c r="BN56" s="10"/>
      <c r="BO56" s="7">
        <v>1.2</v>
      </c>
      <c r="BP56" s="11"/>
      <c r="BQ56" s="10"/>
      <c r="BR56" s="11"/>
      <c r="BS56" s="10"/>
      <c r="BT56" s="11">
        <v>15</v>
      </c>
      <c r="BU56" s="10" t="s">
        <v>63</v>
      </c>
      <c r="BV56" s="11"/>
      <c r="BW56" s="10"/>
      <c r="BX56" s="11"/>
      <c r="BY56" s="10"/>
      <c r="BZ56" s="11"/>
      <c r="CA56" s="10"/>
      <c r="CB56" s="11"/>
      <c r="CC56" s="10"/>
      <c r="CD56" s="7">
        <v>1.8</v>
      </c>
      <c r="CE56" s="7">
        <f t="shared" si="64"/>
        <v>3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5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6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7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68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69"/>
        <v>0</v>
      </c>
    </row>
    <row r="57" spans="1:188" x14ac:dyDescent="0.25">
      <c r="A57" s="6"/>
      <c r="B57" s="6"/>
      <c r="C57" s="6"/>
      <c r="D57" s="6" t="s">
        <v>364</v>
      </c>
      <c r="E57" s="3" t="s">
        <v>146</v>
      </c>
      <c r="F57" s="6">
        <f t="shared" si="48"/>
        <v>1</v>
      </c>
      <c r="G57" s="6">
        <f t="shared" si="49"/>
        <v>1</v>
      </c>
      <c r="H57" s="6">
        <f t="shared" si="50"/>
        <v>45</v>
      </c>
      <c r="I57" s="6">
        <f t="shared" si="51"/>
        <v>30</v>
      </c>
      <c r="J57" s="6">
        <f t="shared" si="52"/>
        <v>0</v>
      </c>
      <c r="K57" s="6">
        <f t="shared" si="53"/>
        <v>0</v>
      </c>
      <c r="L57" s="6">
        <f t="shared" si="54"/>
        <v>0</v>
      </c>
      <c r="M57" s="6">
        <f t="shared" si="55"/>
        <v>15</v>
      </c>
      <c r="N57" s="6">
        <f t="shared" si="56"/>
        <v>0</v>
      </c>
      <c r="O57" s="6">
        <f t="shared" si="57"/>
        <v>0</v>
      </c>
      <c r="P57" s="6">
        <f t="shared" si="58"/>
        <v>0</v>
      </c>
      <c r="Q57" s="6">
        <f t="shared" si="59"/>
        <v>0</v>
      </c>
      <c r="R57" s="7">
        <f t="shared" si="60"/>
        <v>3</v>
      </c>
      <c r="S57" s="7">
        <f t="shared" si="61"/>
        <v>1.5</v>
      </c>
      <c r="T57" s="7">
        <v>1.93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2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3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4"/>
        <v>0</v>
      </c>
      <c r="CF57" s="11">
        <v>30</v>
      </c>
      <c r="CG57" s="10" t="s">
        <v>79</v>
      </c>
      <c r="CH57" s="11"/>
      <c r="CI57" s="10"/>
      <c r="CJ57" s="7">
        <v>1.5</v>
      </c>
      <c r="CK57" s="11"/>
      <c r="CL57" s="10"/>
      <c r="CM57" s="11"/>
      <c r="CN57" s="10"/>
      <c r="CO57" s="11">
        <v>15</v>
      </c>
      <c r="CP57" s="10" t="s">
        <v>63</v>
      </c>
      <c r="CQ57" s="11"/>
      <c r="CR57" s="10"/>
      <c r="CS57" s="11"/>
      <c r="CT57" s="10"/>
      <c r="CU57" s="11"/>
      <c r="CV57" s="10"/>
      <c r="CW57" s="11"/>
      <c r="CX57" s="10"/>
      <c r="CY57" s="7">
        <v>1.5</v>
      </c>
      <c r="CZ57" s="7">
        <f t="shared" si="65"/>
        <v>3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6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7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68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69"/>
        <v>0</v>
      </c>
    </row>
    <row r="58" spans="1:188" x14ac:dyDescent="0.25">
      <c r="A58" s="6"/>
      <c r="B58" s="6"/>
      <c r="C58" s="6"/>
      <c r="D58" s="6" t="s">
        <v>365</v>
      </c>
      <c r="E58" s="3" t="s">
        <v>120</v>
      </c>
      <c r="F58" s="6">
        <f t="shared" si="48"/>
        <v>0</v>
      </c>
      <c r="G58" s="6">
        <f t="shared" si="49"/>
        <v>2</v>
      </c>
      <c r="H58" s="6">
        <f t="shared" si="50"/>
        <v>30</v>
      </c>
      <c r="I58" s="6">
        <f t="shared" si="51"/>
        <v>15</v>
      </c>
      <c r="J58" s="6">
        <f t="shared" si="52"/>
        <v>0</v>
      </c>
      <c r="K58" s="6">
        <f t="shared" si="53"/>
        <v>0</v>
      </c>
      <c r="L58" s="6">
        <f t="shared" si="54"/>
        <v>0</v>
      </c>
      <c r="M58" s="6">
        <f t="shared" si="55"/>
        <v>15</v>
      </c>
      <c r="N58" s="6">
        <f t="shared" si="56"/>
        <v>0</v>
      </c>
      <c r="O58" s="6">
        <f t="shared" si="57"/>
        <v>0</v>
      </c>
      <c r="P58" s="6">
        <f t="shared" si="58"/>
        <v>0</v>
      </c>
      <c r="Q58" s="6">
        <f t="shared" si="59"/>
        <v>0</v>
      </c>
      <c r="R58" s="7">
        <f t="shared" si="60"/>
        <v>3</v>
      </c>
      <c r="S58" s="7">
        <f t="shared" si="61"/>
        <v>1.5</v>
      </c>
      <c r="T58" s="7">
        <v>1.6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2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3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4"/>
        <v>0</v>
      </c>
      <c r="CF58" s="11">
        <v>15</v>
      </c>
      <c r="CG58" s="10" t="s">
        <v>63</v>
      </c>
      <c r="CH58" s="11"/>
      <c r="CI58" s="10"/>
      <c r="CJ58" s="7">
        <v>1.5</v>
      </c>
      <c r="CK58" s="11"/>
      <c r="CL58" s="10"/>
      <c r="CM58" s="11"/>
      <c r="CN58" s="10"/>
      <c r="CO58" s="11">
        <v>15</v>
      </c>
      <c r="CP58" s="10" t="s">
        <v>63</v>
      </c>
      <c r="CQ58" s="11"/>
      <c r="CR58" s="10"/>
      <c r="CS58" s="11"/>
      <c r="CT58" s="10"/>
      <c r="CU58" s="11"/>
      <c r="CV58" s="10"/>
      <c r="CW58" s="11"/>
      <c r="CX58" s="10"/>
      <c r="CY58" s="7">
        <v>1.5</v>
      </c>
      <c r="CZ58" s="7">
        <f t="shared" si="65"/>
        <v>3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6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7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68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69"/>
        <v>0</v>
      </c>
    </row>
    <row r="59" spans="1:188" x14ac:dyDescent="0.25">
      <c r="A59" s="6"/>
      <c r="B59" s="6"/>
      <c r="C59" s="6"/>
      <c r="D59" s="6" t="s">
        <v>366</v>
      </c>
      <c r="E59" s="3" t="s">
        <v>367</v>
      </c>
      <c r="F59" s="6">
        <f t="shared" si="48"/>
        <v>0</v>
      </c>
      <c r="G59" s="6">
        <f t="shared" si="49"/>
        <v>2</v>
      </c>
      <c r="H59" s="6">
        <f t="shared" si="50"/>
        <v>30</v>
      </c>
      <c r="I59" s="6">
        <f t="shared" si="51"/>
        <v>15</v>
      </c>
      <c r="J59" s="6">
        <f t="shared" si="52"/>
        <v>0</v>
      </c>
      <c r="K59" s="6">
        <f t="shared" si="53"/>
        <v>0</v>
      </c>
      <c r="L59" s="6">
        <f t="shared" si="54"/>
        <v>0</v>
      </c>
      <c r="M59" s="6">
        <f t="shared" si="55"/>
        <v>15</v>
      </c>
      <c r="N59" s="6">
        <f t="shared" si="56"/>
        <v>0</v>
      </c>
      <c r="O59" s="6">
        <f t="shared" si="57"/>
        <v>0</v>
      </c>
      <c r="P59" s="6">
        <f t="shared" si="58"/>
        <v>0</v>
      </c>
      <c r="Q59" s="6">
        <f t="shared" si="59"/>
        <v>0</v>
      </c>
      <c r="R59" s="7">
        <f t="shared" si="60"/>
        <v>3</v>
      </c>
      <c r="S59" s="7">
        <f t="shared" si="61"/>
        <v>1.5</v>
      </c>
      <c r="T59" s="7">
        <v>1.26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2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3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4"/>
        <v>0</v>
      </c>
      <c r="CF59" s="11">
        <v>15</v>
      </c>
      <c r="CG59" s="10" t="s">
        <v>63</v>
      </c>
      <c r="CH59" s="11"/>
      <c r="CI59" s="10"/>
      <c r="CJ59" s="7">
        <v>1.5</v>
      </c>
      <c r="CK59" s="11"/>
      <c r="CL59" s="10"/>
      <c r="CM59" s="11"/>
      <c r="CN59" s="10"/>
      <c r="CO59" s="11">
        <v>15</v>
      </c>
      <c r="CP59" s="10" t="s">
        <v>63</v>
      </c>
      <c r="CQ59" s="11"/>
      <c r="CR59" s="10"/>
      <c r="CS59" s="11"/>
      <c r="CT59" s="10"/>
      <c r="CU59" s="11"/>
      <c r="CV59" s="10"/>
      <c r="CW59" s="11"/>
      <c r="CX59" s="10"/>
      <c r="CY59" s="7">
        <v>1.5</v>
      </c>
      <c r="CZ59" s="7">
        <f t="shared" si="65"/>
        <v>3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6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7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68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69"/>
        <v>0</v>
      </c>
    </row>
    <row r="60" spans="1:188" x14ac:dyDescent="0.25">
      <c r="A60" s="6"/>
      <c r="B60" s="6"/>
      <c r="C60" s="6"/>
      <c r="D60" s="6" t="s">
        <v>368</v>
      </c>
      <c r="E60" s="3" t="s">
        <v>150</v>
      </c>
      <c r="F60" s="6">
        <f t="shared" si="48"/>
        <v>0</v>
      </c>
      <c r="G60" s="6">
        <f t="shared" si="49"/>
        <v>2</v>
      </c>
      <c r="H60" s="6">
        <f t="shared" si="50"/>
        <v>30</v>
      </c>
      <c r="I60" s="6">
        <f t="shared" si="51"/>
        <v>15</v>
      </c>
      <c r="J60" s="6">
        <f t="shared" si="52"/>
        <v>0</v>
      </c>
      <c r="K60" s="6">
        <f t="shared" si="53"/>
        <v>0</v>
      </c>
      <c r="L60" s="6">
        <f t="shared" si="54"/>
        <v>0</v>
      </c>
      <c r="M60" s="6">
        <f t="shared" si="55"/>
        <v>15</v>
      </c>
      <c r="N60" s="6">
        <f t="shared" si="56"/>
        <v>0</v>
      </c>
      <c r="O60" s="6">
        <f t="shared" si="57"/>
        <v>0</v>
      </c>
      <c r="P60" s="6">
        <f t="shared" si="58"/>
        <v>0</v>
      </c>
      <c r="Q60" s="6">
        <f t="shared" si="59"/>
        <v>0</v>
      </c>
      <c r="R60" s="7">
        <f t="shared" si="60"/>
        <v>3</v>
      </c>
      <c r="S60" s="7">
        <f t="shared" si="61"/>
        <v>1.8</v>
      </c>
      <c r="T60" s="7">
        <v>1.27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2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3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4"/>
        <v>0</v>
      </c>
      <c r="CF60" s="11">
        <v>15</v>
      </c>
      <c r="CG60" s="10" t="s">
        <v>63</v>
      </c>
      <c r="CH60" s="11"/>
      <c r="CI60" s="10"/>
      <c r="CJ60" s="7">
        <v>1.2</v>
      </c>
      <c r="CK60" s="11"/>
      <c r="CL60" s="10"/>
      <c r="CM60" s="11"/>
      <c r="CN60" s="10"/>
      <c r="CO60" s="11">
        <v>15</v>
      </c>
      <c r="CP60" s="10" t="s">
        <v>63</v>
      </c>
      <c r="CQ60" s="11"/>
      <c r="CR60" s="10"/>
      <c r="CS60" s="11"/>
      <c r="CT60" s="10"/>
      <c r="CU60" s="11"/>
      <c r="CV60" s="10"/>
      <c r="CW60" s="11"/>
      <c r="CX60" s="10"/>
      <c r="CY60" s="7">
        <v>1.8</v>
      </c>
      <c r="CZ60" s="7">
        <f t="shared" si="65"/>
        <v>3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66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7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68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69"/>
        <v>0</v>
      </c>
    </row>
    <row r="61" spans="1:188" x14ac:dyDescent="0.25">
      <c r="A61" s="6"/>
      <c r="B61" s="6"/>
      <c r="C61" s="6"/>
      <c r="D61" s="6" t="s">
        <v>369</v>
      </c>
      <c r="E61" s="3" t="s">
        <v>138</v>
      </c>
      <c r="F61" s="6">
        <f t="shared" si="48"/>
        <v>0</v>
      </c>
      <c r="G61" s="6">
        <f t="shared" si="49"/>
        <v>2</v>
      </c>
      <c r="H61" s="6">
        <f t="shared" si="50"/>
        <v>30</v>
      </c>
      <c r="I61" s="6">
        <f t="shared" si="51"/>
        <v>15</v>
      </c>
      <c r="J61" s="6">
        <f t="shared" si="52"/>
        <v>15</v>
      </c>
      <c r="K61" s="6">
        <f t="shared" si="53"/>
        <v>0</v>
      </c>
      <c r="L61" s="6">
        <f t="shared" si="54"/>
        <v>0</v>
      </c>
      <c r="M61" s="6">
        <f t="shared" si="55"/>
        <v>0</v>
      </c>
      <c r="N61" s="6">
        <f t="shared" si="56"/>
        <v>0</v>
      </c>
      <c r="O61" s="6">
        <f t="shared" si="57"/>
        <v>0</v>
      </c>
      <c r="P61" s="6">
        <f t="shared" si="58"/>
        <v>0</v>
      </c>
      <c r="Q61" s="6">
        <f t="shared" si="59"/>
        <v>0</v>
      </c>
      <c r="R61" s="7">
        <f t="shared" si="60"/>
        <v>3</v>
      </c>
      <c r="S61" s="7">
        <f t="shared" si="61"/>
        <v>0</v>
      </c>
      <c r="T61" s="7">
        <v>1.2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2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3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4"/>
        <v>0</v>
      </c>
      <c r="CF61" s="11">
        <v>15</v>
      </c>
      <c r="CG61" s="10" t="s">
        <v>63</v>
      </c>
      <c r="CH61" s="11">
        <v>15</v>
      </c>
      <c r="CI61" s="10" t="s">
        <v>63</v>
      </c>
      <c r="CJ61" s="7">
        <v>3</v>
      </c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5"/>
        <v>3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6"/>
        <v>0</v>
      </c>
      <c r="DV61" s="11"/>
      <c r="DW61" s="10"/>
      <c r="DX61" s="11"/>
      <c r="DY61" s="10"/>
      <c r="DZ61" s="7"/>
      <c r="EA61" s="11"/>
      <c r="EB61" s="10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7"/>
        <v>0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68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69"/>
        <v>0</v>
      </c>
    </row>
    <row r="62" spans="1:188" x14ac:dyDescent="0.25">
      <c r="A62" s="6"/>
      <c r="B62" s="6"/>
      <c r="C62" s="6"/>
      <c r="D62" s="6" t="s">
        <v>370</v>
      </c>
      <c r="E62" s="3" t="s">
        <v>371</v>
      </c>
      <c r="F62" s="6">
        <f t="shared" si="48"/>
        <v>0</v>
      </c>
      <c r="G62" s="6">
        <f t="shared" si="49"/>
        <v>2</v>
      </c>
      <c r="H62" s="6">
        <f t="shared" si="50"/>
        <v>60</v>
      </c>
      <c r="I62" s="6">
        <f t="shared" si="51"/>
        <v>30</v>
      </c>
      <c r="J62" s="6">
        <f t="shared" si="52"/>
        <v>30</v>
      </c>
      <c r="K62" s="6">
        <f t="shared" si="53"/>
        <v>0</v>
      </c>
      <c r="L62" s="6">
        <f t="shared" si="54"/>
        <v>0</v>
      </c>
      <c r="M62" s="6">
        <f t="shared" si="55"/>
        <v>0</v>
      </c>
      <c r="N62" s="6">
        <f t="shared" si="56"/>
        <v>0</v>
      </c>
      <c r="O62" s="6">
        <f t="shared" si="57"/>
        <v>0</v>
      </c>
      <c r="P62" s="6">
        <f t="shared" si="58"/>
        <v>0</v>
      </c>
      <c r="Q62" s="6">
        <f t="shared" si="59"/>
        <v>0</v>
      </c>
      <c r="R62" s="7">
        <f t="shared" si="60"/>
        <v>4</v>
      </c>
      <c r="S62" s="7">
        <f t="shared" si="61"/>
        <v>0</v>
      </c>
      <c r="T62" s="7">
        <v>2.6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2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3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4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5"/>
        <v>0</v>
      </c>
      <c r="DA62" s="11">
        <v>30</v>
      </c>
      <c r="DB62" s="10" t="s">
        <v>63</v>
      </c>
      <c r="DC62" s="11">
        <v>30</v>
      </c>
      <c r="DD62" s="10" t="s">
        <v>63</v>
      </c>
      <c r="DE62" s="7">
        <v>4</v>
      </c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6"/>
        <v>4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7"/>
        <v>0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68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69"/>
        <v>0</v>
      </c>
    </row>
    <row r="63" spans="1:188" x14ac:dyDescent="0.25">
      <c r="A63" s="6"/>
      <c r="B63" s="6"/>
      <c r="C63" s="6"/>
      <c r="D63" s="6" t="s">
        <v>372</v>
      </c>
      <c r="E63" s="3" t="s">
        <v>373</v>
      </c>
      <c r="F63" s="6">
        <f t="shared" si="48"/>
        <v>1</v>
      </c>
      <c r="G63" s="6">
        <f t="shared" si="49"/>
        <v>1</v>
      </c>
      <c r="H63" s="6">
        <f t="shared" si="50"/>
        <v>60</v>
      </c>
      <c r="I63" s="6">
        <f t="shared" si="51"/>
        <v>30</v>
      </c>
      <c r="J63" s="6">
        <f t="shared" si="52"/>
        <v>30</v>
      </c>
      <c r="K63" s="6">
        <f t="shared" si="53"/>
        <v>0</v>
      </c>
      <c r="L63" s="6">
        <f t="shared" si="54"/>
        <v>0</v>
      </c>
      <c r="M63" s="6">
        <f t="shared" si="55"/>
        <v>0</v>
      </c>
      <c r="N63" s="6">
        <f t="shared" si="56"/>
        <v>0</v>
      </c>
      <c r="O63" s="6">
        <f t="shared" si="57"/>
        <v>0</v>
      </c>
      <c r="P63" s="6">
        <f t="shared" si="58"/>
        <v>0</v>
      </c>
      <c r="Q63" s="6">
        <f t="shared" si="59"/>
        <v>0</v>
      </c>
      <c r="R63" s="7">
        <f t="shared" si="60"/>
        <v>6</v>
      </c>
      <c r="S63" s="7">
        <f t="shared" si="61"/>
        <v>0</v>
      </c>
      <c r="T63" s="7">
        <v>2.7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2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3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4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5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6"/>
        <v>0</v>
      </c>
      <c r="DV63" s="11">
        <v>30</v>
      </c>
      <c r="DW63" s="10" t="s">
        <v>79</v>
      </c>
      <c r="DX63" s="11">
        <v>30</v>
      </c>
      <c r="DY63" s="10" t="s">
        <v>63</v>
      </c>
      <c r="DZ63" s="7">
        <v>6</v>
      </c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7"/>
        <v>6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68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69"/>
        <v>0</v>
      </c>
    </row>
    <row r="64" spans="1:188" x14ac:dyDescent="0.25">
      <c r="A64" s="6"/>
      <c r="B64" s="6"/>
      <c r="C64" s="6"/>
      <c r="D64" s="6" t="s">
        <v>374</v>
      </c>
      <c r="E64" s="3" t="s">
        <v>375</v>
      </c>
      <c r="F64" s="6">
        <f t="shared" si="48"/>
        <v>0</v>
      </c>
      <c r="G64" s="6">
        <f t="shared" si="49"/>
        <v>2</v>
      </c>
      <c r="H64" s="6">
        <f t="shared" si="50"/>
        <v>60</v>
      </c>
      <c r="I64" s="6">
        <f t="shared" si="51"/>
        <v>30</v>
      </c>
      <c r="J64" s="6">
        <f t="shared" si="52"/>
        <v>30</v>
      </c>
      <c r="K64" s="6">
        <f t="shared" si="53"/>
        <v>0</v>
      </c>
      <c r="L64" s="6">
        <f t="shared" si="54"/>
        <v>0</v>
      </c>
      <c r="M64" s="6">
        <f t="shared" si="55"/>
        <v>0</v>
      </c>
      <c r="N64" s="6">
        <f t="shared" si="56"/>
        <v>0</v>
      </c>
      <c r="O64" s="6">
        <f t="shared" si="57"/>
        <v>0</v>
      </c>
      <c r="P64" s="6">
        <f t="shared" si="58"/>
        <v>0</v>
      </c>
      <c r="Q64" s="6">
        <f t="shared" si="59"/>
        <v>0</v>
      </c>
      <c r="R64" s="7">
        <f t="shared" si="60"/>
        <v>4</v>
      </c>
      <c r="S64" s="7">
        <f t="shared" si="61"/>
        <v>0</v>
      </c>
      <c r="T64" s="7">
        <v>2.6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2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3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4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5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6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7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68"/>
        <v>0</v>
      </c>
      <c r="FL64" s="11">
        <v>30</v>
      </c>
      <c r="FM64" s="10" t="s">
        <v>63</v>
      </c>
      <c r="FN64" s="11">
        <v>30</v>
      </c>
      <c r="FO64" s="10" t="s">
        <v>63</v>
      </c>
      <c r="FP64" s="7">
        <v>4</v>
      </c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69"/>
        <v>4</v>
      </c>
    </row>
    <row r="65" spans="1:188" x14ac:dyDescent="0.25">
      <c r="A65" s="6">
        <v>9</v>
      </c>
      <c r="B65" s="6">
        <v>1</v>
      </c>
      <c r="C65" s="6"/>
      <c r="D65" s="6"/>
      <c r="E65" s="3" t="s">
        <v>376</v>
      </c>
      <c r="F65" s="6">
        <f>$B$65*COUNTIF(U65:GD65,"e")</f>
        <v>0</v>
      </c>
      <c r="G65" s="6">
        <f>$B$65*COUNTIF(U65:GD65,"z")</f>
        <v>2</v>
      </c>
      <c r="H65" s="6">
        <f t="shared" si="50"/>
        <v>30</v>
      </c>
      <c r="I65" s="6">
        <f t="shared" si="51"/>
        <v>15</v>
      </c>
      <c r="J65" s="6">
        <f t="shared" si="52"/>
        <v>0</v>
      </c>
      <c r="K65" s="6">
        <f t="shared" si="53"/>
        <v>0</v>
      </c>
      <c r="L65" s="6">
        <f t="shared" si="54"/>
        <v>0</v>
      </c>
      <c r="M65" s="6">
        <f t="shared" si="55"/>
        <v>15</v>
      </c>
      <c r="N65" s="6">
        <f t="shared" si="56"/>
        <v>0</v>
      </c>
      <c r="O65" s="6">
        <f t="shared" si="57"/>
        <v>0</v>
      </c>
      <c r="P65" s="6">
        <f t="shared" si="58"/>
        <v>0</v>
      </c>
      <c r="Q65" s="6">
        <f t="shared" si="59"/>
        <v>0</v>
      </c>
      <c r="R65" s="7">
        <f t="shared" si="60"/>
        <v>2</v>
      </c>
      <c r="S65" s="7">
        <f t="shared" si="61"/>
        <v>1</v>
      </c>
      <c r="T65" s="7">
        <f>$B$65*1.2</f>
        <v>1.2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2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3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4"/>
        <v>0</v>
      </c>
      <c r="CF65" s="11">
        <f>$B$65*15</f>
        <v>15</v>
      </c>
      <c r="CG65" s="10" t="s">
        <v>63</v>
      </c>
      <c r="CH65" s="11"/>
      <c r="CI65" s="10"/>
      <c r="CJ65" s="7">
        <f>$B$65*1</f>
        <v>1</v>
      </c>
      <c r="CK65" s="11"/>
      <c r="CL65" s="10"/>
      <c r="CM65" s="11"/>
      <c r="CN65" s="10"/>
      <c r="CO65" s="11">
        <f>$B$65*15</f>
        <v>15</v>
      </c>
      <c r="CP65" s="10" t="s">
        <v>63</v>
      </c>
      <c r="CQ65" s="11"/>
      <c r="CR65" s="10"/>
      <c r="CS65" s="11"/>
      <c r="CT65" s="10"/>
      <c r="CU65" s="11"/>
      <c r="CV65" s="10"/>
      <c r="CW65" s="11"/>
      <c r="CX65" s="10"/>
      <c r="CY65" s="7">
        <f>$B$65*1</f>
        <v>1</v>
      </c>
      <c r="CZ65" s="7">
        <f t="shared" si="65"/>
        <v>2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6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7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68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69"/>
        <v>0</v>
      </c>
    </row>
    <row r="66" spans="1:188" x14ac:dyDescent="0.25">
      <c r="A66" s="6">
        <v>10</v>
      </c>
      <c r="B66" s="6">
        <v>1</v>
      </c>
      <c r="C66" s="6"/>
      <c r="D66" s="6"/>
      <c r="E66" s="3" t="s">
        <v>377</v>
      </c>
      <c r="F66" s="6">
        <f>$B$66*COUNTIF(U66:GD66,"e")</f>
        <v>0</v>
      </c>
      <c r="G66" s="6">
        <f>$B$66*COUNTIF(U66:GD66,"z")</f>
        <v>2</v>
      </c>
      <c r="H66" s="6">
        <f t="shared" si="50"/>
        <v>30</v>
      </c>
      <c r="I66" s="6">
        <f t="shared" si="51"/>
        <v>15</v>
      </c>
      <c r="J66" s="6">
        <f t="shared" si="52"/>
        <v>0</v>
      </c>
      <c r="K66" s="6">
        <f t="shared" si="53"/>
        <v>0</v>
      </c>
      <c r="L66" s="6">
        <f t="shared" si="54"/>
        <v>0</v>
      </c>
      <c r="M66" s="6">
        <f t="shared" si="55"/>
        <v>15</v>
      </c>
      <c r="N66" s="6">
        <f t="shared" si="56"/>
        <v>0</v>
      </c>
      <c r="O66" s="6">
        <f t="shared" si="57"/>
        <v>0</v>
      </c>
      <c r="P66" s="6">
        <f t="shared" si="58"/>
        <v>0</v>
      </c>
      <c r="Q66" s="6">
        <f t="shared" si="59"/>
        <v>0</v>
      </c>
      <c r="R66" s="7">
        <f t="shared" si="60"/>
        <v>2</v>
      </c>
      <c r="S66" s="7">
        <f t="shared" si="61"/>
        <v>0.8</v>
      </c>
      <c r="T66" s="7">
        <f>$B$66*1.2</f>
        <v>1.2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2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3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4"/>
        <v>0</v>
      </c>
      <c r="CF66" s="11">
        <f>$B$66*15</f>
        <v>15</v>
      </c>
      <c r="CG66" s="10" t="s">
        <v>63</v>
      </c>
      <c r="CH66" s="11"/>
      <c r="CI66" s="10"/>
      <c r="CJ66" s="7">
        <f>$B$66*1.2</f>
        <v>1.2</v>
      </c>
      <c r="CK66" s="11"/>
      <c r="CL66" s="10"/>
      <c r="CM66" s="11"/>
      <c r="CN66" s="10"/>
      <c r="CO66" s="11">
        <f>$B$66*15</f>
        <v>15</v>
      </c>
      <c r="CP66" s="10" t="s">
        <v>63</v>
      </c>
      <c r="CQ66" s="11"/>
      <c r="CR66" s="10"/>
      <c r="CS66" s="11"/>
      <c r="CT66" s="10"/>
      <c r="CU66" s="11"/>
      <c r="CV66" s="10"/>
      <c r="CW66" s="11"/>
      <c r="CX66" s="10"/>
      <c r="CY66" s="7">
        <f>$B$66*0.8</f>
        <v>0.8</v>
      </c>
      <c r="CZ66" s="7">
        <f t="shared" si="65"/>
        <v>2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6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7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68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69"/>
        <v>0</v>
      </c>
    </row>
    <row r="67" spans="1:188" x14ac:dyDescent="0.25">
      <c r="A67" s="6"/>
      <c r="B67" s="6"/>
      <c r="C67" s="6"/>
      <c r="D67" s="6" t="s">
        <v>378</v>
      </c>
      <c r="E67" s="3" t="s">
        <v>160</v>
      </c>
      <c r="F67" s="6">
        <f>COUNTIF(U67:GD67,"e")</f>
        <v>0</v>
      </c>
      <c r="G67" s="6">
        <f>COUNTIF(U67:GD67,"z")</f>
        <v>2</v>
      </c>
      <c r="H67" s="6">
        <f t="shared" si="50"/>
        <v>30</v>
      </c>
      <c r="I67" s="6">
        <f t="shared" si="51"/>
        <v>15</v>
      </c>
      <c r="J67" s="6">
        <f t="shared" si="52"/>
        <v>0</v>
      </c>
      <c r="K67" s="6">
        <f t="shared" si="53"/>
        <v>0</v>
      </c>
      <c r="L67" s="6">
        <f t="shared" si="54"/>
        <v>0</v>
      </c>
      <c r="M67" s="6">
        <f t="shared" si="55"/>
        <v>0</v>
      </c>
      <c r="N67" s="6">
        <f t="shared" si="56"/>
        <v>0</v>
      </c>
      <c r="O67" s="6">
        <f t="shared" si="57"/>
        <v>0</v>
      </c>
      <c r="P67" s="6">
        <f t="shared" si="58"/>
        <v>15</v>
      </c>
      <c r="Q67" s="6">
        <f t="shared" si="59"/>
        <v>0</v>
      </c>
      <c r="R67" s="7">
        <f t="shared" si="60"/>
        <v>2</v>
      </c>
      <c r="S67" s="7">
        <f t="shared" si="61"/>
        <v>1</v>
      </c>
      <c r="T67" s="7">
        <v>1.27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2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3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4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5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6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7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68"/>
        <v>0</v>
      </c>
      <c r="FL67" s="11">
        <v>15</v>
      </c>
      <c r="FM67" s="10" t="s">
        <v>63</v>
      </c>
      <c r="FN67" s="11"/>
      <c r="FO67" s="10"/>
      <c r="FP67" s="7">
        <v>1</v>
      </c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>
        <v>15</v>
      </c>
      <c r="GB67" s="10" t="s">
        <v>63</v>
      </c>
      <c r="GC67" s="11"/>
      <c r="GD67" s="10"/>
      <c r="GE67" s="7">
        <v>1</v>
      </c>
      <c r="GF67" s="7">
        <f t="shared" si="69"/>
        <v>2</v>
      </c>
    </row>
    <row r="68" spans="1:188" x14ac:dyDescent="0.25">
      <c r="A68" s="6">
        <v>8</v>
      </c>
      <c r="B68" s="6">
        <v>1</v>
      </c>
      <c r="C68" s="6"/>
      <c r="D68" s="6"/>
      <c r="E68" s="3" t="s">
        <v>180</v>
      </c>
      <c r="F68" s="6">
        <f>$B$68*COUNTIF(U68:GD68,"e")</f>
        <v>0</v>
      </c>
      <c r="G68" s="6">
        <f>$B$68*COUNTIF(U68:GD68,"z")</f>
        <v>1</v>
      </c>
      <c r="H68" s="6">
        <f t="shared" si="50"/>
        <v>30</v>
      </c>
      <c r="I68" s="6">
        <f t="shared" si="51"/>
        <v>0</v>
      </c>
      <c r="J68" s="6">
        <f t="shared" si="52"/>
        <v>0</v>
      </c>
      <c r="K68" s="6">
        <f t="shared" si="53"/>
        <v>0</v>
      </c>
      <c r="L68" s="6">
        <f t="shared" si="54"/>
        <v>0</v>
      </c>
      <c r="M68" s="6">
        <f t="shared" si="55"/>
        <v>0</v>
      </c>
      <c r="N68" s="6">
        <f t="shared" si="56"/>
        <v>0</v>
      </c>
      <c r="O68" s="6">
        <f t="shared" si="57"/>
        <v>0</v>
      </c>
      <c r="P68" s="6">
        <f t="shared" si="58"/>
        <v>0</v>
      </c>
      <c r="Q68" s="6">
        <f t="shared" si="59"/>
        <v>30</v>
      </c>
      <c r="R68" s="7">
        <f t="shared" si="60"/>
        <v>2</v>
      </c>
      <c r="S68" s="7">
        <f t="shared" si="61"/>
        <v>2</v>
      </c>
      <c r="T68" s="7">
        <f>$B$68*1.2</f>
        <v>1.2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2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3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4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5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6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7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68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>
        <f>$B$68*30</f>
        <v>30</v>
      </c>
      <c r="GD68" s="10" t="s">
        <v>63</v>
      </c>
      <c r="GE68" s="7">
        <f>$B$68*2</f>
        <v>2</v>
      </c>
      <c r="GF68" s="7">
        <f t="shared" si="69"/>
        <v>2</v>
      </c>
    </row>
    <row r="69" spans="1:188" x14ac:dyDescent="0.25">
      <c r="A69" s="6"/>
      <c r="B69" s="6"/>
      <c r="C69" s="6"/>
      <c r="D69" s="6" t="s">
        <v>379</v>
      </c>
      <c r="E69" s="3" t="s">
        <v>380</v>
      </c>
      <c r="F69" s="6">
        <f>COUNTIF(U69:GD69,"e")</f>
        <v>0</v>
      </c>
      <c r="G69" s="6">
        <f>COUNTIF(U69:GD69,"z")</f>
        <v>2</v>
      </c>
      <c r="H69" s="6">
        <f t="shared" si="50"/>
        <v>30</v>
      </c>
      <c r="I69" s="6">
        <f t="shared" si="51"/>
        <v>15</v>
      </c>
      <c r="J69" s="6">
        <f t="shared" si="52"/>
        <v>15</v>
      </c>
      <c r="K69" s="6">
        <f t="shared" si="53"/>
        <v>0</v>
      </c>
      <c r="L69" s="6">
        <f t="shared" si="54"/>
        <v>0</v>
      </c>
      <c r="M69" s="6">
        <f t="shared" si="55"/>
        <v>0</v>
      </c>
      <c r="N69" s="6">
        <f t="shared" si="56"/>
        <v>0</v>
      </c>
      <c r="O69" s="6">
        <f t="shared" si="57"/>
        <v>0</v>
      </c>
      <c r="P69" s="6">
        <f t="shared" si="58"/>
        <v>0</v>
      </c>
      <c r="Q69" s="6">
        <f t="shared" si="59"/>
        <v>0</v>
      </c>
      <c r="R69" s="7">
        <f t="shared" si="60"/>
        <v>2</v>
      </c>
      <c r="S69" s="7">
        <f t="shared" si="61"/>
        <v>0</v>
      </c>
      <c r="T69" s="7">
        <v>1.17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2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3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4"/>
        <v>0</v>
      </c>
      <c r="CF69" s="11">
        <v>15</v>
      </c>
      <c r="CG69" s="10" t="s">
        <v>63</v>
      </c>
      <c r="CH69" s="11">
        <v>15</v>
      </c>
      <c r="CI69" s="10" t="s">
        <v>63</v>
      </c>
      <c r="CJ69" s="7">
        <v>2</v>
      </c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5"/>
        <v>2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6"/>
        <v>0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7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68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69"/>
        <v>0</v>
      </c>
    </row>
    <row r="70" spans="1:188" x14ac:dyDescent="0.25">
      <c r="A70" s="6"/>
      <c r="B70" s="6"/>
      <c r="C70" s="6"/>
      <c r="D70" s="6" t="s">
        <v>381</v>
      </c>
      <c r="E70" s="3" t="s">
        <v>300</v>
      </c>
      <c r="F70" s="6">
        <f>COUNTIF(U70:GD70,"e")</f>
        <v>1</v>
      </c>
      <c r="G70" s="6">
        <f>COUNTIF(U70:GD70,"z")</f>
        <v>1</v>
      </c>
      <c r="H70" s="6">
        <f t="shared" si="50"/>
        <v>30</v>
      </c>
      <c r="I70" s="6">
        <f t="shared" si="51"/>
        <v>15</v>
      </c>
      <c r="J70" s="6">
        <f t="shared" si="52"/>
        <v>15</v>
      </c>
      <c r="K70" s="6">
        <f t="shared" si="53"/>
        <v>0</v>
      </c>
      <c r="L70" s="6">
        <f t="shared" si="54"/>
        <v>0</v>
      </c>
      <c r="M70" s="6">
        <f t="shared" si="55"/>
        <v>0</v>
      </c>
      <c r="N70" s="6">
        <f t="shared" si="56"/>
        <v>0</v>
      </c>
      <c r="O70" s="6">
        <f t="shared" si="57"/>
        <v>0</v>
      </c>
      <c r="P70" s="6">
        <f t="shared" si="58"/>
        <v>0</v>
      </c>
      <c r="Q70" s="6">
        <f t="shared" si="59"/>
        <v>0</v>
      </c>
      <c r="R70" s="7">
        <f t="shared" si="60"/>
        <v>2</v>
      </c>
      <c r="S70" s="7">
        <f t="shared" si="61"/>
        <v>0</v>
      </c>
      <c r="T70" s="7">
        <v>1.27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2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3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4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5"/>
        <v>0</v>
      </c>
      <c r="DA70" s="11">
        <v>15</v>
      </c>
      <c r="DB70" s="10" t="s">
        <v>79</v>
      </c>
      <c r="DC70" s="11">
        <v>15</v>
      </c>
      <c r="DD70" s="10" t="s">
        <v>63</v>
      </c>
      <c r="DE70" s="7">
        <v>2</v>
      </c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6"/>
        <v>2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7"/>
        <v>0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68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69"/>
        <v>0</v>
      </c>
    </row>
    <row r="71" spans="1:188" x14ac:dyDescent="0.25">
      <c r="A71" s="6">
        <v>11</v>
      </c>
      <c r="B71" s="6">
        <v>4</v>
      </c>
      <c r="C71" s="6"/>
      <c r="D71" s="6"/>
      <c r="E71" s="3" t="s">
        <v>382</v>
      </c>
      <c r="F71" s="6">
        <f>$B$71*COUNTIF(U71:GD71,"e")</f>
        <v>4</v>
      </c>
      <c r="G71" s="6">
        <f>$B$71*COUNTIF(U71:GD71,"z")</f>
        <v>4</v>
      </c>
      <c r="H71" s="6">
        <f t="shared" si="50"/>
        <v>240</v>
      </c>
      <c r="I71" s="6">
        <f t="shared" si="51"/>
        <v>120</v>
      </c>
      <c r="J71" s="6">
        <f t="shared" si="52"/>
        <v>120</v>
      </c>
      <c r="K71" s="6">
        <f t="shared" si="53"/>
        <v>0</v>
      </c>
      <c r="L71" s="6">
        <f t="shared" si="54"/>
        <v>0</v>
      </c>
      <c r="M71" s="6">
        <f t="shared" si="55"/>
        <v>0</v>
      </c>
      <c r="N71" s="6">
        <f t="shared" si="56"/>
        <v>0</v>
      </c>
      <c r="O71" s="6">
        <f t="shared" si="57"/>
        <v>0</v>
      </c>
      <c r="P71" s="6">
        <f t="shared" si="58"/>
        <v>0</v>
      </c>
      <c r="Q71" s="6">
        <f t="shared" si="59"/>
        <v>0</v>
      </c>
      <c r="R71" s="7">
        <f t="shared" si="60"/>
        <v>20</v>
      </c>
      <c r="S71" s="7">
        <f t="shared" si="61"/>
        <v>0</v>
      </c>
      <c r="T71" s="7">
        <f>$B$71*2.7</f>
        <v>10.8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2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3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4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5"/>
        <v>0</v>
      </c>
      <c r="DA71" s="11">
        <f>$B$71*30</f>
        <v>120</v>
      </c>
      <c r="DB71" s="10" t="s">
        <v>79</v>
      </c>
      <c r="DC71" s="11">
        <f>$B$71*30</f>
        <v>120</v>
      </c>
      <c r="DD71" s="10" t="s">
        <v>63</v>
      </c>
      <c r="DE71" s="7">
        <f>$B$71*5</f>
        <v>20</v>
      </c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66"/>
        <v>20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67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68"/>
        <v>0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69"/>
        <v>0</v>
      </c>
    </row>
    <row r="72" spans="1:188" x14ac:dyDescent="0.25">
      <c r="A72" s="6">
        <v>12</v>
      </c>
      <c r="B72" s="6">
        <v>1</v>
      </c>
      <c r="C72" s="6"/>
      <c r="D72" s="6"/>
      <c r="E72" s="3" t="s">
        <v>383</v>
      </c>
      <c r="F72" s="6">
        <f>$B$72*COUNTIF(U72:GD72,"e")</f>
        <v>0</v>
      </c>
      <c r="G72" s="6">
        <f>$B$72*COUNTIF(U72:GD72,"z")</f>
        <v>2</v>
      </c>
      <c r="H72" s="6">
        <f t="shared" si="50"/>
        <v>30</v>
      </c>
      <c r="I72" s="6">
        <f t="shared" si="51"/>
        <v>15</v>
      </c>
      <c r="J72" s="6">
        <f t="shared" si="52"/>
        <v>0</v>
      </c>
      <c r="K72" s="6">
        <f t="shared" si="53"/>
        <v>0</v>
      </c>
      <c r="L72" s="6">
        <f t="shared" si="54"/>
        <v>0</v>
      </c>
      <c r="M72" s="6">
        <f t="shared" si="55"/>
        <v>15</v>
      </c>
      <c r="N72" s="6">
        <f t="shared" si="56"/>
        <v>0</v>
      </c>
      <c r="O72" s="6">
        <f t="shared" si="57"/>
        <v>0</v>
      </c>
      <c r="P72" s="6">
        <f t="shared" si="58"/>
        <v>0</v>
      </c>
      <c r="Q72" s="6">
        <f t="shared" si="59"/>
        <v>0</v>
      </c>
      <c r="R72" s="7">
        <f t="shared" si="60"/>
        <v>3</v>
      </c>
      <c r="S72" s="7">
        <f t="shared" si="61"/>
        <v>2</v>
      </c>
      <c r="T72" s="7">
        <f>$B$72*1.33</f>
        <v>1.33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2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3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4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5"/>
        <v>0</v>
      </c>
      <c r="DA72" s="11">
        <f>$B$72*15</f>
        <v>15</v>
      </c>
      <c r="DB72" s="10" t="s">
        <v>63</v>
      </c>
      <c r="DC72" s="11"/>
      <c r="DD72" s="10"/>
      <c r="DE72" s="7">
        <f>$B$72*1</f>
        <v>1</v>
      </c>
      <c r="DF72" s="11"/>
      <c r="DG72" s="10"/>
      <c r="DH72" s="11"/>
      <c r="DI72" s="10"/>
      <c r="DJ72" s="11">
        <f>$B$72*15</f>
        <v>15</v>
      </c>
      <c r="DK72" s="10" t="s">
        <v>63</v>
      </c>
      <c r="DL72" s="11"/>
      <c r="DM72" s="10"/>
      <c r="DN72" s="11"/>
      <c r="DO72" s="10"/>
      <c r="DP72" s="11"/>
      <c r="DQ72" s="10"/>
      <c r="DR72" s="11"/>
      <c r="DS72" s="10"/>
      <c r="DT72" s="7">
        <f>$B$72*2</f>
        <v>2</v>
      </c>
      <c r="DU72" s="7">
        <f t="shared" si="66"/>
        <v>3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67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68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69"/>
        <v>0</v>
      </c>
    </row>
    <row r="73" spans="1:188" x14ac:dyDescent="0.25">
      <c r="A73" s="6">
        <v>13</v>
      </c>
      <c r="B73" s="6">
        <v>1</v>
      </c>
      <c r="C73" s="6"/>
      <c r="D73" s="6"/>
      <c r="E73" s="3" t="s">
        <v>384</v>
      </c>
      <c r="F73" s="6">
        <f>$B$73*COUNTIF(U73:GD73,"e")</f>
        <v>0</v>
      </c>
      <c r="G73" s="6">
        <f>$B$73*COUNTIF(U73:GD73,"z")</f>
        <v>2</v>
      </c>
      <c r="H73" s="6">
        <f t="shared" si="50"/>
        <v>30</v>
      </c>
      <c r="I73" s="6">
        <f t="shared" si="51"/>
        <v>15</v>
      </c>
      <c r="J73" s="6">
        <f t="shared" si="52"/>
        <v>0</v>
      </c>
      <c r="K73" s="6">
        <f t="shared" si="53"/>
        <v>15</v>
      </c>
      <c r="L73" s="6">
        <f t="shared" si="54"/>
        <v>0</v>
      </c>
      <c r="M73" s="6">
        <f t="shared" si="55"/>
        <v>0</v>
      </c>
      <c r="N73" s="6">
        <f t="shared" si="56"/>
        <v>0</v>
      </c>
      <c r="O73" s="6">
        <f t="shared" si="57"/>
        <v>0</v>
      </c>
      <c r="P73" s="6">
        <f t="shared" si="58"/>
        <v>0</v>
      </c>
      <c r="Q73" s="6">
        <f t="shared" si="59"/>
        <v>0</v>
      </c>
      <c r="R73" s="7">
        <f t="shared" si="60"/>
        <v>3</v>
      </c>
      <c r="S73" s="7">
        <f t="shared" si="61"/>
        <v>2</v>
      </c>
      <c r="T73" s="7">
        <f>$B$73*1.6</f>
        <v>1.6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2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3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4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5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66"/>
        <v>0</v>
      </c>
      <c r="DV73" s="11">
        <f>$B$73*15</f>
        <v>15</v>
      </c>
      <c r="DW73" s="10" t="s">
        <v>63</v>
      </c>
      <c r="DX73" s="11"/>
      <c r="DY73" s="10"/>
      <c r="DZ73" s="7">
        <f>$B$73*1</f>
        <v>1</v>
      </c>
      <c r="EA73" s="11">
        <f>$B$73*15</f>
        <v>15</v>
      </c>
      <c r="EB73" s="10" t="s">
        <v>63</v>
      </c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>
        <f>$B$73*2</f>
        <v>2</v>
      </c>
      <c r="EP73" s="7">
        <f t="shared" si="67"/>
        <v>3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68"/>
        <v>0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69"/>
        <v>0</v>
      </c>
    </row>
    <row r="74" spans="1:188" x14ac:dyDescent="0.25">
      <c r="A74" s="6">
        <v>14</v>
      </c>
      <c r="B74" s="6">
        <v>1</v>
      </c>
      <c r="C74" s="6"/>
      <c r="D74" s="6"/>
      <c r="E74" s="3" t="s">
        <v>385</v>
      </c>
      <c r="F74" s="6">
        <f>$B$74*COUNTIF(U74:GD74,"e")</f>
        <v>0</v>
      </c>
      <c r="G74" s="6">
        <f>$B$74*COUNTIF(U74:GD74,"z")</f>
        <v>2</v>
      </c>
      <c r="H74" s="6">
        <f t="shared" si="50"/>
        <v>30</v>
      </c>
      <c r="I74" s="6">
        <f t="shared" si="51"/>
        <v>15</v>
      </c>
      <c r="J74" s="6">
        <f t="shared" si="52"/>
        <v>0</v>
      </c>
      <c r="K74" s="6">
        <f t="shared" si="53"/>
        <v>0</v>
      </c>
      <c r="L74" s="6">
        <f t="shared" si="54"/>
        <v>0</v>
      </c>
      <c r="M74" s="6">
        <f t="shared" si="55"/>
        <v>15</v>
      </c>
      <c r="N74" s="6">
        <f t="shared" si="56"/>
        <v>0</v>
      </c>
      <c r="O74" s="6">
        <f t="shared" si="57"/>
        <v>0</v>
      </c>
      <c r="P74" s="6">
        <f t="shared" si="58"/>
        <v>0</v>
      </c>
      <c r="Q74" s="6">
        <f t="shared" si="59"/>
        <v>0</v>
      </c>
      <c r="R74" s="7">
        <f t="shared" si="60"/>
        <v>3</v>
      </c>
      <c r="S74" s="7">
        <f t="shared" si="61"/>
        <v>2</v>
      </c>
      <c r="T74" s="7">
        <f>$B$74*1.33</f>
        <v>1.33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2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3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4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5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66"/>
        <v>0</v>
      </c>
      <c r="DV74" s="11">
        <f>$B$74*15</f>
        <v>15</v>
      </c>
      <c r="DW74" s="10" t="s">
        <v>63</v>
      </c>
      <c r="DX74" s="11"/>
      <c r="DY74" s="10"/>
      <c r="DZ74" s="7">
        <f>$B$74*1</f>
        <v>1</v>
      </c>
      <c r="EA74" s="11"/>
      <c r="EB74" s="10"/>
      <c r="EC74" s="11"/>
      <c r="ED74" s="10"/>
      <c r="EE74" s="11">
        <f>$B$74*15</f>
        <v>15</v>
      </c>
      <c r="EF74" s="10" t="s">
        <v>63</v>
      </c>
      <c r="EG74" s="11"/>
      <c r="EH74" s="10"/>
      <c r="EI74" s="11"/>
      <c r="EJ74" s="10"/>
      <c r="EK74" s="11"/>
      <c r="EL74" s="10"/>
      <c r="EM74" s="11"/>
      <c r="EN74" s="10"/>
      <c r="EO74" s="7">
        <f>$B$74*2</f>
        <v>2</v>
      </c>
      <c r="EP74" s="7">
        <f t="shared" si="67"/>
        <v>3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68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69"/>
        <v>0</v>
      </c>
    </row>
    <row r="75" spans="1:188" x14ac:dyDescent="0.25">
      <c r="A75" s="6">
        <v>15</v>
      </c>
      <c r="B75" s="6">
        <v>1</v>
      </c>
      <c r="C75" s="6"/>
      <c r="D75" s="6"/>
      <c r="E75" s="3" t="s">
        <v>386</v>
      </c>
      <c r="F75" s="6">
        <f>$B$75*COUNTIF(U75:GD75,"e")</f>
        <v>0</v>
      </c>
      <c r="G75" s="6">
        <f>$B$75*COUNTIF(U75:GD75,"z")</f>
        <v>2</v>
      </c>
      <c r="H75" s="6">
        <f t="shared" si="50"/>
        <v>30</v>
      </c>
      <c r="I75" s="6">
        <f t="shared" si="51"/>
        <v>15</v>
      </c>
      <c r="J75" s="6">
        <f t="shared" si="52"/>
        <v>0</v>
      </c>
      <c r="K75" s="6">
        <f t="shared" si="53"/>
        <v>0</v>
      </c>
      <c r="L75" s="6">
        <f t="shared" si="54"/>
        <v>0</v>
      </c>
      <c r="M75" s="6">
        <f t="shared" si="55"/>
        <v>15</v>
      </c>
      <c r="N75" s="6">
        <f t="shared" si="56"/>
        <v>0</v>
      </c>
      <c r="O75" s="6">
        <f t="shared" si="57"/>
        <v>0</v>
      </c>
      <c r="P75" s="6">
        <f t="shared" si="58"/>
        <v>0</v>
      </c>
      <c r="Q75" s="6">
        <f t="shared" si="59"/>
        <v>0</v>
      </c>
      <c r="R75" s="7">
        <f t="shared" si="60"/>
        <v>3</v>
      </c>
      <c r="S75" s="7">
        <f t="shared" si="61"/>
        <v>2</v>
      </c>
      <c r="T75" s="7">
        <f>$B$75*1.4</f>
        <v>1.4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2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3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4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5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66"/>
        <v>0</v>
      </c>
      <c r="DV75" s="11">
        <f>$B$75*15</f>
        <v>15</v>
      </c>
      <c r="DW75" s="10" t="s">
        <v>63</v>
      </c>
      <c r="DX75" s="11"/>
      <c r="DY75" s="10"/>
      <c r="DZ75" s="7">
        <f>$B$75*1</f>
        <v>1</v>
      </c>
      <c r="EA75" s="11"/>
      <c r="EB75" s="10"/>
      <c r="EC75" s="11"/>
      <c r="ED75" s="10"/>
      <c r="EE75" s="11">
        <f>$B$75*15</f>
        <v>15</v>
      </c>
      <c r="EF75" s="10" t="s">
        <v>63</v>
      </c>
      <c r="EG75" s="11"/>
      <c r="EH75" s="10"/>
      <c r="EI75" s="11"/>
      <c r="EJ75" s="10"/>
      <c r="EK75" s="11"/>
      <c r="EL75" s="10"/>
      <c r="EM75" s="11"/>
      <c r="EN75" s="10"/>
      <c r="EO75" s="7">
        <f>$B$75*2</f>
        <v>2</v>
      </c>
      <c r="EP75" s="7">
        <f t="shared" si="67"/>
        <v>3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68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69"/>
        <v>0</v>
      </c>
    </row>
    <row r="76" spans="1:188" x14ac:dyDescent="0.25">
      <c r="A76" s="6">
        <v>16</v>
      </c>
      <c r="B76" s="6">
        <v>1</v>
      </c>
      <c r="C76" s="6"/>
      <c r="D76" s="6"/>
      <c r="E76" s="3" t="s">
        <v>387</v>
      </c>
      <c r="F76" s="6">
        <f>$B$76*COUNTIF(U76:GD76,"e")</f>
        <v>0</v>
      </c>
      <c r="G76" s="6">
        <f>$B$76*COUNTIF(U76:GD76,"z")</f>
        <v>2</v>
      </c>
      <c r="H76" s="6">
        <f t="shared" si="50"/>
        <v>30</v>
      </c>
      <c r="I76" s="6">
        <f t="shared" si="51"/>
        <v>15</v>
      </c>
      <c r="J76" s="6">
        <f t="shared" si="52"/>
        <v>0</v>
      </c>
      <c r="K76" s="6">
        <f t="shared" si="53"/>
        <v>0</v>
      </c>
      <c r="L76" s="6">
        <f t="shared" si="54"/>
        <v>0</v>
      </c>
      <c r="M76" s="6">
        <f t="shared" si="55"/>
        <v>15</v>
      </c>
      <c r="N76" s="6">
        <f t="shared" si="56"/>
        <v>0</v>
      </c>
      <c r="O76" s="6">
        <f t="shared" si="57"/>
        <v>0</v>
      </c>
      <c r="P76" s="6">
        <f t="shared" si="58"/>
        <v>0</v>
      </c>
      <c r="Q76" s="6">
        <f t="shared" si="59"/>
        <v>0</v>
      </c>
      <c r="R76" s="7">
        <f t="shared" si="60"/>
        <v>3</v>
      </c>
      <c r="S76" s="7">
        <f t="shared" si="61"/>
        <v>1</v>
      </c>
      <c r="T76" s="7">
        <f>$B$76*1.5</f>
        <v>1.5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2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3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4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5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66"/>
        <v>0</v>
      </c>
      <c r="DV76" s="11">
        <f>$B$76*15</f>
        <v>15</v>
      </c>
      <c r="DW76" s="10" t="s">
        <v>63</v>
      </c>
      <c r="DX76" s="11"/>
      <c r="DY76" s="10"/>
      <c r="DZ76" s="7">
        <f>$B$76*2</f>
        <v>2</v>
      </c>
      <c r="EA76" s="11"/>
      <c r="EB76" s="10"/>
      <c r="EC76" s="11"/>
      <c r="ED76" s="10"/>
      <c r="EE76" s="11">
        <f>$B$76*15</f>
        <v>15</v>
      </c>
      <c r="EF76" s="10" t="s">
        <v>63</v>
      </c>
      <c r="EG76" s="11"/>
      <c r="EH76" s="10"/>
      <c r="EI76" s="11"/>
      <c r="EJ76" s="10"/>
      <c r="EK76" s="11"/>
      <c r="EL76" s="10"/>
      <c r="EM76" s="11"/>
      <c r="EN76" s="10"/>
      <c r="EO76" s="7">
        <f>$B$76*1</f>
        <v>1</v>
      </c>
      <c r="EP76" s="7">
        <f t="shared" si="67"/>
        <v>3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68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69"/>
        <v>0</v>
      </c>
    </row>
    <row r="77" spans="1:188" x14ac:dyDescent="0.25">
      <c r="A77" s="6">
        <v>17</v>
      </c>
      <c r="B77" s="6">
        <v>1</v>
      </c>
      <c r="C77" s="6"/>
      <c r="D77" s="6"/>
      <c r="E77" s="3" t="s">
        <v>388</v>
      </c>
      <c r="F77" s="6">
        <f>$B$77*COUNTIF(U77:GD77,"e")</f>
        <v>1</v>
      </c>
      <c r="G77" s="6">
        <f>$B$77*COUNTIF(U77:GD77,"z")</f>
        <v>1</v>
      </c>
      <c r="H77" s="6">
        <f t="shared" si="50"/>
        <v>30</v>
      </c>
      <c r="I77" s="6">
        <f t="shared" si="51"/>
        <v>15</v>
      </c>
      <c r="J77" s="6">
        <f t="shared" si="52"/>
        <v>0</v>
      </c>
      <c r="K77" s="6">
        <f t="shared" si="53"/>
        <v>0</v>
      </c>
      <c r="L77" s="6">
        <f t="shared" si="54"/>
        <v>0</v>
      </c>
      <c r="M77" s="6">
        <f t="shared" si="55"/>
        <v>15</v>
      </c>
      <c r="N77" s="6">
        <f t="shared" si="56"/>
        <v>0</v>
      </c>
      <c r="O77" s="6">
        <f t="shared" si="57"/>
        <v>0</v>
      </c>
      <c r="P77" s="6">
        <f t="shared" si="58"/>
        <v>0</v>
      </c>
      <c r="Q77" s="6">
        <f t="shared" si="59"/>
        <v>0</v>
      </c>
      <c r="R77" s="7">
        <f t="shared" si="60"/>
        <v>3</v>
      </c>
      <c r="S77" s="7">
        <f t="shared" si="61"/>
        <v>1</v>
      </c>
      <c r="T77" s="7">
        <f>$B$77*1.7</f>
        <v>1.7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2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3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4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5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66"/>
        <v>0</v>
      </c>
      <c r="DV77" s="11">
        <f>$B$77*15</f>
        <v>15</v>
      </c>
      <c r="DW77" s="10" t="s">
        <v>79</v>
      </c>
      <c r="DX77" s="11"/>
      <c r="DY77" s="10"/>
      <c r="DZ77" s="7">
        <f>$B$77*2</f>
        <v>2</v>
      </c>
      <c r="EA77" s="11"/>
      <c r="EB77" s="10"/>
      <c r="EC77" s="11"/>
      <c r="ED77" s="10"/>
      <c r="EE77" s="11">
        <f>$B$77*15</f>
        <v>15</v>
      </c>
      <c r="EF77" s="10" t="s">
        <v>63</v>
      </c>
      <c r="EG77" s="11"/>
      <c r="EH77" s="10"/>
      <c r="EI77" s="11"/>
      <c r="EJ77" s="10"/>
      <c r="EK77" s="11"/>
      <c r="EL77" s="10"/>
      <c r="EM77" s="11"/>
      <c r="EN77" s="10"/>
      <c r="EO77" s="7">
        <f>$B$77*1</f>
        <v>1</v>
      </c>
      <c r="EP77" s="7">
        <f t="shared" si="67"/>
        <v>3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68"/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69"/>
        <v>0</v>
      </c>
    </row>
    <row r="78" spans="1:188" x14ac:dyDescent="0.25">
      <c r="A78" s="6">
        <v>18</v>
      </c>
      <c r="B78" s="6">
        <v>2</v>
      </c>
      <c r="C78" s="6"/>
      <c r="D78" s="6"/>
      <c r="E78" s="3" t="s">
        <v>389</v>
      </c>
      <c r="F78" s="6">
        <f>$B$78*COUNTIF(U78:GD78,"e")</f>
        <v>0</v>
      </c>
      <c r="G78" s="6">
        <f>$B$78*COUNTIF(U78:GD78,"z")</f>
        <v>4</v>
      </c>
      <c r="H78" s="6">
        <f t="shared" si="50"/>
        <v>90</v>
      </c>
      <c r="I78" s="6">
        <f t="shared" si="51"/>
        <v>30</v>
      </c>
      <c r="J78" s="6">
        <f t="shared" si="52"/>
        <v>0</v>
      </c>
      <c r="K78" s="6">
        <f t="shared" si="53"/>
        <v>0</v>
      </c>
      <c r="L78" s="6">
        <f t="shared" si="54"/>
        <v>0</v>
      </c>
      <c r="M78" s="6">
        <f t="shared" si="55"/>
        <v>60</v>
      </c>
      <c r="N78" s="6">
        <f t="shared" si="56"/>
        <v>0</v>
      </c>
      <c r="O78" s="6">
        <f t="shared" si="57"/>
        <v>0</v>
      </c>
      <c r="P78" s="6">
        <f t="shared" si="58"/>
        <v>0</v>
      </c>
      <c r="Q78" s="6">
        <f t="shared" si="59"/>
        <v>0</v>
      </c>
      <c r="R78" s="7">
        <f t="shared" si="60"/>
        <v>6</v>
      </c>
      <c r="S78" s="7">
        <f t="shared" si="61"/>
        <v>4</v>
      </c>
      <c r="T78" s="7">
        <f>$B$78*1.97</f>
        <v>3.94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2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3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4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5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66"/>
        <v>0</v>
      </c>
      <c r="DV78" s="11">
        <f>$B$78*15</f>
        <v>30</v>
      </c>
      <c r="DW78" s="10" t="s">
        <v>63</v>
      </c>
      <c r="DX78" s="11"/>
      <c r="DY78" s="10"/>
      <c r="DZ78" s="7">
        <f>$B$78*1</f>
        <v>2</v>
      </c>
      <c r="EA78" s="11"/>
      <c r="EB78" s="10"/>
      <c r="EC78" s="11"/>
      <c r="ED78" s="10"/>
      <c r="EE78" s="11">
        <f>$B$78*30</f>
        <v>60</v>
      </c>
      <c r="EF78" s="10" t="s">
        <v>63</v>
      </c>
      <c r="EG78" s="11"/>
      <c r="EH78" s="10"/>
      <c r="EI78" s="11"/>
      <c r="EJ78" s="10"/>
      <c r="EK78" s="11"/>
      <c r="EL78" s="10"/>
      <c r="EM78" s="11"/>
      <c r="EN78" s="10"/>
      <c r="EO78" s="7">
        <f>$B$78*2</f>
        <v>4</v>
      </c>
      <c r="EP78" s="7">
        <f t="shared" si="67"/>
        <v>6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68"/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69"/>
        <v>0</v>
      </c>
    </row>
    <row r="79" spans="1:188" x14ac:dyDescent="0.25">
      <c r="A79" s="6">
        <v>19</v>
      </c>
      <c r="B79" s="6">
        <v>1</v>
      </c>
      <c r="C79" s="6"/>
      <c r="D79" s="6"/>
      <c r="E79" s="3" t="s">
        <v>390</v>
      </c>
      <c r="F79" s="6">
        <f>$B$79*COUNTIF(U79:GD79,"e")</f>
        <v>1</v>
      </c>
      <c r="G79" s="6">
        <f>$B$79*COUNTIF(U79:GD79,"z")</f>
        <v>1</v>
      </c>
      <c r="H79" s="6">
        <f t="shared" si="50"/>
        <v>30</v>
      </c>
      <c r="I79" s="6">
        <f t="shared" si="51"/>
        <v>15</v>
      </c>
      <c r="J79" s="6">
        <f t="shared" si="52"/>
        <v>0</v>
      </c>
      <c r="K79" s="6">
        <f t="shared" si="53"/>
        <v>0</v>
      </c>
      <c r="L79" s="6">
        <f t="shared" si="54"/>
        <v>0</v>
      </c>
      <c r="M79" s="6">
        <f t="shared" si="55"/>
        <v>15</v>
      </c>
      <c r="N79" s="6">
        <f t="shared" si="56"/>
        <v>0</v>
      </c>
      <c r="O79" s="6">
        <f t="shared" si="57"/>
        <v>0</v>
      </c>
      <c r="P79" s="6">
        <f t="shared" si="58"/>
        <v>0</v>
      </c>
      <c r="Q79" s="6">
        <f t="shared" si="59"/>
        <v>0</v>
      </c>
      <c r="R79" s="7">
        <f t="shared" si="60"/>
        <v>4</v>
      </c>
      <c r="S79" s="7">
        <f t="shared" si="61"/>
        <v>2</v>
      </c>
      <c r="T79" s="7">
        <f>$B$79*1.7</f>
        <v>1.7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2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3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4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5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66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67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68"/>
        <v>0</v>
      </c>
      <c r="FL79" s="11">
        <f>$B$79*15</f>
        <v>15</v>
      </c>
      <c r="FM79" s="10" t="s">
        <v>79</v>
      </c>
      <c r="FN79" s="11"/>
      <c r="FO79" s="10"/>
      <c r="FP79" s="7">
        <f>$B$79*2</f>
        <v>2</v>
      </c>
      <c r="FQ79" s="11"/>
      <c r="FR79" s="10"/>
      <c r="FS79" s="11"/>
      <c r="FT79" s="10"/>
      <c r="FU79" s="11">
        <f>$B$79*15</f>
        <v>15</v>
      </c>
      <c r="FV79" s="10" t="s">
        <v>63</v>
      </c>
      <c r="FW79" s="11"/>
      <c r="FX79" s="10"/>
      <c r="FY79" s="11"/>
      <c r="FZ79" s="10"/>
      <c r="GA79" s="11"/>
      <c r="GB79" s="10"/>
      <c r="GC79" s="11"/>
      <c r="GD79" s="10"/>
      <c r="GE79" s="7">
        <f>$B$79*2</f>
        <v>2</v>
      </c>
      <c r="GF79" s="7">
        <f t="shared" si="69"/>
        <v>4</v>
      </c>
    </row>
    <row r="80" spans="1:188" x14ac:dyDescent="0.25">
      <c r="A80" s="6"/>
      <c r="B80" s="6"/>
      <c r="C80" s="6"/>
      <c r="D80" s="6" t="s">
        <v>391</v>
      </c>
      <c r="E80" s="3" t="s">
        <v>392</v>
      </c>
      <c r="F80" s="6">
        <f>COUNTIF(U80:GD80,"e")</f>
        <v>0</v>
      </c>
      <c r="G80" s="6">
        <f>COUNTIF(U80:GD80,"z")</f>
        <v>1</v>
      </c>
      <c r="H80" s="6">
        <f t="shared" si="50"/>
        <v>15</v>
      </c>
      <c r="I80" s="6">
        <f t="shared" si="51"/>
        <v>0</v>
      </c>
      <c r="J80" s="6">
        <f t="shared" si="52"/>
        <v>0</v>
      </c>
      <c r="K80" s="6">
        <f t="shared" si="53"/>
        <v>0</v>
      </c>
      <c r="L80" s="6">
        <f t="shared" si="54"/>
        <v>0</v>
      </c>
      <c r="M80" s="6">
        <f t="shared" si="55"/>
        <v>0</v>
      </c>
      <c r="N80" s="6">
        <f t="shared" si="56"/>
        <v>0</v>
      </c>
      <c r="O80" s="6">
        <f t="shared" si="57"/>
        <v>0</v>
      </c>
      <c r="P80" s="6">
        <f t="shared" si="58"/>
        <v>15</v>
      </c>
      <c r="Q80" s="6">
        <f t="shared" si="59"/>
        <v>0</v>
      </c>
      <c r="R80" s="7">
        <f t="shared" si="60"/>
        <v>1</v>
      </c>
      <c r="S80" s="7">
        <f t="shared" si="61"/>
        <v>1</v>
      </c>
      <c r="T80" s="7">
        <v>0.63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2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3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64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65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>
        <v>15</v>
      </c>
      <c r="DQ80" s="10" t="s">
        <v>63</v>
      </c>
      <c r="DR80" s="11"/>
      <c r="DS80" s="10"/>
      <c r="DT80" s="7">
        <v>1</v>
      </c>
      <c r="DU80" s="7">
        <f t="shared" si="66"/>
        <v>1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67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68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69"/>
        <v>0</v>
      </c>
    </row>
    <row r="81" spans="1:188" x14ac:dyDescent="0.25">
      <c r="A81" s="6"/>
      <c r="B81" s="6"/>
      <c r="C81" s="6"/>
      <c r="D81" s="6" t="s">
        <v>393</v>
      </c>
      <c r="E81" s="3" t="s">
        <v>394</v>
      </c>
      <c r="F81" s="6">
        <f>COUNTIF(U81:GD81,"e")</f>
        <v>0</v>
      </c>
      <c r="G81" s="6">
        <f>COUNTIF(U81:GD81,"z")</f>
        <v>1</v>
      </c>
      <c r="H81" s="6">
        <f t="shared" si="50"/>
        <v>0</v>
      </c>
      <c r="I81" s="6">
        <f t="shared" si="51"/>
        <v>0</v>
      </c>
      <c r="J81" s="6">
        <f t="shared" si="52"/>
        <v>0</v>
      </c>
      <c r="K81" s="6">
        <f t="shared" si="53"/>
        <v>0</v>
      </c>
      <c r="L81" s="6">
        <f t="shared" si="54"/>
        <v>0</v>
      </c>
      <c r="M81" s="6">
        <f t="shared" si="55"/>
        <v>0</v>
      </c>
      <c r="N81" s="6">
        <f t="shared" si="56"/>
        <v>0</v>
      </c>
      <c r="O81" s="6">
        <f t="shared" si="57"/>
        <v>0</v>
      </c>
      <c r="P81" s="6">
        <f t="shared" si="58"/>
        <v>0</v>
      </c>
      <c r="Q81" s="6">
        <f t="shared" si="59"/>
        <v>0</v>
      </c>
      <c r="R81" s="7">
        <f t="shared" si="60"/>
        <v>15</v>
      </c>
      <c r="S81" s="7">
        <f t="shared" si="61"/>
        <v>15</v>
      </c>
      <c r="T81" s="7">
        <v>1.7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2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3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64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65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66"/>
        <v>0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67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68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>
        <v>0</v>
      </c>
      <c r="FX81" s="10" t="s">
        <v>63</v>
      </c>
      <c r="FY81" s="11"/>
      <c r="FZ81" s="10"/>
      <c r="GA81" s="11"/>
      <c r="GB81" s="10"/>
      <c r="GC81" s="11"/>
      <c r="GD81" s="10"/>
      <c r="GE81" s="7">
        <v>15</v>
      </c>
      <c r="GF81" s="7">
        <f t="shared" si="69"/>
        <v>15</v>
      </c>
    </row>
    <row r="82" spans="1:188" ht="15.9" customHeight="1" x14ac:dyDescent="0.25">
      <c r="A82" s="6"/>
      <c r="B82" s="6"/>
      <c r="C82" s="6"/>
      <c r="D82" s="6"/>
      <c r="E82" s="6" t="s">
        <v>82</v>
      </c>
      <c r="F82" s="6">
        <f t="shared" ref="F82:BQ82" si="70">SUM(F39:F81)</f>
        <v>17</v>
      </c>
      <c r="G82" s="6">
        <f t="shared" si="70"/>
        <v>74</v>
      </c>
      <c r="H82" s="6">
        <f t="shared" si="70"/>
        <v>1890</v>
      </c>
      <c r="I82" s="6">
        <f t="shared" si="70"/>
        <v>930</v>
      </c>
      <c r="J82" s="6">
        <f t="shared" si="70"/>
        <v>360</v>
      </c>
      <c r="K82" s="6">
        <f t="shared" si="70"/>
        <v>90</v>
      </c>
      <c r="L82" s="6">
        <f t="shared" si="70"/>
        <v>0</v>
      </c>
      <c r="M82" s="6">
        <f t="shared" si="70"/>
        <v>450</v>
      </c>
      <c r="N82" s="6">
        <f t="shared" si="70"/>
        <v>0</v>
      </c>
      <c r="O82" s="6">
        <f t="shared" si="70"/>
        <v>0</v>
      </c>
      <c r="P82" s="6">
        <f t="shared" si="70"/>
        <v>30</v>
      </c>
      <c r="Q82" s="6">
        <f t="shared" si="70"/>
        <v>30</v>
      </c>
      <c r="R82" s="7">
        <f t="shared" si="70"/>
        <v>161</v>
      </c>
      <c r="S82" s="7">
        <f t="shared" si="70"/>
        <v>63.900000000000006</v>
      </c>
      <c r="T82" s="7">
        <f t="shared" si="70"/>
        <v>82.340000000000018</v>
      </c>
      <c r="U82" s="11">
        <f t="shared" si="70"/>
        <v>105</v>
      </c>
      <c r="V82" s="10">
        <f t="shared" si="70"/>
        <v>0</v>
      </c>
      <c r="W82" s="11">
        <f t="shared" si="70"/>
        <v>0</v>
      </c>
      <c r="X82" s="10">
        <f t="shared" si="70"/>
        <v>0</v>
      </c>
      <c r="Y82" s="7">
        <f t="shared" si="70"/>
        <v>6.7</v>
      </c>
      <c r="Z82" s="11">
        <f t="shared" si="70"/>
        <v>60</v>
      </c>
      <c r="AA82" s="10">
        <f t="shared" si="70"/>
        <v>0</v>
      </c>
      <c r="AB82" s="11">
        <f t="shared" si="70"/>
        <v>0</v>
      </c>
      <c r="AC82" s="10">
        <f t="shared" si="70"/>
        <v>0</v>
      </c>
      <c r="AD82" s="11">
        <f t="shared" si="70"/>
        <v>75</v>
      </c>
      <c r="AE82" s="10">
        <f t="shared" si="70"/>
        <v>0</v>
      </c>
      <c r="AF82" s="11">
        <f t="shared" si="70"/>
        <v>0</v>
      </c>
      <c r="AG82" s="10">
        <f t="shared" si="70"/>
        <v>0</v>
      </c>
      <c r="AH82" s="11">
        <f t="shared" si="70"/>
        <v>0</v>
      </c>
      <c r="AI82" s="10">
        <f t="shared" si="70"/>
        <v>0</v>
      </c>
      <c r="AJ82" s="11">
        <f t="shared" si="70"/>
        <v>0</v>
      </c>
      <c r="AK82" s="10">
        <f t="shared" si="70"/>
        <v>0</v>
      </c>
      <c r="AL82" s="11">
        <f t="shared" si="70"/>
        <v>0</v>
      </c>
      <c r="AM82" s="10">
        <f t="shared" si="70"/>
        <v>0</v>
      </c>
      <c r="AN82" s="7">
        <f t="shared" si="70"/>
        <v>8.3000000000000007</v>
      </c>
      <c r="AO82" s="7">
        <f t="shared" si="70"/>
        <v>15</v>
      </c>
      <c r="AP82" s="11">
        <f t="shared" si="70"/>
        <v>90</v>
      </c>
      <c r="AQ82" s="10">
        <f t="shared" si="70"/>
        <v>0</v>
      </c>
      <c r="AR82" s="11">
        <f t="shared" si="70"/>
        <v>45</v>
      </c>
      <c r="AS82" s="10">
        <f t="shared" si="70"/>
        <v>0</v>
      </c>
      <c r="AT82" s="7">
        <f t="shared" si="70"/>
        <v>9.8000000000000007</v>
      </c>
      <c r="AU82" s="11">
        <f t="shared" si="70"/>
        <v>15</v>
      </c>
      <c r="AV82" s="10">
        <f t="shared" si="70"/>
        <v>0</v>
      </c>
      <c r="AW82" s="11">
        <f t="shared" si="70"/>
        <v>0</v>
      </c>
      <c r="AX82" s="10">
        <f t="shared" si="70"/>
        <v>0</v>
      </c>
      <c r="AY82" s="11">
        <f t="shared" si="70"/>
        <v>15</v>
      </c>
      <c r="AZ82" s="10">
        <f t="shared" si="70"/>
        <v>0</v>
      </c>
      <c r="BA82" s="11">
        <f t="shared" si="70"/>
        <v>0</v>
      </c>
      <c r="BB82" s="10">
        <f t="shared" si="70"/>
        <v>0</v>
      </c>
      <c r="BC82" s="11">
        <f t="shared" si="70"/>
        <v>0</v>
      </c>
      <c r="BD82" s="10">
        <f t="shared" si="70"/>
        <v>0</v>
      </c>
      <c r="BE82" s="11">
        <f t="shared" si="70"/>
        <v>0</v>
      </c>
      <c r="BF82" s="10">
        <f t="shared" si="70"/>
        <v>0</v>
      </c>
      <c r="BG82" s="11">
        <f t="shared" si="70"/>
        <v>0</v>
      </c>
      <c r="BH82" s="10">
        <f t="shared" si="70"/>
        <v>0</v>
      </c>
      <c r="BI82" s="7">
        <f t="shared" si="70"/>
        <v>2.2000000000000002</v>
      </c>
      <c r="BJ82" s="7">
        <f t="shared" si="70"/>
        <v>12</v>
      </c>
      <c r="BK82" s="11">
        <f t="shared" si="70"/>
        <v>195</v>
      </c>
      <c r="BL82" s="10">
        <f t="shared" si="70"/>
        <v>0</v>
      </c>
      <c r="BM82" s="11">
        <f t="shared" si="70"/>
        <v>60</v>
      </c>
      <c r="BN82" s="10">
        <f t="shared" si="70"/>
        <v>0</v>
      </c>
      <c r="BO82" s="7">
        <f t="shared" si="70"/>
        <v>16.7</v>
      </c>
      <c r="BP82" s="11">
        <f t="shared" si="70"/>
        <v>0</v>
      </c>
      <c r="BQ82" s="10">
        <f t="shared" si="70"/>
        <v>0</v>
      </c>
      <c r="BR82" s="11">
        <f t="shared" ref="BR82:EC82" si="71">SUM(BR39:BR81)</f>
        <v>0</v>
      </c>
      <c r="BS82" s="10">
        <f t="shared" si="71"/>
        <v>0</v>
      </c>
      <c r="BT82" s="11">
        <f t="shared" si="71"/>
        <v>105</v>
      </c>
      <c r="BU82" s="10">
        <f t="shared" si="71"/>
        <v>0</v>
      </c>
      <c r="BV82" s="11">
        <f t="shared" si="71"/>
        <v>0</v>
      </c>
      <c r="BW82" s="10">
        <f t="shared" si="71"/>
        <v>0</v>
      </c>
      <c r="BX82" s="11">
        <f t="shared" si="71"/>
        <v>0</v>
      </c>
      <c r="BY82" s="10">
        <f t="shared" si="71"/>
        <v>0</v>
      </c>
      <c r="BZ82" s="11">
        <f t="shared" si="71"/>
        <v>0</v>
      </c>
      <c r="CA82" s="10">
        <f t="shared" si="71"/>
        <v>0</v>
      </c>
      <c r="CB82" s="11">
        <f t="shared" si="71"/>
        <v>0</v>
      </c>
      <c r="CC82" s="10">
        <f t="shared" si="71"/>
        <v>0</v>
      </c>
      <c r="CD82" s="7">
        <f t="shared" si="71"/>
        <v>9.3000000000000007</v>
      </c>
      <c r="CE82" s="7">
        <f t="shared" si="71"/>
        <v>26</v>
      </c>
      <c r="CF82" s="11">
        <f t="shared" si="71"/>
        <v>165</v>
      </c>
      <c r="CG82" s="10">
        <f t="shared" si="71"/>
        <v>0</v>
      </c>
      <c r="CH82" s="11">
        <f t="shared" si="71"/>
        <v>30</v>
      </c>
      <c r="CI82" s="10">
        <f t="shared" si="71"/>
        <v>0</v>
      </c>
      <c r="CJ82" s="7">
        <f t="shared" si="71"/>
        <v>14.899999999999999</v>
      </c>
      <c r="CK82" s="11">
        <f t="shared" si="71"/>
        <v>0</v>
      </c>
      <c r="CL82" s="10">
        <f t="shared" si="71"/>
        <v>0</v>
      </c>
      <c r="CM82" s="11">
        <f t="shared" si="71"/>
        <v>0</v>
      </c>
      <c r="CN82" s="10">
        <f t="shared" si="71"/>
        <v>0</v>
      </c>
      <c r="CO82" s="11">
        <f t="shared" si="71"/>
        <v>105</v>
      </c>
      <c r="CP82" s="10">
        <f t="shared" si="71"/>
        <v>0</v>
      </c>
      <c r="CQ82" s="11">
        <f t="shared" si="71"/>
        <v>0</v>
      </c>
      <c r="CR82" s="10">
        <f t="shared" si="71"/>
        <v>0</v>
      </c>
      <c r="CS82" s="11">
        <f t="shared" si="71"/>
        <v>0</v>
      </c>
      <c r="CT82" s="10">
        <f t="shared" si="71"/>
        <v>0</v>
      </c>
      <c r="CU82" s="11">
        <f t="shared" si="71"/>
        <v>0</v>
      </c>
      <c r="CV82" s="10">
        <f t="shared" si="71"/>
        <v>0</v>
      </c>
      <c r="CW82" s="11">
        <f t="shared" si="71"/>
        <v>0</v>
      </c>
      <c r="CX82" s="10">
        <f t="shared" si="71"/>
        <v>0</v>
      </c>
      <c r="CY82" s="7">
        <f t="shared" si="71"/>
        <v>9.1000000000000014</v>
      </c>
      <c r="CZ82" s="7">
        <f t="shared" si="71"/>
        <v>24</v>
      </c>
      <c r="DA82" s="11">
        <f t="shared" si="71"/>
        <v>180</v>
      </c>
      <c r="DB82" s="10">
        <f t="shared" si="71"/>
        <v>0</v>
      </c>
      <c r="DC82" s="11">
        <f t="shared" si="71"/>
        <v>165</v>
      </c>
      <c r="DD82" s="10">
        <f t="shared" si="71"/>
        <v>0</v>
      </c>
      <c r="DE82" s="7">
        <f t="shared" si="71"/>
        <v>27</v>
      </c>
      <c r="DF82" s="11">
        <f t="shared" si="71"/>
        <v>0</v>
      </c>
      <c r="DG82" s="10">
        <f t="shared" si="71"/>
        <v>0</v>
      </c>
      <c r="DH82" s="11">
        <f t="shared" si="71"/>
        <v>0</v>
      </c>
      <c r="DI82" s="10">
        <f t="shared" si="71"/>
        <v>0</v>
      </c>
      <c r="DJ82" s="11">
        <f t="shared" si="71"/>
        <v>15</v>
      </c>
      <c r="DK82" s="10">
        <f t="shared" si="71"/>
        <v>0</v>
      </c>
      <c r="DL82" s="11">
        <f t="shared" si="71"/>
        <v>0</v>
      </c>
      <c r="DM82" s="10">
        <f t="shared" si="71"/>
        <v>0</v>
      </c>
      <c r="DN82" s="11">
        <f t="shared" si="71"/>
        <v>0</v>
      </c>
      <c r="DO82" s="10">
        <f t="shared" si="71"/>
        <v>0</v>
      </c>
      <c r="DP82" s="11">
        <f t="shared" si="71"/>
        <v>15</v>
      </c>
      <c r="DQ82" s="10">
        <f t="shared" si="71"/>
        <v>0</v>
      </c>
      <c r="DR82" s="11">
        <f t="shared" si="71"/>
        <v>0</v>
      </c>
      <c r="DS82" s="10">
        <f t="shared" si="71"/>
        <v>0</v>
      </c>
      <c r="DT82" s="7">
        <f t="shared" si="71"/>
        <v>3</v>
      </c>
      <c r="DU82" s="7">
        <f t="shared" si="71"/>
        <v>30</v>
      </c>
      <c r="DV82" s="11">
        <f t="shared" si="71"/>
        <v>135</v>
      </c>
      <c r="DW82" s="10">
        <f t="shared" si="71"/>
        <v>0</v>
      </c>
      <c r="DX82" s="11">
        <f t="shared" si="71"/>
        <v>30</v>
      </c>
      <c r="DY82" s="10">
        <f t="shared" si="71"/>
        <v>0</v>
      </c>
      <c r="DZ82" s="7">
        <f t="shared" si="71"/>
        <v>15</v>
      </c>
      <c r="EA82" s="11">
        <f t="shared" si="71"/>
        <v>15</v>
      </c>
      <c r="EB82" s="10">
        <f t="shared" si="71"/>
        <v>0</v>
      </c>
      <c r="EC82" s="11">
        <f t="shared" si="71"/>
        <v>0</v>
      </c>
      <c r="ED82" s="10">
        <f t="shared" ref="ED82:GF82" si="72">SUM(ED39:ED81)</f>
        <v>0</v>
      </c>
      <c r="EE82" s="11">
        <f t="shared" si="72"/>
        <v>120</v>
      </c>
      <c r="EF82" s="10">
        <f t="shared" si="72"/>
        <v>0</v>
      </c>
      <c r="EG82" s="11">
        <f t="shared" si="72"/>
        <v>0</v>
      </c>
      <c r="EH82" s="10">
        <f t="shared" si="72"/>
        <v>0</v>
      </c>
      <c r="EI82" s="11">
        <f t="shared" si="72"/>
        <v>0</v>
      </c>
      <c r="EJ82" s="10">
        <f t="shared" si="72"/>
        <v>0</v>
      </c>
      <c r="EK82" s="11">
        <f t="shared" si="72"/>
        <v>0</v>
      </c>
      <c r="EL82" s="10">
        <f t="shared" si="72"/>
        <v>0</v>
      </c>
      <c r="EM82" s="11">
        <f t="shared" si="72"/>
        <v>0</v>
      </c>
      <c r="EN82" s="10">
        <f t="shared" si="72"/>
        <v>0</v>
      </c>
      <c r="EO82" s="7">
        <f t="shared" si="72"/>
        <v>12</v>
      </c>
      <c r="EP82" s="7">
        <f t="shared" si="72"/>
        <v>27</v>
      </c>
      <c r="EQ82" s="11">
        <f t="shared" si="72"/>
        <v>0</v>
      </c>
      <c r="ER82" s="10">
        <f t="shared" si="72"/>
        <v>0</v>
      </c>
      <c r="ES82" s="11">
        <f t="shared" si="72"/>
        <v>0</v>
      </c>
      <c r="ET82" s="10">
        <f t="shared" si="72"/>
        <v>0</v>
      </c>
      <c r="EU82" s="7">
        <f t="shared" si="72"/>
        <v>0</v>
      </c>
      <c r="EV82" s="11">
        <f t="shared" si="72"/>
        <v>0</v>
      </c>
      <c r="EW82" s="10">
        <f t="shared" si="72"/>
        <v>0</v>
      </c>
      <c r="EX82" s="11">
        <f t="shared" si="72"/>
        <v>0</v>
      </c>
      <c r="EY82" s="10">
        <f t="shared" si="72"/>
        <v>0</v>
      </c>
      <c r="EZ82" s="11">
        <f t="shared" si="72"/>
        <v>0</v>
      </c>
      <c r="FA82" s="10">
        <f t="shared" si="72"/>
        <v>0</v>
      </c>
      <c r="FB82" s="11">
        <f t="shared" si="72"/>
        <v>0</v>
      </c>
      <c r="FC82" s="10">
        <f t="shared" si="72"/>
        <v>0</v>
      </c>
      <c r="FD82" s="11">
        <f t="shared" si="72"/>
        <v>0</v>
      </c>
      <c r="FE82" s="10">
        <f t="shared" si="72"/>
        <v>0</v>
      </c>
      <c r="FF82" s="11">
        <f t="shared" si="72"/>
        <v>0</v>
      </c>
      <c r="FG82" s="10">
        <f t="shared" si="72"/>
        <v>0</v>
      </c>
      <c r="FH82" s="11">
        <f t="shared" si="72"/>
        <v>0</v>
      </c>
      <c r="FI82" s="10">
        <f t="shared" si="72"/>
        <v>0</v>
      </c>
      <c r="FJ82" s="7">
        <f t="shared" si="72"/>
        <v>0</v>
      </c>
      <c r="FK82" s="7">
        <f t="shared" si="72"/>
        <v>0</v>
      </c>
      <c r="FL82" s="11">
        <f t="shared" si="72"/>
        <v>60</v>
      </c>
      <c r="FM82" s="10">
        <f t="shared" si="72"/>
        <v>0</v>
      </c>
      <c r="FN82" s="11">
        <f t="shared" si="72"/>
        <v>30</v>
      </c>
      <c r="FO82" s="10">
        <f t="shared" si="72"/>
        <v>0</v>
      </c>
      <c r="FP82" s="7">
        <f t="shared" si="72"/>
        <v>7</v>
      </c>
      <c r="FQ82" s="11">
        <f t="shared" si="72"/>
        <v>0</v>
      </c>
      <c r="FR82" s="10">
        <f t="shared" si="72"/>
        <v>0</v>
      </c>
      <c r="FS82" s="11">
        <f t="shared" si="72"/>
        <v>0</v>
      </c>
      <c r="FT82" s="10">
        <f t="shared" si="72"/>
        <v>0</v>
      </c>
      <c r="FU82" s="11">
        <f t="shared" si="72"/>
        <v>15</v>
      </c>
      <c r="FV82" s="10">
        <f t="shared" si="72"/>
        <v>0</v>
      </c>
      <c r="FW82" s="11">
        <f t="shared" si="72"/>
        <v>0</v>
      </c>
      <c r="FX82" s="10">
        <f t="shared" si="72"/>
        <v>0</v>
      </c>
      <c r="FY82" s="11">
        <f t="shared" si="72"/>
        <v>0</v>
      </c>
      <c r="FZ82" s="10">
        <f t="shared" si="72"/>
        <v>0</v>
      </c>
      <c r="GA82" s="11">
        <f t="shared" si="72"/>
        <v>15</v>
      </c>
      <c r="GB82" s="10">
        <f t="shared" si="72"/>
        <v>0</v>
      </c>
      <c r="GC82" s="11">
        <f t="shared" si="72"/>
        <v>30</v>
      </c>
      <c r="GD82" s="10">
        <f t="shared" si="72"/>
        <v>0</v>
      </c>
      <c r="GE82" s="7">
        <f t="shared" si="72"/>
        <v>20</v>
      </c>
      <c r="GF82" s="7">
        <f t="shared" si="72"/>
        <v>27</v>
      </c>
    </row>
    <row r="83" spans="1:188" ht="20.100000000000001" customHeight="1" x14ac:dyDescent="0.25">
      <c r="A83" s="19" t="s">
        <v>181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9"/>
      <c r="GF83" s="13"/>
    </row>
    <row r="84" spans="1:188" x14ac:dyDescent="0.25">
      <c r="A84" s="20">
        <v>1</v>
      </c>
      <c r="B84" s="20">
        <v>1</v>
      </c>
      <c r="C84" s="20"/>
      <c r="D84" s="6" t="s">
        <v>395</v>
      </c>
      <c r="E84" s="3" t="s">
        <v>183</v>
      </c>
      <c r="F84" s="6">
        <f t="shared" ref="F84:F124" si="73">COUNTIF(U84:GD84,"e")</f>
        <v>0</v>
      </c>
      <c r="G84" s="6">
        <f t="shared" ref="G84:G124" si="74">COUNTIF(U84:GD84,"z")</f>
        <v>1</v>
      </c>
      <c r="H84" s="6">
        <f t="shared" ref="H84:H124" si="75">SUM(I84:Q84)</f>
        <v>30</v>
      </c>
      <c r="I84" s="6">
        <f t="shared" ref="I84:I124" si="76">U84+AP84+BK84+CF84+DA84+DV84+EQ84+FL84</f>
        <v>30</v>
      </c>
      <c r="J84" s="6">
        <f t="shared" ref="J84:J124" si="77">W84+AR84+BM84+CH84+DC84+DX84+ES84+FN84</f>
        <v>0</v>
      </c>
      <c r="K84" s="6">
        <f t="shared" ref="K84:K124" si="78">Z84+AU84+BP84+CK84+DF84+EA84+EV84+FQ84</f>
        <v>0</v>
      </c>
      <c r="L84" s="6">
        <f t="shared" ref="L84:L124" si="79">AB84+AW84+BR84+CM84+DH84+EC84+EX84+FS84</f>
        <v>0</v>
      </c>
      <c r="M84" s="6">
        <f t="shared" ref="M84:M124" si="80">AD84+AY84+BT84+CO84+DJ84+EE84+EZ84+FU84</f>
        <v>0</v>
      </c>
      <c r="N84" s="6">
        <f t="shared" ref="N84:N124" si="81">AF84+BA84+BV84+CQ84+DL84+EG84+FB84+FW84</f>
        <v>0</v>
      </c>
      <c r="O84" s="6">
        <f t="shared" ref="O84:O124" si="82">AH84+BC84+BX84+CS84+DN84+EI84+FD84+FY84</f>
        <v>0</v>
      </c>
      <c r="P84" s="6">
        <f t="shared" ref="P84:P124" si="83">AJ84+BE84+BZ84+CU84+DP84+EK84+FF84+GA84</f>
        <v>0</v>
      </c>
      <c r="Q84" s="6">
        <f t="shared" ref="Q84:Q124" si="84">AL84+BG84+CB84+CW84+DR84+EM84+FH84+GC84</f>
        <v>0</v>
      </c>
      <c r="R84" s="7">
        <f t="shared" ref="R84:R124" si="85">AO84+BJ84+CE84+CZ84+DU84+EP84+FK84+GF84</f>
        <v>2</v>
      </c>
      <c r="S84" s="7">
        <f t="shared" ref="S84:S124" si="86">AN84+BI84+CD84+CY84+DT84+EO84+FJ84+GE84</f>
        <v>0</v>
      </c>
      <c r="T84" s="7">
        <v>1.2</v>
      </c>
      <c r="U84" s="11">
        <v>30</v>
      </c>
      <c r="V84" s="10" t="s">
        <v>63</v>
      </c>
      <c r="W84" s="11"/>
      <c r="X84" s="10"/>
      <c r="Y84" s="7">
        <v>2</v>
      </c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ref="AO84:AO124" si="87">Y84+AN84</f>
        <v>2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ref="BJ84:BJ124" si="88">AT84+BI84</f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ref="CE84:CE124" si="89">BO84+CD84</f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ref="CZ84:CZ124" si="90">CJ84+CY84</f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ref="DU84:DU124" si="91">DE84+DT84</f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ref="EP84:EP124" si="92">DZ84+EO84</f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ref="FK84:FK124" si="93">EU84+FJ84</f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ref="GF84:GF124" si="94">FP84+GE84</f>
        <v>0</v>
      </c>
    </row>
    <row r="85" spans="1:188" x14ac:dyDescent="0.25">
      <c r="A85" s="20">
        <v>1</v>
      </c>
      <c r="B85" s="20">
        <v>1</v>
      </c>
      <c r="C85" s="20"/>
      <c r="D85" s="6" t="s">
        <v>396</v>
      </c>
      <c r="E85" s="3" t="s">
        <v>185</v>
      </c>
      <c r="F85" s="6">
        <f t="shared" si="73"/>
        <v>0</v>
      </c>
      <c r="G85" s="6">
        <f t="shared" si="74"/>
        <v>1</v>
      </c>
      <c r="H85" s="6">
        <f t="shared" si="75"/>
        <v>30</v>
      </c>
      <c r="I85" s="6">
        <f t="shared" si="76"/>
        <v>30</v>
      </c>
      <c r="J85" s="6">
        <f t="shared" si="77"/>
        <v>0</v>
      </c>
      <c r="K85" s="6">
        <f t="shared" si="78"/>
        <v>0</v>
      </c>
      <c r="L85" s="6">
        <f t="shared" si="79"/>
        <v>0</v>
      </c>
      <c r="M85" s="6">
        <f t="shared" si="80"/>
        <v>0</v>
      </c>
      <c r="N85" s="6">
        <f t="shared" si="81"/>
        <v>0</v>
      </c>
      <c r="O85" s="6">
        <f t="shared" si="82"/>
        <v>0</v>
      </c>
      <c r="P85" s="6">
        <f t="shared" si="83"/>
        <v>0</v>
      </c>
      <c r="Q85" s="6">
        <f t="shared" si="84"/>
        <v>0</v>
      </c>
      <c r="R85" s="7">
        <f t="shared" si="85"/>
        <v>2</v>
      </c>
      <c r="S85" s="7">
        <f t="shared" si="86"/>
        <v>0</v>
      </c>
      <c r="T85" s="7">
        <v>1.1000000000000001</v>
      </c>
      <c r="U85" s="11">
        <v>30</v>
      </c>
      <c r="V85" s="10" t="s">
        <v>63</v>
      </c>
      <c r="W85" s="11"/>
      <c r="X85" s="10"/>
      <c r="Y85" s="7">
        <v>2</v>
      </c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7"/>
        <v>2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88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89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0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91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2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93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94"/>
        <v>0</v>
      </c>
    </row>
    <row r="86" spans="1:188" x14ac:dyDescent="0.25">
      <c r="A86" s="20">
        <v>1</v>
      </c>
      <c r="B86" s="20">
        <v>1</v>
      </c>
      <c r="C86" s="20"/>
      <c r="D86" s="6" t="s">
        <v>397</v>
      </c>
      <c r="E86" s="3" t="s">
        <v>187</v>
      </c>
      <c r="F86" s="6">
        <f t="shared" si="73"/>
        <v>0</v>
      </c>
      <c r="G86" s="6">
        <f t="shared" si="74"/>
        <v>1</v>
      </c>
      <c r="H86" s="6">
        <f t="shared" si="75"/>
        <v>30</v>
      </c>
      <c r="I86" s="6">
        <f t="shared" si="76"/>
        <v>30</v>
      </c>
      <c r="J86" s="6">
        <f t="shared" si="77"/>
        <v>0</v>
      </c>
      <c r="K86" s="6">
        <f t="shared" si="78"/>
        <v>0</v>
      </c>
      <c r="L86" s="6">
        <f t="shared" si="79"/>
        <v>0</v>
      </c>
      <c r="M86" s="6">
        <f t="shared" si="80"/>
        <v>0</v>
      </c>
      <c r="N86" s="6">
        <f t="shared" si="81"/>
        <v>0</v>
      </c>
      <c r="O86" s="6">
        <f t="shared" si="82"/>
        <v>0</v>
      </c>
      <c r="P86" s="6">
        <f t="shared" si="83"/>
        <v>0</v>
      </c>
      <c r="Q86" s="6">
        <f t="shared" si="84"/>
        <v>0</v>
      </c>
      <c r="R86" s="7">
        <f t="shared" si="85"/>
        <v>2</v>
      </c>
      <c r="S86" s="7">
        <f t="shared" si="86"/>
        <v>0</v>
      </c>
      <c r="T86" s="7">
        <v>1.1000000000000001</v>
      </c>
      <c r="U86" s="11">
        <v>30</v>
      </c>
      <c r="V86" s="10" t="s">
        <v>63</v>
      </c>
      <c r="W86" s="11"/>
      <c r="X86" s="10"/>
      <c r="Y86" s="7">
        <v>2</v>
      </c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7"/>
        <v>2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88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89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0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91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2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93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94"/>
        <v>0</v>
      </c>
    </row>
    <row r="87" spans="1:188" x14ac:dyDescent="0.25">
      <c r="A87" s="20">
        <v>2</v>
      </c>
      <c r="B87" s="20">
        <v>1</v>
      </c>
      <c r="C87" s="20"/>
      <c r="D87" s="6" t="s">
        <v>398</v>
      </c>
      <c r="E87" s="3" t="s">
        <v>189</v>
      </c>
      <c r="F87" s="6">
        <f t="shared" si="73"/>
        <v>0</v>
      </c>
      <c r="G87" s="6">
        <f t="shared" si="74"/>
        <v>1</v>
      </c>
      <c r="H87" s="6">
        <f t="shared" si="75"/>
        <v>15</v>
      </c>
      <c r="I87" s="6">
        <f t="shared" si="76"/>
        <v>15</v>
      </c>
      <c r="J87" s="6">
        <f t="shared" si="77"/>
        <v>0</v>
      </c>
      <c r="K87" s="6">
        <f t="shared" si="78"/>
        <v>0</v>
      </c>
      <c r="L87" s="6">
        <f t="shared" si="79"/>
        <v>0</v>
      </c>
      <c r="M87" s="6">
        <f t="shared" si="80"/>
        <v>0</v>
      </c>
      <c r="N87" s="6">
        <f t="shared" si="81"/>
        <v>0</v>
      </c>
      <c r="O87" s="6">
        <f t="shared" si="82"/>
        <v>0</v>
      </c>
      <c r="P87" s="6">
        <f t="shared" si="83"/>
        <v>0</v>
      </c>
      <c r="Q87" s="6">
        <f t="shared" si="84"/>
        <v>0</v>
      </c>
      <c r="R87" s="7">
        <f t="shared" si="85"/>
        <v>1</v>
      </c>
      <c r="S87" s="7">
        <f t="shared" si="86"/>
        <v>0</v>
      </c>
      <c r="T87" s="7">
        <v>0.6</v>
      </c>
      <c r="U87" s="11">
        <v>15</v>
      </c>
      <c r="V87" s="10" t="s">
        <v>63</v>
      </c>
      <c r="W87" s="11"/>
      <c r="X87" s="10"/>
      <c r="Y87" s="7">
        <v>1</v>
      </c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7"/>
        <v>1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88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89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0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91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92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93"/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94"/>
        <v>0</v>
      </c>
    </row>
    <row r="88" spans="1:188" x14ac:dyDescent="0.25">
      <c r="A88" s="20">
        <v>2</v>
      </c>
      <c r="B88" s="20">
        <v>1</v>
      </c>
      <c r="C88" s="20"/>
      <c r="D88" s="6" t="s">
        <v>399</v>
      </c>
      <c r="E88" s="3" t="s">
        <v>191</v>
      </c>
      <c r="F88" s="6">
        <f t="shared" si="73"/>
        <v>0</v>
      </c>
      <c r="G88" s="6">
        <f t="shared" si="74"/>
        <v>1</v>
      </c>
      <c r="H88" s="6">
        <f t="shared" si="75"/>
        <v>15</v>
      </c>
      <c r="I88" s="6">
        <f t="shared" si="76"/>
        <v>15</v>
      </c>
      <c r="J88" s="6">
        <f t="shared" si="77"/>
        <v>0</v>
      </c>
      <c r="K88" s="6">
        <f t="shared" si="78"/>
        <v>0</v>
      </c>
      <c r="L88" s="6">
        <f t="shared" si="79"/>
        <v>0</v>
      </c>
      <c r="M88" s="6">
        <f t="shared" si="80"/>
        <v>0</v>
      </c>
      <c r="N88" s="6">
        <f t="shared" si="81"/>
        <v>0</v>
      </c>
      <c r="O88" s="6">
        <f t="shared" si="82"/>
        <v>0</v>
      </c>
      <c r="P88" s="6">
        <f t="shared" si="83"/>
        <v>0</v>
      </c>
      <c r="Q88" s="6">
        <f t="shared" si="84"/>
        <v>0</v>
      </c>
      <c r="R88" s="7">
        <f t="shared" si="85"/>
        <v>1</v>
      </c>
      <c r="S88" s="7">
        <f t="shared" si="86"/>
        <v>0</v>
      </c>
      <c r="T88" s="7">
        <v>0.6</v>
      </c>
      <c r="U88" s="11">
        <v>15</v>
      </c>
      <c r="V88" s="10" t="s">
        <v>63</v>
      </c>
      <c r="W88" s="11"/>
      <c r="X88" s="10"/>
      <c r="Y88" s="7">
        <v>1</v>
      </c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7"/>
        <v>1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88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89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0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91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92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93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94"/>
        <v>0</v>
      </c>
    </row>
    <row r="89" spans="1:188" x14ac:dyDescent="0.25">
      <c r="A89" s="20">
        <v>2</v>
      </c>
      <c r="B89" s="20">
        <v>1</v>
      </c>
      <c r="C89" s="20"/>
      <c r="D89" s="6" t="s">
        <v>400</v>
      </c>
      <c r="E89" s="3" t="s">
        <v>193</v>
      </c>
      <c r="F89" s="6">
        <f t="shared" si="73"/>
        <v>0</v>
      </c>
      <c r="G89" s="6">
        <f t="shared" si="74"/>
        <v>1</v>
      </c>
      <c r="H89" s="6">
        <f t="shared" si="75"/>
        <v>15</v>
      </c>
      <c r="I89" s="6">
        <f t="shared" si="76"/>
        <v>15</v>
      </c>
      <c r="J89" s="6">
        <f t="shared" si="77"/>
        <v>0</v>
      </c>
      <c r="K89" s="6">
        <f t="shared" si="78"/>
        <v>0</v>
      </c>
      <c r="L89" s="6">
        <f t="shared" si="79"/>
        <v>0</v>
      </c>
      <c r="M89" s="6">
        <f t="shared" si="80"/>
        <v>0</v>
      </c>
      <c r="N89" s="6">
        <f t="shared" si="81"/>
        <v>0</v>
      </c>
      <c r="O89" s="6">
        <f t="shared" si="82"/>
        <v>0</v>
      </c>
      <c r="P89" s="6">
        <f t="shared" si="83"/>
        <v>0</v>
      </c>
      <c r="Q89" s="6">
        <f t="shared" si="84"/>
        <v>0</v>
      </c>
      <c r="R89" s="7">
        <f t="shared" si="85"/>
        <v>1</v>
      </c>
      <c r="S89" s="7">
        <f t="shared" si="86"/>
        <v>0</v>
      </c>
      <c r="T89" s="7">
        <v>0.67</v>
      </c>
      <c r="U89" s="11">
        <v>15</v>
      </c>
      <c r="V89" s="10" t="s">
        <v>63</v>
      </c>
      <c r="W89" s="11"/>
      <c r="X89" s="10"/>
      <c r="Y89" s="7">
        <v>1</v>
      </c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7"/>
        <v>1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88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89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0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91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92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93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94"/>
        <v>0</v>
      </c>
    </row>
    <row r="90" spans="1:188" x14ac:dyDescent="0.25">
      <c r="A90" s="20">
        <v>3</v>
      </c>
      <c r="B90" s="20">
        <v>1</v>
      </c>
      <c r="C90" s="20"/>
      <c r="D90" s="6" t="s">
        <v>401</v>
      </c>
      <c r="E90" s="3" t="s">
        <v>195</v>
      </c>
      <c r="F90" s="6">
        <f t="shared" si="73"/>
        <v>0</v>
      </c>
      <c r="G90" s="6">
        <f t="shared" si="74"/>
        <v>1</v>
      </c>
      <c r="H90" s="6">
        <f t="shared" si="75"/>
        <v>15</v>
      </c>
      <c r="I90" s="6">
        <f t="shared" si="76"/>
        <v>15</v>
      </c>
      <c r="J90" s="6">
        <f t="shared" si="77"/>
        <v>0</v>
      </c>
      <c r="K90" s="6">
        <f t="shared" si="78"/>
        <v>0</v>
      </c>
      <c r="L90" s="6">
        <f t="shared" si="79"/>
        <v>0</v>
      </c>
      <c r="M90" s="6">
        <f t="shared" si="80"/>
        <v>0</v>
      </c>
      <c r="N90" s="6">
        <f t="shared" si="81"/>
        <v>0</v>
      </c>
      <c r="O90" s="6">
        <f t="shared" si="82"/>
        <v>0</v>
      </c>
      <c r="P90" s="6">
        <f t="shared" si="83"/>
        <v>0</v>
      </c>
      <c r="Q90" s="6">
        <f t="shared" si="84"/>
        <v>0</v>
      </c>
      <c r="R90" s="7">
        <f t="shared" si="85"/>
        <v>1</v>
      </c>
      <c r="S90" s="7">
        <f t="shared" si="86"/>
        <v>0</v>
      </c>
      <c r="T90" s="7">
        <v>0.56999999999999995</v>
      </c>
      <c r="U90" s="11">
        <v>15</v>
      </c>
      <c r="V90" s="10" t="s">
        <v>63</v>
      </c>
      <c r="W90" s="11"/>
      <c r="X90" s="10"/>
      <c r="Y90" s="7">
        <v>1</v>
      </c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7"/>
        <v>1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88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89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0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91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92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93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94"/>
        <v>0</v>
      </c>
    </row>
    <row r="91" spans="1:188" x14ac:dyDescent="0.25">
      <c r="A91" s="20">
        <v>3</v>
      </c>
      <c r="B91" s="20">
        <v>1</v>
      </c>
      <c r="C91" s="20"/>
      <c r="D91" s="6" t="s">
        <v>402</v>
      </c>
      <c r="E91" s="3" t="s">
        <v>197</v>
      </c>
      <c r="F91" s="6">
        <f t="shared" si="73"/>
        <v>0</v>
      </c>
      <c r="G91" s="6">
        <f t="shared" si="74"/>
        <v>1</v>
      </c>
      <c r="H91" s="6">
        <f t="shared" si="75"/>
        <v>15</v>
      </c>
      <c r="I91" s="6">
        <f t="shared" si="76"/>
        <v>15</v>
      </c>
      <c r="J91" s="6">
        <f t="shared" si="77"/>
        <v>0</v>
      </c>
      <c r="K91" s="6">
        <f t="shared" si="78"/>
        <v>0</v>
      </c>
      <c r="L91" s="6">
        <f t="shared" si="79"/>
        <v>0</v>
      </c>
      <c r="M91" s="6">
        <f t="shared" si="80"/>
        <v>0</v>
      </c>
      <c r="N91" s="6">
        <f t="shared" si="81"/>
        <v>0</v>
      </c>
      <c r="O91" s="6">
        <f t="shared" si="82"/>
        <v>0</v>
      </c>
      <c r="P91" s="6">
        <f t="shared" si="83"/>
        <v>0</v>
      </c>
      <c r="Q91" s="6">
        <f t="shared" si="84"/>
        <v>0</v>
      </c>
      <c r="R91" s="7">
        <f t="shared" si="85"/>
        <v>1</v>
      </c>
      <c r="S91" s="7">
        <f t="shared" si="86"/>
        <v>0</v>
      </c>
      <c r="T91" s="7">
        <v>0.8</v>
      </c>
      <c r="U91" s="11">
        <v>15</v>
      </c>
      <c r="V91" s="10" t="s">
        <v>63</v>
      </c>
      <c r="W91" s="11"/>
      <c r="X91" s="10"/>
      <c r="Y91" s="7">
        <v>1</v>
      </c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87"/>
        <v>1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88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89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0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91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92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93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94"/>
        <v>0</v>
      </c>
    </row>
    <row r="92" spans="1:188" x14ac:dyDescent="0.25">
      <c r="A92" s="20">
        <v>7</v>
      </c>
      <c r="B92" s="20">
        <v>1</v>
      </c>
      <c r="C92" s="20"/>
      <c r="D92" s="6" t="s">
        <v>403</v>
      </c>
      <c r="E92" s="3" t="s">
        <v>404</v>
      </c>
      <c r="F92" s="6">
        <f t="shared" si="73"/>
        <v>1</v>
      </c>
      <c r="G92" s="6">
        <f t="shared" si="74"/>
        <v>0</v>
      </c>
      <c r="H92" s="6">
        <f t="shared" si="75"/>
        <v>60</v>
      </c>
      <c r="I92" s="6">
        <f t="shared" si="76"/>
        <v>0</v>
      </c>
      <c r="J92" s="6">
        <f t="shared" si="77"/>
        <v>0</v>
      </c>
      <c r="K92" s="6">
        <f t="shared" si="78"/>
        <v>0</v>
      </c>
      <c r="L92" s="6">
        <f t="shared" si="79"/>
        <v>60</v>
      </c>
      <c r="M92" s="6">
        <f t="shared" si="80"/>
        <v>0</v>
      </c>
      <c r="N92" s="6">
        <f t="shared" si="81"/>
        <v>0</v>
      </c>
      <c r="O92" s="6">
        <f t="shared" si="82"/>
        <v>0</v>
      </c>
      <c r="P92" s="6">
        <f t="shared" si="83"/>
        <v>0</v>
      </c>
      <c r="Q92" s="6">
        <f t="shared" si="84"/>
        <v>0</v>
      </c>
      <c r="R92" s="7">
        <f t="shared" si="85"/>
        <v>4</v>
      </c>
      <c r="S92" s="7">
        <f t="shared" si="86"/>
        <v>4</v>
      </c>
      <c r="T92" s="7">
        <v>2.4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87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88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89"/>
        <v>0</v>
      </c>
      <c r="CF92" s="11"/>
      <c r="CG92" s="10"/>
      <c r="CH92" s="11"/>
      <c r="CI92" s="10"/>
      <c r="CJ92" s="7"/>
      <c r="CK92" s="11"/>
      <c r="CL92" s="10"/>
      <c r="CM92" s="11">
        <v>60</v>
      </c>
      <c r="CN92" s="10" t="s">
        <v>79</v>
      </c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>
        <v>4</v>
      </c>
      <c r="CZ92" s="7">
        <f t="shared" si="90"/>
        <v>4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91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92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93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94"/>
        <v>0</v>
      </c>
    </row>
    <row r="93" spans="1:188" x14ac:dyDescent="0.25">
      <c r="A93" s="20">
        <v>7</v>
      </c>
      <c r="B93" s="20">
        <v>1</v>
      </c>
      <c r="C93" s="20"/>
      <c r="D93" s="6" t="s">
        <v>405</v>
      </c>
      <c r="E93" s="3" t="s">
        <v>406</v>
      </c>
      <c r="F93" s="6">
        <f t="shared" si="73"/>
        <v>1</v>
      </c>
      <c r="G93" s="6">
        <f t="shared" si="74"/>
        <v>0</v>
      </c>
      <c r="H93" s="6">
        <f t="shared" si="75"/>
        <v>60</v>
      </c>
      <c r="I93" s="6">
        <f t="shared" si="76"/>
        <v>0</v>
      </c>
      <c r="J93" s="6">
        <f t="shared" si="77"/>
        <v>0</v>
      </c>
      <c r="K93" s="6">
        <f t="shared" si="78"/>
        <v>0</v>
      </c>
      <c r="L93" s="6">
        <f t="shared" si="79"/>
        <v>60</v>
      </c>
      <c r="M93" s="6">
        <f t="shared" si="80"/>
        <v>0</v>
      </c>
      <c r="N93" s="6">
        <f t="shared" si="81"/>
        <v>0</v>
      </c>
      <c r="O93" s="6">
        <f t="shared" si="82"/>
        <v>0</v>
      </c>
      <c r="P93" s="6">
        <f t="shared" si="83"/>
        <v>0</v>
      </c>
      <c r="Q93" s="6">
        <f t="shared" si="84"/>
        <v>0</v>
      </c>
      <c r="R93" s="7">
        <f t="shared" si="85"/>
        <v>4</v>
      </c>
      <c r="S93" s="7">
        <f t="shared" si="86"/>
        <v>4</v>
      </c>
      <c r="T93" s="7">
        <v>2.4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87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88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89"/>
        <v>0</v>
      </c>
      <c r="CF93" s="11"/>
      <c r="CG93" s="10"/>
      <c r="CH93" s="11"/>
      <c r="CI93" s="10"/>
      <c r="CJ93" s="7"/>
      <c r="CK93" s="11"/>
      <c r="CL93" s="10"/>
      <c r="CM93" s="11">
        <v>60</v>
      </c>
      <c r="CN93" s="10" t="s">
        <v>79</v>
      </c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>
        <v>4</v>
      </c>
      <c r="CZ93" s="7">
        <f t="shared" si="90"/>
        <v>4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91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92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93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94"/>
        <v>0</v>
      </c>
    </row>
    <row r="94" spans="1:188" x14ac:dyDescent="0.25">
      <c r="A94" s="20">
        <v>9</v>
      </c>
      <c r="B94" s="20">
        <v>1</v>
      </c>
      <c r="C94" s="20"/>
      <c r="D94" s="6" t="s">
        <v>407</v>
      </c>
      <c r="E94" s="3" t="s">
        <v>408</v>
      </c>
      <c r="F94" s="6">
        <f t="shared" si="73"/>
        <v>0</v>
      </c>
      <c r="G94" s="6">
        <f t="shared" si="74"/>
        <v>2</v>
      </c>
      <c r="H94" s="6">
        <f t="shared" si="75"/>
        <v>30</v>
      </c>
      <c r="I94" s="6">
        <f t="shared" si="76"/>
        <v>15</v>
      </c>
      <c r="J94" s="6">
        <f t="shared" si="77"/>
        <v>0</v>
      </c>
      <c r="K94" s="6">
        <f t="shared" si="78"/>
        <v>0</v>
      </c>
      <c r="L94" s="6">
        <f t="shared" si="79"/>
        <v>0</v>
      </c>
      <c r="M94" s="6">
        <f t="shared" si="80"/>
        <v>15</v>
      </c>
      <c r="N94" s="6">
        <f t="shared" si="81"/>
        <v>0</v>
      </c>
      <c r="O94" s="6">
        <f t="shared" si="82"/>
        <v>0</v>
      </c>
      <c r="P94" s="6">
        <f t="shared" si="83"/>
        <v>0</v>
      </c>
      <c r="Q94" s="6">
        <f t="shared" si="84"/>
        <v>0</v>
      </c>
      <c r="R94" s="7">
        <f t="shared" si="85"/>
        <v>2</v>
      </c>
      <c r="S94" s="7">
        <f t="shared" si="86"/>
        <v>1</v>
      </c>
      <c r="T94" s="7">
        <v>1.2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87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88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89"/>
        <v>0</v>
      </c>
      <c r="CF94" s="11">
        <v>15</v>
      </c>
      <c r="CG94" s="10" t="s">
        <v>63</v>
      </c>
      <c r="CH94" s="11"/>
      <c r="CI94" s="10"/>
      <c r="CJ94" s="7">
        <v>1</v>
      </c>
      <c r="CK94" s="11"/>
      <c r="CL94" s="10"/>
      <c r="CM94" s="11"/>
      <c r="CN94" s="10"/>
      <c r="CO94" s="11">
        <v>15</v>
      </c>
      <c r="CP94" s="10" t="s">
        <v>63</v>
      </c>
      <c r="CQ94" s="11"/>
      <c r="CR94" s="10"/>
      <c r="CS94" s="11"/>
      <c r="CT94" s="10"/>
      <c r="CU94" s="11"/>
      <c r="CV94" s="10"/>
      <c r="CW94" s="11"/>
      <c r="CX94" s="10"/>
      <c r="CY94" s="7">
        <v>1</v>
      </c>
      <c r="CZ94" s="7">
        <f t="shared" si="90"/>
        <v>2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91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92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93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94"/>
        <v>0</v>
      </c>
    </row>
    <row r="95" spans="1:188" x14ac:dyDescent="0.25">
      <c r="A95" s="20">
        <v>9</v>
      </c>
      <c r="B95" s="20">
        <v>1</v>
      </c>
      <c r="C95" s="20"/>
      <c r="D95" s="6" t="s">
        <v>409</v>
      </c>
      <c r="E95" s="3" t="s">
        <v>169</v>
      </c>
      <c r="F95" s="6">
        <f t="shared" si="73"/>
        <v>0</v>
      </c>
      <c r="G95" s="6">
        <f t="shared" si="74"/>
        <v>2</v>
      </c>
      <c r="H95" s="6">
        <f t="shared" si="75"/>
        <v>30</v>
      </c>
      <c r="I95" s="6">
        <f t="shared" si="76"/>
        <v>15</v>
      </c>
      <c r="J95" s="6">
        <f t="shared" si="77"/>
        <v>0</v>
      </c>
      <c r="K95" s="6">
        <f t="shared" si="78"/>
        <v>0</v>
      </c>
      <c r="L95" s="6">
        <f t="shared" si="79"/>
        <v>0</v>
      </c>
      <c r="M95" s="6">
        <f t="shared" si="80"/>
        <v>15</v>
      </c>
      <c r="N95" s="6">
        <f t="shared" si="81"/>
        <v>0</v>
      </c>
      <c r="O95" s="6">
        <f t="shared" si="82"/>
        <v>0</v>
      </c>
      <c r="P95" s="6">
        <f t="shared" si="83"/>
        <v>0</v>
      </c>
      <c r="Q95" s="6">
        <f t="shared" si="84"/>
        <v>0</v>
      </c>
      <c r="R95" s="7">
        <f t="shared" si="85"/>
        <v>2</v>
      </c>
      <c r="S95" s="7">
        <f t="shared" si="86"/>
        <v>1</v>
      </c>
      <c r="T95" s="7">
        <v>1.2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87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88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89"/>
        <v>0</v>
      </c>
      <c r="CF95" s="11">
        <v>15</v>
      </c>
      <c r="CG95" s="10" t="s">
        <v>63</v>
      </c>
      <c r="CH95" s="11"/>
      <c r="CI95" s="10"/>
      <c r="CJ95" s="7">
        <v>1</v>
      </c>
      <c r="CK95" s="11"/>
      <c r="CL95" s="10"/>
      <c r="CM95" s="11"/>
      <c r="CN95" s="10"/>
      <c r="CO95" s="11">
        <v>15</v>
      </c>
      <c r="CP95" s="10" t="s">
        <v>63</v>
      </c>
      <c r="CQ95" s="11"/>
      <c r="CR95" s="10"/>
      <c r="CS95" s="11"/>
      <c r="CT95" s="10"/>
      <c r="CU95" s="11"/>
      <c r="CV95" s="10"/>
      <c r="CW95" s="11"/>
      <c r="CX95" s="10"/>
      <c r="CY95" s="7">
        <v>1</v>
      </c>
      <c r="CZ95" s="7">
        <f t="shared" si="90"/>
        <v>2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91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92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93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94"/>
        <v>0</v>
      </c>
    </row>
    <row r="96" spans="1:188" x14ac:dyDescent="0.25">
      <c r="A96" s="20">
        <v>10</v>
      </c>
      <c r="B96" s="20">
        <v>1</v>
      </c>
      <c r="C96" s="20"/>
      <c r="D96" s="6" t="s">
        <v>410</v>
      </c>
      <c r="E96" s="3" t="s">
        <v>411</v>
      </c>
      <c r="F96" s="6">
        <f t="shared" si="73"/>
        <v>0</v>
      </c>
      <c r="G96" s="6">
        <f t="shared" si="74"/>
        <v>2</v>
      </c>
      <c r="H96" s="6">
        <f t="shared" si="75"/>
        <v>30</v>
      </c>
      <c r="I96" s="6">
        <f t="shared" si="76"/>
        <v>15</v>
      </c>
      <c r="J96" s="6">
        <f t="shared" si="77"/>
        <v>0</v>
      </c>
      <c r="K96" s="6">
        <f t="shared" si="78"/>
        <v>0</v>
      </c>
      <c r="L96" s="6">
        <f t="shared" si="79"/>
        <v>0</v>
      </c>
      <c r="M96" s="6">
        <f t="shared" si="80"/>
        <v>15</v>
      </c>
      <c r="N96" s="6">
        <f t="shared" si="81"/>
        <v>0</v>
      </c>
      <c r="O96" s="6">
        <f t="shared" si="82"/>
        <v>0</v>
      </c>
      <c r="P96" s="6">
        <f t="shared" si="83"/>
        <v>0</v>
      </c>
      <c r="Q96" s="6">
        <f t="shared" si="84"/>
        <v>0</v>
      </c>
      <c r="R96" s="7">
        <f t="shared" si="85"/>
        <v>2</v>
      </c>
      <c r="S96" s="7">
        <f t="shared" si="86"/>
        <v>0.8</v>
      </c>
      <c r="T96" s="7">
        <v>1.2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87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88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89"/>
        <v>0</v>
      </c>
      <c r="CF96" s="11">
        <v>15</v>
      </c>
      <c r="CG96" s="10" t="s">
        <v>63</v>
      </c>
      <c r="CH96" s="11"/>
      <c r="CI96" s="10"/>
      <c r="CJ96" s="7">
        <v>1.2</v>
      </c>
      <c r="CK96" s="11"/>
      <c r="CL96" s="10"/>
      <c r="CM96" s="11"/>
      <c r="CN96" s="10"/>
      <c r="CO96" s="11">
        <v>15</v>
      </c>
      <c r="CP96" s="10" t="s">
        <v>63</v>
      </c>
      <c r="CQ96" s="11"/>
      <c r="CR96" s="10"/>
      <c r="CS96" s="11"/>
      <c r="CT96" s="10"/>
      <c r="CU96" s="11"/>
      <c r="CV96" s="10"/>
      <c r="CW96" s="11"/>
      <c r="CX96" s="10"/>
      <c r="CY96" s="7">
        <v>0.8</v>
      </c>
      <c r="CZ96" s="7">
        <f t="shared" si="90"/>
        <v>2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91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92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93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94"/>
        <v>0</v>
      </c>
    </row>
    <row r="97" spans="1:188" x14ac:dyDescent="0.25">
      <c r="A97" s="20">
        <v>10</v>
      </c>
      <c r="B97" s="20">
        <v>1</v>
      </c>
      <c r="C97" s="20"/>
      <c r="D97" s="6" t="s">
        <v>412</v>
      </c>
      <c r="E97" s="3" t="s">
        <v>413</v>
      </c>
      <c r="F97" s="6">
        <f t="shared" si="73"/>
        <v>0</v>
      </c>
      <c r="G97" s="6">
        <f t="shared" si="74"/>
        <v>2</v>
      </c>
      <c r="H97" s="6">
        <f t="shared" si="75"/>
        <v>30</v>
      </c>
      <c r="I97" s="6">
        <f t="shared" si="76"/>
        <v>15</v>
      </c>
      <c r="J97" s="6">
        <f t="shared" si="77"/>
        <v>0</v>
      </c>
      <c r="K97" s="6">
        <f t="shared" si="78"/>
        <v>0</v>
      </c>
      <c r="L97" s="6">
        <f t="shared" si="79"/>
        <v>0</v>
      </c>
      <c r="M97" s="6">
        <f t="shared" si="80"/>
        <v>15</v>
      </c>
      <c r="N97" s="6">
        <f t="shared" si="81"/>
        <v>0</v>
      </c>
      <c r="O97" s="6">
        <f t="shared" si="82"/>
        <v>0</v>
      </c>
      <c r="P97" s="6">
        <f t="shared" si="83"/>
        <v>0</v>
      </c>
      <c r="Q97" s="6">
        <f t="shared" si="84"/>
        <v>0</v>
      </c>
      <c r="R97" s="7">
        <f t="shared" si="85"/>
        <v>2</v>
      </c>
      <c r="S97" s="7">
        <f t="shared" si="86"/>
        <v>0.8</v>
      </c>
      <c r="T97" s="7">
        <v>1.2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87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88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89"/>
        <v>0</v>
      </c>
      <c r="CF97" s="11">
        <v>15</v>
      </c>
      <c r="CG97" s="10" t="s">
        <v>63</v>
      </c>
      <c r="CH97" s="11"/>
      <c r="CI97" s="10"/>
      <c r="CJ97" s="7">
        <v>1.2</v>
      </c>
      <c r="CK97" s="11"/>
      <c r="CL97" s="10"/>
      <c r="CM97" s="11"/>
      <c r="CN97" s="10"/>
      <c r="CO97" s="11">
        <v>15</v>
      </c>
      <c r="CP97" s="10" t="s">
        <v>63</v>
      </c>
      <c r="CQ97" s="11"/>
      <c r="CR97" s="10"/>
      <c r="CS97" s="11"/>
      <c r="CT97" s="10"/>
      <c r="CU97" s="11"/>
      <c r="CV97" s="10"/>
      <c r="CW97" s="11"/>
      <c r="CX97" s="10"/>
      <c r="CY97" s="7">
        <v>0.8</v>
      </c>
      <c r="CZ97" s="7">
        <f t="shared" si="90"/>
        <v>2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91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92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93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94"/>
        <v>0</v>
      </c>
    </row>
    <row r="98" spans="1:188" x14ac:dyDescent="0.25">
      <c r="A98" s="20">
        <v>8</v>
      </c>
      <c r="B98" s="20">
        <v>1</v>
      </c>
      <c r="C98" s="20"/>
      <c r="D98" s="6" t="s">
        <v>414</v>
      </c>
      <c r="E98" s="3" t="s">
        <v>211</v>
      </c>
      <c r="F98" s="6">
        <f t="shared" si="73"/>
        <v>0</v>
      </c>
      <c r="G98" s="6">
        <f t="shared" si="74"/>
        <v>1</v>
      </c>
      <c r="H98" s="6">
        <f t="shared" si="75"/>
        <v>30</v>
      </c>
      <c r="I98" s="6">
        <f t="shared" si="76"/>
        <v>0</v>
      </c>
      <c r="J98" s="6">
        <f t="shared" si="77"/>
        <v>0</v>
      </c>
      <c r="K98" s="6">
        <f t="shared" si="78"/>
        <v>0</v>
      </c>
      <c r="L98" s="6">
        <f t="shared" si="79"/>
        <v>0</v>
      </c>
      <c r="M98" s="6">
        <f t="shared" si="80"/>
        <v>0</v>
      </c>
      <c r="N98" s="6">
        <f t="shared" si="81"/>
        <v>0</v>
      </c>
      <c r="O98" s="6">
        <f t="shared" si="82"/>
        <v>0</v>
      </c>
      <c r="P98" s="6">
        <f t="shared" si="83"/>
        <v>0</v>
      </c>
      <c r="Q98" s="6">
        <f t="shared" si="84"/>
        <v>30</v>
      </c>
      <c r="R98" s="7">
        <f t="shared" si="85"/>
        <v>2</v>
      </c>
      <c r="S98" s="7">
        <f t="shared" si="86"/>
        <v>2</v>
      </c>
      <c r="T98" s="7">
        <v>1.2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87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88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89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0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91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92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93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>
        <v>30</v>
      </c>
      <c r="GD98" s="10" t="s">
        <v>63</v>
      </c>
      <c r="GE98" s="7">
        <v>2</v>
      </c>
      <c r="GF98" s="7">
        <f t="shared" si="94"/>
        <v>2</v>
      </c>
    </row>
    <row r="99" spans="1:188" x14ac:dyDescent="0.25">
      <c r="A99" s="20">
        <v>8</v>
      </c>
      <c r="B99" s="20">
        <v>1</v>
      </c>
      <c r="C99" s="20"/>
      <c r="D99" s="6" t="s">
        <v>415</v>
      </c>
      <c r="E99" s="3" t="s">
        <v>213</v>
      </c>
      <c r="F99" s="6">
        <f t="shared" si="73"/>
        <v>0</v>
      </c>
      <c r="G99" s="6">
        <f t="shared" si="74"/>
        <v>1</v>
      </c>
      <c r="H99" s="6">
        <f t="shared" si="75"/>
        <v>30</v>
      </c>
      <c r="I99" s="6">
        <f t="shared" si="76"/>
        <v>0</v>
      </c>
      <c r="J99" s="6">
        <f t="shared" si="77"/>
        <v>0</v>
      </c>
      <c r="K99" s="6">
        <f t="shared" si="78"/>
        <v>0</v>
      </c>
      <c r="L99" s="6">
        <f t="shared" si="79"/>
        <v>0</v>
      </c>
      <c r="M99" s="6">
        <f t="shared" si="80"/>
        <v>0</v>
      </c>
      <c r="N99" s="6">
        <f t="shared" si="81"/>
        <v>0</v>
      </c>
      <c r="O99" s="6">
        <f t="shared" si="82"/>
        <v>0</v>
      </c>
      <c r="P99" s="6">
        <f t="shared" si="83"/>
        <v>0</v>
      </c>
      <c r="Q99" s="6">
        <f t="shared" si="84"/>
        <v>30</v>
      </c>
      <c r="R99" s="7">
        <f t="shared" si="85"/>
        <v>2</v>
      </c>
      <c r="S99" s="7">
        <f t="shared" si="86"/>
        <v>2</v>
      </c>
      <c r="T99" s="7">
        <v>1.2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87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88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89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0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91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92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93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>
        <v>30</v>
      </c>
      <c r="GD99" s="10" t="s">
        <v>63</v>
      </c>
      <c r="GE99" s="7">
        <v>2</v>
      </c>
      <c r="GF99" s="7">
        <f t="shared" si="94"/>
        <v>2</v>
      </c>
    </row>
    <row r="100" spans="1:188" x14ac:dyDescent="0.25">
      <c r="A100" s="20">
        <v>8</v>
      </c>
      <c r="B100" s="20">
        <v>1</v>
      </c>
      <c r="C100" s="20"/>
      <c r="D100" s="6" t="s">
        <v>416</v>
      </c>
      <c r="E100" s="3" t="s">
        <v>215</v>
      </c>
      <c r="F100" s="6">
        <f t="shared" si="73"/>
        <v>0</v>
      </c>
      <c r="G100" s="6">
        <f t="shared" si="74"/>
        <v>1</v>
      </c>
      <c r="H100" s="6">
        <f t="shared" si="75"/>
        <v>30</v>
      </c>
      <c r="I100" s="6">
        <f t="shared" si="76"/>
        <v>0</v>
      </c>
      <c r="J100" s="6">
        <f t="shared" si="77"/>
        <v>0</v>
      </c>
      <c r="K100" s="6">
        <f t="shared" si="78"/>
        <v>0</v>
      </c>
      <c r="L100" s="6">
        <f t="shared" si="79"/>
        <v>0</v>
      </c>
      <c r="M100" s="6">
        <f t="shared" si="80"/>
        <v>0</v>
      </c>
      <c r="N100" s="6">
        <f t="shared" si="81"/>
        <v>0</v>
      </c>
      <c r="O100" s="6">
        <f t="shared" si="82"/>
        <v>0</v>
      </c>
      <c r="P100" s="6">
        <f t="shared" si="83"/>
        <v>0</v>
      </c>
      <c r="Q100" s="6">
        <f t="shared" si="84"/>
        <v>30</v>
      </c>
      <c r="R100" s="7">
        <f t="shared" si="85"/>
        <v>2</v>
      </c>
      <c r="S100" s="7">
        <f t="shared" si="86"/>
        <v>2</v>
      </c>
      <c r="T100" s="7">
        <v>1.2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87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88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89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0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91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92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93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>
        <v>30</v>
      </c>
      <c r="GD100" s="10" t="s">
        <v>63</v>
      </c>
      <c r="GE100" s="7">
        <v>2</v>
      </c>
      <c r="GF100" s="7">
        <f t="shared" si="94"/>
        <v>2</v>
      </c>
    </row>
    <row r="101" spans="1:188" x14ac:dyDescent="0.25">
      <c r="A101" s="20">
        <v>8</v>
      </c>
      <c r="B101" s="20">
        <v>1</v>
      </c>
      <c r="C101" s="20"/>
      <c r="D101" s="6" t="s">
        <v>417</v>
      </c>
      <c r="E101" s="3" t="s">
        <v>217</v>
      </c>
      <c r="F101" s="6">
        <f t="shared" si="73"/>
        <v>0</v>
      </c>
      <c r="G101" s="6">
        <f t="shared" si="74"/>
        <v>1</v>
      </c>
      <c r="H101" s="6">
        <f t="shared" si="75"/>
        <v>30</v>
      </c>
      <c r="I101" s="6">
        <f t="shared" si="76"/>
        <v>0</v>
      </c>
      <c r="J101" s="6">
        <f t="shared" si="77"/>
        <v>0</v>
      </c>
      <c r="K101" s="6">
        <f t="shared" si="78"/>
        <v>0</v>
      </c>
      <c r="L101" s="6">
        <f t="shared" si="79"/>
        <v>0</v>
      </c>
      <c r="M101" s="6">
        <f t="shared" si="80"/>
        <v>0</v>
      </c>
      <c r="N101" s="6">
        <f t="shared" si="81"/>
        <v>0</v>
      </c>
      <c r="O101" s="6">
        <f t="shared" si="82"/>
        <v>0</v>
      </c>
      <c r="P101" s="6">
        <f t="shared" si="83"/>
        <v>0</v>
      </c>
      <c r="Q101" s="6">
        <f t="shared" si="84"/>
        <v>30</v>
      </c>
      <c r="R101" s="7">
        <f t="shared" si="85"/>
        <v>2</v>
      </c>
      <c r="S101" s="7">
        <f t="shared" si="86"/>
        <v>2</v>
      </c>
      <c r="T101" s="7">
        <v>1.2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87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88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89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0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91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92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93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>
        <v>30</v>
      </c>
      <c r="GD101" s="10" t="s">
        <v>63</v>
      </c>
      <c r="GE101" s="7">
        <v>2</v>
      </c>
      <c r="GF101" s="7">
        <f t="shared" si="94"/>
        <v>2</v>
      </c>
    </row>
    <row r="102" spans="1:188" x14ac:dyDescent="0.25">
      <c r="A102" s="20">
        <v>8</v>
      </c>
      <c r="B102" s="20">
        <v>1</v>
      </c>
      <c r="C102" s="20"/>
      <c r="D102" s="6" t="s">
        <v>418</v>
      </c>
      <c r="E102" s="3" t="s">
        <v>219</v>
      </c>
      <c r="F102" s="6">
        <f t="shared" si="73"/>
        <v>0</v>
      </c>
      <c r="G102" s="6">
        <f t="shared" si="74"/>
        <v>1</v>
      </c>
      <c r="H102" s="6">
        <f t="shared" si="75"/>
        <v>30</v>
      </c>
      <c r="I102" s="6">
        <f t="shared" si="76"/>
        <v>0</v>
      </c>
      <c r="J102" s="6">
        <f t="shared" si="77"/>
        <v>0</v>
      </c>
      <c r="K102" s="6">
        <f t="shared" si="78"/>
        <v>0</v>
      </c>
      <c r="L102" s="6">
        <f t="shared" si="79"/>
        <v>0</v>
      </c>
      <c r="M102" s="6">
        <f t="shared" si="80"/>
        <v>0</v>
      </c>
      <c r="N102" s="6">
        <f t="shared" si="81"/>
        <v>0</v>
      </c>
      <c r="O102" s="6">
        <f t="shared" si="82"/>
        <v>0</v>
      </c>
      <c r="P102" s="6">
        <f t="shared" si="83"/>
        <v>0</v>
      </c>
      <c r="Q102" s="6">
        <f t="shared" si="84"/>
        <v>30</v>
      </c>
      <c r="R102" s="7">
        <f t="shared" si="85"/>
        <v>2</v>
      </c>
      <c r="S102" s="7">
        <f t="shared" si="86"/>
        <v>2</v>
      </c>
      <c r="T102" s="7">
        <v>1.2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87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88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89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0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91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92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93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>
        <v>30</v>
      </c>
      <c r="GD102" s="10" t="s">
        <v>63</v>
      </c>
      <c r="GE102" s="7">
        <v>2</v>
      </c>
      <c r="GF102" s="7">
        <f t="shared" si="94"/>
        <v>2</v>
      </c>
    </row>
    <row r="103" spans="1:188" x14ac:dyDescent="0.25">
      <c r="A103" s="20">
        <v>11</v>
      </c>
      <c r="B103" s="20">
        <v>4</v>
      </c>
      <c r="C103" s="20"/>
      <c r="D103" s="6" t="s">
        <v>419</v>
      </c>
      <c r="E103" s="3" t="s">
        <v>420</v>
      </c>
      <c r="F103" s="6">
        <f t="shared" si="73"/>
        <v>1</v>
      </c>
      <c r="G103" s="6">
        <f t="shared" si="74"/>
        <v>1</v>
      </c>
      <c r="H103" s="6">
        <f t="shared" si="75"/>
        <v>60</v>
      </c>
      <c r="I103" s="6">
        <f t="shared" si="76"/>
        <v>30</v>
      </c>
      <c r="J103" s="6">
        <f t="shared" si="77"/>
        <v>30</v>
      </c>
      <c r="K103" s="6">
        <f t="shared" si="78"/>
        <v>0</v>
      </c>
      <c r="L103" s="6">
        <f t="shared" si="79"/>
        <v>0</v>
      </c>
      <c r="M103" s="6">
        <f t="shared" si="80"/>
        <v>0</v>
      </c>
      <c r="N103" s="6">
        <f t="shared" si="81"/>
        <v>0</v>
      </c>
      <c r="O103" s="6">
        <f t="shared" si="82"/>
        <v>0</v>
      </c>
      <c r="P103" s="6">
        <f t="shared" si="83"/>
        <v>0</v>
      </c>
      <c r="Q103" s="6">
        <f t="shared" si="84"/>
        <v>0</v>
      </c>
      <c r="R103" s="7">
        <f t="shared" si="85"/>
        <v>5</v>
      </c>
      <c r="S103" s="7">
        <f t="shared" si="86"/>
        <v>0</v>
      </c>
      <c r="T103" s="7">
        <v>2.7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87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88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89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0"/>
        <v>0</v>
      </c>
      <c r="DA103" s="11">
        <v>30</v>
      </c>
      <c r="DB103" s="10" t="s">
        <v>79</v>
      </c>
      <c r="DC103" s="11">
        <v>30</v>
      </c>
      <c r="DD103" s="10" t="s">
        <v>63</v>
      </c>
      <c r="DE103" s="7">
        <v>5</v>
      </c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91"/>
        <v>5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92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93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94"/>
        <v>0</v>
      </c>
    </row>
    <row r="104" spans="1:188" x14ac:dyDescent="0.25">
      <c r="A104" s="20">
        <v>11</v>
      </c>
      <c r="B104" s="20">
        <v>4</v>
      </c>
      <c r="C104" s="20"/>
      <c r="D104" s="6" t="s">
        <v>421</v>
      </c>
      <c r="E104" s="3" t="s">
        <v>422</v>
      </c>
      <c r="F104" s="6">
        <f t="shared" si="73"/>
        <v>1</v>
      </c>
      <c r="G104" s="6">
        <f t="shared" si="74"/>
        <v>1</v>
      </c>
      <c r="H104" s="6">
        <f t="shared" si="75"/>
        <v>60</v>
      </c>
      <c r="I104" s="6">
        <f t="shared" si="76"/>
        <v>30</v>
      </c>
      <c r="J104" s="6">
        <f t="shared" si="77"/>
        <v>0</v>
      </c>
      <c r="K104" s="6">
        <f t="shared" si="78"/>
        <v>0</v>
      </c>
      <c r="L104" s="6">
        <f t="shared" si="79"/>
        <v>0</v>
      </c>
      <c r="M104" s="6">
        <f t="shared" si="80"/>
        <v>30</v>
      </c>
      <c r="N104" s="6">
        <f t="shared" si="81"/>
        <v>0</v>
      </c>
      <c r="O104" s="6">
        <f t="shared" si="82"/>
        <v>0</v>
      </c>
      <c r="P104" s="6">
        <f t="shared" si="83"/>
        <v>0</v>
      </c>
      <c r="Q104" s="6">
        <f t="shared" si="84"/>
        <v>0</v>
      </c>
      <c r="R104" s="7">
        <f t="shared" si="85"/>
        <v>5</v>
      </c>
      <c r="S104" s="7">
        <f t="shared" si="86"/>
        <v>2</v>
      </c>
      <c r="T104" s="7">
        <v>2.7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87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88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89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0"/>
        <v>0</v>
      </c>
      <c r="DA104" s="11">
        <v>30</v>
      </c>
      <c r="DB104" s="10" t="s">
        <v>79</v>
      </c>
      <c r="DC104" s="11"/>
      <c r="DD104" s="10"/>
      <c r="DE104" s="7">
        <v>3</v>
      </c>
      <c r="DF104" s="11"/>
      <c r="DG104" s="10"/>
      <c r="DH104" s="11"/>
      <c r="DI104" s="10"/>
      <c r="DJ104" s="11">
        <v>30</v>
      </c>
      <c r="DK104" s="10" t="s">
        <v>63</v>
      </c>
      <c r="DL104" s="11"/>
      <c r="DM104" s="10"/>
      <c r="DN104" s="11"/>
      <c r="DO104" s="10"/>
      <c r="DP104" s="11"/>
      <c r="DQ104" s="10"/>
      <c r="DR104" s="11"/>
      <c r="DS104" s="10"/>
      <c r="DT104" s="7">
        <v>2</v>
      </c>
      <c r="DU104" s="7">
        <f t="shared" si="91"/>
        <v>5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92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93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94"/>
        <v>0</v>
      </c>
    </row>
    <row r="105" spans="1:188" x14ac:dyDescent="0.25">
      <c r="A105" s="20">
        <v>11</v>
      </c>
      <c r="B105" s="20">
        <v>4</v>
      </c>
      <c r="C105" s="20"/>
      <c r="D105" s="6" t="s">
        <v>423</v>
      </c>
      <c r="E105" s="3" t="s">
        <v>424</v>
      </c>
      <c r="F105" s="6">
        <f t="shared" si="73"/>
        <v>0</v>
      </c>
      <c r="G105" s="6">
        <f t="shared" si="74"/>
        <v>2</v>
      </c>
      <c r="H105" s="6">
        <f t="shared" si="75"/>
        <v>60</v>
      </c>
      <c r="I105" s="6">
        <f t="shared" si="76"/>
        <v>30</v>
      </c>
      <c r="J105" s="6">
        <f t="shared" si="77"/>
        <v>30</v>
      </c>
      <c r="K105" s="6">
        <f t="shared" si="78"/>
        <v>0</v>
      </c>
      <c r="L105" s="6">
        <f t="shared" si="79"/>
        <v>0</v>
      </c>
      <c r="M105" s="6">
        <f t="shared" si="80"/>
        <v>0</v>
      </c>
      <c r="N105" s="6">
        <f t="shared" si="81"/>
        <v>0</v>
      </c>
      <c r="O105" s="6">
        <f t="shared" si="82"/>
        <v>0</v>
      </c>
      <c r="P105" s="6">
        <f t="shared" si="83"/>
        <v>0</v>
      </c>
      <c r="Q105" s="6">
        <f t="shared" si="84"/>
        <v>0</v>
      </c>
      <c r="R105" s="7">
        <f t="shared" si="85"/>
        <v>5</v>
      </c>
      <c r="S105" s="7">
        <f t="shared" si="86"/>
        <v>0</v>
      </c>
      <c r="T105" s="7">
        <v>2.6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87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88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89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0"/>
        <v>0</v>
      </c>
      <c r="DA105" s="11">
        <v>30</v>
      </c>
      <c r="DB105" s="10" t="s">
        <v>63</v>
      </c>
      <c r="DC105" s="11">
        <v>30</v>
      </c>
      <c r="DD105" s="10" t="s">
        <v>63</v>
      </c>
      <c r="DE105" s="7">
        <v>5</v>
      </c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91"/>
        <v>5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92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93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94"/>
        <v>0</v>
      </c>
    </row>
    <row r="106" spans="1:188" x14ac:dyDescent="0.25">
      <c r="A106" s="20">
        <v>11</v>
      </c>
      <c r="B106" s="20">
        <v>4</v>
      </c>
      <c r="C106" s="20"/>
      <c r="D106" s="6" t="s">
        <v>425</v>
      </c>
      <c r="E106" s="3" t="s">
        <v>426</v>
      </c>
      <c r="F106" s="6">
        <f t="shared" si="73"/>
        <v>1</v>
      </c>
      <c r="G106" s="6">
        <f t="shared" si="74"/>
        <v>1</v>
      </c>
      <c r="H106" s="6">
        <f t="shared" si="75"/>
        <v>60</v>
      </c>
      <c r="I106" s="6">
        <f t="shared" si="76"/>
        <v>30</v>
      </c>
      <c r="J106" s="6">
        <f t="shared" si="77"/>
        <v>30</v>
      </c>
      <c r="K106" s="6">
        <f t="shared" si="78"/>
        <v>0</v>
      </c>
      <c r="L106" s="6">
        <f t="shared" si="79"/>
        <v>0</v>
      </c>
      <c r="M106" s="6">
        <f t="shared" si="80"/>
        <v>0</v>
      </c>
      <c r="N106" s="6">
        <f t="shared" si="81"/>
        <v>0</v>
      </c>
      <c r="O106" s="6">
        <f t="shared" si="82"/>
        <v>0</v>
      </c>
      <c r="P106" s="6">
        <f t="shared" si="83"/>
        <v>0</v>
      </c>
      <c r="Q106" s="6">
        <f t="shared" si="84"/>
        <v>0</v>
      </c>
      <c r="R106" s="7">
        <f t="shared" si="85"/>
        <v>5</v>
      </c>
      <c r="S106" s="7">
        <f t="shared" si="86"/>
        <v>0</v>
      </c>
      <c r="T106" s="7">
        <v>2.4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87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88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89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0"/>
        <v>0</v>
      </c>
      <c r="DA106" s="11">
        <v>30</v>
      </c>
      <c r="DB106" s="10" t="s">
        <v>79</v>
      </c>
      <c r="DC106" s="11">
        <v>30</v>
      </c>
      <c r="DD106" s="10" t="s">
        <v>63</v>
      </c>
      <c r="DE106" s="7">
        <v>5</v>
      </c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91"/>
        <v>5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92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93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94"/>
        <v>0</v>
      </c>
    </row>
    <row r="107" spans="1:188" x14ac:dyDescent="0.25">
      <c r="A107" s="20">
        <v>11</v>
      </c>
      <c r="B107" s="20">
        <v>4</v>
      </c>
      <c r="C107" s="20"/>
      <c r="D107" s="6" t="s">
        <v>427</v>
      </c>
      <c r="E107" s="3" t="s">
        <v>428</v>
      </c>
      <c r="F107" s="6">
        <f t="shared" si="73"/>
        <v>0</v>
      </c>
      <c r="G107" s="6">
        <f t="shared" si="74"/>
        <v>2</v>
      </c>
      <c r="H107" s="6">
        <f t="shared" si="75"/>
        <v>60</v>
      </c>
      <c r="I107" s="6">
        <f t="shared" si="76"/>
        <v>30</v>
      </c>
      <c r="J107" s="6">
        <f t="shared" si="77"/>
        <v>0</v>
      </c>
      <c r="K107" s="6">
        <f t="shared" si="78"/>
        <v>0</v>
      </c>
      <c r="L107" s="6">
        <f t="shared" si="79"/>
        <v>0</v>
      </c>
      <c r="M107" s="6">
        <f t="shared" si="80"/>
        <v>30</v>
      </c>
      <c r="N107" s="6">
        <f t="shared" si="81"/>
        <v>0</v>
      </c>
      <c r="O107" s="6">
        <f t="shared" si="82"/>
        <v>0</v>
      </c>
      <c r="P107" s="6">
        <f t="shared" si="83"/>
        <v>0</v>
      </c>
      <c r="Q107" s="6">
        <f t="shared" si="84"/>
        <v>0</v>
      </c>
      <c r="R107" s="7">
        <f t="shared" si="85"/>
        <v>5</v>
      </c>
      <c r="S107" s="7">
        <f t="shared" si="86"/>
        <v>2</v>
      </c>
      <c r="T107" s="7">
        <v>2.2000000000000002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87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88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89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0"/>
        <v>0</v>
      </c>
      <c r="DA107" s="11">
        <v>30</v>
      </c>
      <c r="DB107" s="10" t="s">
        <v>63</v>
      </c>
      <c r="DC107" s="11"/>
      <c r="DD107" s="10"/>
      <c r="DE107" s="7">
        <v>3</v>
      </c>
      <c r="DF107" s="11"/>
      <c r="DG107" s="10"/>
      <c r="DH107" s="11"/>
      <c r="DI107" s="10"/>
      <c r="DJ107" s="11">
        <v>30</v>
      </c>
      <c r="DK107" s="10" t="s">
        <v>63</v>
      </c>
      <c r="DL107" s="11"/>
      <c r="DM107" s="10"/>
      <c r="DN107" s="11"/>
      <c r="DO107" s="10"/>
      <c r="DP107" s="11"/>
      <c r="DQ107" s="10"/>
      <c r="DR107" s="11"/>
      <c r="DS107" s="10"/>
      <c r="DT107" s="7">
        <v>2</v>
      </c>
      <c r="DU107" s="7">
        <f t="shared" si="91"/>
        <v>5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92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93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94"/>
        <v>0</v>
      </c>
    </row>
    <row r="108" spans="1:188" x14ac:dyDescent="0.25">
      <c r="A108" s="20">
        <v>12</v>
      </c>
      <c r="B108" s="20">
        <v>1</v>
      </c>
      <c r="C108" s="20"/>
      <c r="D108" s="6" t="s">
        <v>429</v>
      </c>
      <c r="E108" s="3" t="s">
        <v>430</v>
      </c>
      <c r="F108" s="6">
        <f t="shared" si="73"/>
        <v>0</v>
      </c>
      <c r="G108" s="6">
        <f t="shared" si="74"/>
        <v>2</v>
      </c>
      <c r="H108" s="6">
        <f t="shared" si="75"/>
        <v>30</v>
      </c>
      <c r="I108" s="6">
        <f t="shared" si="76"/>
        <v>15</v>
      </c>
      <c r="J108" s="6">
        <f t="shared" si="77"/>
        <v>0</v>
      </c>
      <c r="K108" s="6">
        <f t="shared" si="78"/>
        <v>0</v>
      </c>
      <c r="L108" s="6">
        <f t="shared" si="79"/>
        <v>0</v>
      </c>
      <c r="M108" s="6">
        <f t="shared" si="80"/>
        <v>15</v>
      </c>
      <c r="N108" s="6">
        <f t="shared" si="81"/>
        <v>0</v>
      </c>
      <c r="O108" s="6">
        <f t="shared" si="82"/>
        <v>0</v>
      </c>
      <c r="P108" s="6">
        <f t="shared" si="83"/>
        <v>0</v>
      </c>
      <c r="Q108" s="6">
        <f t="shared" si="84"/>
        <v>0</v>
      </c>
      <c r="R108" s="7">
        <f t="shared" si="85"/>
        <v>3</v>
      </c>
      <c r="S108" s="7">
        <f t="shared" si="86"/>
        <v>2</v>
      </c>
      <c r="T108" s="7">
        <v>1.33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87"/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88"/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89"/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90"/>
        <v>0</v>
      </c>
      <c r="DA108" s="11">
        <v>15</v>
      </c>
      <c r="DB108" s="10" t="s">
        <v>63</v>
      </c>
      <c r="DC108" s="11"/>
      <c r="DD108" s="10"/>
      <c r="DE108" s="7">
        <v>1</v>
      </c>
      <c r="DF108" s="11"/>
      <c r="DG108" s="10"/>
      <c r="DH108" s="11"/>
      <c r="DI108" s="10"/>
      <c r="DJ108" s="11">
        <v>15</v>
      </c>
      <c r="DK108" s="10" t="s">
        <v>63</v>
      </c>
      <c r="DL108" s="11"/>
      <c r="DM108" s="10"/>
      <c r="DN108" s="11"/>
      <c r="DO108" s="10"/>
      <c r="DP108" s="11"/>
      <c r="DQ108" s="10"/>
      <c r="DR108" s="11"/>
      <c r="DS108" s="10"/>
      <c r="DT108" s="7">
        <v>2</v>
      </c>
      <c r="DU108" s="7">
        <f t="shared" si="91"/>
        <v>3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92"/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93"/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94"/>
        <v>0</v>
      </c>
    </row>
    <row r="109" spans="1:188" x14ac:dyDescent="0.25">
      <c r="A109" s="20">
        <v>12</v>
      </c>
      <c r="B109" s="20">
        <v>1</v>
      </c>
      <c r="C109" s="20"/>
      <c r="D109" s="6" t="s">
        <v>431</v>
      </c>
      <c r="E109" s="3" t="s">
        <v>432</v>
      </c>
      <c r="F109" s="6">
        <f t="shared" si="73"/>
        <v>0</v>
      </c>
      <c r="G109" s="6">
        <f t="shared" si="74"/>
        <v>2</v>
      </c>
      <c r="H109" s="6">
        <f t="shared" si="75"/>
        <v>30</v>
      </c>
      <c r="I109" s="6">
        <f t="shared" si="76"/>
        <v>15</v>
      </c>
      <c r="J109" s="6">
        <f t="shared" si="77"/>
        <v>0</v>
      </c>
      <c r="K109" s="6">
        <f t="shared" si="78"/>
        <v>0</v>
      </c>
      <c r="L109" s="6">
        <f t="shared" si="79"/>
        <v>0</v>
      </c>
      <c r="M109" s="6">
        <f t="shared" si="80"/>
        <v>15</v>
      </c>
      <c r="N109" s="6">
        <f t="shared" si="81"/>
        <v>0</v>
      </c>
      <c r="O109" s="6">
        <f t="shared" si="82"/>
        <v>0</v>
      </c>
      <c r="P109" s="6">
        <f t="shared" si="83"/>
        <v>0</v>
      </c>
      <c r="Q109" s="6">
        <f t="shared" si="84"/>
        <v>0</v>
      </c>
      <c r="R109" s="7">
        <f t="shared" si="85"/>
        <v>3</v>
      </c>
      <c r="S109" s="7">
        <f t="shared" si="86"/>
        <v>1</v>
      </c>
      <c r="T109" s="7">
        <v>1.34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87"/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88"/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89"/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90"/>
        <v>0</v>
      </c>
      <c r="DA109" s="11">
        <v>15</v>
      </c>
      <c r="DB109" s="10" t="s">
        <v>63</v>
      </c>
      <c r="DC109" s="11"/>
      <c r="DD109" s="10"/>
      <c r="DE109" s="7">
        <v>2</v>
      </c>
      <c r="DF109" s="11"/>
      <c r="DG109" s="10"/>
      <c r="DH109" s="11"/>
      <c r="DI109" s="10"/>
      <c r="DJ109" s="11">
        <v>15</v>
      </c>
      <c r="DK109" s="10" t="s">
        <v>63</v>
      </c>
      <c r="DL109" s="11"/>
      <c r="DM109" s="10"/>
      <c r="DN109" s="11"/>
      <c r="DO109" s="10"/>
      <c r="DP109" s="11"/>
      <c r="DQ109" s="10"/>
      <c r="DR109" s="11"/>
      <c r="DS109" s="10"/>
      <c r="DT109" s="7">
        <v>1</v>
      </c>
      <c r="DU109" s="7">
        <f t="shared" si="91"/>
        <v>3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92"/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93"/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94"/>
        <v>0</v>
      </c>
    </row>
    <row r="110" spans="1:188" x14ac:dyDescent="0.25">
      <c r="A110" s="20">
        <v>13</v>
      </c>
      <c r="B110" s="20">
        <v>1</v>
      </c>
      <c r="C110" s="20"/>
      <c r="D110" s="6" t="s">
        <v>433</v>
      </c>
      <c r="E110" s="3" t="s">
        <v>434</v>
      </c>
      <c r="F110" s="6">
        <f t="shared" si="73"/>
        <v>0</v>
      </c>
      <c r="G110" s="6">
        <f t="shared" si="74"/>
        <v>2</v>
      </c>
      <c r="H110" s="6">
        <f t="shared" si="75"/>
        <v>30</v>
      </c>
      <c r="I110" s="6">
        <f t="shared" si="76"/>
        <v>15</v>
      </c>
      <c r="J110" s="6">
        <f t="shared" si="77"/>
        <v>0</v>
      </c>
      <c r="K110" s="6">
        <f t="shared" si="78"/>
        <v>15</v>
      </c>
      <c r="L110" s="6">
        <f t="shared" si="79"/>
        <v>0</v>
      </c>
      <c r="M110" s="6">
        <f t="shared" si="80"/>
        <v>0</v>
      </c>
      <c r="N110" s="6">
        <f t="shared" si="81"/>
        <v>0</v>
      </c>
      <c r="O110" s="6">
        <f t="shared" si="82"/>
        <v>0</v>
      </c>
      <c r="P110" s="6">
        <f t="shared" si="83"/>
        <v>0</v>
      </c>
      <c r="Q110" s="6">
        <f t="shared" si="84"/>
        <v>0</v>
      </c>
      <c r="R110" s="7">
        <f t="shared" si="85"/>
        <v>3</v>
      </c>
      <c r="S110" s="7">
        <f t="shared" si="86"/>
        <v>2</v>
      </c>
      <c r="T110" s="7">
        <v>1.6</v>
      </c>
      <c r="U110" s="11"/>
      <c r="V110" s="10"/>
      <c r="W110" s="11"/>
      <c r="X110" s="10"/>
      <c r="Y110" s="7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87"/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88"/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89"/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90"/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91"/>
        <v>0</v>
      </c>
      <c r="DV110" s="11">
        <v>15</v>
      </c>
      <c r="DW110" s="10" t="s">
        <v>63</v>
      </c>
      <c r="DX110" s="11"/>
      <c r="DY110" s="10"/>
      <c r="DZ110" s="7">
        <v>1</v>
      </c>
      <c r="EA110" s="11">
        <v>15</v>
      </c>
      <c r="EB110" s="10" t="s">
        <v>63</v>
      </c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>
        <v>2</v>
      </c>
      <c r="EP110" s="7">
        <f t="shared" si="92"/>
        <v>3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93"/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94"/>
        <v>0</v>
      </c>
    </row>
    <row r="111" spans="1:188" x14ac:dyDescent="0.25">
      <c r="A111" s="20">
        <v>13</v>
      </c>
      <c r="B111" s="20">
        <v>1</v>
      </c>
      <c r="C111" s="20"/>
      <c r="D111" s="6" t="s">
        <v>435</v>
      </c>
      <c r="E111" s="3" t="s">
        <v>436</v>
      </c>
      <c r="F111" s="6">
        <f t="shared" si="73"/>
        <v>0</v>
      </c>
      <c r="G111" s="6">
        <f t="shared" si="74"/>
        <v>2</v>
      </c>
      <c r="H111" s="6">
        <f t="shared" si="75"/>
        <v>30</v>
      </c>
      <c r="I111" s="6">
        <f t="shared" si="76"/>
        <v>15</v>
      </c>
      <c r="J111" s="6">
        <f t="shared" si="77"/>
        <v>0</v>
      </c>
      <c r="K111" s="6">
        <f t="shared" si="78"/>
        <v>15</v>
      </c>
      <c r="L111" s="6">
        <f t="shared" si="79"/>
        <v>0</v>
      </c>
      <c r="M111" s="6">
        <f t="shared" si="80"/>
        <v>0</v>
      </c>
      <c r="N111" s="6">
        <f t="shared" si="81"/>
        <v>0</v>
      </c>
      <c r="O111" s="6">
        <f t="shared" si="82"/>
        <v>0</v>
      </c>
      <c r="P111" s="6">
        <f t="shared" si="83"/>
        <v>0</v>
      </c>
      <c r="Q111" s="6">
        <f t="shared" si="84"/>
        <v>0</v>
      </c>
      <c r="R111" s="7">
        <f t="shared" si="85"/>
        <v>3</v>
      </c>
      <c r="S111" s="7">
        <f t="shared" si="86"/>
        <v>2</v>
      </c>
      <c r="T111" s="7">
        <v>1.6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87"/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88"/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89"/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90"/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91"/>
        <v>0</v>
      </c>
      <c r="DV111" s="11">
        <v>15</v>
      </c>
      <c r="DW111" s="10" t="s">
        <v>63</v>
      </c>
      <c r="DX111" s="11"/>
      <c r="DY111" s="10"/>
      <c r="DZ111" s="7">
        <v>1</v>
      </c>
      <c r="EA111" s="11">
        <v>15</v>
      </c>
      <c r="EB111" s="10" t="s">
        <v>63</v>
      </c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>
        <v>2</v>
      </c>
      <c r="EP111" s="7">
        <f t="shared" si="92"/>
        <v>3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93"/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94"/>
        <v>0</v>
      </c>
    </row>
    <row r="112" spans="1:188" x14ac:dyDescent="0.25">
      <c r="A112" s="20">
        <v>14</v>
      </c>
      <c r="B112" s="20">
        <v>1</v>
      </c>
      <c r="C112" s="20"/>
      <c r="D112" s="6" t="s">
        <v>437</v>
      </c>
      <c r="E112" s="3" t="s">
        <v>438</v>
      </c>
      <c r="F112" s="6">
        <f t="shared" si="73"/>
        <v>0</v>
      </c>
      <c r="G112" s="6">
        <f t="shared" si="74"/>
        <v>2</v>
      </c>
      <c r="H112" s="6">
        <f t="shared" si="75"/>
        <v>30</v>
      </c>
      <c r="I112" s="6">
        <f t="shared" si="76"/>
        <v>15</v>
      </c>
      <c r="J112" s="6">
        <f t="shared" si="77"/>
        <v>0</v>
      </c>
      <c r="K112" s="6">
        <f t="shared" si="78"/>
        <v>0</v>
      </c>
      <c r="L112" s="6">
        <f t="shared" si="79"/>
        <v>0</v>
      </c>
      <c r="M112" s="6">
        <f t="shared" si="80"/>
        <v>15</v>
      </c>
      <c r="N112" s="6">
        <f t="shared" si="81"/>
        <v>0</v>
      </c>
      <c r="O112" s="6">
        <f t="shared" si="82"/>
        <v>0</v>
      </c>
      <c r="P112" s="6">
        <f t="shared" si="83"/>
        <v>0</v>
      </c>
      <c r="Q112" s="6">
        <f t="shared" si="84"/>
        <v>0</v>
      </c>
      <c r="R112" s="7">
        <f t="shared" si="85"/>
        <v>3</v>
      </c>
      <c r="S112" s="7">
        <f t="shared" si="86"/>
        <v>2</v>
      </c>
      <c r="T112" s="7">
        <v>1.33</v>
      </c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87"/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88"/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89"/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90"/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91"/>
        <v>0</v>
      </c>
      <c r="DV112" s="11">
        <v>15</v>
      </c>
      <c r="DW112" s="10" t="s">
        <v>63</v>
      </c>
      <c r="DX112" s="11"/>
      <c r="DY112" s="10"/>
      <c r="DZ112" s="7">
        <v>1</v>
      </c>
      <c r="EA112" s="11"/>
      <c r="EB112" s="10"/>
      <c r="EC112" s="11"/>
      <c r="ED112" s="10"/>
      <c r="EE112" s="11">
        <v>15</v>
      </c>
      <c r="EF112" s="10" t="s">
        <v>63</v>
      </c>
      <c r="EG112" s="11"/>
      <c r="EH112" s="10"/>
      <c r="EI112" s="11"/>
      <c r="EJ112" s="10"/>
      <c r="EK112" s="11"/>
      <c r="EL112" s="10"/>
      <c r="EM112" s="11"/>
      <c r="EN112" s="10"/>
      <c r="EO112" s="7">
        <v>2</v>
      </c>
      <c r="EP112" s="7">
        <f t="shared" si="92"/>
        <v>3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93"/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94"/>
        <v>0</v>
      </c>
    </row>
    <row r="113" spans="1:188" x14ac:dyDescent="0.25">
      <c r="A113" s="20">
        <v>14</v>
      </c>
      <c r="B113" s="20">
        <v>1</v>
      </c>
      <c r="C113" s="20"/>
      <c r="D113" s="6" t="s">
        <v>439</v>
      </c>
      <c r="E113" s="3" t="s">
        <v>440</v>
      </c>
      <c r="F113" s="6">
        <f t="shared" si="73"/>
        <v>0</v>
      </c>
      <c r="G113" s="6">
        <f t="shared" si="74"/>
        <v>2</v>
      </c>
      <c r="H113" s="6">
        <f t="shared" si="75"/>
        <v>30</v>
      </c>
      <c r="I113" s="6">
        <f t="shared" si="76"/>
        <v>15</v>
      </c>
      <c r="J113" s="6">
        <f t="shared" si="77"/>
        <v>0</v>
      </c>
      <c r="K113" s="6">
        <f t="shared" si="78"/>
        <v>0</v>
      </c>
      <c r="L113" s="6">
        <f t="shared" si="79"/>
        <v>0</v>
      </c>
      <c r="M113" s="6">
        <f t="shared" si="80"/>
        <v>15</v>
      </c>
      <c r="N113" s="6">
        <f t="shared" si="81"/>
        <v>0</v>
      </c>
      <c r="O113" s="6">
        <f t="shared" si="82"/>
        <v>0</v>
      </c>
      <c r="P113" s="6">
        <f t="shared" si="83"/>
        <v>0</v>
      </c>
      <c r="Q113" s="6">
        <f t="shared" si="84"/>
        <v>0</v>
      </c>
      <c r="R113" s="7">
        <f t="shared" si="85"/>
        <v>3</v>
      </c>
      <c r="S113" s="7">
        <f t="shared" si="86"/>
        <v>2</v>
      </c>
      <c r="T113" s="7">
        <v>1.27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87"/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88"/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89"/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90"/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91"/>
        <v>0</v>
      </c>
      <c r="DV113" s="11">
        <v>15</v>
      </c>
      <c r="DW113" s="10" t="s">
        <v>63</v>
      </c>
      <c r="DX113" s="11"/>
      <c r="DY113" s="10"/>
      <c r="DZ113" s="7">
        <v>1</v>
      </c>
      <c r="EA113" s="11"/>
      <c r="EB113" s="10"/>
      <c r="EC113" s="11"/>
      <c r="ED113" s="10"/>
      <c r="EE113" s="11">
        <v>15</v>
      </c>
      <c r="EF113" s="10" t="s">
        <v>63</v>
      </c>
      <c r="EG113" s="11"/>
      <c r="EH113" s="10"/>
      <c r="EI113" s="11"/>
      <c r="EJ113" s="10"/>
      <c r="EK113" s="11"/>
      <c r="EL113" s="10"/>
      <c r="EM113" s="11"/>
      <c r="EN113" s="10"/>
      <c r="EO113" s="7">
        <v>2</v>
      </c>
      <c r="EP113" s="7">
        <f t="shared" si="92"/>
        <v>3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93"/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94"/>
        <v>0</v>
      </c>
    </row>
    <row r="114" spans="1:188" x14ac:dyDescent="0.25">
      <c r="A114" s="20">
        <v>15</v>
      </c>
      <c r="B114" s="20">
        <v>1</v>
      </c>
      <c r="C114" s="20"/>
      <c r="D114" s="6" t="s">
        <v>441</v>
      </c>
      <c r="E114" s="3" t="s">
        <v>302</v>
      </c>
      <c r="F114" s="6">
        <f t="shared" si="73"/>
        <v>0</v>
      </c>
      <c r="G114" s="6">
        <f t="shared" si="74"/>
        <v>2</v>
      </c>
      <c r="H114" s="6">
        <f t="shared" si="75"/>
        <v>30</v>
      </c>
      <c r="I114" s="6">
        <f t="shared" si="76"/>
        <v>15</v>
      </c>
      <c r="J114" s="6">
        <f t="shared" si="77"/>
        <v>0</v>
      </c>
      <c r="K114" s="6">
        <f t="shared" si="78"/>
        <v>0</v>
      </c>
      <c r="L114" s="6">
        <f t="shared" si="79"/>
        <v>0</v>
      </c>
      <c r="M114" s="6">
        <f t="shared" si="80"/>
        <v>15</v>
      </c>
      <c r="N114" s="6">
        <f t="shared" si="81"/>
        <v>0</v>
      </c>
      <c r="O114" s="6">
        <f t="shared" si="82"/>
        <v>0</v>
      </c>
      <c r="P114" s="6">
        <f t="shared" si="83"/>
        <v>0</v>
      </c>
      <c r="Q114" s="6">
        <f t="shared" si="84"/>
        <v>0</v>
      </c>
      <c r="R114" s="7">
        <f t="shared" si="85"/>
        <v>3</v>
      </c>
      <c r="S114" s="7">
        <f t="shared" si="86"/>
        <v>2</v>
      </c>
      <c r="T114" s="7">
        <v>1.4</v>
      </c>
      <c r="U114" s="11"/>
      <c r="V114" s="10"/>
      <c r="W114" s="11"/>
      <c r="X114" s="10"/>
      <c r="Y114" s="7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87"/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88"/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89"/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90"/>
        <v>0</v>
      </c>
      <c r="DA114" s="11"/>
      <c r="DB114" s="10"/>
      <c r="DC114" s="11"/>
      <c r="DD114" s="10"/>
      <c r="DE114" s="7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91"/>
        <v>0</v>
      </c>
      <c r="DV114" s="11">
        <v>15</v>
      </c>
      <c r="DW114" s="10" t="s">
        <v>63</v>
      </c>
      <c r="DX114" s="11"/>
      <c r="DY114" s="10"/>
      <c r="DZ114" s="7">
        <v>1</v>
      </c>
      <c r="EA114" s="11"/>
      <c r="EB114" s="10"/>
      <c r="EC114" s="11"/>
      <c r="ED114" s="10"/>
      <c r="EE114" s="11">
        <v>15</v>
      </c>
      <c r="EF114" s="10" t="s">
        <v>63</v>
      </c>
      <c r="EG114" s="11"/>
      <c r="EH114" s="10"/>
      <c r="EI114" s="11"/>
      <c r="EJ114" s="10"/>
      <c r="EK114" s="11"/>
      <c r="EL114" s="10"/>
      <c r="EM114" s="11"/>
      <c r="EN114" s="10"/>
      <c r="EO114" s="7">
        <v>2</v>
      </c>
      <c r="EP114" s="7">
        <f t="shared" si="92"/>
        <v>3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93"/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94"/>
        <v>0</v>
      </c>
    </row>
    <row r="115" spans="1:188" x14ac:dyDescent="0.25">
      <c r="A115" s="20">
        <v>15</v>
      </c>
      <c r="B115" s="20">
        <v>1</v>
      </c>
      <c r="C115" s="20"/>
      <c r="D115" s="6" t="s">
        <v>442</v>
      </c>
      <c r="E115" s="3" t="s">
        <v>443</v>
      </c>
      <c r="F115" s="6">
        <f t="shared" si="73"/>
        <v>0</v>
      </c>
      <c r="G115" s="6">
        <f t="shared" si="74"/>
        <v>2</v>
      </c>
      <c r="H115" s="6">
        <f t="shared" si="75"/>
        <v>30</v>
      </c>
      <c r="I115" s="6">
        <f t="shared" si="76"/>
        <v>15</v>
      </c>
      <c r="J115" s="6">
        <f t="shared" si="77"/>
        <v>0</v>
      </c>
      <c r="K115" s="6">
        <f t="shared" si="78"/>
        <v>0</v>
      </c>
      <c r="L115" s="6">
        <f t="shared" si="79"/>
        <v>0</v>
      </c>
      <c r="M115" s="6">
        <f t="shared" si="80"/>
        <v>15</v>
      </c>
      <c r="N115" s="6">
        <f t="shared" si="81"/>
        <v>0</v>
      </c>
      <c r="O115" s="6">
        <f t="shared" si="82"/>
        <v>0</v>
      </c>
      <c r="P115" s="6">
        <f t="shared" si="83"/>
        <v>0</v>
      </c>
      <c r="Q115" s="6">
        <f t="shared" si="84"/>
        <v>0</v>
      </c>
      <c r="R115" s="7">
        <f t="shared" si="85"/>
        <v>3</v>
      </c>
      <c r="S115" s="7">
        <f t="shared" si="86"/>
        <v>2</v>
      </c>
      <c r="T115" s="7">
        <v>1.33</v>
      </c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87"/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88"/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89"/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90"/>
        <v>0</v>
      </c>
      <c r="DA115" s="11"/>
      <c r="DB115" s="10"/>
      <c r="DC115" s="11"/>
      <c r="DD115" s="10"/>
      <c r="DE115" s="7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91"/>
        <v>0</v>
      </c>
      <c r="DV115" s="11">
        <v>15</v>
      </c>
      <c r="DW115" s="10" t="s">
        <v>63</v>
      </c>
      <c r="DX115" s="11"/>
      <c r="DY115" s="10"/>
      <c r="DZ115" s="7">
        <v>1</v>
      </c>
      <c r="EA115" s="11"/>
      <c r="EB115" s="10"/>
      <c r="EC115" s="11"/>
      <c r="ED115" s="10"/>
      <c r="EE115" s="11">
        <v>15</v>
      </c>
      <c r="EF115" s="10" t="s">
        <v>63</v>
      </c>
      <c r="EG115" s="11"/>
      <c r="EH115" s="10"/>
      <c r="EI115" s="11"/>
      <c r="EJ115" s="10"/>
      <c r="EK115" s="11"/>
      <c r="EL115" s="10"/>
      <c r="EM115" s="11"/>
      <c r="EN115" s="10"/>
      <c r="EO115" s="7">
        <v>2</v>
      </c>
      <c r="EP115" s="7">
        <f t="shared" si="92"/>
        <v>3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93"/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94"/>
        <v>0</v>
      </c>
    </row>
    <row r="116" spans="1:188" x14ac:dyDescent="0.25">
      <c r="A116" s="20">
        <v>16</v>
      </c>
      <c r="B116" s="20">
        <v>1</v>
      </c>
      <c r="C116" s="20"/>
      <c r="D116" s="6" t="s">
        <v>444</v>
      </c>
      <c r="E116" s="3" t="s">
        <v>445</v>
      </c>
      <c r="F116" s="6">
        <f t="shared" si="73"/>
        <v>0</v>
      </c>
      <c r="G116" s="6">
        <f t="shared" si="74"/>
        <v>2</v>
      </c>
      <c r="H116" s="6">
        <f t="shared" si="75"/>
        <v>30</v>
      </c>
      <c r="I116" s="6">
        <f t="shared" si="76"/>
        <v>15</v>
      </c>
      <c r="J116" s="6">
        <f t="shared" si="77"/>
        <v>0</v>
      </c>
      <c r="K116" s="6">
        <f t="shared" si="78"/>
        <v>0</v>
      </c>
      <c r="L116" s="6">
        <f t="shared" si="79"/>
        <v>0</v>
      </c>
      <c r="M116" s="6">
        <f t="shared" si="80"/>
        <v>15</v>
      </c>
      <c r="N116" s="6">
        <f t="shared" si="81"/>
        <v>0</v>
      </c>
      <c r="O116" s="6">
        <f t="shared" si="82"/>
        <v>0</v>
      </c>
      <c r="P116" s="6">
        <f t="shared" si="83"/>
        <v>0</v>
      </c>
      <c r="Q116" s="6">
        <f t="shared" si="84"/>
        <v>0</v>
      </c>
      <c r="R116" s="7">
        <f t="shared" si="85"/>
        <v>3</v>
      </c>
      <c r="S116" s="7">
        <f t="shared" si="86"/>
        <v>1</v>
      </c>
      <c r="T116" s="7">
        <v>1.5</v>
      </c>
      <c r="U116" s="11"/>
      <c r="V116" s="10"/>
      <c r="W116" s="11"/>
      <c r="X116" s="10"/>
      <c r="Y116" s="7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87"/>
        <v>0</v>
      </c>
      <c r="AP116" s="11"/>
      <c r="AQ116" s="10"/>
      <c r="AR116" s="11"/>
      <c r="AS116" s="10"/>
      <c r="AT116" s="7"/>
      <c r="AU116" s="11"/>
      <c r="AV116" s="10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88"/>
        <v>0</v>
      </c>
      <c r="BK116" s="11"/>
      <c r="BL116" s="10"/>
      <c r="BM116" s="11"/>
      <c r="BN116" s="10"/>
      <c r="BO116" s="7"/>
      <c r="BP116" s="11"/>
      <c r="BQ116" s="10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89"/>
        <v>0</v>
      </c>
      <c r="CF116" s="11"/>
      <c r="CG116" s="10"/>
      <c r="CH116" s="11"/>
      <c r="CI116" s="10"/>
      <c r="CJ116" s="7"/>
      <c r="CK116" s="11"/>
      <c r="CL116" s="10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90"/>
        <v>0</v>
      </c>
      <c r="DA116" s="11"/>
      <c r="DB116" s="10"/>
      <c r="DC116" s="11"/>
      <c r="DD116" s="10"/>
      <c r="DE116" s="7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91"/>
        <v>0</v>
      </c>
      <c r="DV116" s="11">
        <v>15</v>
      </c>
      <c r="DW116" s="10" t="s">
        <v>63</v>
      </c>
      <c r="DX116" s="11"/>
      <c r="DY116" s="10"/>
      <c r="DZ116" s="7">
        <v>2</v>
      </c>
      <c r="EA116" s="11"/>
      <c r="EB116" s="10"/>
      <c r="EC116" s="11"/>
      <c r="ED116" s="10"/>
      <c r="EE116" s="11">
        <v>15</v>
      </c>
      <c r="EF116" s="10" t="s">
        <v>63</v>
      </c>
      <c r="EG116" s="11"/>
      <c r="EH116" s="10"/>
      <c r="EI116" s="11"/>
      <c r="EJ116" s="10"/>
      <c r="EK116" s="11"/>
      <c r="EL116" s="10"/>
      <c r="EM116" s="11"/>
      <c r="EN116" s="10"/>
      <c r="EO116" s="7">
        <v>1</v>
      </c>
      <c r="EP116" s="7">
        <f t="shared" si="92"/>
        <v>3</v>
      </c>
      <c r="EQ116" s="11"/>
      <c r="ER116" s="10"/>
      <c r="ES116" s="11"/>
      <c r="ET116" s="10"/>
      <c r="EU116" s="7"/>
      <c r="EV116" s="11"/>
      <c r="EW116" s="10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93"/>
        <v>0</v>
      </c>
      <c r="FL116" s="11"/>
      <c r="FM116" s="10"/>
      <c r="FN116" s="11"/>
      <c r="FO116" s="10"/>
      <c r="FP116" s="7"/>
      <c r="FQ116" s="11"/>
      <c r="FR116" s="10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94"/>
        <v>0</v>
      </c>
    </row>
    <row r="117" spans="1:188" x14ac:dyDescent="0.25">
      <c r="A117" s="20">
        <v>16</v>
      </c>
      <c r="B117" s="20">
        <v>1</v>
      </c>
      <c r="C117" s="20"/>
      <c r="D117" s="6" t="s">
        <v>446</v>
      </c>
      <c r="E117" s="3" t="s">
        <v>447</v>
      </c>
      <c r="F117" s="6">
        <f t="shared" si="73"/>
        <v>0</v>
      </c>
      <c r="G117" s="6">
        <f t="shared" si="74"/>
        <v>2</v>
      </c>
      <c r="H117" s="6">
        <f t="shared" si="75"/>
        <v>30</v>
      </c>
      <c r="I117" s="6">
        <f t="shared" si="76"/>
        <v>15</v>
      </c>
      <c r="J117" s="6">
        <f t="shared" si="77"/>
        <v>0</v>
      </c>
      <c r="K117" s="6">
        <f t="shared" si="78"/>
        <v>0</v>
      </c>
      <c r="L117" s="6">
        <f t="shared" si="79"/>
        <v>0</v>
      </c>
      <c r="M117" s="6">
        <f t="shared" si="80"/>
        <v>15</v>
      </c>
      <c r="N117" s="6">
        <f t="shared" si="81"/>
        <v>0</v>
      </c>
      <c r="O117" s="6">
        <f t="shared" si="82"/>
        <v>0</v>
      </c>
      <c r="P117" s="6">
        <f t="shared" si="83"/>
        <v>0</v>
      </c>
      <c r="Q117" s="6">
        <f t="shared" si="84"/>
        <v>0</v>
      </c>
      <c r="R117" s="7">
        <f t="shared" si="85"/>
        <v>3</v>
      </c>
      <c r="S117" s="7">
        <f t="shared" si="86"/>
        <v>1</v>
      </c>
      <c r="T117" s="7">
        <v>1.5</v>
      </c>
      <c r="U117" s="11"/>
      <c r="V117" s="10"/>
      <c r="W117" s="11"/>
      <c r="X117" s="10"/>
      <c r="Y117" s="7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87"/>
        <v>0</v>
      </c>
      <c r="AP117" s="11"/>
      <c r="AQ117" s="10"/>
      <c r="AR117" s="11"/>
      <c r="AS117" s="10"/>
      <c r="AT117" s="7"/>
      <c r="AU117" s="11"/>
      <c r="AV117" s="10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88"/>
        <v>0</v>
      </c>
      <c r="BK117" s="11"/>
      <c r="BL117" s="10"/>
      <c r="BM117" s="11"/>
      <c r="BN117" s="10"/>
      <c r="BO117" s="7"/>
      <c r="BP117" s="11"/>
      <c r="BQ117" s="10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89"/>
        <v>0</v>
      </c>
      <c r="CF117" s="11"/>
      <c r="CG117" s="10"/>
      <c r="CH117" s="11"/>
      <c r="CI117" s="10"/>
      <c r="CJ117" s="7"/>
      <c r="CK117" s="11"/>
      <c r="CL117" s="10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90"/>
        <v>0</v>
      </c>
      <c r="DA117" s="11"/>
      <c r="DB117" s="10"/>
      <c r="DC117" s="11"/>
      <c r="DD117" s="10"/>
      <c r="DE117" s="7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91"/>
        <v>0</v>
      </c>
      <c r="DV117" s="11">
        <v>15</v>
      </c>
      <c r="DW117" s="10" t="s">
        <v>63</v>
      </c>
      <c r="DX117" s="11"/>
      <c r="DY117" s="10"/>
      <c r="DZ117" s="7">
        <v>2</v>
      </c>
      <c r="EA117" s="11"/>
      <c r="EB117" s="10"/>
      <c r="EC117" s="11"/>
      <c r="ED117" s="10"/>
      <c r="EE117" s="11">
        <v>15</v>
      </c>
      <c r="EF117" s="10" t="s">
        <v>63</v>
      </c>
      <c r="EG117" s="11"/>
      <c r="EH117" s="10"/>
      <c r="EI117" s="11"/>
      <c r="EJ117" s="10"/>
      <c r="EK117" s="11"/>
      <c r="EL117" s="10"/>
      <c r="EM117" s="11"/>
      <c r="EN117" s="10"/>
      <c r="EO117" s="7">
        <v>1</v>
      </c>
      <c r="EP117" s="7">
        <f t="shared" si="92"/>
        <v>3</v>
      </c>
      <c r="EQ117" s="11"/>
      <c r="ER117" s="10"/>
      <c r="ES117" s="11"/>
      <c r="ET117" s="10"/>
      <c r="EU117" s="7"/>
      <c r="EV117" s="11"/>
      <c r="EW117" s="10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93"/>
        <v>0</v>
      </c>
      <c r="FL117" s="11"/>
      <c r="FM117" s="10"/>
      <c r="FN117" s="11"/>
      <c r="FO117" s="10"/>
      <c r="FP117" s="7"/>
      <c r="FQ117" s="11"/>
      <c r="FR117" s="10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94"/>
        <v>0</v>
      </c>
    </row>
    <row r="118" spans="1:188" x14ac:dyDescent="0.25">
      <c r="A118" s="20">
        <v>17</v>
      </c>
      <c r="B118" s="20">
        <v>1</v>
      </c>
      <c r="C118" s="20"/>
      <c r="D118" s="6" t="s">
        <v>448</v>
      </c>
      <c r="E118" s="3" t="s">
        <v>449</v>
      </c>
      <c r="F118" s="6">
        <f t="shared" si="73"/>
        <v>1</v>
      </c>
      <c r="G118" s="6">
        <f t="shared" si="74"/>
        <v>1</v>
      </c>
      <c r="H118" s="6">
        <f t="shared" si="75"/>
        <v>30</v>
      </c>
      <c r="I118" s="6">
        <f t="shared" si="76"/>
        <v>15</v>
      </c>
      <c r="J118" s="6">
        <f t="shared" si="77"/>
        <v>0</v>
      </c>
      <c r="K118" s="6">
        <f t="shared" si="78"/>
        <v>0</v>
      </c>
      <c r="L118" s="6">
        <f t="shared" si="79"/>
        <v>0</v>
      </c>
      <c r="M118" s="6">
        <f t="shared" si="80"/>
        <v>15</v>
      </c>
      <c r="N118" s="6">
        <f t="shared" si="81"/>
        <v>0</v>
      </c>
      <c r="O118" s="6">
        <f t="shared" si="82"/>
        <v>0</v>
      </c>
      <c r="P118" s="6">
        <f t="shared" si="83"/>
        <v>0</v>
      </c>
      <c r="Q118" s="6">
        <f t="shared" si="84"/>
        <v>0</v>
      </c>
      <c r="R118" s="7">
        <f t="shared" si="85"/>
        <v>3</v>
      </c>
      <c r="S118" s="7">
        <f t="shared" si="86"/>
        <v>1</v>
      </c>
      <c r="T118" s="7">
        <v>1.7</v>
      </c>
      <c r="U118" s="11"/>
      <c r="V118" s="10"/>
      <c r="W118" s="11"/>
      <c r="X118" s="10"/>
      <c r="Y118" s="7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87"/>
        <v>0</v>
      </c>
      <c r="AP118" s="11"/>
      <c r="AQ118" s="10"/>
      <c r="AR118" s="11"/>
      <c r="AS118" s="10"/>
      <c r="AT118" s="7"/>
      <c r="AU118" s="11"/>
      <c r="AV118" s="10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88"/>
        <v>0</v>
      </c>
      <c r="BK118" s="11"/>
      <c r="BL118" s="10"/>
      <c r="BM118" s="11"/>
      <c r="BN118" s="10"/>
      <c r="BO118" s="7"/>
      <c r="BP118" s="11"/>
      <c r="BQ118" s="10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89"/>
        <v>0</v>
      </c>
      <c r="CF118" s="11"/>
      <c r="CG118" s="10"/>
      <c r="CH118" s="11"/>
      <c r="CI118" s="10"/>
      <c r="CJ118" s="7"/>
      <c r="CK118" s="11"/>
      <c r="CL118" s="10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90"/>
        <v>0</v>
      </c>
      <c r="DA118" s="11"/>
      <c r="DB118" s="10"/>
      <c r="DC118" s="11"/>
      <c r="DD118" s="10"/>
      <c r="DE118" s="7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91"/>
        <v>0</v>
      </c>
      <c r="DV118" s="11">
        <v>15</v>
      </c>
      <c r="DW118" s="10" t="s">
        <v>79</v>
      </c>
      <c r="DX118" s="11"/>
      <c r="DY118" s="10"/>
      <c r="DZ118" s="7">
        <v>2</v>
      </c>
      <c r="EA118" s="11"/>
      <c r="EB118" s="10"/>
      <c r="EC118" s="11"/>
      <c r="ED118" s="10"/>
      <c r="EE118" s="11">
        <v>15</v>
      </c>
      <c r="EF118" s="10" t="s">
        <v>63</v>
      </c>
      <c r="EG118" s="11"/>
      <c r="EH118" s="10"/>
      <c r="EI118" s="11"/>
      <c r="EJ118" s="10"/>
      <c r="EK118" s="11"/>
      <c r="EL118" s="10"/>
      <c r="EM118" s="11"/>
      <c r="EN118" s="10"/>
      <c r="EO118" s="7">
        <v>1</v>
      </c>
      <c r="EP118" s="7">
        <f t="shared" si="92"/>
        <v>3</v>
      </c>
      <c r="EQ118" s="11"/>
      <c r="ER118" s="10"/>
      <c r="ES118" s="11"/>
      <c r="ET118" s="10"/>
      <c r="EU118" s="7"/>
      <c r="EV118" s="11"/>
      <c r="EW118" s="10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93"/>
        <v>0</v>
      </c>
      <c r="FL118" s="11"/>
      <c r="FM118" s="10"/>
      <c r="FN118" s="11"/>
      <c r="FO118" s="10"/>
      <c r="FP118" s="7"/>
      <c r="FQ118" s="11"/>
      <c r="FR118" s="10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94"/>
        <v>0</v>
      </c>
    </row>
    <row r="119" spans="1:188" x14ac:dyDescent="0.25">
      <c r="A119" s="20">
        <v>17</v>
      </c>
      <c r="B119" s="20">
        <v>1</v>
      </c>
      <c r="C119" s="20"/>
      <c r="D119" s="6" t="s">
        <v>450</v>
      </c>
      <c r="E119" s="3" t="s">
        <v>451</v>
      </c>
      <c r="F119" s="6">
        <f t="shared" si="73"/>
        <v>1</v>
      </c>
      <c r="G119" s="6">
        <f t="shared" si="74"/>
        <v>1</v>
      </c>
      <c r="H119" s="6">
        <f t="shared" si="75"/>
        <v>30</v>
      </c>
      <c r="I119" s="6">
        <f t="shared" si="76"/>
        <v>15</v>
      </c>
      <c r="J119" s="6">
        <f t="shared" si="77"/>
        <v>15</v>
      </c>
      <c r="K119" s="6">
        <f t="shared" si="78"/>
        <v>0</v>
      </c>
      <c r="L119" s="6">
        <f t="shared" si="79"/>
        <v>0</v>
      </c>
      <c r="M119" s="6">
        <f t="shared" si="80"/>
        <v>0</v>
      </c>
      <c r="N119" s="6">
        <f t="shared" si="81"/>
        <v>0</v>
      </c>
      <c r="O119" s="6">
        <f t="shared" si="82"/>
        <v>0</v>
      </c>
      <c r="P119" s="6">
        <f t="shared" si="83"/>
        <v>0</v>
      </c>
      <c r="Q119" s="6">
        <f t="shared" si="84"/>
        <v>0</v>
      </c>
      <c r="R119" s="7">
        <f t="shared" si="85"/>
        <v>3</v>
      </c>
      <c r="S119" s="7">
        <f t="shared" si="86"/>
        <v>0</v>
      </c>
      <c r="T119" s="7">
        <v>1.34</v>
      </c>
      <c r="U119" s="11"/>
      <c r="V119" s="10"/>
      <c r="W119" s="11"/>
      <c r="X119" s="10"/>
      <c r="Y119" s="7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87"/>
        <v>0</v>
      </c>
      <c r="AP119" s="11"/>
      <c r="AQ119" s="10"/>
      <c r="AR119" s="11"/>
      <c r="AS119" s="10"/>
      <c r="AT119" s="7"/>
      <c r="AU119" s="11"/>
      <c r="AV119" s="10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88"/>
        <v>0</v>
      </c>
      <c r="BK119" s="11"/>
      <c r="BL119" s="10"/>
      <c r="BM119" s="11"/>
      <c r="BN119" s="10"/>
      <c r="BO119" s="7"/>
      <c r="BP119" s="11"/>
      <c r="BQ119" s="10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89"/>
        <v>0</v>
      </c>
      <c r="CF119" s="11"/>
      <c r="CG119" s="10"/>
      <c r="CH119" s="11"/>
      <c r="CI119" s="10"/>
      <c r="CJ119" s="7"/>
      <c r="CK119" s="11"/>
      <c r="CL119" s="10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90"/>
        <v>0</v>
      </c>
      <c r="DA119" s="11"/>
      <c r="DB119" s="10"/>
      <c r="DC119" s="11"/>
      <c r="DD119" s="10"/>
      <c r="DE119" s="7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91"/>
        <v>0</v>
      </c>
      <c r="DV119" s="11">
        <v>15</v>
      </c>
      <c r="DW119" s="10" t="s">
        <v>79</v>
      </c>
      <c r="DX119" s="11">
        <v>15</v>
      </c>
      <c r="DY119" s="10" t="s">
        <v>63</v>
      </c>
      <c r="DZ119" s="7">
        <v>3</v>
      </c>
      <c r="EA119" s="11"/>
      <c r="EB119" s="10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92"/>
        <v>3</v>
      </c>
      <c r="EQ119" s="11"/>
      <c r="ER119" s="10"/>
      <c r="ES119" s="11"/>
      <c r="ET119" s="10"/>
      <c r="EU119" s="7"/>
      <c r="EV119" s="11"/>
      <c r="EW119" s="10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93"/>
        <v>0</v>
      </c>
      <c r="FL119" s="11"/>
      <c r="FM119" s="10"/>
      <c r="FN119" s="11"/>
      <c r="FO119" s="10"/>
      <c r="FP119" s="7"/>
      <c r="FQ119" s="11"/>
      <c r="FR119" s="10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94"/>
        <v>0</v>
      </c>
    </row>
    <row r="120" spans="1:188" x14ac:dyDescent="0.25">
      <c r="A120" s="20">
        <v>18</v>
      </c>
      <c r="B120" s="20">
        <v>2</v>
      </c>
      <c r="C120" s="20"/>
      <c r="D120" s="6" t="s">
        <v>452</v>
      </c>
      <c r="E120" s="3" t="s">
        <v>453</v>
      </c>
      <c r="F120" s="6">
        <f t="shared" si="73"/>
        <v>0</v>
      </c>
      <c r="G120" s="6">
        <f t="shared" si="74"/>
        <v>2</v>
      </c>
      <c r="H120" s="6">
        <f t="shared" si="75"/>
        <v>45</v>
      </c>
      <c r="I120" s="6">
        <f t="shared" si="76"/>
        <v>15</v>
      </c>
      <c r="J120" s="6">
        <f t="shared" si="77"/>
        <v>0</v>
      </c>
      <c r="K120" s="6">
        <f t="shared" si="78"/>
        <v>0</v>
      </c>
      <c r="L120" s="6">
        <f t="shared" si="79"/>
        <v>0</v>
      </c>
      <c r="M120" s="6">
        <f t="shared" si="80"/>
        <v>30</v>
      </c>
      <c r="N120" s="6">
        <f t="shared" si="81"/>
        <v>0</v>
      </c>
      <c r="O120" s="6">
        <f t="shared" si="82"/>
        <v>0</v>
      </c>
      <c r="P120" s="6">
        <f t="shared" si="83"/>
        <v>0</v>
      </c>
      <c r="Q120" s="6">
        <f t="shared" si="84"/>
        <v>0</v>
      </c>
      <c r="R120" s="7">
        <f t="shared" si="85"/>
        <v>3</v>
      </c>
      <c r="S120" s="7">
        <f t="shared" si="86"/>
        <v>2</v>
      </c>
      <c r="T120" s="7">
        <v>1.97</v>
      </c>
      <c r="U120" s="11"/>
      <c r="V120" s="10"/>
      <c r="W120" s="11"/>
      <c r="X120" s="10"/>
      <c r="Y120" s="7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87"/>
        <v>0</v>
      </c>
      <c r="AP120" s="11"/>
      <c r="AQ120" s="10"/>
      <c r="AR120" s="11"/>
      <c r="AS120" s="10"/>
      <c r="AT120" s="7"/>
      <c r="AU120" s="11"/>
      <c r="AV120" s="10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88"/>
        <v>0</v>
      </c>
      <c r="BK120" s="11"/>
      <c r="BL120" s="10"/>
      <c r="BM120" s="11"/>
      <c r="BN120" s="10"/>
      <c r="BO120" s="7"/>
      <c r="BP120" s="11"/>
      <c r="BQ120" s="10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89"/>
        <v>0</v>
      </c>
      <c r="CF120" s="11"/>
      <c r="CG120" s="10"/>
      <c r="CH120" s="11"/>
      <c r="CI120" s="10"/>
      <c r="CJ120" s="7"/>
      <c r="CK120" s="11"/>
      <c r="CL120" s="10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90"/>
        <v>0</v>
      </c>
      <c r="DA120" s="11"/>
      <c r="DB120" s="10"/>
      <c r="DC120" s="11"/>
      <c r="DD120" s="10"/>
      <c r="DE120" s="7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91"/>
        <v>0</v>
      </c>
      <c r="DV120" s="11">
        <v>15</v>
      </c>
      <c r="DW120" s="10" t="s">
        <v>63</v>
      </c>
      <c r="DX120" s="11"/>
      <c r="DY120" s="10"/>
      <c r="DZ120" s="7">
        <v>1</v>
      </c>
      <c r="EA120" s="11"/>
      <c r="EB120" s="10"/>
      <c r="EC120" s="11"/>
      <c r="ED120" s="10"/>
      <c r="EE120" s="11">
        <v>30</v>
      </c>
      <c r="EF120" s="10" t="s">
        <v>63</v>
      </c>
      <c r="EG120" s="11"/>
      <c r="EH120" s="10"/>
      <c r="EI120" s="11"/>
      <c r="EJ120" s="10"/>
      <c r="EK120" s="11"/>
      <c r="EL120" s="10"/>
      <c r="EM120" s="11"/>
      <c r="EN120" s="10"/>
      <c r="EO120" s="7">
        <v>2</v>
      </c>
      <c r="EP120" s="7">
        <f t="shared" si="92"/>
        <v>3</v>
      </c>
      <c r="EQ120" s="11"/>
      <c r="ER120" s="10"/>
      <c r="ES120" s="11"/>
      <c r="ET120" s="10"/>
      <c r="EU120" s="7"/>
      <c r="EV120" s="11"/>
      <c r="EW120" s="10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93"/>
        <v>0</v>
      </c>
      <c r="FL120" s="11"/>
      <c r="FM120" s="10"/>
      <c r="FN120" s="11"/>
      <c r="FO120" s="10"/>
      <c r="FP120" s="7"/>
      <c r="FQ120" s="11"/>
      <c r="FR120" s="10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94"/>
        <v>0</v>
      </c>
    </row>
    <row r="121" spans="1:188" x14ac:dyDescent="0.25">
      <c r="A121" s="20">
        <v>18</v>
      </c>
      <c r="B121" s="20">
        <v>2</v>
      </c>
      <c r="C121" s="20"/>
      <c r="D121" s="6" t="s">
        <v>454</v>
      </c>
      <c r="E121" s="3" t="s">
        <v>455</v>
      </c>
      <c r="F121" s="6">
        <f t="shared" si="73"/>
        <v>0</v>
      </c>
      <c r="G121" s="6">
        <f t="shared" si="74"/>
        <v>2</v>
      </c>
      <c r="H121" s="6">
        <f t="shared" si="75"/>
        <v>45</v>
      </c>
      <c r="I121" s="6">
        <f t="shared" si="76"/>
        <v>15</v>
      </c>
      <c r="J121" s="6">
        <f t="shared" si="77"/>
        <v>0</v>
      </c>
      <c r="K121" s="6">
        <f t="shared" si="78"/>
        <v>0</v>
      </c>
      <c r="L121" s="6">
        <f t="shared" si="79"/>
        <v>0</v>
      </c>
      <c r="M121" s="6">
        <f t="shared" si="80"/>
        <v>30</v>
      </c>
      <c r="N121" s="6">
        <f t="shared" si="81"/>
        <v>0</v>
      </c>
      <c r="O121" s="6">
        <f t="shared" si="82"/>
        <v>0</v>
      </c>
      <c r="P121" s="6">
        <f t="shared" si="83"/>
        <v>0</v>
      </c>
      <c r="Q121" s="6">
        <f t="shared" si="84"/>
        <v>0</v>
      </c>
      <c r="R121" s="7">
        <f t="shared" si="85"/>
        <v>3</v>
      </c>
      <c r="S121" s="7">
        <f t="shared" si="86"/>
        <v>2</v>
      </c>
      <c r="T121" s="7">
        <v>1.9</v>
      </c>
      <c r="U121" s="11"/>
      <c r="V121" s="10"/>
      <c r="W121" s="11"/>
      <c r="X121" s="10"/>
      <c r="Y121" s="7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87"/>
        <v>0</v>
      </c>
      <c r="AP121" s="11"/>
      <c r="AQ121" s="10"/>
      <c r="AR121" s="11"/>
      <c r="AS121" s="10"/>
      <c r="AT121" s="7"/>
      <c r="AU121" s="11"/>
      <c r="AV121" s="10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88"/>
        <v>0</v>
      </c>
      <c r="BK121" s="11"/>
      <c r="BL121" s="10"/>
      <c r="BM121" s="11"/>
      <c r="BN121" s="10"/>
      <c r="BO121" s="7"/>
      <c r="BP121" s="11"/>
      <c r="BQ121" s="10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89"/>
        <v>0</v>
      </c>
      <c r="CF121" s="11"/>
      <c r="CG121" s="10"/>
      <c r="CH121" s="11"/>
      <c r="CI121" s="10"/>
      <c r="CJ121" s="7"/>
      <c r="CK121" s="11"/>
      <c r="CL121" s="10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90"/>
        <v>0</v>
      </c>
      <c r="DA121" s="11"/>
      <c r="DB121" s="10"/>
      <c r="DC121" s="11"/>
      <c r="DD121" s="10"/>
      <c r="DE121" s="7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91"/>
        <v>0</v>
      </c>
      <c r="DV121" s="11">
        <v>15</v>
      </c>
      <c r="DW121" s="10" t="s">
        <v>63</v>
      </c>
      <c r="DX121" s="11"/>
      <c r="DY121" s="10"/>
      <c r="DZ121" s="7">
        <v>1</v>
      </c>
      <c r="EA121" s="11"/>
      <c r="EB121" s="10"/>
      <c r="EC121" s="11"/>
      <c r="ED121" s="10"/>
      <c r="EE121" s="11">
        <v>30</v>
      </c>
      <c r="EF121" s="10" t="s">
        <v>63</v>
      </c>
      <c r="EG121" s="11"/>
      <c r="EH121" s="10"/>
      <c r="EI121" s="11"/>
      <c r="EJ121" s="10"/>
      <c r="EK121" s="11"/>
      <c r="EL121" s="10"/>
      <c r="EM121" s="11"/>
      <c r="EN121" s="10"/>
      <c r="EO121" s="7">
        <v>2</v>
      </c>
      <c r="EP121" s="7">
        <f t="shared" si="92"/>
        <v>3</v>
      </c>
      <c r="EQ121" s="11"/>
      <c r="ER121" s="10"/>
      <c r="ES121" s="11"/>
      <c r="ET121" s="10"/>
      <c r="EU121" s="7"/>
      <c r="EV121" s="11"/>
      <c r="EW121" s="10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93"/>
        <v>0</v>
      </c>
      <c r="FL121" s="11"/>
      <c r="FM121" s="10"/>
      <c r="FN121" s="11"/>
      <c r="FO121" s="10"/>
      <c r="FP121" s="7"/>
      <c r="FQ121" s="11"/>
      <c r="FR121" s="10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94"/>
        <v>0</v>
      </c>
    </row>
    <row r="122" spans="1:188" x14ac:dyDescent="0.25">
      <c r="A122" s="20">
        <v>18</v>
      </c>
      <c r="B122" s="20">
        <v>2</v>
      </c>
      <c r="C122" s="20"/>
      <c r="D122" s="6" t="s">
        <v>456</v>
      </c>
      <c r="E122" s="3" t="s">
        <v>289</v>
      </c>
      <c r="F122" s="6">
        <f t="shared" si="73"/>
        <v>0</v>
      </c>
      <c r="G122" s="6">
        <f t="shared" si="74"/>
        <v>2</v>
      </c>
      <c r="H122" s="6">
        <f t="shared" si="75"/>
        <v>45</v>
      </c>
      <c r="I122" s="6">
        <f t="shared" si="76"/>
        <v>15</v>
      </c>
      <c r="J122" s="6">
        <f t="shared" si="77"/>
        <v>0</v>
      </c>
      <c r="K122" s="6">
        <f t="shared" si="78"/>
        <v>0</v>
      </c>
      <c r="L122" s="6">
        <f t="shared" si="79"/>
        <v>0</v>
      </c>
      <c r="M122" s="6">
        <f t="shared" si="80"/>
        <v>30</v>
      </c>
      <c r="N122" s="6">
        <f t="shared" si="81"/>
        <v>0</v>
      </c>
      <c r="O122" s="6">
        <f t="shared" si="82"/>
        <v>0</v>
      </c>
      <c r="P122" s="6">
        <f t="shared" si="83"/>
        <v>0</v>
      </c>
      <c r="Q122" s="6">
        <f t="shared" si="84"/>
        <v>0</v>
      </c>
      <c r="R122" s="7">
        <f t="shared" si="85"/>
        <v>3</v>
      </c>
      <c r="S122" s="7">
        <f t="shared" si="86"/>
        <v>2</v>
      </c>
      <c r="T122" s="7">
        <v>1.7</v>
      </c>
      <c r="U122" s="11"/>
      <c r="V122" s="10"/>
      <c r="W122" s="11"/>
      <c r="X122" s="10"/>
      <c r="Y122" s="7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87"/>
        <v>0</v>
      </c>
      <c r="AP122" s="11"/>
      <c r="AQ122" s="10"/>
      <c r="AR122" s="11"/>
      <c r="AS122" s="10"/>
      <c r="AT122" s="7"/>
      <c r="AU122" s="11"/>
      <c r="AV122" s="10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88"/>
        <v>0</v>
      </c>
      <c r="BK122" s="11"/>
      <c r="BL122" s="10"/>
      <c r="BM122" s="11"/>
      <c r="BN122" s="10"/>
      <c r="BO122" s="7"/>
      <c r="BP122" s="11"/>
      <c r="BQ122" s="10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89"/>
        <v>0</v>
      </c>
      <c r="CF122" s="11"/>
      <c r="CG122" s="10"/>
      <c r="CH122" s="11"/>
      <c r="CI122" s="10"/>
      <c r="CJ122" s="7"/>
      <c r="CK122" s="11"/>
      <c r="CL122" s="10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90"/>
        <v>0</v>
      </c>
      <c r="DA122" s="11"/>
      <c r="DB122" s="10"/>
      <c r="DC122" s="11"/>
      <c r="DD122" s="10"/>
      <c r="DE122" s="7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91"/>
        <v>0</v>
      </c>
      <c r="DV122" s="11">
        <v>15</v>
      </c>
      <c r="DW122" s="10" t="s">
        <v>63</v>
      </c>
      <c r="DX122" s="11"/>
      <c r="DY122" s="10"/>
      <c r="DZ122" s="7">
        <v>1</v>
      </c>
      <c r="EA122" s="11"/>
      <c r="EB122" s="10"/>
      <c r="EC122" s="11"/>
      <c r="ED122" s="10"/>
      <c r="EE122" s="11">
        <v>30</v>
      </c>
      <c r="EF122" s="10" t="s">
        <v>63</v>
      </c>
      <c r="EG122" s="11"/>
      <c r="EH122" s="10"/>
      <c r="EI122" s="11"/>
      <c r="EJ122" s="10"/>
      <c r="EK122" s="11"/>
      <c r="EL122" s="10"/>
      <c r="EM122" s="11"/>
      <c r="EN122" s="10"/>
      <c r="EO122" s="7">
        <v>2</v>
      </c>
      <c r="EP122" s="7">
        <f t="shared" si="92"/>
        <v>3</v>
      </c>
      <c r="EQ122" s="11"/>
      <c r="ER122" s="10"/>
      <c r="ES122" s="11"/>
      <c r="ET122" s="10"/>
      <c r="EU122" s="7"/>
      <c r="EV122" s="11"/>
      <c r="EW122" s="10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93"/>
        <v>0</v>
      </c>
      <c r="FL122" s="11"/>
      <c r="FM122" s="10"/>
      <c r="FN122" s="11"/>
      <c r="FO122" s="10"/>
      <c r="FP122" s="7"/>
      <c r="FQ122" s="11"/>
      <c r="FR122" s="10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94"/>
        <v>0</v>
      </c>
    </row>
    <row r="123" spans="1:188" x14ac:dyDescent="0.25">
      <c r="A123" s="20">
        <v>19</v>
      </c>
      <c r="B123" s="20">
        <v>1</v>
      </c>
      <c r="C123" s="20"/>
      <c r="D123" s="6" t="s">
        <v>457</v>
      </c>
      <c r="E123" s="3" t="s">
        <v>458</v>
      </c>
      <c r="F123" s="6">
        <f t="shared" si="73"/>
        <v>1</v>
      </c>
      <c r="G123" s="6">
        <f t="shared" si="74"/>
        <v>1</v>
      </c>
      <c r="H123" s="6">
        <f t="shared" si="75"/>
        <v>30</v>
      </c>
      <c r="I123" s="6">
        <f t="shared" si="76"/>
        <v>15</v>
      </c>
      <c r="J123" s="6">
        <f t="shared" si="77"/>
        <v>0</v>
      </c>
      <c r="K123" s="6">
        <f t="shared" si="78"/>
        <v>0</v>
      </c>
      <c r="L123" s="6">
        <f t="shared" si="79"/>
        <v>0</v>
      </c>
      <c r="M123" s="6">
        <f t="shared" si="80"/>
        <v>15</v>
      </c>
      <c r="N123" s="6">
        <f t="shared" si="81"/>
        <v>0</v>
      </c>
      <c r="O123" s="6">
        <f t="shared" si="82"/>
        <v>0</v>
      </c>
      <c r="P123" s="6">
        <f t="shared" si="83"/>
        <v>0</v>
      </c>
      <c r="Q123" s="6">
        <f t="shared" si="84"/>
        <v>0</v>
      </c>
      <c r="R123" s="7">
        <f t="shared" si="85"/>
        <v>4</v>
      </c>
      <c r="S123" s="7">
        <f t="shared" si="86"/>
        <v>2</v>
      </c>
      <c r="T123" s="7">
        <v>1.7</v>
      </c>
      <c r="U123" s="11"/>
      <c r="V123" s="10"/>
      <c r="W123" s="11"/>
      <c r="X123" s="10"/>
      <c r="Y123" s="7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87"/>
        <v>0</v>
      </c>
      <c r="AP123" s="11"/>
      <c r="AQ123" s="10"/>
      <c r="AR123" s="11"/>
      <c r="AS123" s="10"/>
      <c r="AT123" s="7"/>
      <c r="AU123" s="11"/>
      <c r="AV123" s="10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88"/>
        <v>0</v>
      </c>
      <c r="BK123" s="11"/>
      <c r="BL123" s="10"/>
      <c r="BM123" s="11"/>
      <c r="BN123" s="10"/>
      <c r="BO123" s="7"/>
      <c r="BP123" s="11"/>
      <c r="BQ123" s="10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89"/>
        <v>0</v>
      </c>
      <c r="CF123" s="11"/>
      <c r="CG123" s="10"/>
      <c r="CH123" s="11"/>
      <c r="CI123" s="10"/>
      <c r="CJ123" s="7"/>
      <c r="CK123" s="11"/>
      <c r="CL123" s="10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90"/>
        <v>0</v>
      </c>
      <c r="DA123" s="11"/>
      <c r="DB123" s="10"/>
      <c r="DC123" s="11"/>
      <c r="DD123" s="10"/>
      <c r="DE123" s="7"/>
      <c r="DF123" s="11"/>
      <c r="DG123" s="10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91"/>
        <v>0</v>
      </c>
      <c r="DV123" s="11"/>
      <c r="DW123" s="10"/>
      <c r="DX123" s="11"/>
      <c r="DY123" s="10"/>
      <c r="DZ123" s="7"/>
      <c r="EA123" s="11"/>
      <c r="EB123" s="10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92"/>
        <v>0</v>
      </c>
      <c r="EQ123" s="11"/>
      <c r="ER123" s="10"/>
      <c r="ES123" s="11"/>
      <c r="ET123" s="10"/>
      <c r="EU123" s="7"/>
      <c r="EV123" s="11"/>
      <c r="EW123" s="10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93"/>
        <v>0</v>
      </c>
      <c r="FL123" s="11">
        <v>15</v>
      </c>
      <c r="FM123" s="10" t="s">
        <v>79</v>
      </c>
      <c r="FN123" s="11"/>
      <c r="FO123" s="10"/>
      <c r="FP123" s="7">
        <v>2</v>
      </c>
      <c r="FQ123" s="11"/>
      <c r="FR123" s="10"/>
      <c r="FS123" s="11"/>
      <c r="FT123" s="10"/>
      <c r="FU123" s="11">
        <v>15</v>
      </c>
      <c r="FV123" s="10" t="s">
        <v>63</v>
      </c>
      <c r="FW123" s="11"/>
      <c r="FX123" s="10"/>
      <c r="FY123" s="11"/>
      <c r="FZ123" s="10"/>
      <c r="GA123" s="11"/>
      <c r="GB123" s="10"/>
      <c r="GC123" s="11"/>
      <c r="GD123" s="10"/>
      <c r="GE123" s="7">
        <v>2</v>
      </c>
      <c r="GF123" s="7">
        <f t="shared" si="94"/>
        <v>4</v>
      </c>
    </row>
    <row r="124" spans="1:188" x14ac:dyDescent="0.25">
      <c r="A124" s="20">
        <v>19</v>
      </c>
      <c r="B124" s="20">
        <v>1</v>
      </c>
      <c r="C124" s="20"/>
      <c r="D124" s="6" t="s">
        <v>459</v>
      </c>
      <c r="E124" s="3" t="s">
        <v>460</v>
      </c>
      <c r="F124" s="6">
        <f t="shared" si="73"/>
        <v>1</v>
      </c>
      <c r="G124" s="6">
        <f t="shared" si="74"/>
        <v>1</v>
      </c>
      <c r="H124" s="6">
        <f t="shared" si="75"/>
        <v>30</v>
      </c>
      <c r="I124" s="6">
        <f t="shared" si="76"/>
        <v>15</v>
      </c>
      <c r="J124" s="6">
        <f t="shared" si="77"/>
        <v>15</v>
      </c>
      <c r="K124" s="6">
        <f t="shared" si="78"/>
        <v>0</v>
      </c>
      <c r="L124" s="6">
        <f t="shared" si="79"/>
        <v>0</v>
      </c>
      <c r="M124" s="6">
        <f t="shared" si="80"/>
        <v>0</v>
      </c>
      <c r="N124" s="6">
        <f t="shared" si="81"/>
        <v>0</v>
      </c>
      <c r="O124" s="6">
        <f t="shared" si="82"/>
        <v>0</v>
      </c>
      <c r="P124" s="6">
        <f t="shared" si="83"/>
        <v>0</v>
      </c>
      <c r="Q124" s="6">
        <f t="shared" si="84"/>
        <v>0</v>
      </c>
      <c r="R124" s="7">
        <f t="shared" si="85"/>
        <v>4</v>
      </c>
      <c r="S124" s="7">
        <f t="shared" si="86"/>
        <v>0</v>
      </c>
      <c r="T124" s="7">
        <v>1.4</v>
      </c>
      <c r="U124" s="11"/>
      <c r="V124" s="10"/>
      <c r="W124" s="11"/>
      <c r="X124" s="10"/>
      <c r="Y124" s="7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87"/>
        <v>0</v>
      </c>
      <c r="AP124" s="11"/>
      <c r="AQ124" s="10"/>
      <c r="AR124" s="11"/>
      <c r="AS124" s="10"/>
      <c r="AT124" s="7"/>
      <c r="AU124" s="11"/>
      <c r="AV124" s="10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88"/>
        <v>0</v>
      </c>
      <c r="BK124" s="11"/>
      <c r="BL124" s="10"/>
      <c r="BM124" s="11"/>
      <c r="BN124" s="10"/>
      <c r="BO124" s="7"/>
      <c r="BP124" s="11"/>
      <c r="BQ124" s="10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89"/>
        <v>0</v>
      </c>
      <c r="CF124" s="11"/>
      <c r="CG124" s="10"/>
      <c r="CH124" s="11"/>
      <c r="CI124" s="10"/>
      <c r="CJ124" s="7"/>
      <c r="CK124" s="11"/>
      <c r="CL124" s="10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90"/>
        <v>0</v>
      </c>
      <c r="DA124" s="11"/>
      <c r="DB124" s="10"/>
      <c r="DC124" s="11"/>
      <c r="DD124" s="10"/>
      <c r="DE124" s="7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91"/>
        <v>0</v>
      </c>
      <c r="DV124" s="11"/>
      <c r="DW124" s="10"/>
      <c r="DX124" s="11"/>
      <c r="DY124" s="10"/>
      <c r="DZ124" s="7"/>
      <c r="EA124" s="11"/>
      <c r="EB124" s="10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92"/>
        <v>0</v>
      </c>
      <c r="EQ124" s="11"/>
      <c r="ER124" s="10"/>
      <c r="ES124" s="11"/>
      <c r="ET124" s="10"/>
      <c r="EU124" s="7"/>
      <c r="EV124" s="11"/>
      <c r="EW124" s="10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93"/>
        <v>0</v>
      </c>
      <c r="FL124" s="11">
        <v>15</v>
      </c>
      <c r="FM124" s="10" t="s">
        <v>79</v>
      </c>
      <c r="FN124" s="11">
        <v>15</v>
      </c>
      <c r="FO124" s="10" t="s">
        <v>63</v>
      </c>
      <c r="FP124" s="7">
        <v>4</v>
      </c>
      <c r="FQ124" s="11"/>
      <c r="FR124" s="10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94"/>
        <v>4</v>
      </c>
    </row>
    <row r="125" spans="1:188" ht="20.100000000000001" customHeight="1" x14ac:dyDescent="0.25">
      <c r="A125" s="19" t="s">
        <v>226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9"/>
      <c r="GF125" s="13"/>
    </row>
    <row r="126" spans="1:188" x14ac:dyDescent="0.25">
      <c r="A126" s="6"/>
      <c r="B126" s="6"/>
      <c r="C126" s="6"/>
      <c r="D126" s="6" t="s">
        <v>461</v>
      </c>
      <c r="E126" s="3" t="s">
        <v>462</v>
      </c>
      <c r="F126" s="6">
        <f>COUNTIF(U126:GD126,"e")</f>
        <v>0</v>
      </c>
      <c r="G126" s="6">
        <f>COUNTIF(U126:GD126,"z")</f>
        <v>1</v>
      </c>
      <c r="H126" s="6">
        <f>SUM(I126:Q126)</f>
        <v>16</v>
      </c>
      <c r="I126" s="6">
        <f>U126+AP126+BK126+CF126+DA126+DV126+EQ126+FL126</f>
        <v>0</v>
      </c>
      <c r="J126" s="6">
        <f>W126+AR126+BM126+CH126+DC126+DX126+ES126+FN126</f>
        <v>0</v>
      </c>
      <c r="K126" s="6">
        <f>Z126+AU126+BP126+CK126+DF126+EA126+EV126+FQ126</f>
        <v>0</v>
      </c>
      <c r="L126" s="6">
        <f>AB126+AW126+BR126+CM126+DH126+EC126+EX126+FS126</f>
        <v>0</v>
      </c>
      <c r="M126" s="6">
        <f>AD126+AY126+BT126+CO126+DJ126+EE126+EZ126+FU126</f>
        <v>0</v>
      </c>
      <c r="N126" s="6">
        <f>AF126+BA126+BV126+CQ126+DL126+EG126+FB126+FW126</f>
        <v>0</v>
      </c>
      <c r="O126" s="6">
        <f>AH126+BC126+BX126+CS126+DN126+EI126+FD126+FY126</f>
        <v>16</v>
      </c>
      <c r="P126" s="6">
        <f>AJ126+BE126+BZ126+CU126+DP126+EK126+FF126+GA126</f>
        <v>0</v>
      </c>
      <c r="Q126" s="6">
        <f>AL126+BG126+CB126+CW126+DR126+EM126+FH126+GC126</f>
        <v>0</v>
      </c>
      <c r="R126" s="7">
        <f>AO126+BJ126+CE126+CZ126+DU126+EP126+FK126+GF126</f>
        <v>30</v>
      </c>
      <c r="S126" s="7">
        <f>AN126+BI126+CD126+CY126+DT126+EO126+FJ126+GE126</f>
        <v>30</v>
      </c>
      <c r="T126" s="7">
        <v>15</v>
      </c>
      <c r="U126" s="11"/>
      <c r="V126" s="10"/>
      <c r="W126" s="11"/>
      <c r="X126" s="10"/>
      <c r="Y126" s="7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>Y126+AN126</f>
        <v>0</v>
      </c>
      <c r="AP126" s="11"/>
      <c r="AQ126" s="10"/>
      <c r="AR126" s="11"/>
      <c r="AS126" s="10"/>
      <c r="AT126" s="7"/>
      <c r="AU126" s="11"/>
      <c r="AV126" s="10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>AT126+BI126</f>
        <v>0</v>
      </c>
      <c r="BK126" s="11"/>
      <c r="BL126" s="10"/>
      <c r="BM126" s="11"/>
      <c r="BN126" s="10"/>
      <c r="BO126" s="7"/>
      <c r="BP126" s="11"/>
      <c r="BQ126" s="10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>BO126+CD126</f>
        <v>0</v>
      </c>
      <c r="CF126" s="11"/>
      <c r="CG126" s="10"/>
      <c r="CH126" s="11"/>
      <c r="CI126" s="10"/>
      <c r="CJ126" s="7"/>
      <c r="CK126" s="11"/>
      <c r="CL126" s="10"/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>CJ126+CY126</f>
        <v>0</v>
      </c>
      <c r="DA126" s="11"/>
      <c r="DB126" s="10"/>
      <c r="DC126" s="11"/>
      <c r="DD126" s="10"/>
      <c r="DE126" s="7"/>
      <c r="DF126" s="11"/>
      <c r="DG126" s="10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>DE126+DT126</f>
        <v>0</v>
      </c>
      <c r="DV126" s="11"/>
      <c r="DW126" s="10"/>
      <c r="DX126" s="11"/>
      <c r="DY126" s="10"/>
      <c r="DZ126" s="7"/>
      <c r="EA126" s="11"/>
      <c r="EB126" s="10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>DZ126+EO126</f>
        <v>0</v>
      </c>
      <c r="EQ126" s="11"/>
      <c r="ER126" s="10"/>
      <c r="ES126" s="11"/>
      <c r="ET126" s="10"/>
      <c r="EU126" s="7"/>
      <c r="EV126" s="11"/>
      <c r="EW126" s="10"/>
      <c r="EX126" s="11"/>
      <c r="EY126" s="10"/>
      <c r="EZ126" s="11"/>
      <c r="FA126" s="10"/>
      <c r="FB126" s="11"/>
      <c r="FC126" s="10"/>
      <c r="FD126" s="11">
        <v>16</v>
      </c>
      <c r="FE126" s="10" t="s">
        <v>63</v>
      </c>
      <c r="FF126" s="11"/>
      <c r="FG126" s="10"/>
      <c r="FH126" s="11"/>
      <c r="FI126" s="10"/>
      <c r="FJ126" s="7">
        <v>30</v>
      </c>
      <c r="FK126" s="7">
        <f>EU126+FJ126</f>
        <v>30</v>
      </c>
      <c r="FL126" s="11"/>
      <c r="FM126" s="10"/>
      <c r="FN126" s="11"/>
      <c r="FO126" s="10"/>
      <c r="FP126" s="7"/>
      <c r="FQ126" s="11"/>
      <c r="FR126" s="10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>FP126+GE126</f>
        <v>0</v>
      </c>
    </row>
    <row r="127" spans="1:188" ht="15.9" customHeight="1" x14ac:dyDescent="0.25">
      <c r="A127" s="6"/>
      <c r="B127" s="6"/>
      <c r="C127" s="6"/>
      <c r="D127" s="6"/>
      <c r="E127" s="6" t="s">
        <v>82</v>
      </c>
      <c r="F127" s="6">
        <f t="shared" ref="F127:BQ127" si="95">SUM(F126:F126)</f>
        <v>0</v>
      </c>
      <c r="G127" s="6">
        <f t="shared" si="95"/>
        <v>1</v>
      </c>
      <c r="H127" s="6">
        <f t="shared" si="95"/>
        <v>16</v>
      </c>
      <c r="I127" s="6">
        <f t="shared" si="95"/>
        <v>0</v>
      </c>
      <c r="J127" s="6">
        <f t="shared" si="95"/>
        <v>0</v>
      </c>
      <c r="K127" s="6">
        <f t="shared" si="95"/>
        <v>0</v>
      </c>
      <c r="L127" s="6">
        <f t="shared" si="95"/>
        <v>0</v>
      </c>
      <c r="M127" s="6">
        <f t="shared" si="95"/>
        <v>0</v>
      </c>
      <c r="N127" s="6">
        <f t="shared" si="95"/>
        <v>0</v>
      </c>
      <c r="O127" s="6">
        <f t="shared" si="95"/>
        <v>16</v>
      </c>
      <c r="P127" s="6">
        <f t="shared" si="95"/>
        <v>0</v>
      </c>
      <c r="Q127" s="6">
        <f t="shared" si="95"/>
        <v>0</v>
      </c>
      <c r="R127" s="7">
        <f t="shared" si="95"/>
        <v>30</v>
      </c>
      <c r="S127" s="7">
        <f t="shared" si="95"/>
        <v>30</v>
      </c>
      <c r="T127" s="7">
        <f t="shared" si="95"/>
        <v>15</v>
      </c>
      <c r="U127" s="11">
        <f t="shared" si="95"/>
        <v>0</v>
      </c>
      <c r="V127" s="10">
        <f t="shared" si="95"/>
        <v>0</v>
      </c>
      <c r="W127" s="11">
        <f t="shared" si="95"/>
        <v>0</v>
      </c>
      <c r="X127" s="10">
        <f t="shared" si="95"/>
        <v>0</v>
      </c>
      <c r="Y127" s="7">
        <f t="shared" si="95"/>
        <v>0</v>
      </c>
      <c r="Z127" s="11">
        <f t="shared" si="95"/>
        <v>0</v>
      </c>
      <c r="AA127" s="10">
        <f t="shared" si="95"/>
        <v>0</v>
      </c>
      <c r="AB127" s="11">
        <f t="shared" si="95"/>
        <v>0</v>
      </c>
      <c r="AC127" s="10">
        <f t="shared" si="95"/>
        <v>0</v>
      </c>
      <c r="AD127" s="11">
        <f t="shared" si="95"/>
        <v>0</v>
      </c>
      <c r="AE127" s="10">
        <f t="shared" si="95"/>
        <v>0</v>
      </c>
      <c r="AF127" s="11">
        <f t="shared" si="95"/>
        <v>0</v>
      </c>
      <c r="AG127" s="10">
        <f t="shared" si="95"/>
        <v>0</v>
      </c>
      <c r="AH127" s="11">
        <f t="shared" si="95"/>
        <v>0</v>
      </c>
      <c r="AI127" s="10">
        <f t="shared" si="95"/>
        <v>0</v>
      </c>
      <c r="AJ127" s="11">
        <f t="shared" si="95"/>
        <v>0</v>
      </c>
      <c r="AK127" s="10">
        <f t="shared" si="95"/>
        <v>0</v>
      </c>
      <c r="AL127" s="11">
        <f t="shared" si="95"/>
        <v>0</v>
      </c>
      <c r="AM127" s="10">
        <f t="shared" si="95"/>
        <v>0</v>
      </c>
      <c r="AN127" s="7">
        <f t="shared" si="95"/>
        <v>0</v>
      </c>
      <c r="AO127" s="7">
        <f t="shared" si="95"/>
        <v>0</v>
      </c>
      <c r="AP127" s="11">
        <f t="shared" si="95"/>
        <v>0</v>
      </c>
      <c r="AQ127" s="10">
        <f t="shared" si="95"/>
        <v>0</v>
      </c>
      <c r="AR127" s="11">
        <f t="shared" si="95"/>
        <v>0</v>
      </c>
      <c r="AS127" s="10">
        <f t="shared" si="95"/>
        <v>0</v>
      </c>
      <c r="AT127" s="7">
        <f t="shared" si="95"/>
        <v>0</v>
      </c>
      <c r="AU127" s="11">
        <f t="shared" si="95"/>
        <v>0</v>
      </c>
      <c r="AV127" s="10">
        <f t="shared" si="95"/>
        <v>0</v>
      </c>
      <c r="AW127" s="11">
        <f t="shared" si="95"/>
        <v>0</v>
      </c>
      <c r="AX127" s="10">
        <f t="shared" si="95"/>
        <v>0</v>
      </c>
      <c r="AY127" s="11">
        <f t="shared" si="95"/>
        <v>0</v>
      </c>
      <c r="AZ127" s="10">
        <f t="shared" si="95"/>
        <v>0</v>
      </c>
      <c r="BA127" s="11">
        <f t="shared" si="95"/>
        <v>0</v>
      </c>
      <c r="BB127" s="10">
        <f t="shared" si="95"/>
        <v>0</v>
      </c>
      <c r="BC127" s="11">
        <f t="shared" si="95"/>
        <v>0</v>
      </c>
      <c r="BD127" s="10">
        <f t="shared" si="95"/>
        <v>0</v>
      </c>
      <c r="BE127" s="11">
        <f t="shared" si="95"/>
        <v>0</v>
      </c>
      <c r="BF127" s="10">
        <f t="shared" si="95"/>
        <v>0</v>
      </c>
      <c r="BG127" s="11">
        <f t="shared" si="95"/>
        <v>0</v>
      </c>
      <c r="BH127" s="10">
        <f t="shared" si="95"/>
        <v>0</v>
      </c>
      <c r="BI127" s="7">
        <f t="shared" si="95"/>
        <v>0</v>
      </c>
      <c r="BJ127" s="7">
        <f t="shared" si="95"/>
        <v>0</v>
      </c>
      <c r="BK127" s="11">
        <f t="shared" si="95"/>
        <v>0</v>
      </c>
      <c r="BL127" s="10">
        <f t="shared" si="95"/>
        <v>0</v>
      </c>
      <c r="BM127" s="11">
        <f t="shared" si="95"/>
        <v>0</v>
      </c>
      <c r="BN127" s="10">
        <f t="shared" si="95"/>
        <v>0</v>
      </c>
      <c r="BO127" s="7">
        <f t="shared" si="95"/>
        <v>0</v>
      </c>
      <c r="BP127" s="11">
        <f t="shared" si="95"/>
        <v>0</v>
      </c>
      <c r="BQ127" s="10">
        <f t="shared" si="95"/>
        <v>0</v>
      </c>
      <c r="BR127" s="11">
        <f t="shared" ref="BR127:EC127" si="96">SUM(BR126:BR126)</f>
        <v>0</v>
      </c>
      <c r="BS127" s="10">
        <f t="shared" si="96"/>
        <v>0</v>
      </c>
      <c r="BT127" s="11">
        <f t="shared" si="96"/>
        <v>0</v>
      </c>
      <c r="BU127" s="10">
        <f t="shared" si="96"/>
        <v>0</v>
      </c>
      <c r="BV127" s="11">
        <f t="shared" si="96"/>
        <v>0</v>
      </c>
      <c r="BW127" s="10">
        <f t="shared" si="96"/>
        <v>0</v>
      </c>
      <c r="BX127" s="11">
        <f t="shared" si="96"/>
        <v>0</v>
      </c>
      <c r="BY127" s="10">
        <f t="shared" si="96"/>
        <v>0</v>
      </c>
      <c r="BZ127" s="11">
        <f t="shared" si="96"/>
        <v>0</v>
      </c>
      <c r="CA127" s="10">
        <f t="shared" si="96"/>
        <v>0</v>
      </c>
      <c r="CB127" s="11">
        <f t="shared" si="96"/>
        <v>0</v>
      </c>
      <c r="CC127" s="10">
        <f t="shared" si="96"/>
        <v>0</v>
      </c>
      <c r="CD127" s="7">
        <f t="shared" si="96"/>
        <v>0</v>
      </c>
      <c r="CE127" s="7">
        <f t="shared" si="96"/>
        <v>0</v>
      </c>
      <c r="CF127" s="11">
        <f t="shared" si="96"/>
        <v>0</v>
      </c>
      <c r="CG127" s="10">
        <f t="shared" si="96"/>
        <v>0</v>
      </c>
      <c r="CH127" s="11">
        <f t="shared" si="96"/>
        <v>0</v>
      </c>
      <c r="CI127" s="10">
        <f t="shared" si="96"/>
        <v>0</v>
      </c>
      <c r="CJ127" s="7">
        <f t="shared" si="96"/>
        <v>0</v>
      </c>
      <c r="CK127" s="11">
        <f t="shared" si="96"/>
        <v>0</v>
      </c>
      <c r="CL127" s="10">
        <f t="shared" si="96"/>
        <v>0</v>
      </c>
      <c r="CM127" s="11">
        <f t="shared" si="96"/>
        <v>0</v>
      </c>
      <c r="CN127" s="10">
        <f t="shared" si="96"/>
        <v>0</v>
      </c>
      <c r="CO127" s="11">
        <f t="shared" si="96"/>
        <v>0</v>
      </c>
      <c r="CP127" s="10">
        <f t="shared" si="96"/>
        <v>0</v>
      </c>
      <c r="CQ127" s="11">
        <f t="shared" si="96"/>
        <v>0</v>
      </c>
      <c r="CR127" s="10">
        <f t="shared" si="96"/>
        <v>0</v>
      </c>
      <c r="CS127" s="11">
        <f t="shared" si="96"/>
        <v>0</v>
      </c>
      <c r="CT127" s="10">
        <f t="shared" si="96"/>
        <v>0</v>
      </c>
      <c r="CU127" s="11">
        <f t="shared" si="96"/>
        <v>0</v>
      </c>
      <c r="CV127" s="10">
        <f t="shared" si="96"/>
        <v>0</v>
      </c>
      <c r="CW127" s="11">
        <f t="shared" si="96"/>
        <v>0</v>
      </c>
      <c r="CX127" s="10">
        <f t="shared" si="96"/>
        <v>0</v>
      </c>
      <c r="CY127" s="7">
        <f t="shared" si="96"/>
        <v>0</v>
      </c>
      <c r="CZ127" s="7">
        <f t="shared" si="96"/>
        <v>0</v>
      </c>
      <c r="DA127" s="11">
        <f t="shared" si="96"/>
        <v>0</v>
      </c>
      <c r="DB127" s="10">
        <f t="shared" si="96"/>
        <v>0</v>
      </c>
      <c r="DC127" s="11">
        <f t="shared" si="96"/>
        <v>0</v>
      </c>
      <c r="DD127" s="10">
        <f t="shared" si="96"/>
        <v>0</v>
      </c>
      <c r="DE127" s="7">
        <f t="shared" si="96"/>
        <v>0</v>
      </c>
      <c r="DF127" s="11">
        <f t="shared" si="96"/>
        <v>0</v>
      </c>
      <c r="DG127" s="10">
        <f t="shared" si="96"/>
        <v>0</v>
      </c>
      <c r="DH127" s="11">
        <f t="shared" si="96"/>
        <v>0</v>
      </c>
      <c r="DI127" s="10">
        <f t="shared" si="96"/>
        <v>0</v>
      </c>
      <c r="DJ127" s="11">
        <f t="shared" si="96"/>
        <v>0</v>
      </c>
      <c r="DK127" s="10">
        <f t="shared" si="96"/>
        <v>0</v>
      </c>
      <c r="DL127" s="11">
        <f t="shared" si="96"/>
        <v>0</v>
      </c>
      <c r="DM127" s="10">
        <f t="shared" si="96"/>
        <v>0</v>
      </c>
      <c r="DN127" s="11">
        <f t="shared" si="96"/>
        <v>0</v>
      </c>
      <c r="DO127" s="10">
        <f t="shared" si="96"/>
        <v>0</v>
      </c>
      <c r="DP127" s="11">
        <f t="shared" si="96"/>
        <v>0</v>
      </c>
      <c r="DQ127" s="10">
        <f t="shared" si="96"/>
        <v>0</v>
      </c>
      <c r="DR127" s="11">
        <f t="shared" si="96"/>
        <v>0</v>
      </c>
      <c r="DS127" s="10">
        <f t="shared" si="96"/>
        <v>0</v>
      </c>
      <c r="DT127" s="7">
        <f t="shared" si="96"/>
        <v>0</v>
      </c>
      <c r="DU127" s="7">
        <f t="shared" si="96"/>
        <v>0</v>
      </c>
      <c r="DV127" s="11">
        <f t="shared" si="96"/>
        <v>0</v>
      </c>
      <c r="DW127" s="10">
        <f t="shared" si="96"/>
        <v>0</v>
      </c>
      <c r="DX127" s="11">
        <f t="shared" si="96"/>
        <v>0</v>
      </c>
      <c r="DY127" s="10">
        <f t="shared" si="96"/>
        <v>0</v>
      </c>
      <c r="DZ127" s="7">
        <f t="shared" si="96"/>
        <v>0</v>
      </c>
      <c r="EA127" s="11">
        <f t="shared" si="96"/>
        <v>0</v>
      </c>
      <c r="EB127" s="10">
        <f t="shared" si="96"/>
        <v>0</v>
      </c>
      <c r="EC127" s="11">
        <f t="shared" si="96"/>
        <v>0</v>
      </c>
      <c r="ED127" s="10">
        <f t="shared" ref="ED127:GF127" si="97">SUM(ED126:ED126)</f>
        <v>0</v>
      </c>
      <c r="EE127" s="11">
        <f t="shared" si="97"/>
        <v>0</v>
      </c>
      <c r="EF127" s="10">
        <f t="shared" si="97"/>
        <v>0</v>
      </c>
      <c r="EG127" s="11">
        <f t="shared" si="97"/>
        <v>0</v>
      </c>
      <c r="EH127" s="10">
        <f t="shared" si="97"/>
        <v>0</v>
      </c>
      <c r="EI127" s="11">
        <f t="shared" si="97"/>
        <v>0</v>
      </c>
      <c r="EJ127" s="10">
        <f t="shared" si="97"/>
        <v>0</v>
      </c>
      <c r="EK127" s="11">
        <f t="shared" si="97"/>
        <v>0</v>
      </c>
      <c r="EL127" s="10">
        <f t="shared" si="97"/>
        <v>0</v>
      </c>
      <c r="EM127" s="11">
        <f t="shared" si="97"/>
        <v>0</v>
      </c>
      <c r="EN127" s="10">
        <f t="shared" si="97"/>
        <v>0</v>
      </c>
      <c r="EO127" s="7">
        <f t="shared" si="97"/>
        <v>0</v>
      </c>
      <c r="EP127" s="7">
        <f t="shared" si="97"/>
        <v>0</v>
      </c>
      <c r="EQ127" s="11">
        <f t="shared" si="97"/>
        <v>0</v>
      </c>
      <c r="ER127" s="10">
        <f t="shared" si="97"/>
        <v>0</v>
      </c>
      <c r="ES127" s="11">
        <f t="shared" si="97"/>
        <v>0</v>
      </c>
      <c r="ET127" s="10">
        <f t="shared" si="97"/>
        <v>0</v>
      </c>
      <c r="EU127" s="7">
        <f t="shared" si="97"/>
        <v>0</v>
      </c>
      <c r="EV127" s="11">
        <f t="shared" si="97"/>
        <v>0</v>
      </c>
      <c r="EW127" s="10">
        <f t="shared" si="97"/>
        <v>0</v>
      </c>
      <c r="EX127" s="11">
        <f t="shared" si="97"/>
        <v>0</v>
      </c>
      <c r="EY127" s="10">
        <f t="shared" si="97"/>
        <v>0</v>
      </c>
      <c r="EZ127" s="11">
        <f t="shared" si="97"/>
        <v>0</v>
      </c>
      <c r="FA127" s="10">
        <f t="shared" si="97"/>
        <v>0</v>
      </c>
      <c r="FB127" s="11">
        <f t="shared" si="97"/>
        <v>0</v>
      </c>
      <c r="FC127" s="10">
        <f t="shared" si="97"/>
        <v>0</v>
      </c>
      <c r="FD127" s="11">
        <f t="shared" si="97"/>
        <v>16</v>
      </c>
      <c r="FE127" s="10">
        <f t="shared" si="97"/>
        <v>0</v>
      </c>
      <c r="FF127" s="11">
        <f t="shared" si="97"/>
        <v>0</v>
      </c>
      <c r="FG127" s="10">
        <f t="shared" si="97"/>
        <v>0</v>
      </c>
      <c r="FH127" s="11">
        <f t="shared" si="97"/>
        <v>0</v>
      </c>
      <c r="FI127" s="10">
        <f t="shared" si="97"/>
        <v>0</v>
      </c>
      <c r="FJ127" s="7">
        <f t="shared" si="97"/>
        <v>30</v>
      </c>
      <c r="FK127" s="7">
        <f t="shared" si="97"/>
        <v>30</v>
      </c>
      <c r="FL127" s="11">
        <f t="shared" si="97"/>
        <v>0</v>
      </c>
      <c r="FM127" s="10">
        <f t="shared" si="97"/>
        <v>0</v>
      </c>
      <c r="FN127" s="11">
        <f t="shared" si="97"/>
        <v>0</v>
      </c>
      <c r="FO127" s="10">
        <f t="shared" si="97"/>
        <v>0</v>
      </c>
      <c r="FP127" s="7">
        <f t="shared" si="97"/>
        <v>0</v>
      </c>
      <c r="FQ127" s="11">
        <f t="shared" si="97"/>
        <v>0</v>
      </c>
      <c r="FR127" s="10">
        <f t="shared" si="97"/>
        <v>0</v>
      </c>
      <c r="FS127" s="11">
        <f t="shared" si="97"/>
        <v>0</v>
      </c>
      <c r="FT127" s="10">
        <f t="shared" si="97"/>
        <v>0</v>
      </c>
      <c r="FU127" s="11">
        <f t="shared" si="97"/>
        <v>0</v>
      </c>
      <c r="FV127" s="10">
        <f t="shared" si="97"/>
        <v>0</v>
      </c>
      <c r="FW127" s="11">
        <f t="shared" si="97"/>
        <v>0</v>
      </c>
      <c r="FX127" s="10">
        <f t="shared" si="97"/>
        <v>0</v>
      </c>
      <c r="FY127" s="11">
        <f t="shared" si="97"/>
        <v>0</v>
      </c>
      <c r="FZ127" s="10">
        <f t="shared" si="97"/>
        <v>0</v>
      </c>
      <c r="GA127" s="11">
        <f t="shared" si="97"/>
        <v>0</v>
      </c>
      <c r="GB127" s="10">
        <f t="shared" si="97"/>
        <v>0</v>
      </c>
      <c r="GC127" s="11">
        <f t="shared" si="97"/>
        <v>0</v>
      </c>
      <c r="GD127" s="10">
        <f t="shared" si="97"/>
        <v>0</v>
      </c>
      <c r="GE127" s="7">
        <f t="shared" si="97"/>
        <v>0</v>
      </c>
      <c r="GF127" s="7">
        <f t="shared" si="97"/>
        <v>0</v>
      </c>
    </row>
    <row r="128" spans="1:188" ht="20.100000000000001" customHeight="1" x14ac:dyDescent="0.25">
      <c r="A128" s="19" t="s">
        <v>229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9"/>
      <c r="GF128" s="13"/>
    </row>
    <row r="129" spans="1:188" x14ac:dyDescent="0.25">
      <c r="A129" s="6"/>
      <c r="B129" s="6"/>
      <c r="C129" s="6"/>
      <c r="D129" s="6" t="s">
        <v>463</v>
      </c>
      <c r="E129" s="3" t="s">
        <v>231</v>
      </c>
      <c r="F129" s="6">
        <f>COUNTIF(U129:GD129,"e")</f>
        <v>0</v>
      </c>
      <c r="G129" s="6">
        <f>COUNTIF(U129:GD129,"z")</f>
        <v>1</v>
      </c>
      <c r="H129" s="6">
        <f>SUM(I129:Q129)</f>
        <v>0</v>
      </c>
      <c r="I129" s="6">
        <f>U129+AP129+BK129+CF129+DA129+DV129+EQ129+FL129</f>
        <v>0</v>
      </c>
      <c r="J129" s="6">
        <f>W129+AR129+BM129+CH129+DC129+DX129+ES129+FN129</f>
        <v>0</v>
      </c>
      <c r="K129" s="6">
        <f>Z129+AU129+BP129+CK129+DF129+EA129+EV129+FQ129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>
        <v>0</v>
      </c>
      <c r="V129" s="10" t="s">
        <v>63</v>
      </c>
      <c r="W129" s="11"/>
      <c r="X129" s="10"/>
      <c r="Y129" s="7">
        <v>0</v>
      </c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Y129+AN129</f>
        <v>0</v>
      </c>
      <c r="AP129" s="11"/>
      <c r="AQ129" s="10"/>
      <c r="AR129" s="11"/>
      <c r="AS129" s="10"/>
      <c r="AT129" s="7"/>
      <c r="AU129" s="11"/>
      <c r="AV129" s="10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AT129+BI129</f>
        <v>0</v>
      </c>
      <c r="BK129" s="11"/>
      <c r="BL129" s="10"/>
      <c r="BM129" s="11"/>
      <c r="BN129" s="10"/>
      <c r="BO129" s="7"/>
      <c r="BP129" s="11"/>
      <c r="BQ129" s="10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BO129+CD129</f>
        <v>0</v>
      </c>
      <c r="CF129" s="11"/>
      <c r="CG129" s="10"/>
      <c r="CH129" s="11"/>
      <c r="CI129" s="10"/>
      <c r="CJ129" s="7"/>
      <c r="CK129" s="11"/>
      <c r="CL129" s="10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CJ129+CY129</f>
        <v>0</v>
      </c>
      <c r="DA129" s="11"/>
      <c r="DB129" s="10"/>
      <c r="DC129" s="11"/>
      <c r="DD129" s="10"/>
      <c r="DE129" s="7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DE129+DT129</f>
        <v>0</v>
      </c>
      <c r="DV129" s="11"/>
      <c r="DW129" s="10"/>
      <c r="DX129" s="11"/>
      <c r="DY129" s="10"/>
      <c r="DZ129" s="7"/>
      <c r="EA129" s="11"/>
      <c r="EB129" s="10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DZ129+EO129</f>
        <v>0</v>
      </c>
      <c r="EQ129" s="11"/>
      <c r="ER129" s="10"/>
      <c r="ES129" s="11"/>
      <c r="ET129" s="10"/>
      <c r="EU129" s="7"/>
      <c r="EV129" s="11"/>
      <c r="EW129" s="10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EU129+FJ129</f>
        <v>0</v>
      </c>
      <c r="FL129" s="11"/>
      <c r="FM129" s="10"/>
      <c r="FN129" s="11"/>
      <c r="FO129" s="10"/>
      <c r="FP129" s="7"/>
      <c r="FQ129" s="11"/>
      <c r="FR129" s="10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FP129+GE129</f>
        <v>0</v>
      </c>
    </row>
    <row r="130" spans="1:188" x14ac:dyDescent="0.25">
      <c r="A130" s="6"/>
      <c r="B130" s="6"/>
      <c r="C130" s="6"/>
      <c r="D130" s="6" t="s">
        <v>464</v>
      </c>
      <c r="E130" s="3" t="s">
        <v>235</v>
      </c>
      <c r="F130" s="6">
        <f>COUNTIF(U130:GD130,"e")</f>
        <v>0</v>
      </c>
      <c r="G130" s="6">
        <f>COUNTIF(U130:GD130,"z")</f>
        <v>1</v>
      </c>
      <c r="H130" s="6">
        <f>SUM(I130:Q130)</f>
        <v>5</v>
      </c>
      <c r="I130" s="6">
        <f>U130+AP130+BK130+CF130+DA130+DV130+EQ130+FL130</f>
        <v>5</v>
      </c>
      <c r="J130" s="6">
        <f>W130+AR130+BM130+CH130+DC130+DX130+ES130+FN130</f>
        <v>0</v>
      </c>
      <c r="K130" s="6">
        <f>Z130+AU130+BP130+CK130+DF130+EA130+EV130+FQ130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>
        <v>5</v>
      </c>
      <c r="V130" s="10" t="s">
        <v>63</v>
      </c>
      <c r="W130" s="11"/>
      <c r="X130" s="10"/>
      <c r="Y130" s="7">
        <v>0</v>
      </c>
      <c r="Z130" s="11"/>
      <c r="AA130" s="10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Y130+AN130</f>
        <v>0</v>
      </c>
      <c r="AP130" s="11"/>
      <c r="AQ130" s="10"/>
      <c r="AR130" s="11"/>
      <c r="AS130" s="10"/>
      <c r="AT130" s="7"/>
      <c r="AU130" s="11"/>
      <c r="AV130" s="10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AT130+BI130</f>
        <v>0</v>
      </c>
      <c r="BK130" s="11"/>
      <c r="BL130" s="10"/>
      <c r="BM130" s="11"/>
      <c r="BN130" s="10"/>
      <c r="BO130" s="7"/>
      <c r="BP130" s="11"/>
      <c r="BQ130" s="10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BO130+CD130</f>
        <v>0</v>
      </c>
      <c r="CF130" s="11"/>
      <c r="CG130" s="10"/>
      <c r="CH130" s="11"/>
      <c r="CI130" s="10"/>
      <c r="CJ130" s="7"/>
      <c r="CK130" s="11"/>
      <c r="CL130" s="10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CJ130+CY130</f>
        <v>0</v>
      </c>
      <c r="DA130" s="11"/>
      <c r="DB130" s="10"/>
      <c r="DC130" s="11"/>
      <c r="DD130" s="10"/>
      <c r="DE130" s="7"/>
      <c r="DF130" s="11"/>
      <c r="DG130" s="10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DE130+DT130</f>
        <v>0</v>
      </c>
      <c r="DV130" s="11"/>
      <c r="DW130" s="10"/>
      <c r="DX130" s="11"/>
      <c r="DY130" s="10"/>
      <c r="DZ130" s="7"/>
      <c r="EA130" s="11"/>
      <c r="EB130" s="10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DZ130+EO130</f>
        <v>0</v>
      </c>
      <c r="EQ130" s="11"/>
      <c r="ER130" s="10"/>
      <c r="ES130" s="11"/>
      <c r="ET130" s="10"/>
      <c r="EU130" s="7"/>
      <c r="EV130" s="11"/>
      <c r="EW130" s="10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EU130+FJ130</f>
        <v>0</v>
      </c>
      <c r="FL130" s="11"/>
      <c r="FM130" s="10"/>
      <c r="FN130" s="11"/>
      <c r="FO130" s="10"/>
      <c r="FP130" s="7"/>
      <c r="FQ130" s="11"/>
      <c r="FR130" s="10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FP130+GE130</f>
        <v>0</v>
      </c>
    </row>
    <row r="131" spans="1:188" x14ac:dyDescent="0.25">
      <c r="A131" s="6"/>
      <c r="B131" s="6"/>
      <c r="C131" s="6"/>
      <c r="D131" s="6" t="s">
        <v>465</v>
      </c>
      <c r="E131" s="3" t="s">
        <v>233</v>
      </c>
      <c r="F131" s="6">
        <f>COUNTIF(U131:GD131,"e")</f>
        <v>0</v>
      </c>
      <c r="G131" s="6">
        <f>COUNTIF(U131:GD131,"z")</f>
        <v>1</v>
      </c>
      <c r="H131" s="6">
        <f>SUM(I131:Q131)</f>
        <v>5</v>
      </c>
      <c r="I131" s="6">
        <f>U131+AP131+BK131+CF131+DA131+DV131+EQ131+FL131</f>
        <v>5</v>
      </c>
      <c r="J131" s="6">
        <f>W131+AR131+BM131+CH131+DC131+DX131+ES131+FN131</f>
        <v>0</v>
      </c>
      <c r="K131" s="6">
        <f>Z131+AU131+BP131+CK131+DF131+EA131+EV131+FQ131</f>
        <v>0</v>
      </c>
      <c r="L131" s="6">
        <f>AB131+AW131+BR131+CM131+DH131+EC131+EX131+FS131</f>
        <v>0</v>
      </c>
      <c r="M131" s="6">
        <f>AD131+AY131+BT131+CO131+DJ131+EE131+EZ131+FU131</f>
        <v>0</v>
      </c>
      <c r="N131" s="6">
        <f>AF131+BA131+BV131+CQ131+DL131+EG131+FB131+FW131</f>
        <v>0</v>
      </c>
      <c r="O131" s="6">
        <f>AH131+BC131+BX131+CS131+DN131+EI131+FD131+FY131</f>
        <v>0</v>
      </c>
      <c r="P131" s="6">
        <f>AJ131+BE131+BZ131+CU131+DP131+EK131+FF131+GA131</f>
        <v>0</v>
      </c>
      <c r="Q131" s="6">
        <f>AL131+BG131+CB131+CW131+DR131+EM131+FH131+GC131</f>
        <v>0</v>
      </c>
      <c r="R131" s="7">
        <f>AO131+BJ131+CE131+CZ131+DU131+EP131+FK131+GF131</f>
        <v>0</v>
      </c>
      <c r="S131" s="7">
        <f>AN131+BI131+CD131+CY131+DT131+EO131+FJ131+GE131</f>
        <v>0</v>
      </c>
      <c r="T131" s="7">
        <v>0</v>
      </c>
      <c r="U131" s="11">
        <v>5</v>
      </c>
      <c r="V131" s="10" t="s">
        <v>63</v>
      </c>
      <c r="W131" s="11"/>
      <c r="X131" s="10"/>
      <c r="Y131" s="7">
        <v>0</v>
      </c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>Y131+AN131</f>
        <v>0</v>
      </c>
      <c r="AP131" s="11"/>
      <c r="AQ131" s="10"/>
      <c r="AR131" s="11"/>
      <c r="AS131" s="10"/>
      <c r="AT131" s="7"/>
      <c r="AU131" s="11"/>
      <c r="AV131" s="10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>AT131+BI131</f>
        <v>0</v>
      </c>
      <c r="BK131" s="11"/>
      <c r="BL131" s="10"/>
      <c r="BM131" s="11"/>
      <c r="BN131" s="10"/>
      <c r="BO131" s="7"/>
      <c r="BP131" s="11"/>
      <c r="BQ131" s="10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>BO131+CD131</f>
        <v>0</v>
      </c>
      <c r="CF131" s="11"/>
      <c r="CG131" s="10"/>
      <c r="CH131" s="11"/>
      <c r="CI131" s="10"/>
      <c r="CJ131" s="7"/>
      <c r="CK131" s="11"/>
      <c r="CL131" s="10"/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>CJ131+CY131</f>
        <v>0</v>
      </c>
      <c r="DA131" s="11"/>
      <c r="DB131" s="10"/>
      <c r="DC131" s="11"/>
      <c r="DD131" s="10"/>
      <c r="DE131" s="7"/>
      <c r="DF131" s="11"/>
      <c r="DG131" s="10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>DE131+DT131</f>
        <v>0</v>
      </c>
      <c r="DV131" s="11"/>
      <c r="DW131" s="10"/>
      <c r="DX131" s="11"/>
      <c r="DY131" s="10"/>
      <c r="DZ131" s="7"/>
      <c r="EA131" s="11"/>
      <c r="EB131" s="10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>DZ131+EO131</f>
        <v>0</v>
      </c>
      <c r="EQ131" s="11"/>
      <c r="ER131" s="10"/>
      <c r="ES131" s="11"/>
      <c r="ET131" s="10"/>
      <c r="EU131" s="7"/>
      <c r="EV131" s="11"/>
      <c r="EW131" s="10"/>
      <c r="EX131" s="11"/>
      <c r="EY131" s="10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>EU131+FJ131</f>
        <v>0</v>
      </c>
      <c r="FL131" s="11"/>
      <c r="FM131" s="10"/>
      <c r="FN131" s="11"/>
      <c r="FO131" s="10"/>
      <c r="FP131" s="7"/>
      <c r="FQ131" s="11"/>
      <c r="FR131" s="10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>FP131+GE131</f>
        <v>0</v>
      </c>
    </row>
    <row r="132" spans="1:188" x14ac:dyDescent="0.25">
      <c r="A132" s="6"/>
      <c r="B132" s="6"/>
      <c r="C132" s="6"/>
      <c r="D132" s="6" t="s">
        <v>466</v>
      </c>
      <c r="E132" s="3" t="s">
        <v>237</v>
      </c>
      <c r="F132" s="6">
        <f>COUNTIF(U132:GD132,"e")</f>
        <v>0</v>
      </c>
      <c r="G132" s="6">
        <f>COUNTIF(U132:GD132,"z")</f>
        <v>1</v>
      </c>
      <c r="H132" s="6">
        <f>SUM(I132:Q132)</f>
        <v>2</v>
      </c>
      <c r="I132" s="6">
        <f>U132+AP132+BK132+CF132+DA132+DV132+EQ132+FL132</f>
        <v>2</v>
      </c>
      <c r="J132" s="6">
        <f>W132+AR132+BM132+CH132+DC132+DX132+ES132+FN132</f>
        <v>0</v>
      </c>
      <c r="K132" s="6">
        <f>Z132+AU132+BP132+CK132+DF132+EA132+EV132+FQ132</f>
        <v>0</v>
      </c>
      <c r="L132" s="6">
        <f>AB132+AW132+BR132+CM132+DH132+EC132+EX132+FS132</f>
        <v>0</v>
      </c>
      <c r="M132" s="6">
        <f>AD132+AY132+BT132+CO132+DJ132+EE132+EZ132+FU132</f>
        <v>0</v>
      </c>
      <c r="N132" s="6">
        <f>AF132+BA132+BV132+CQ132+DL132+EG132+FB132+FW132</f>
        <v>0</v>
      </c>
      <c r="O132" s="6">
        <f>AH132+BC132+BX132+CS132+DN132+EI132+FD132+FY132</f>
        <v>0</v>
      </c>
      <c r="P132" s="6">
        <f>AJ132+BE132+BZ132+CU132+DP132+EK132+FF132+GA132</f>
        <v>0</v>
      </c>
      <c r="Q132" s="6">
        <f>AL132+BG132+CB132+CW132+DR132+EM132+FH132+GC132</f>
        <v>0</v>
      </c>
      <c r="R132" s="7">
        <f>AO132+BJ132+CE132+CZ132+DU132+EP132+FK132+GF132</f>
        <v>0</v>
      </c>
      <c r="S132" s="7">
        <f>AN132+BI132+CD132+CY132+DT132+EO132+FJ132+GE132</f>
        <v>0</v>
      </c>
      <c r="T132" s="7">
        <v>0</v>
      </c>
      <c r="U132" s="11"/>
      <c r="V132" s="10"/>
      <c r="W132" s="11"/>
      <c r="X132" s="10"/>
      <c r="Y132" s="7"/>
      <c r="Z132" s="11"/>
      <c r="AA132" s="10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>Y132+AN132</f>
        <v>0</v>
      </c>
      <c r="AP132" s="11"/>
      <c r="AQ132" s="10"/>
      <c r="AR132" s="11"/>
      <c r="AS132" s="10"/>
      <c r="AT132" s="7"/>
      <c r="AU132" s="11"/>
      <c r="AV132" s="10"/>
      <c r="AW132" s="11"/>
      <c r="AX132" s="10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>AT132+BI132</f>
        <v>0</v>
      </c>
      <c r="BK132" s="11"/>
      <c r="BL132" s="10"/>
      <c r="BM132" s="11"/>
      <c r="BN132" s="10"/>
      <c r="BO132" s="7"/>
      <c r="BP132" s="11"/>
      <c r="BQ132" s="10"/>
      <c r="BR132" s="11"/>
      <c r="BS132" s="10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>BO132+CD132</f>
        <v>0</v>
      </c>
      <c r="CF132" s="11"/>
      <c r="CG132" s="10"/>
      <c r="CH132" s="11"/>
      <c r="CI132" s="10"/>
      <c r="CJ132" s="7"/>
      <c r="CK132" s="11"/>
      <c r="CL132" s="10"/>
      <c r="CM132" s="11"/>
      <c r="CN132" s="10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>CJ132+CY132</f>
        <v>0</v>
      </c>
      <c r="DA132" s="11"/>
      <c r="DB132" s="10"/>
      <c r="DC132" s="11"/>
      <c r="DD132" s="10"/>
      <c r="DE132" s="7"/>
      <c r="DF132" s="11"/>
      <c r="DG132" s="10"/>
      <c r="DH132" s="11"/>
      <c r="DI132" s="10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>DE132+DT132</f>
        <v>0</v>
      </c>
      <c r="DV132" s="11"/>
      <c r="DW132" s="10"/>
      <c r="DX132" s="11"/>
      <c r="DY132" s="10"/>
      <c r="DZ132" s="7"/>
      <c r="EA132" s="11"/>
      <c r="EB132" s="10"/>
      <c r="EC132" s="11"/>
      <c r="ED132" s="10"/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>DZ132+EO132</f>
        <v>0</v>
      </c>
      <c r="EQ132" s="11"/>
      <c r="ER132" s="10"/>
      <c r="ES132" s="11"/>
      <c r="ET132" s="10"/>
      <c r="EU132" s="7"/>
      <c r="EV132" s="11"/>
      <c r="EW132" s="10"/>
      <c r="EX132" s="11"/>
      <c r="EY132" s="10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>EU132+FJ132</f>
        <v>0</v>
      </c>
      <c r="FL132" s="11">
        <v>2</v>
      </c>
      <c r="FM132" s="10" t="s">
        <v>63</v>
      </c>
      <c r="FN132" s="11"/>
      <c r="FO132" s="10"/>
      <c r="FP132" s="7">
        <v>0</v>
      </c>
      <c r="FQ132" s="11"/>
      <c r="FR132" s="10"/>
      <c r="FS132" s="11"/>
      <c r="FT132" s="10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>FP132+GE132</f>
        <v>0</v>
      </c>
    </row>
    <row r="133" spans="1:188" ht="15.9" customHeight="1" x14ac:dyDescent="0.25">
      <c r="A133" s="6"/>
      <c r="B133" s="6"/>
      <c r="C133" s="6"/>
      <c r="D133" s="6"/>
      <c r="E133" s="6" t="s">
        <v>82</v>
      </c>
      <c r="F133" s="6">
        <f t="shared" ref="F133:BQ133" si="98">SUM(F129:F132)</f>
        <v>0</v>
      </c>
      <c r="G133" s="6">
        <f t="shared" si="98"/>
        <v>4</v>
      </c>
      <c r="H133" s="6">
        <f t="shared" si="98"/>
        <v>12</v>
      </c>
      <c r="I133" s="6">
        <f t="shared" si="98"/>
        <v>12</v>
      </c>
      <c r="J133" s="6">
        <f t="shared" si="98"/>
        <v>0</v>
      </c>
      <c r="K133" s="6">
        <f t="shared" si="98"/>
        <v>0</v>
      </c>
      <c r="L133" s="6">
        <f t="shared" si="98"/>
        <v>0</v>
      </c>
      <c r="M133" s="6">
        <f t="shared" si="98"/>
        <v>0</v>
      </c>
      <c r="N133" s="6">
        <f t="shared" si="98"/>
        <v>0</v>
      </c>
      <c r="O133" s="6">
        <f t="shared" si="98"/>
        <v>0</v>
      </c>
      <c r="P133" s="6">
        <f t="shared" si="98"/>
        <v>0</v>
      </c>
      <c r="Q133" s="6">
        <f t="shared" si="98"/>
        <v>0</v>
      </c>
      <c r="R133" s="7">
        <f t="shared" si="98"/>
        <v>0</v>
      </c>
      <c r="S133" s="7">
        <f t="shared" si="98"/>
        <v>0</v>
      </c>
      <c r="T133" s="7">
        <f t="shared" si="98"/>
        <v>0</v>
      </c>
      <c r="U133" s="11">
        <f t="shared" si="98"/>
        <v>10</v>
      </c>
      <c r="V133" s="10">
        <f t="shared" si="98"/>
        <v>0</v>
      </c>
      <c r="W133" s="11">
        <f t="shared" si="98"/>
        <v>0</v>
      </c>
      <c r="X133" s="10">
        <f t="shared" si="98"/>
        <v>0</v>
      </c>
      <c r="Y133" s="7">
        <f t="shared" si="98"/>
        <v>0</v>
      </c>
      <c r="Z133" s="11">
        <f t="shared" si="98"/>
        <v>0</v>
      </c>
      <c r="AA133" s="10">
        <f t="shared" si="98"/>
        <v>0</v>
      </c>
      <c r="AB133" s="11">
        <f t="shared" si="98"/>
        <v>0</v>
      </c>
      <c r="AC133" s="10">
        <f t="shared" si="98"/>
        <v>0</v>
      </c>
      <c r="AD133" s="11">
        <f t="shared" si="98"/>
        <v>0</v>
      </c>
      <c r="AE133" s="10">
        <f t="shared" si="98"/>
        <v>0</v>
      </c>
      <c r="AF133" s="11">
        <f t="shared" si="98"/>
        <v>0</v>
      </c>
      <c r="AG133" s="10">
        <f t="shared" si="98"/>
        <v>0</v>
      </c>
      <c r="AH133" s="11">
        <f t="shared" si="98"/>
        <v>0</v>
      </c>
      <c r="AI133" s="10">
        <f t="shared" si="98"/>
        <v>0</v>
      </c>
      <c r="AJ133" s="11">
        <f t="shared" si="98"/>
        <v>0</v>
      </c>
      <c r="AK133" s="10">
        <f t="shared" si="98"/>
        <v>0</v>
      </c>
      <c r="AL133" s="11">
        <f t="shared" si="98"/>
        <v>0</v>
      </c>
      <c r="AM133" s="10">
        <f t="shared" si="98"/>
        <v>0</v>
      </c>
      <c r="AN133" s="7">
        <f t="shared" si="98"/>
        <v>0</v>
      </c>
      <c r="AO133" s="7">
        <f t="shared" si="98"/>
        <v>0</v>
      </c>
      <c r="AP133" s="11">
        <f t="shared" si="98"/>
        <v>0</v>
      </c>
      <c r="AQ133" s="10">
        <f t="shared" si="98"/>
        <v>0</v>
      </c>
      <c r="AR133" s="11">
        <f t="shared" si="98"/>
        <v>0</v>
      </c>
      <c r="AS133" s="10">
        <f t="shared" si="98"/>
        <v>0</v>
      </c>
      <c r="AT133" s="7">
        <f t="shared" si="98"/>
        <v>0</v>
      </c>
      <c r="AU133" s="11">
        <f t="shared" si="98"/>
        <v>0</v>
      </c>
      <c r="AV133" s="10">
        <f t="shared" si="98"/>
        <v>0</v>
      </c>
      <c r="AW133" s="11">
        <f t="shared" si="98"/>
        <v>0</v>
      </c>
      <c r="AX133" s="10">
        <f t="shared" si="98"/>
        <v>0</v>
      </c>
      <c r="AY133" s="11">
        <f t="shared" si="98"/>
        <v>0</v>
      </c>
      <c r="AZ133" s="10">
        <f t="shared" si="98"/>
        <v>0</v>
      </c>
      <c r="BA133" s="11">
        <f t="shared" si="98"/>
        <v>0</v>
      </c>
      <c r="BB133" s="10">
        <f t="shared" si="98"/>
        <v>0</v>
      </c>
      <c r="BC133" s="11">
        <f t="shared" si="98"/>
        <v>0</v>
      </c>
      <c r="BD133" s="10">
        <f t="shared" si="98"/>
        <v>0</v>
      </c>
      <c r="BE133" s="11">
        <f t="shared" si="98"/>
        <v>0</v>
      </c>
      <c r="BF133" s="10">
        <f t="shared" si="98"/>
        <v>0</v>
      </c>
      <c r="BG133" s="11">
        <f t="shared" si="98"/>
        <v>0</v>
      </c>
      <c r="BH133" s="10">
        <f t="shared" si="98"/>
        <v>0</v>
      </c>
      <c r="BI133" s="7">
        <f t="shared" si="98"/>
        <v>0</v>
      </c>
      <c r="BJ133" s="7">
        <f t="shared" si="98"/>
        <v>0</v>
      </c>
      <c r="BK133" s="11">
        <f t="shared" si="98"/>
        <v>0</v>
      </c>
      <c r="BL133" s="10">
        <f t="shared" si="98"/>
        <v>0</v>
      </c>
      <c r="BM133" s="11">
        <f t="shared" si="98"/>
        <v>0</v>
      </c>
      <c r="BN133" s="10">
        <f t="shared" si="98"/>
        <v>0</v>
      </c>
      <c r="BO133" s="7">
        <f t="shared" si="98"/>
        <v>0</v>
      </c>
      <c r="BP133" s="11">
        <f t="shared" si="98"/>
        <v>0</v>
      </c>
      <c r="BQ133" s="10">
        <f t="shared" si="98"/>
        <v>0</v>
      </c>
      <c r="BR133" s="11">
        <f t="shared" ref="BR133:EC133" si="99">SUM(BR129:BR132)</f>
        <v>0</v>
      </c>
      <c r="BS133" s="10">
        <f t="shared" si="99"/>
        <v>0</v>
      </c>
      <c r="BT133" s="11">
        <f t="shared" si="99"/>
        <v>0</v>
      </c>
      <c r="BU133" s="10">
        <f t="shared" si="99"/>
        <v>0</v>
      </c>
      <c r="BV133" s="11">
        <f t="shared" si="99"/>
        <v>0</v>
      </c>
      <c r="BW133" s="10">
        <f t="shared" si="99"/>
        <v>0</v>
      </c>
      <c r="BX133" s="11">
        <f t="shared" si="99"/>
        <v>0</v>
      </c>
      <c r="BY133" s="10">
        <f t="shared" si="99"/>
        <v>0</v>
      </c>
      <c r="BZ133" s="11">
        <f t="shared" si="99"/>
        <v>0</v>
      </c>
      <c r="CA133" s="10">
        <f t="shared" si="99"/>
        <v>0</v>
      </c>
      <c r="CB133" s="11">
        <f t="shared" si="99"/>
        <v>0</v>
      </c>
      <c r="CC133" s="10">
        <f t="shared" si="99"/>
        <v>0</v>
      </c>
      <c r="CD133" s="7">
        <f t="shared" si="99"/>
        <v>0</v>
      </c>
      <c r="CE133" s="7">
        <f t="shared" si="99"/>
        <v>0</v>
      </c>
      <c r="CF133" s="11">
        <f t="shared" si="99"/>
        <v>0</v>
      </c>
      <c r="CG133" s="10">
        <f t="shared" si="99"/>
        <v>0</v>
      </c>
      <c r="CH133" s="11">
        <f t="shared" si="99"/>
        <v>0</v>
      </c>
      <c r="CI133" s="10">
        <f t="shared" si="99"/>
        <v>0</v>
      </c>
      <c r="CJ133" s="7">
        <f t="shared" si="99"/>
        <v>0</v>
      </c>
      <c r="CK133" s="11">
        <f t="shared" si="99"/>
        <v>0</v>
      </c>
      <c r="CL133" s="10">
        <f t="shared" si="99"/>
        <v>0</v>
      </c>
      <c r="CM133" s="11">
        <f t="shared" si="99"/>
        <v>0</v>
      </c>
      <c r="CN133" s="10">
        <f t="shared" si="99"/>
        <v>0</v>
      </c>
      <c r="CO133" s="11">
        <f t="shared" si="99"/>
        <v>0</v>
      </c>
      <c r="CP133" s="10">
        <f t="shared" si="99"/>
        <v>0</v>
      </c>
      <c r="CQ133" s="11">
        <f t="shared" si="99"/>
        <v>0</v>
      </c>
      <c r="CR133" s="10">
        <f t="shared" si="99"/>
        <v>0</v>
      </c>
      <c r="CS133" s="11">
        <f t="shared" si="99"/>
        <v>0</v>
      </c>
      <c r="CT133" s="10">
        <f t="shared" si="99"/>
        <v>0</v>
      </c>
      <c r="CU133" s="11">
        <f t="shared" si="99"/>
        <v>0</v>
      </c>
      <c r="CV133" s="10">
        <f t="shared" si="99"/>
        <v>0</v>
      </c>
      <c r="CW133" s="11">
        <f t="shared" si="99"/>
        <v>0</v>
      </c>
      <c r="CX133" s="10">
        <f t="shared" si="99"/>
        <v>0</v>
      </c>
      <c r="CY133" s="7">
        <f t="shared" si="99"/>
        <v>0</v>
      </c>
      <c r="CZ133" s="7">
        <f t="shared" si="99"/>
        <v>0</v>
      </c>
      <c r="DA133" s="11">
        <f t="shared" si="99"/>
        <v>0</v>
      </c>
      <c r="DB133" s="10">
        <f t="shared" si="99"/>
        <v>0</v>
      </c>
      <c r="DC133" s="11">
        <f t="shared" si="99"/>
        <v>0</v>
      </c>
      <c r="DD133" s="10">
        <f t="shared" si="99"/>
        <v>0</v>
      </c>
      <c r="DE133" s="7">
        <f t="shared" si="99"/>
        <v>0</v>
      </c>
      <c r="DF133" s="11">
        <f t="shared" si="99"/>
        <v>0</v>
      </c>
      <c r="DG133" s="10">
        <f t="shared" si="99"/>
        <v>0</v>
      </c>
      <c r="DH133" s="11">
        <f t="shared" si="99"/>
        <v>0</v>
      </c>
      <c r="DI133" s="10">
        <f t="shared" si="99"/>
        <v>0</v>
      </c>
      <c r="DJ133" s="11">
        <f t="shared" si="99"/>
        <v>0</v>
      </c>
      <c r="DK133" s="10">
        <f t="shared" si="99"/>
        <v>0</v>
      </c>
      <c r="DL133" s="11">
        <f t="shared" si="99"/>
        <v>0</v>
      </c>
      <c r="DM133" s="10">
        <f t="shared" si="99"/>
        <v>0</v>
      </c>
      <c r="DN133" s="11">
        <f t="shared" si="99"/>
        <v>0</v>
      </c>
      <c r="DO133" s="10">
        <f t="shared" si="99"/>
        <v>0</v>
      </c>
      <c r="DP133" s="11">
        <f t="shared" si="99"/>
        <v>0</v>
      </c>
      <c r="DQ133" s="10">
        <f t="shared" si="99"/>
        <v>0</v>
      </c>
      <c r="DR133" s="11">
        <f t="shared" si="99"/>
        <v>0</v>
      </c>
      <c r="DS133" s="10">
        <f t="shared" si="99"/>
        <v>0</v>
      </c>
      <c r="DT133" s="7">
        <f t="shared" si="99"/>
        <v>0</v>
      </c>
      <c r="DU133" s="7">
        <f t="shared" si="99"/>
        <v>0</v>
      </c>
      <c r="DV133" s="11">
        <f t="shared" si="99"/>
        <v>0</v>
      </c>
      <c r="DW133" s="10">
        <f t="shared" si="99"/>
        <v>0</v>
      </c>
      <c r="DX133" s="11">
        <f t="shared" si="99"/>
        <v>0</v>
      </c>
      <c r="DY133" s="10">
        <f t="shared" si="99"/>
        <v>0</v>
      </c>
      <c r="DZ133" s="7">
        <f t="shared" si="99"/>
        <v>0</v>
      </c>
      <c r="EA133" s="11">
        <f t="shared" si="99"/>
        <v>0</v>
      </c>
      <c r="EB133" s="10">
        <f t="shared" si="99"/>
        <v>0</v>
      </c>
      <c r="EC133" s="11">
        <f t="shared" si="99"/>
        <v>0</v>
      </c>
      <c r="ED133" s="10">
        <f t="shared" ref="ED133:GF133" si="100">SUM(ED129:ED132)</f>
        <v>0</v>
      </c>
      <c r="EE133" s="11">
        <f t="shared" si="100"/>
        <v>0</v>
      </c>
      <c r="EF133" s="10">
        <f t="shared" si="100"/>
        <v>0</v>
      </c>
      <c r="EG133" s="11">
        <f t="shared" si="100"/>
        <v>0</v>
      </c>
      <c r="EH133" s="10">
        <f t="shared" si="100"/>
        <v>0</v>
      </c>
      <c r="EI133" s="11">
        <f t="shared" si="100"/>
        <v>0</v>
      </c>
      <c r="EJ133" s="10">
        <f t="shared" si="100"/>
        <v>0</v>
      </c>
      <c r="EK133" s="11">
        <f t="shared" si="100"/>
        <v>0</v>
      </c>
      <c r="EL133" s="10">
        <f t="shared" si="100"/>
        <v>0</v>
      </c>
      <c r="EM133" s="11">
        <f t="shared" si="100"/>
        <v>0</v>
      </c>
      <c r="EN133" s="10">
        <f t="shared" si="100"/>
        <v>0</v>
      </c>
      <c r="EO133" s="7">
        <f t="shared" si="100"/>
        <v>0</v>
      </c>
      <c r="EP133" s="7">
        <f t="shared" si="100"/>
        <v>0</v>
      </c>
      <c r="EQ133" s="11">
        <f t="shared" si="100"/>
        <v>0</v>
      </c>
      <c r="ER133" s="10">
        <f t="shared" si="100"/>
        <v>0</v>
      </c>
      <c r="ES133" s="11">
        <f t="shared" si="100"/>
        <v>0</v>
      </c>
      <c r="ET133" s="10">
        <f t="shared" si="100"/>
        <v>0</v>
      </c>
      <c r="EU133" s="7">
        <f t="shared" si="100"/>
        <v>0</v>
      </c>
      <c r="EV133" s="11">
        <f t="shared" si="100"/>
        <v>0</v>
      </c>
      <c r="EW133" s="10">
        <f t="shared" si="100"/>
        <v>0</v>
      </c>
      <c r="EX133" s="11">
        <f t="shared" si="100"/>
        <v>0</v>
      </c>
      <c r="EY133" s="10">
        <f t="shared" si="100"/>
        <v>0</v>
      </c>
      <c r="EZ133" s="11">
        <f t="shared" si="100"/>
        <v>0</v>
      </c>
      <c r="FA133" s="10">
        <f t="shared" si="100"/>
        <v>0</v>
      </c>
      <c r="FB133" s="11">
        <f t="shared" si="100"/>
        <v>0</v>
      </c>
      <c r="FC133" s="10">
        <f t="shared" si="100"/>
        <v>0</v>
      </c>
      <c r="FD133" s="11">
        <f t="shared" si="100"/>
        <v>0</v>
      </c>
      <c r="FE133" s="10">
        <f t="shared" si="100"/>
        <v>0</v>
      </c>
      <c r="FF133" s="11">
        <f t="shared" si="100"/>
        <v>0</v>
      </c>
      <c r="FG133" s="10">
        <f t="shared" si="100"/>
        <v>0</v>
      </c>
      <c r="FH133" s="11">
        <f t="shared" si="100"/>
        <v>0</v>
      </c>
      <c r="FI133" s="10">
        <f t="shared" si="100"/>
        <v>0</v>
      </c>
      <c r="FJ133" s="7">
        <f t="shared" si="100"/>
        <v>0</v>
      </c>
      <c r="FK133" s="7">
        <f t="shared" si="100"/>
        <v>0</v>
      </c>
      <c r="FL133" s="11">
        <f t="shared" si="100"/>
        <v>2</v>
      </c>
      <c r="FM133" s="10">
        <f t="shared" si="100"/>
        <v>0</v>
      </c>
      <c r="FN133" s="11">
        <f t="shared" si="100"/>
        <v>0</v>
      </c>
      <c r="FO133" s="10">
        <f t="shared" si="100"/>
        <v>0</v>
      </c>
      <c r="FP133" s="7">
        <f t="shared" si="100"/>
        <v>0</v>
      </c>
      <c r="FQ133" s="11">
        <f t="shared" si="100"/>
        <v>0</v>
      </c>
      <c r="FR133" s="10">
        <f t="shared" si="100"/>
        <v>0</v>
      </c>
      <c r="FS133" s="11">
        <f t="shared" si="100"/>
        <v>0</v>
      </c>
      <c r="FT133" s="10">
        <f t="shared" si="100"/>
        <v>0</v>
      </c>
      <c r="FU133" s="11">
        <f t="shared" si="100"/>
        <v>0</v>
      </c>
      <c r="FV133" s="10">
        <f t="shared" si="100"/>
        <v>0</v>
      </c>
      <c r="FW133" s="11">
        <f t="shared" si="100"/>
        <v>0</v>
      </c>
      <c r="FX133" s="10">
        <f t="shared" si="100"/>
        <v>0</v>
      </c>
      <c r="FY133" s="11">
        <f t="shared" si="100"/>
        <v>0</v>
      </c>
      <c r="FZ133" s="10">
        <f t="shared" si="100"/>
        <v>0</v>
      </c>
      <c r="GA133" s="11">
        <f t="shared" si="100"/>
        <v>0</v>
      </c>
      <c r="GB133" s="10">
        <f t="shared" si="100"/>
        <v>0</v>
      </c>
      <c r="GC133" s="11">
        <f t="shared" si="100"/>
        <v>0</v>
      </c>
      <c r="GD133" s="10">
        <f t="shared" si="100"/>
        <v>0</v>
      </c>
      <c r="GE133" s="7">
        <f t="shared" si="100"/>
        <v>0</v>
      </c>
      <c r="GF133" s="7">
        <f t="shared" si="100"/>
        <v>0</v>
      </c>
    </row>
    <row r="134" spans="1:188" ht="20.100000000000001" customHeight="1" x14ac:dyDescent="0.25">
      <c r="A134" s="6"/>
      <c r="B134" s="6"/>
      <c r="C134" s="6"/>
      <c r="D134" s="6"/>
      <c r="E134" s="8" t="s">
        <v>238</v>
      </c>
      <c r="F134" s="6">
        <f>F28+F37+F82+F127</f>
        <v>20</v>
      </c>
      <c r="G134" s="6">
        <f>G28+G37+G82+G127</f>
        <v>103</v>
      </c>
      <c r="H134" s="6">
        <f t="shared" ref="H134:Q134" si="101">H28+H37+H82</f>
        <v>2655</v>
      </c>
      <c r="I134" s="6">
        <f t="shared" si="101"/>
        <v>1200</v>
      </c>
      <c r="J134" s="6">
        <f t="shared" si="101"/>
        <v>525</v>
      </c>
      <c r="K134" s="6">
        <f t="shared" si="101"/>
        <v>150</v>
      </c>
      <c r="L134" s="6">
        <f t="shared" si="101"/>
        <v>240</v>
      </c>
      <c r="M134" s="6">
        <f t="shared" si="101"/>
        <v>480</v>
      </c>
      <c r="N134" s="6">
        <f t="shared" si="101"/>
        <v>0</v>
      </c>
      <c r="O134" s="6">
        <f t="shared" si="101"/>
        <v>0</v>
      </c>
      <c r="P134" s="6">
        <f t="shared" si="101"/>
        <v>30</v>
      </c>
      <c r="Q134" s="6">
        <f t="shared" si="101"/>
        <v>30</v>
      </c>
      <c r="R134" s="7">
        <f>R28+R37+R82+R127</f>
        <v>240</v>
      </c>
      <c r="S134" s="7">
        <f>S28+S37+S82+S127</f>
        <v>115.9</v>
      </c>
      <c r="T134" s="7">
        <f>T28+T37+T82+T127</f>
        <v>126.87000000000002</v>
      </c>
      <c r="U134" s="11">
        <f>U28+U37+U82</f>
        <v>225</v>
      </c>
      <c r="V134" s="10">
        <f>V28+V37+V82</f>
        <v>0</v>
      </c>
      <c r="W134" s="11">
        <f>W28+W37+W82</f>
        <v>45</v>
      </c>
      <c r="X134" s="10">
        <f>X28+X37+X82</f>
        <v>0</v>
      </c>
      <c r="Y134" s="7">
        <f>Y28+Y37+Y82+Y127</f>
        <v>17.7</v>
      </c>
      <c r="Z134" s="11">
        <f t="shared" ref="Z134:AM134" si="102">Z28+Z37+Z82</f>
        <v>60</v>
      </c>
      <c r="AA134" s="10">
        <f t="shared" si="102"/>
        <v>0</v>
      </c>
      <c r="AB134" s="11">
        <f t="shared" si="102"/>
        <v>60</v>
      </c>
      <c r="AC134" s="10">
        <f t="shared" si="102"/>
        <v>0</v>
      </c>
      <c r="AD134" s="11">
        <f t="shared" si="102"/>
        <v>75</v>
      </c>
      <c r="AE134" s="10">
        <f t="shared" si="102"/>
        <v>0</v>
      </c>
      <c r="AF134" s="11">
        <f t="shared" si="102"/>
        <v>0</v>
      </c>
      <c r="AG134" s="10">
        <f t="shared" si="102"/>
        <v>0</v>
      </c>
      <c r="AH134" s="11">
        <f t="shared" si="102"/>
        <v>0</v>
      </c>
      <c r="AI134" s="10">
        <f t="shared" si="102"/>
        <v>0</v>
      </c>
      <c r="AJ134" s="11">
        <f t="shared" si="102"/>
        <v>0</v>
      </c>
      <c r="AK134" s="10">
        <f t="shared" si="102"/>
        <v>0</v>
      </c>
      <c r="AL134" s="11">
        <f t="shared" si="102"/>
        <v>0</v>
      </c>
      <c r="AM134" s="10">
        <f t="shared" si="102"/>
        <v>0</v>
      </c>
      <c r="AN134" s="7">
        <f>AN28+AN37+AN82+AN127</f>
        <v>12.3</v>
      </c>
      <c r="AO134" s="7">
        <f>AO28+AO37+AO82+AO127</f>
        <v>30</v>
      </c>
      <c r="AP134" s="11">
        <f>AP28+AP37+AP82</f>
        <v>195</v>
      </c>
      <c r="AQ134" s="10">
        <f>AQ28+AQ37+AQ82</f>
        <v>0</v>
      </c>
      <c r="AR134" s="11">
        <f>AR28+AR37+AR82</f>
        <v>75</v>
      </c>
      <c r="AS134" s="10">
        <f>AS28+AS37+AS82</f>
        <v>0</v>
      </c>
      <c r="AT134" s="7">
        <f>AT28+AT37+AT82+AT127</f>
        <v>18.8</v>
      </c>
      <c r="AU134" s="11">
        <f t="shared" ref="AU134:BH134" si="103">AU28+AU37+AU82</f>
        <v>60</v>
      </c>
      <c r="AV134" s="10">
        <f t="shared" si="103"/>
        <v>0</v>
      </c>
      <c r="AW134" s="11">
        <f t="shared" si="103"/>
        <v>60</v>
      </c>
      <c r="AX134" s="10">
        <f t="shared" si="103"/>
        <v>0</v>
      </c>
      <c r="AY134" s="11">
        <f t="shared" si="103"/>
        <v>45</v>
      </c>
      <c r="AZ134" s="10">
        <f t="shared" si="103"/>
        <v>0</v>
      </c>
      <c r="BA134" s="11">
        <f t="shared" si="103"/>
        <v>0</v>
      </c>
      <c r="BB134" s="10">
        <f t="shared" si="103"/>
        <v>0</v>
      </c>
      <c r="BC134" s="11">
        <f t="shared" si="103"/>
        <v>0</v>
      </c>
      <c r="BD134" s="10">
        <f t="shared" si="103"/>
        <v>0</v>
      </c>
      <c r="BE134" s="11">
        <f t="shared" si="103"/>
        <v>0</v>
      </c>
      <c r="BF134" s="10">
        <f t="shared" si="103"/>
        <v>0</v>
      </c>
      <c r="BG134" s="11">
        <f t="shared" si="103"/>
        <v>0</v>
      </c>
      <c r="BH134" s="10">
        <f t="shared" si="103"/>
        <v>0</v>
      </c>
      <c r="BI134" s="7">
        <f>BI28+BI37+BI82+BI127</f>
        <v>11.2</v>
      </c>
      <c r="BJ134" s="7">
        <f>BJ28+BJ37+BJ82+BJ127</f>
        <v>30</v>
      </c>
      <c r="BK134" s="11">
        <f>BK28+BK37+BK82</f>
        <v>195</v>
      </c>
      <c r="BL134" s="10">
        <f>BL28+BL37+BL82</f>
        <v>0</v>
      </c>
      <c r="BM134" s="11">
        <f>BM28+BM37+BM82</f>
        <v>90</v>
      </c>
      <c r="BN134" s="10">
        <f>BN28+BN37+BN82</f>
        <v>0</v>
      </c>
      <c r="BO134" s="7">
        <f>BO28+BO37+BO82+BO127</f>
        <v>16.7</v>
      </c>
      <c r="BP134" s="11">
        <f t="shared" ref="BP134:CC134" si="104">BP28+BP37+BP82</f>
        <v>0</v>
      </c>
      <c r="BQ134" s="10">
        <f t="shared" si="104"/>
        <v>0</v>
      </c>
      <c r="BR134" s="11">
        <f t="shared" si="104"/>
        <v>60</v>
      </c>
      <c r="BS134" s="10">
        <f t="shared" si="104"/>
        <v>0</v>
      </c>
      <c r="BT134" s="11">
        <f t="shared" si="104"/>
        <v>105</v>
      </c>
      <c r="BU134" s="10">
        <f t="shared" si="104"/>
        <v>0</v>
      </c>
      <c r="BV134" s="11">
        <f t="shared" si="104"/>
        <v>0</v>
      </c>
      <c r="BW134" s="10">
        <f t="shared" si="104"/>
        <v>0</v>
      </c>
      <c r="BX134" s="11">
        <f t="shared" si="104"/>
        <v>0</v>
      </c>
      <c r="BY134" s="10">
        <f t="shared" si="104"/>
        <v>0</v>
      </c>
      <c r="BZ134" s="11">
        <f t="shared" si="104"/>
        <v>0</v>
      </c>
      <c r="CA134" s="10">
        <f t="shared" si="104"/>
        <v>0</v>
      </c>
      <c r="CB134" s="11">
        <f t="shared" si="104"/>
        <v>0</v>
      </c>
      <c r="CC134" s="10">
        <f t="shared" si="104"/>
        <v>0</v>
      </c>
      <c r="CD134" s="7">
        <f>CD28+CD37+CD82+CD127</f>
        <v>13.3</v>
      </c>
      <c r="CE134" s="7">
        <f>CE28+CE37+CE82+CE127</f>
        <v>30</v>
      </c>
      <c r="CF134" s="11">
        <f>CF28+CF37+CF82</f>
        <v>180</v>
      </c>
      <c r="CG134" s="10">
        <f>CG28+CG37+CG82</f>
        <v>0</v>
      </c>
      <c r="CH134" s="11">
        <f>CH28+CH37+CH82</f>
        <v>60</v>
      </c>
      <c r="CI134" s="10">
        <f>CI28+CI37+CI82</f>
        <v>0</v>
      </c>
      <c r="CJ134" s="7">
        <f>CJ28+CJ37+CJ82+CJ127</f>
        <v>15.899999999999999</v>
      </c>
      <c r="CK134" s="11">
        <f t="shared" ref="CK134:CX134" si="105">CK28+CK37+CK82</f>
        <v>15</v>
      </c>
      <c r="CL134" s="10">
        <f t="shared" si="105"/>
        <v>0</v>
      </c>
      <c r="CM134" s="11">
        <f t="shared" si="105"/>
        <v>60</v>
      </c>
      <c r="CN134" s="10">
        <f t="shared" si="105"/>
        <v>0</v>
      </c>
      <c r="CO134" s="11">
        <f t="shared" si="105"/>
        <v>105</v>
      </c>
      <c r="CP134" s="10">
        <f t="shared" si="105"/>
        <v>0</v>
      </c>
      <c r="CQ134" s="11">
        <f t="shared" si="105"/>
        <v>0</v>
      </c>
      <c r="CR134" s="10">
        <f t="shared" si="105"/>
        <v>0</v>
      </c>
      <c r="CS134" s="11">
        <f t="shared" si="105"/>
        <v>0</v>
      </c>
      <c r="CT134" s="10">
        <f t="shared" si="105"/>
        <v>0</v>
      </c>
      <c r="CU134" s="11">
        <f t="shared" si="105"/>
        <v>0</v>
      </c>
      <c r="CV134" s="10">
        <f t="shared" si="105"/>
        <v>0</v>
      </c>
      <c r="CW134" s="11">
        <f t="shared" si="105"/>
        <v>0</v>
      </c>
      <c r="CX134" s="10">
        <f t="shared" si="105"/>
        <v>0</v>
      </c>
      <c r="CY134" s="7">
        <f>CY28+CY37+CY82+CY127</f>
        <v>14.100000000000001</v>
      </c>
      <c r="CZ134" s="7">
        <f>CZ28+CZ37+CZ82+CZ127</f>
        <v>30</v>
      </c>
      <c r="DA134" s="11">
        <f>DA28+DA37+DA82</f>
        <v>180</v>
      </c>
      <c r="DB134" s="10">
        <f>DB28+DB37+DB82</f>
        <v>0</v>
      </c>
      <c r="DC134" s="11">
        <f>DC28+DC37+DC82</f>
        <v>165</v>
      </c>
      <c r="DD134" s="10">
        <f>DD28+DD37+DD82</f>
        <v>0</v>
      </c>
      <c r="DE134" s="7">
        <f>DE28+DE37+DE82+DE127</f>
        <v>27</v>
      </c>
      <c r="DF134" s="11">
        <f t="shared" ref="DF134:DS134" si="106">DF28+DF37+DF82</f>
        <v>0</v>
      </c>
      <c r="DG134" s="10">
        <f t="shared" si="106"/>
        <v>0</v>
      </c>
      <c r="DH134" s="11">
        <f t="shared" si="106"/>
        <v>0</v>
      </c>
      <c r="DI134" s="10">
        <f t="shared" si="106"/>
        <v>0</v>
      </c>
      <c r="DJ134" s="11">
        <f t="shared" si="106"/>
        <v>15</v>
      </c>
      <c r="DK134" s="10">
        <f t="shared" si="106"/>
        <v>0</v>
      </c>
      <c r="DL134" s="11">
        <f t="shared" si="106"/>
        <v>0</v>
      </c>
      <c r="DM134" s="10">
        <f t="shared" si="106"/>
        <v>0</v>
      </c>
      <c r="DN134" s="11">
        <f t="shared" si="106"/>
        <v>0</v>
      </c>
      <c r="DO134" s="10">
        <f t="shared" si="106"/>
        <v>0</v>
      </c>
      <c r="DP134" s="11">
        <f t="shared" si="106"/>
        <v>15</v>
      </c>
      <c r="DQ134" s="10">
        <f t="shared" si="106"/>
        <v>0</v>
      </c>
      <c r="DR134" s="11">
        <f t="shared" si="106"/>
        <v>0</v>
      </c>
      <c r="DS134" s="10">
        <f t="shared" si="106"/>
        <v>0</v>
      </c>
      <c r="DT134" s="7">
        <f>DT28+DT37+DT82+DT127</f>
        <v>3</v>
      </c>
      <c r="DU134" s="7">
        <f>DU28+DU37+DU82+DU127</f>
        <v>30</v>
      </c>
      <c r="DV134" s="11">
        <f>DV28+DV37+DV82</f>
        <v>150</v>
      </c>
      <c r="DW134" s="10">
        <f>DW28+DW37+DW82</f>
        <v>0</v>
      </c>
      <c r="DX134" s="11">
        <f>DX28+DX37+DX82</f>
        <v>45</v>
      </c>
      <c r="DY134" s="10">
        <f>DY28+DY37+DY82</f>
        <v>0</v>
      </c>
      <c r="DZ134" s="7">
        <f>DZ28+DZ37+DZ82+DZ127</f>
        <v>18</v>
      </c>
      <c r="EA134" s="11">
        <f t="shared" ref="EA134:EN134" si="107">EA28+EA37+EA82</f>
        <v>15</v>
      </c>
      <c r="EB134" s="10">
        <f t="shared" si="107"/>
        <v>0</v>
      </c>
      <c r="EC134" s="11">
        <f t="shared" si="107"/>
        <v>0</v>
      </c>
      <c r="ED134" s="10">
        <f t="shared" si="107"/>
        <v>0</v>
      </c>
      <c r="EE134" s="11">
        <f t="shared" si="107"/>
        <v>120</v>
      </c>
      <c r="EF134" s="10">
        <f t="shared" si="107"/>
        <v>0</v>
      </c>
      <c r="EG134" s="11">
        <f t="shared" si="107"/>
        <v>0</v>
      </c>
      <c r="EH134" s="10">
        <f t="shared" si="107"/>
        <v>0</v>
      </c>
      <c r="EI134" s="11">
        <f t="shared" si="107"/>
        <v>0</v>
      </c>
      <c r="EJ134" s="10">
        <f t="shared" si="107"/>
        <v>0</v>
      </c>
      <c r="EK134" s="11">
        <f t="shared" si="107"/>
        <v>0</v>
      </c>
      <c r="EL134" s="10">
        <f t="shared" si="107"/>
        <v>0</v>
      </c>
      <c r="EM134" s="11">
        <f t="shared" si="107"/>
        <v>0</v>
      </c>
      <c r="EN134" s="10">
        <f t="shared" si="107"/>
        <v>0</v>
      </c>
      <c r="EO134" s="7">
        <f>EO28+EO37+EO82+EO127</f>
        <v>12</v>
      </c>
      <c r="EP134" s="7">
        <f>EP28+EP37+EP82+EP127</f>
        <v>30</v>
      </c>
      <c r="EQ134" s="11">
        <f>EQ28+EQ37+EQ82</f>
        <v>0</v>
      </c>
      <c r="ER134" s="10">
        <f>ER28+ER37+ER82</f>
        <v>0</v>
      </c>
      <c r="ES134" s="11">
        <f>ES28+ES37+ES82</f>
        <v>0</v>
      </c>
      <c r="ET134" s="10">
        <f>ET28+ET37+ET82</f>
        <v>0</v>
      </c>
      <c r="EU134" s="7">
        <f>EU28+EU37+EU82+EU127</f>
        <v>0</v>
      </c>
      <c r="EV134" s="11">
        <f t="shared" ref="EV134:FI134" si="108">EV28+EV37+EV82</f>
        <v>0</v>
      </c>
      <c r="EW134" s="10">
        <f t="shared" si="108"/>
        <v>0</v>
      </c>
      <c r="EX134" s="11">
        <f t="shared" si="108"/>
        <v>0</v>
      </c>
      <c r="EY134" s="10">
        <f t="shared" si="108"/>
        <v>0</v>
      </c>
      <c r="EZ134" s="11">
        <f t="shared" si="108"/>
        <v>0</v>
      </c>
      <c r="FA134" s="10">
        <f t="shared" si="108"/>
        <v>0</v>
      </c>
      <c r="FB134" s="11">
        <f t="shared" si="108"/>
        <v>0</v>
      </c>
      <c r="FC134" s="10">
        <f t="shared" si="108"/>
        <v>0</v>
      </c>
      <c r="FD134" s="11">
        <f t="shared" si="108"/>
        <v>0</v>
      </c>
      <c r="FE134" s="10">
        <f t="shared" si="108"/>
        <v>0</v>
      </c>
      <c r="FF134" s="11">
        <f t="shared" si="108"/>
        <v>0</v>
      </c>
      <c r="FG134" s="10">
        <f t="shared" si="108"/>
        <v>0</v>
      </c>
      <c r="FH134" s="11">
        <f t="shared" si="108"/>
        <v>0</v>
      </c>
      <c r="FI134" s="10">
        <f t="shared" si="108"/>
        <v>0</v>
      </c>
      <c r="FJ134" s="7">
        <f>FJ28+FJ37+FJ82+FJ127</f>
        <v>30</v>
      </c>
      <c r="FK134" s="7">
        <f>FK28+FK37+FK82+FK127</f>
        <v>30</v>
      </c>
      <c r="FL134" s="11">
        <f>FL28+FL37+FL82</f>
        <v>75</v>
      </c>
      <c r="FM134" s="10">
        <f>FM28+FM37+FM82</f>
        <v>0</v>
      </c>
      <c r="FN134" s="11">
        <f>FN28+FN37+FN82</f>
        <v>45</v>
      </c>
      <c r="FO134" s="10">
        <f>FO28+FO37+FO82</f>
        <v>0</v>
      </c>
      <c r="FP134" s="7">
        <f>FP28+FP37+FP82+FP127</f>
        <v>10</v>
      </c>
      <c r="FQ134" s="11">
        <f t="shared" ref="FQ134:GD134" si="109">FQ28+FQ37+FQ82</f>
        <v>0</v>
      </c>
      <c r="FR134" s="10">
        <f t="shared" si="109"/>
        <v>0</v>
      </c>
      <c r="FS134" s="11">
        <f t="shared" si="109"/>
        <v>0</v>
      </c>
      <c r="FT134" s="10">
        <f t="shared" si="109"/>
        <v>0</v>
      </c>
      <c r="FU134" s="11">
        <f t="shared" si="109"/>
        <v>15</v>
      </c>
      <c r="FV134" s="10">
        <f t="shared" si="109"/>
        <v>0</v>
      </c>
      <c r="FW134" s="11">
        <f t="shared" si="109"/>
        <v>0</v>
      </c>
      <c r="FX134" s="10">
        <f t="shared" si="109"/>
        <v>0</v>
      </c>
      <c r="FY134" s="11">
        <f t="shared" si="109"/>
        <v>0</v>
      </c>
      <c r="FZ134" s="10">
        <f t="shared" si="109"/>
        <v>0</v>
      </c>
      <c r="GA134" s="11">
        <f t="shared" si="109"/>
        <v>15</v>
      </c>
      <c r="GB134" s="10">
        <f t="shared" si="109"/>
        <v>0</v>
      </c>
      <c r="GC134" s="11">
        <f t="shared" si="109"/>
        <v>30</v>
      </c>
      <c r="GD134" s="10">
        <f t="shared" si="109"/>
        <v>0</v>
      </c>
      <c r="GE134" s="7">
        <f>GE28+GE37+GE82+GE127</f>
        <v>20</v>
      </c>
      <c r="GF134" s="7">
        <f>GF28+GF37+GF82+GF127</f>
        <v>30</v>
      </c>
    </row>
    <row r="136" spans="1:188" x14ac:dyDescent="0.25">
      <c r="D136" s="3" t="s">
        <v>22</v>
      </c>
      <c r="E136" s="3" t="s">
        <v>239</v>
      </c>
    </row>
    <row r="137" spans="1:188" x14ac:dyDescent="0.25">
      <c r="D137" s="3" t="s">
        <v>26</v>
      </c>
      <c r="E137" s="3" t="s">
        <v>240</v>
      </c>
    </row>
    <row r="138" spans="1:188" x14ac:dyDescent="0.25">
      <c r="D138" s="21" t="s">
        <v>32</v>
      </c>
      <c r="E138" s="21"/>
    </row>
    <row r="139" spans="1:188" x14ac:dyDescent="0.25">
      <c r="D139" s="3" t="s">
        <v>34</v>
      </c>
      <c r="E139" s="3" t="s">
        <v>241</v>
      </c>
    </row>
    <row r="140" spans="1:188" x14ac:dyDescent="0.25">
      <c r="D140" s="3" t="s">
        <v>35</v>
      </c>
      <c r="E140" s="3" t="s">
        <v>242</v>
      </c>
    </row>
    <row r="141" spans="1:188" x14ac:dyDescent="0.25">
      <c r="D141" s="21" t="s">
        <v>33</v>
      </c>
      <c r="E141" s="21"/>
    </row>
    <row r="142" spans="1:188" x14ac:dyDescent="0.25">
      <c r="D142" s="3" t="s">
        <v>36</v>
      </c>
      <c r="E142" s="3" t="s">
        <v>243</v>
      </c>
      <c r="M142" s="9"/>
      <c r="U142" s="9"/>
      <c r="AC142" s="9"/>
    </row>
    <row r="143" spans="1:188" x14ac:dyDescent="0.25">
      <c r="D143" s="3" t="s">
        <v>37</v>
      </c>
      <c r="E143" s="3" t="s">
        <v>244</v>
      </c>
    </row>
    <row r="144" spans="1:188" x14ac:dyDescent="0.25">
      <c r="D144" s="3" t="s">
        <v>38</v>
      </c>
      <c r="E144" s="3" t="s">
        <v>245</v>
      </c>
    </row>
    <row r="145" spans="4:5" x14ac:dyDescent="0.25">
      <c r="D145" s="3" t="s">
        <v>39</v>
      </c>
      <c r="E145" s="3" t="s">
        <v>246</v>
      </c>
    </row>
    <row r="146" spans="4:5" x14ac:dyDescent="0.25">
      <c r="D146" s="3" t="s">
        <v>40</v>
      </c>
      <c r="E146" s="3" t="s">
        <v>247</v>
      </c>
    </row>
    <row r="147" spans="4:5" x14ac:dyDescent="0.25">
      <c r="D147" s="3" t="s">
        <v>41</v>
      </c>
      <c r="E147" s="3" t="s">
        <v>248</v>
      </c>
    </row>
    <row r="148" spans="4:5" x14ac:dyDescent="0.25">
      <c r="D148" s="3" t="s">
        <v>42</v>
      </c>
      <c r="E148" s="3" t="s">
        <v>249</v>
      </c>
    </row>
  </sheetData>
  <mergeCells count="195">
    <mergeCell ref="A11:GE11"/>
    <mergeCell ref="A12:C14"/>
    <mergeCell ref="D12:D15"/>
    <mergeCell ref="E12:E15"/>
    <mergeCell ref="F12:G12"/>
    <mergeCell ref="H12:Q12"/>
    <mergeCell ref="R12:R15"/>
    <mergeCell ref="S12:S15"/>
    <mergeCell ref="T12:T15"/>
    <mergeCell ref="U12:BJ12"/>
    <mergeCell ref="BK12:CZ12"/>
    <mergeCell ref="DA12:EP12"/>
    <mergeCell ref="EQ12:GF12"/>
    <mergeCell ref="F13:F15"/>
    <mergeCell ref="G13:G15"/>
    <mergeCell ref="H13:H15"/>
    <mergeCell ref="I13:Q13"/>
    <mergeCell ref="U13:AO13"/>
    <mergeCell ref="AP13:BJ13"/>
    <mergeCell ref="BK13:CE13"/>
    <mergeCell ref="FL13:GF13"/>
    <mergeCell ref="I14:J14"/>
    <mergeCell ref="K14:Q14"/>
    <mergeCell ref="U14:X14"/>
    <mergeCell ref="Y14:Y15"/>
    <mergeCell ref="Z14:AM14"/>
    <mergeCell ref="AU15:AV15"/>
    <mergeCell ref="AW15:AX15"/>
    <mergeCell ref="CF13:CZ13"/>
    <mergeCell ref="DA13:DU13"/>
    <mergeCell ref="DV13:EP13"/>
    <mergeCell ref="EQ13:FK13"/>
    <mergeCell ref="BR15:BS15"/>
    <mergeCell ref="BT15:BU15"/>
    <mergeCell ref="AN14:AN15"/>
    <mergeCell ref="AO14:AO15"/>
    <mergeCell ref="AP14:AS14"/>
    <mergeCell ref="AT14:AT15"/>
    <mergeCell ref="AU14:BH14"/>
    <mergeCell ref="BI14:BI15"/>
    <mergeCell ref="AP15:AQ15"/>
    <mergeCell ref="AR15:AS15"/>
    <mergeCell ref="CO15:CP15"/>
    <mergeCell ref="CQ15:CR15"/>
    <mergeCell ref="BJ14:BJ15"/>
    <mergeCell ref="BK14:BN14"/>
    <mergeCell ref="BO14:BO15"/>
    <mergeCell ref="BP14:CC14"/>
    <mergeCell ref="CD14:CD15"/>
    <mergeCell ref="CE14:CE15"/>
    <mergeCell ref="BM15:BN15"/>
    <mergeCell ref="BP15:BQ15"/>
    <mergeCell ref="DL15:DM15"/>
    <mergeCell ref="DN15:DO15"/>
    <mergeCell ref="CF14:CI14"/>
    <mergeCell ref="CJ14:CJ15"/>
    <mergeCell ref="CK14:CX14"/>
    <mergeCell ref="CY14:CY15"/>
    <mergeCell ref="CZ14:CZ15"/>
    <mergeCell ref="DA14:DD14"/>
    <mergeCell ref="ES15:ET15"/>
    <mergeCell ref="EV15:EW15"/>
    <mergeCell ref="CK15:CL15"/>
    <mergeCell ref="CM15:CN15"/>
    <mergeCell ref="EA14:EN14"/>
    <mergeCell ref="EO14:EO15"/>
    <mergeCell ref="EP14:EP15"/>
    <mergeCell ref="EQ14:ET14"/>
    <mergeCell ref="CS15:CT15"/>
    <mergeCell ref="CU15:CV15"/>
    <mergeCell ref="FL15:FM15"/>
    <mergeCell ref="FN15:FO15"/>
    <mergeCell ref="EU14:EU15"/>
    <mergeCell ref="EV14:FI14"/>
    <mergeCell ref="EE15:EF15"/>
    <mergeCell ref="EG15:EH15"/>
    <mergeCell ref="EI15:EJ15"/>
    <mergeCell ref="EK15:EL15"/>
    <mergeCell ref="EM15:EN15"/>
    <mergeCell ref="EQ15:ER15"/>
    <mergeCell ref="FQ14:GD14"/>
    <mergeCell ref="GE14:GE15"/>
    <mergeCell ref="FQ15:FR15"/>
    <mergeCell ref="FS15:FT15"/>
    <mergeCell ref="FU15:FV15"/>
    <mergeCell ref="FW15:FX15"/>
    <mergeCell ref="GF14:GF15"/>
    <mergeCell ref="U15:V15"/>
    <mergeCell ref="W15:X15"/>
    <mergeCell ref="Z15:AA15"/>
    <mergeCell ref="AB15:AC15"/>
    <mergeCell ref="AD15:AE15"/>
    <mergeCell ref="AF15:AG15"/>
    <mergeCell ref="AH15:AI15"/>
    <mergeCell ref="AJ15:AK15"/>
    <mergeCell ref="AL15:AM15"/>
    <mergeCell ref="AY15:AZ15"/>
    <mergeCell ref="BA15:BB15"/>
    <mergeCell ref="BC15:BD15"/>
    <mergeCell ref="BE15:BF15"/>
    <mergeCell ref="BG15:BH15"/>
    <mergeCell ref="BK15:BL15"/>
    <mergeCell ref="DP15:DQ15"/>
    <mergeCell ref="DR15:DS15"/>
    <mergeCell ref="BV15:BW15"/>
    <mergeCell ref="BX15:BY15"/>
    <mergeCell ref="BZ15:CA15"/>
    <mergeCell ref="CB15:CC15"/>
    <mergeCell ref="CF15:CG15"/>
    <mergeCell ref="CH15:CI15"/>
    <mergeCell ref="CW15:CX15"/>
    <mergeCell ref="DA15:DB15"/>
    <mergeCell ref="DT14:DT15"/>
    <mergeCell ref="DU14:DU15"/>
    <mergeCell ref="DV14:DY14"/>
    <mergeCell ref="DZ14:DZ15"/>
    <mergeCell ref="DC15:DD15"/>
    <mergeCell ref="DF15:DG15"/>
    <mergeCell ref="DE14:DE15"/>
    <mergeCell ref="DF14:DS14"/>
    <mergeCell ref="DH15:DI15"/>
    <mergeCell ref="DJ15:DK15"/>
    <mergeCell ref="FJ14:FJ15"/>
    <mergeCell ref="FK14:FK15"/>
    <mergeCell ref="FY15:FZ15"/>
    <mergeCell ref="GA15:GB15"/>
    <mergeCell ref="DV15:DW15"/>
    <mergeCell ref="DX15:DY15"/>
    <mergeCell ref="EA15:EB15"/>
    <mergeCell ref="EC15:ED15"/>
    <mergeCell ref="FL14:FO14"/>
    <mergeCell ref="FP14:FP15"/>
    <mergeCell ref="GC15:GD15"/>
    <mergeCell ref="A16:GF16"/>
    <mergeCell ref="A29:GF29"/>
    <mergeCell ref="A38:GF38"/>
    <mergeCell ref="FB15:FC15"/>
    <mergeCell ref="FD15:FE15"/>
    <mergeCell ref="FF15:FG15"/>
    <mergeCell ref="FH15:FI15"/>
    <mergeCell ref="EX15:EY15"/>
    <mergeCell ref="EZ15:FA15"/>
    <mergeCell ref="A83:GF83"/>
    <mergeCell ref="A84:A86"/>
    <mergeCell ref="B84:B86"/>
    <mergeCell ref="C84:C86"/>
    <mergeCell ref="A87:A89"/>
    <mergeCell ref="B87:B89"/>
    <mergeCell ref="C87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102"/>
    <mergeCell ref="B98:B102"/>
    <mergeCell ref="C98:C102"/>
    <mergeCell ref="A103:A107"/>
    <mergeCell ref="B103:B107"/>
    <mergeCell ref="C103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5:GF125"/>
    <mergeCell ref="A128:GF128"/>
    <mergeCell ref="D138:E138"/>
    <mergeCell ref="D141:E141"/>
    <mergeCell ref="A120:A122"/>
    <mergeCell ref="B120:B122"/>
    <mergeCell ref="C120:C122"/>
    <mergeCell ref="A123:A124"/>
    <mergeCell ref="B123:B124"/>
    <mergeCell ref="C123:C1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46"/>
  <sheetViews>
    <sheetView topLeftCell="AR1" workbookViewId="0">
      <selection activeCell="CG9" sqref="CG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315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316</v>
      </c>
      <c r="CG8" t="s">
        <v>16</v>
      </c>
    </row>
    <row r="9" spans="1:188" x14ac:dyDescent="0.25">
      <c r="E9" t="s">
        <v>17</v>
      </c>
      <c r="F9" s="1" t="s">
        <v>467</v>
      </c>
      <c r="CG9" t="s">
        <v>472</v>
      </c>
    </row>
    <row r="11" spans="1:188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44</v>
      </c>
      <c r="S12" s="15" t="s">
        <v>45</v>
      </c>
      <c r="T12" s="15" t="s">
        <v>46</v>
      </c>
      <c r="U12" s="17" t="s">
        <v>47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52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55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58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51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53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54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56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57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59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60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49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49</v>
      </c>
      <c r="AO14" s="14" t="s">
        <v>50</v>
      </c>
      <c r="AP14" s="18" t="s">
        <v>32</v>
      </c>
      <c r="AQ14" s="18"/>
      <c r="AR14" s="18"/>
      <c r="AS14" s="18"/>
      <c r="AT14" s="14" t="s">
        <v>49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49</v>
      </c>
      <c r="BJ14" s="14" t="s">
        <v>50</v>
      </c>
      <c r="BK14" s="18" t="s">
        <v>32</v>
      </c>
      <c r="BL14" s="18"/>
      <c r="BM14" s="18"/>
      <c r="BN14" s="18"/>
      <c r="BO14" s="14" t="s">
        <v>49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49</v>
      </c>
      <c r="CE14" s="14" t="s">
        <v>50</v>
      </c>
      <c r="CF14" s="18" t="s">
        <v>32</v>
      </c>
      <c r="CG14" s="18"/>
      <c r="CH14" s="18"/>
      <c r="CI14" s="18"/>
      <c r="CJ14" s="14" t="s">
        <v>49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49</v>
      </c>
      <c r="CZ14" s="14" t="s">
        <v>50</v>
      </c>
      <c r="DA14" s="18" t="s">
        <v>32</v>
      </c>
      <c r="DB14" s="18"/>
      <c r="DC14" s="18"/>
      <c r="DD14" s="18"/>
      <c r="DE14" s="14" t="s">
        <v>49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49</v>
      </c>
      <c r="DU14" s="14" t="s">
        <v>50</v>
      </c>
      <c r="DV14" s="18" t="s">
        <v>32</v>
      </c>
      <c r="DW14" s="18"/>
      <c r="DX14" s="18"/>
      <c r="DY14" s="18"/>
      <c r="DZ14" s="14" t="s">
        <v>49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49</v>
      </c>
      <c r="EP14" s="14" t="s">
        <v>50</v>
      </c>
      <c r="EQ14" s="18" t="s">
        <v>32</v>
      </c>
      <c r="ER14" s="18"/>
      <c r="ES14" s="18"/>
      <c r="ET14" s="18"/>
      <c r="EU14" s="14" t="s">
        <v>49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49</v>
      </c>
      <c r="FK14" s="14" t="s">
        <v>50</v>
      </c>
      <c r="FL14" s="18" t="s">
        <v>32</v>
      </c>
      <c r="FM14" s="18"/>
      <c r="FN14" s="18"/>
      <c r="FO14" s="18"/>
      <c r="FP14" s="14" t="s">
        <v>49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49</v>
      </c>
      <c r="GF14" s="14" t="s">
        <v>50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4"/>
      <c r="GF15" s="14"/>
    </row>
    <row r="16" spans="1:188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$B$17*COUNTIF(U17:GD17,"e")</f>
        <v>0</v>
      </c>
      <c r="G17" s="6">
        <f>$B$17*COUNTIF(U17:GD17,"z")</f>
        <v>1</v>
      </c>
      <c r="H17" s="6">
        <f t="shared" ref="H17:H27" si="0">SUM(I17:Q17)</f>
        <v>30</v>
      </c>
      <c r="I17" s="6">
        <f t="shared" ref="I17:I27" si="1">U17+AP17+BK17+CF17+DA17+DV17+EQ17+FL17</f>
        <v>30</v>
      </c>
      <c r="J17" s="6">
        <f t="shared" ref="J17:J27" si="2">W17+AR17+BM17+CH17+DC17+DX17+ES17+FN17</f>
        <v>0</v>
      </c>
      <c r="K17" s="6">
        <f t="shared" ref="K17:K27" si="3">Z17+AU17+BP17+CK17+DF17+EA17+EV17+FQ17</f>
        <v>0</v>
      </c>
      <c r="L17" s="6">
        <f t="shared" ref="L17:L27" si="4">AB17+AW17+BR17+CM17+DH17+EC17+EX17+FS17</f>
        <v>0</v>
      </c>
      <c r="M17" s="6">
        <f t="shared" ref="M17:M27" si="5">AD17+AY17+BT17+CO17+DJ17+EE17+EZ17+FU17</f>
        <v>0</v>
      </c>
      <c r="N17" s="6">
        <f t="shared" ref="N17:N27" si="6">AF17+BA17+BV17+CQ17+DL17+EG17+FB17+FW17</f>
        <v>0</v>
      </c>
      <c r="O17" s="6">
        <f t="shared" ref="O17:O27" si="7">AH17+BC17+BX17+CS17+DN17+EI17+FD17+FY17</f>
        <v>0</v>
      </c>
      <c r="P17" s="6">
        <f t="shared" ref="P17:P27" si="8">AJ17+BE17+BZ17+CU17+DP17+EK17+FF17+GA17</f>
        <v>0</v>
      </c>
      <c r="Q17" s="6">
        <f t="shared" ref="Q17:Q27" si="9">AL17+BG17+CB17+CW17+DR17+EM17+FH17+GC17</f>
        <v>0</v>
      </c>
      <c r="R17" s="7">
        <f t="shared" ref="R17:R27" si="10">AO17+BJ17+CE17+CZ17+DU17+EP17+FK17+GF17</f>
        <v>2</v>
      </c>
      <c r="S17" s="7">
        <f t="shared" ref="S17:S27" si="11">AN17+BI17+CD17+CY17+DT17+EO17+FJ17+GE17</f>
        <v>0</v>
      </c>
      <c r="T17" s="7">
        <f>$B$17*1.2</f>
        <v>1.2</v>
      </c>
      <c r="U17" s="11">
        <f>$B$17*30</f>
        <v>30</v>
      </c>
      <c r="V17" s="10" t="s">
        <v>63</v>
      </c>
      <c r="W17" s="11"/>
      <c r="X17" s="10"/>
      <c r="Y17" s="7">
        <f>$B$17*2</f>
        <v>2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7" si="12">Y17+AN17</f>
        <v>2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7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7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7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7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7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7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7" si="19">FP17+GE17</f>
        <v>0</v>
      </c>
    </row>
    <row r="18" spans="1:188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$B$18*COUNTIF(U18:GD18,"e")</f>
        <v>0</v>
      </c>
      <c r="G18" s="6">
        <f>$B$18*COUNTIF(U18:GD18,"z")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f>$B$18*0.6</f>
        <v>0.6</v>
      </c>
      <c r="U18" s="11">
        <f>$B$18*15</f>
        <v>15</v>
      </c>
      <c r="V18" s="10" t="s">
        <v>63</v>
      </c>
      <c r="W18" s="11"/>
      <c r="X18" s="10"/>
      <c r="Y18" s="7">
        <f>$B$18*1</f>
        <v>1</v>
      </c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1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318</v>
      </c>
      <c r="E19" s="3" t="s">
        <v>319</v>
      </c>
      <c r="F19" s="6">
        <f>COUNTIF(U19:GD19,"e")</f>
        <v>0</v>
      </c>
      <c r="G19" s="6">
        <f>COUNTIF(U19:GD19,"z")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0</v>
      </c>
      <c r="T19" s="7">
        <v>1.23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>
        <v>15</v>
      </c>
      <c r="DW19" s="10" t="s">
        <v>63</v>
      </c>
      <c r="DX19" s="11">
        <v>15</v>
      </c>
      <c r="DY19" s="10" t="s">
        <v>63</v>
      </c>
      <c r="DZ19" s="7">
        <v>3</v>
      </c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3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/>
      <c r="B20" s="6"/>
      <c r="C20" s="6"/>
      <c r="D20" s="6" t="s">
        <v>320</v>
      </c>
      <c r="E20" s="3" t="s">
        <v>321</v>
      </c>
      <c r="F20" s="6">
        <f>COUNTIF(U20:GD20,"e")</f>
        <v>0</v>
      </c>
      <c r="G20" s="6">
        <f>COUNTIF(U20:GD20,"z")</f>
        <v>2</v>
      </c>
      <c r="H20" s="6">
        <f t="shared" si="0"/>
        <v>30</v>
      </c>
      <c r="I20" s="6">
        <f t="shared" si="1"/>
        <v>15</v>
      </c>
      <c r="J20" s="6">
        <f t="shared" si="2"/>
        <v>15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0</v>
      </c>
      <c r="T20" s="7">
        <v>1.23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>
        <v>15</v>
      </c>
      <c r="FM20" s="10" t="s">
        <v>63</v>
      </c>
      <c r="FN20" s="11">
        <v>15</v>
      </c>
      <c r="FO20" s="10" t="s">
        <v>63</v>
      </c>
      <c r="FP20" s="7">
        <v>3</v>
      </c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3</v>
      </c>
    </row>
    <row r="21" spans="1:188" x14ac:dyDescent="0.25">
      <c r="A21" s="6">
        <v>3</v>
      </c>
      <c r="B21" s="6">
        <v>1</v>
      </c>
      <c r="C21" s="6"/>
      <c r="D21" s="6"/>
      <c r="E21" s="3" t="s">
        <v>65</v>
      </c>
      <c r="F21" s="6">
        <f>$B$21*COUNTIF(U21:GD21,"e")</f>
        <v>0</v>
      </c>
      <c r="G21" s="6">
        <f>$B$21*COUNTIF(U21:GD21,"z")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f>$B$21*0.57</f>
        <v>0.56999999999999995</v>
      </c>
      <c r="U21" s="11">
        <f>$B$21*15</f>
        <v>15</v>
      </c>
      <c r="V21" s="10" t="s">
        <v>63</v>
      </c>
      <c r="W21" s="11"/>
      <c r="X21" s="10"/>
      <c r="Y21" s="7">
        <f>$B$21*1</f>
        <v>1</v>
      </c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1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322</v>
      </c>
      <c r="E22" s="3" t="s">
        <v>67</v>
      </c>
      <c r="F22" s="6">
        <f t="shared" ref="F22:F27" si="20">COUNTIF(U22:GD22,"e")</f>
        <v>0</v>
      </c>
      <c r="G22" s="6">
        <f t="shared" ref="G22:G27" si="21"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2</v>
      </c>
      <c r="T22" s="7">
        <v>1.1000000000000001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>
        <v>30</v>
      </c>
      <c r="AZ22" s="10" t="s">
        <v>63</v>
      </c>
      <c r="BA22" s="11"/>
      <c r="BB22" s="10"/>
      <c r="BC22" s="11"/>
      <c r="BD22" s="10"/>
      <c r="BE22" s="11"/>
      <c r="BF22" s="10"/>
      <c r="BG22" s="11"/>
      <c r="BH22" s="10"/>
      <c r="BI22" s="7">
        <v>2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323</v>
      </c>
      <c r="E23" s="3" t="s">
        <v>71</v>
      </c>
      <c r="F23" s="6">
        <f t="shared" si="20"/>
        <v>0</v>
      </c>
      <c r="G23" s="6">
        <f t="shared" si="21"/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>
        <v>30</v>
      </c>
      <c r="BN23" s="10" t="s">
        <v>63</v>
      </c>
      <c r="BO23" s="7">
        <v>0</v>
      </c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/>
      <c r="B24" s="6"/>
      <c r="C24" s="6"/>
      <c r="D24" s="6" t="s">
        <v>324</v>
      </c>
      <c r="E24" s="3" t="s">
        <v>73</v>
      </c>
      <c r="F24" s="6">
        <f t="shared" si="20"/>
        <v>0</v>
      </c>
      <c r="G24" s="6">
        <f t="shared" si="21"/>
        <v>1</v>
      </c>
      <c r="H24" s="6">
        <f t="shared" si="0"/>
        <v>30</v>
      </c>
      <c r="I24" s="6">
        <f t="shared" si="1"/>
        <v>0</v>
      </c>
      <c r="J24" s="6">
        <f t="shared" si="2"/>
        <v>30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>
        <v>30</v>
      </c>
      <c r="CI24" s="10" t="s">
        <v>63</v>
      </c>
      <c r="CJ24" s="7">
        <v>0</v>
      </c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5">
      <c r="A25" s="6"/>
      <c r="B25" s="6"/>
      <c r="C25" s="6"/>
      <c r="D25" s="6" t="s">
        <v>325</v>
      </c>
      <c r="E25" s="3" t="s">
        <v>326</v>
      </c>
      <c r="F25" s="6">
        <f t="shared" si="20"/>
        <v>0</v>
      </c>
      <c r="G25" s="6">
        <f t="shared" si="21"/>
        <v>3</v>
      </c>
      <c r="H25" s="6">
        <f t="shared" si="0"/>
        <v>90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90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6</v>
      </c>
      <c r="S25" s="7">
        <f t="shared" si="11"/>
        <v>6</v>
      </c>
      <c r="T25" s="7">
        <v>3.9</v>
      </c>
      <c r="U25" s="11"/>
      <c r="V25" s="10"/>
      <c r="W25" s="11"/>
      <c r="X25" s="10"/>
      <c r="Y25" s="7"/>
      <c r="Z25" s="11"/>
      <c r="AA25" s="10"/>
      <c r="AB25" s="11">
        <v>30</v>
      </c>
      <c r="AC25" s="10" t="s">
        <v>63</v>
      </c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>
        <v>2</v>
      </c>
      <c r="AO25" s="7">
        <f t="shared" si="12"/>
        <v>2</v>
      </c>
      <c r="AP25" s="11"/>
      <c r="AQ25" s="10"/>
      <c r="AR25" s="11"/>
      <c r="AS25" s="10"/>
      <c r="AT25" s="7"/>
      <c r="AU25" s="11"/>
      <c r="AV25" s="10"/>
      <c r="AW25" s="11">
        <v>30</v>
      </c>
      <c r="AX25" s="10" t="s">
        <v>63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>
        <v>2</v>
      </c>
      <c r="BJ25" s="7">
        <f t="shared" si="13"/>
        <v>2</v>
      </c>
      <c r="BK25" s="11"/>
      <c r="BL25" s="10"/>
      <c r="BM25" s="11"/>
      <c r="BN25" s="10"/>
      <c r="BO25" s="7"/>
      <c r="BP25" s="11"/>
      <c r="BQ25" s="10"/>
      <c r="BR25" s="11">
        <v>30</v>
      </c>
      <c r="BS25" s="10" t="s">
        <v>63</v>
      </c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>
        <v>2</v>
      </c>
      <c r="CE25" s="7">
        <f t="shared" si="14"/>
        <v>2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5">
      <c r="A26" s="6"/>
      <c r="B26" s="6"/>
      <c r="C26" s="6"/>
      <c r="D26" s="6" t="s">
        <v>468</v>
      </c>
      <c r="E26" s="3" t="s">
        <v>469</v>
      </c>
      <c r="F26" s="6">
        <f t="shared" si="20"/>
        <v>0</v>
      </c>
      <c r="G26" s="6">
        <f t="shared" si="21"/>
        <v>4</v>
      </c>
      <c r="H26" s="6">
        <f t="shared" si="0"/>
        <v>240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240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12</v>
      </c>
      <c r="S26" s="7">
        <f t="shared" si="11"/>
        <v>12</v>
      </c>
      <c r="T26" s="7">
        <v>9.5</v>
      </c>
      <c r="U26" s="11"/>
      <c r="V26" s="10"/>
      <c r="W26" s="11"/>
      <c r="X26" s="10"/>
      <c r="Y26" s="7"/>
      <c r="Z26" s="11"/>
      <c r="AA26" s="10"/>
      <c r="AB26" s="11">
        <v>60</v>
      </c>
      <c r="AC26" s="10" t="s">
        <v>63</v>
      </c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>
        <v>3</v>
      </c>
      <c r="AO26" s="7">
        <f t="shared" si="12"/>
        <v>3</v>
      </c>
      <c r="AP26" s="11"/>
      <c r="AQ26" s="10"/>
      <c r="AR26" s="11"/>
      <c r="AS26" s="10"/>
      <c r="AT26" s="7"/>
      <c r="AU26" s="11"/>
      <c r="AV26" s="10"/>
      <c r="AW26" s="11">
        <v>60</v>
      </c>
      <c r="AX26" s="10" t="s">
        <v>63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>
        <v>3</v>
      </c>
      <c r="BJ26" s="7">
        <f t="shared" si="13"/>
        <v>3</v>
      </c>
      <c r="BK26" s="11"/>
      <c r="BL26" s="10"/>
      <c r="BM26" s="11"/>
      <c r="BN26" s="10"/>
      <c r="BO26" s="7"/>
      <c r="BP26" s="11"/>
      <c r="BQ26" s="10"/>
      <c r="BR26" s="11">
        <v>60</v>
      </c>
      <c r="BS26" s="10" t="s">
        <v>63</v>
      </c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>
        <v>3</v>
      </c>
      <c r="CE26" s="7">
        <f t="shared" si="14"/>
        <v>3</v>
      </c>
      <c r="CF26" s="11"/>
      <c r="CG26" s="10"/>
      <c r="CH26" s="11"/>
      <c r="CI26" s="10"/>
      <c r="CJ26" s="7"/>
      <c r="CK26" s="11"/>
      <c r="CL26" s="10"/>
      <c r="CM26" s="11">
        <v>60</v>
      </c>
      <c r="CN26" s="10" t="s">
        <v>63</v>
      </c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>
        <v>3</v>
      </c>
      <c r="CZ26" s="7">
        <f t="shared" si="15"/>
        <v>3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5">
      <c r="A27" s="6"/>
      <c r="B27" s="6"/>
      <c r="C27" s="6"/>
      <c r="D27" s="6" t="s">
        <v>403</v>
      </c>
      <c r="E27" s="3" t="s">
        <v>470</v>
      </c>
      <c r="F27" s="6">
        <f t="shared" si="20"/>
        <v>1</v>
      </c>
      <c r="G27" s="6">
        <f t="shared" si="21"/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4</v>
      </c>
      <c r="S27" s="7">
        <f t="shared" si="11"/>
        <v>4</v>
      </c>
      <c r="T27" s="7">
        <v>2.4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7"/>
      <c r="CK27" s="11"/>
      <c r="CL27" s="10"/>
      <c r="CM27" s="11">
        <v>60</v>
      </c>
      <c r="CN27" s="10" t="s">
        <v>79</v>
      </c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>
        <v>4</v>
      </c>
      <c r="CZ27" s="7">
        <f t="shared" si="15"/>
        <v>4</v>
      </c>
      <c r="DA27" s="11"/>
      <c r="DB27" s="10"/>
      <c r="DC27" s="11"/>
      <c r="DD27" s="10"/>
      <c r="DE27" s="7"/>
      <c r="DF27" s="11"/>
      <c r="DG27" s="10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5.9" customHeight="1" x14ac:dyDescent="0.25">
      <c r="A28" s="6"/>
      <c r="B28" s="6"/>
      <c r="C28" s="6"/>
      <c r="D28" s="6"/>
      <c r="E28" s="6" t="s">
        <v>82</v>
      </c>
      <c r="F28" s="6">
        <f t="shared" ref="F28:BQ28" si="22">SUM(F17:F27)</f>
        <v>1</v>
      </c>
      <c r="G28" s="6">
        <f t="shared" si="22"/>
        <v>17</v>
      </c>
      <c r="H28" s="6">
        <f t="shared" si="22"/>
        <v>600</v>
      </c>
      <c r="I28" s="6">
        <f t="shared" si="22"/>
        <v>90</v>
      </c>
      <c r="J28" s="6">
        <f t="shared" si="22"/>
        <v>90</v>
      </c>
      <c r="K28" s="6">
        <f t="shared" si="22"/>
        <v>0</v>
      </c>
      <c r="L28" s="6">
        <f t="shared" si="22"/>
        <v>390</v>
      </c>
      <c r="M28" s="6">
        <f t="shared" si="22"/>
        <v>30</v>
      </c>
      <c r="N28" s="6">
        <f t="shared" si="22"/>
        <v>0</v>
      </c>
      <c r="O28" s="6">
        <f t="shared" si="22"/>
        <v>0</v>
      </c>
      <c r="P28" s="6">
        <f t="shared" si="22"/>
        <v>0</v>
      </c>
      <c r="Q28" s="6">
        <f t="shared" si="22"/>
        <v>0</v>
      </c>
      <c r="R28" s="7">
        <f t="shared" si="22"/>
        <v>34</v>
      </c>
      <c r="S28" s="7">
        <f t="shared" si="22"/>
        <v>24</v>
      </c>
      <c r="T28" s="7">
        <f t="shared" si="22"/>
        <v>21.729999999999997</v>
      </c>
      <c r="U28" s="11">
        <f t="shared" si="22"/>
        <v>60</v>
      </c>
      <c r="V28" s="10">
        <f t="shared" si="22"/>
        <v>0</v>
      </c>
      <c r="W28" s="11">
        <f t="shared" si="22"/>
        <v>0</v>
      </c>
      <c r="X28" s="10">
        <f t="shared" si="22"/>
        <v>0</v>
      </c>
      <c r="Y28" s="7">
        <f t="shared" si="22"/>
        <v>4</v>
      </c>
      <c r="Z28" s="11">
        <f t="shared" si="22"/>
        <v>0</v>
      </c>
      <c r="AA28" s="10">
        <f t="shared" si="22"/>
        <v>0</v>
      </c>
      <c r="AB28" s="11">
        <f t="shared" si="22"/>
        <v>90</v>
      </c>
      <c r="AC28" s="10">
        <f t="shared" si="22"/>
        <v>0</v>
      </c>
      <c r="AD28" s="11">
        <f t="shared" si="22"/>
        <v>0</v>
      </c>
      <c r="AE28" s="10">
        <f t="shared" si="22"/>
        <v>0</v>
      </c>
      <c r="AF28" s="11">
        <f t="shared" si="22"/>
        <v>0</v>
      </c>
      <c r="AG28" s="10">
        <f t="shared" si="22"/>
        <v>0</v>
      </c>
      <c r="AH28" s="11">
        <f t="shared" si="22"/>
        <v>0</v>
      </c>
      <c r="AI28" s="10">
        <f t="shared" si="22"/>
        <v>0</v>
      </c>
      <c r="AJ28" s="11">
        <f t="shared" si="22"/>
        <v>0</v>
      </c>
      <c r="AK28" s="10">
        <f t="shared" si="22"/>
        <v>0</v>
      </c>
      <c r="AL28" s="11">
        <f t="shared" si="22"/>
        <v>0</v>
      </c>
      <c r="AM28" s="10">
        <f t="shared" si="22"/>
        <v>0</v>
      </c>
      <c r="AN28" s="7">
        <f t="shared" si="22"/>
        <v>5</v>
      </c>
      <c r="AO28" s="7">
        <f t="shared" si="22"/>
        <v>9</v>
      </c>
      <c r="AP28" s="11">
        <f t="shared" si="22"/>
        <v>0</v>
      </c>
      <c r="AQ28" s="10">
        <f t="shared" si="22"/>
        <v>0</v>
      </c>
      <c r="AR28" s="11">
        <f t="shared" si="22"/>
        <v>0</v>
      </c>
      <c r="AS28" s="10">
        <f t="shared" si="22"/>
        <v>0</v>
      </c>
      <c r="AT28" s="7">
        <f t="shared" si="22"/>
        <v>0</v>
      </c>
      <c r="AU28" s="11">
        <f t="shared" si="22"/>
        <v>0</v>
      </c>
      <c r="AV28" s="10">
        <f t="shared" si="22"/>
        <v>0</v>
      </c>
      <c r="AW28" s="11">
        <f t="shared" si="22"/>
        <v>90</v>
      </c>
      <c r="AX28" s="10">
        <f t="shared" si="22"/>
        <v>0</v>
      </c>
      <c r="AY28" s="11">
        <f t="shared" si="22"/>
        <v>30</v>
      </c>
      <c r="AZ28" s="10">
        <f t="shared" si="22"/>
        <v>0</v>
      </c>
      <c r="BA28" s="11">
        <f t="shared" si="22"/>
        <v>0</v>
      </c>
      <c r="BB28" s="10">
        <f t="shared" si="22"/>
        <v>0</v>
      </c>
      <c r="BC28" s="11">
        <f t="shared" si="22"/>
        <v>0</v>
      </c>
      <c r="BD28" s="10">
        <f t="shared" si="22"/>
        <v>0</v>
      </c>
      <c r="BE28" s="11">
        <f t="shared" si="22"/>
        <v>0</v>
      </c>
      <c r="BF28" s="10">
        <f t="shared" si="22"/>
        <v>0</v>
      </c>
      <c r="BG28" s="11">
        <f t="shared" si="22"/>
        <v>0</v>
      </c>
      <c r="BH28" s="10">
        <f t="shared" si="22"/>
        <v>0</v>
      </c>
      <c r="BI28" s="7">
        <f t="shared" si="22"/>
        <v>7</v>
      </c>
      <c r="BJ28" s="7">
        <f t="shared" si="22"/>
        <v>7</v>
      </c>
      <c r="BK28" s="11">
        <f t="shared" si="22"/>
        <v>0</v>
      </c>
      <c r="BL28" s="10">
        <f t="shared" si="22"/>
        <v>0</v>
      </c>
      <c r="BM28" s="11">
        <f t="shared" si="22"/>
        <v>30</v>
      </c>
      <c r="BN28" s="10">
        <f t="shared" si="22"/>
        <v>0</v>
      </c>
      <c r="BO28" s="7">
        <f t="shared" si="22"/>
        <v>0</v>
      </c>
      <c r="BP28" s="11">
        <f t="shared" si="22"/>
        <v>0</v>
      </c>
      <c r="BQ28" s="10">
        <f t="shared" si="22"/>
        <v>0</v>
      </c>
      <c r="BR28" s="11">
        <f t="shared" ref="BR28:EC28" si="23">SUM(BR17:BR27)</f>
        <v>90</v>
      </c>
      <c r="BS28" s="10">
        <f t="shared" si="23"/>
        <v>0</v>
      </c>
      <c r="BT28" s="11">
        <f t="shared" si="23"/>
        <v>0</v>
      </c>
      <c r="BU28" s="10">
        <f t="shared" si="23"/>
        <v>0</v>
      </c>
      <c r="BV28" s="11">
        <f t="shared" si="23"/>
        <v>0</v>
      </c>
      <c r="BW28" s="10">
        <f t="shared" si="23"/>
        <v>0</v>
      </c>
      <c r="BX28" s="11">
        <f t="shared" si="23"/>
        <v>0</v>
      </c>
      <c r="BY28" s="10">
        <f t="shared" si="23"/>
        <v>0</v>
      </c>
      <c r="BZ28" s="11">
        <f t="shared" si="23"/>
        <v>0</v>
      </c>
      <c r="CA28" s="10">
        <f t="shared" si="23"/>
        <v>0</v>
      </c>
      <c r="CB28" s="11">
        <f t="shared" si="23"/>
        <v>0</v>
      </c>
      <c r="CC28" s="10">
        <f t="shared" si="23"/>
        <v>0</v>
      </c>
      <c r="CD28" s="7">
        <f t="shared" si="23"/>
        <v>5</v>
      </c>
      <c r="CE28" s="7">
        <f t="shared" si="23"/>
        <v>5</v>
      </c>
      <c r="CF28" s="11">
        <f t="shared" si="23"/>
        <v>0</v>
      </c>
      <c r="CG28" s="10">
        <f t="shared" si="23"/>
        <v>0</v>
      </c>
      <c r="CH28" s="11">
        <f t="shared" si="23"/>
        <v>30</v>
      </c>
      <c r="CI28" s="10">
        <f t="shared" si="23"/>
        <v>0</v>
      </c>
      <c r="CJ28" s="7">
        <f t="shared" si="23"/>
        <v>0</v>
      </c>
      <c r="CK28" s="11">
        <f t="shared" si="23"/>
        <v>0</v>
      </c>
      <c r="CL28" s="10">
        <f t="shared" si="23"/>
        <v>0</v>
      </c>
      <c r="CM28" s="11">
        <f t="shared" si="23"/>
        <v>120</v>
      </c>
      <c r="CN28" s="10">
        <f t="shared" si="23"/>
        <v>0</v>
      </c>
      <c r="CO28" s="11">
        <f t="shared" si="23"/>
        <v>0</v>
      </c>
      <c r="CP28" s="10">
        <f t="shared" si="23"/>
        <v>0</v>
      </c>
      <c r="CQ28" s="11">
        <f t="shared" si="23"/>
        <v>0</v>
      </c>
      <c r="CR28" s="10">
        <f t="shared" si="23"/>
        <v>0</v>
      </c>
      <c r="CS28" s="11">
        <f t="shared" si="23"/>
        <v>0</v>
      </c>
      <c r="CT28" s="10">
        <f t="shared" si="23"/>
        <v>0</v>
      </c>
      <c r="CU28" s="11">
        <f t="shared" si="23"/>
        <v>0</v>
      </c>
      <c r="CV28" s="10">
        <f t="shared" si="23"/>
        <v>0</v>
      </c>
      <c r="CW28" s="11">
        <f t="shared" si="23"/>
        <v>0</v>
      </c>
      <c r="CX28" s="10">
        <f t="shared" si="23"/>
        <v>0</v>
      </c>
      <c r="CY28" s="7">
        <f t="shared" si="23"/>
        <v>7</v>
      </c>
      <c r="CZ28" s="7">
        <f t="shared" si="23"/>
        <v>7</v>
      </c>
      <c r="DA28" s="11">
        <f t="shared" si="23"/>
        <v>0</v>
      </c>
      <c r="DB28" s="10">
        <f t="shared" si="23"/>
        <v>0</v>
      </c>
      <c r="DC28" s="11">
        <f t="shared" si="23"/>
        <v>0</v>
      </c>
      <c r="DD28" s="10">
        <f t="shared" si="23"/>
        <v>0</v>
      </c>
      <c r="DE28" s="7">
        <f t="shared" si="23"/>
        <v>0</v>
      </c>
      <c r="DF28" s="11">
        <f t="shared" si="23"/>
        <v>0</v>
      </c>
      <c r="DG28" s="10">
        <f t="shared" si="23"/>
        <v>0</v>
      </c>
      <c r="DH28" s="11">
        <f t="shared" si="23"/>
        <v>0</v>
      </c>
      <c r="DI28" s="10">
        <f t="shared" si="23"/>
        <v>0</v>
      </c>
      <c r="DJ28" s="11">
        <f t="shared" si="23"/>
        <v>0</v>
      </c>
      <c r="DK28" s="10">
        <f t="shared" si="23"/>
        <v>0</v>
      </c>
      <c r="DL28" s="11">
        <f t="shared" si="23"/>
        <v>0</v>
      </c>
      <c r="DM28" s="10">
        <f t="shared" si="23"/>
        <v>0</v>
      </c>
      <c r="DN28" s="11">
        <f t="shared" si="23"/>
        <v>0</v>
      </c>
      <c r="DO28" s="10">
        <f t="shared" si="23"/>
        <v>0</v>
      </c>
      <c r="DP28" s="11">
        <f t="shared" si="23"/>
        <v>0</v>
      </c>
      <c r="DQ28" s="10">
        <f t="shared" si="23"/>
        <v>0</v>
      </c>
      <c r="DR28" s="11">
        <f t="shared" si="23"/>
        <v>0</v>
      </c>
      <c r="DS28" s="10">
        <f t="shared" si="23"/>
        <v>0</v>
      </c>
      <c r="DT28" s="7">
        <f t="shared" si="23"/>
        <v>0</v>
      </c>
      <c r="DU28" s="7">
        <f t="shared" si="23"/>
        <v>0</v>
      </c>
      <c r="DV28" s="11">
        <f t="shared" si="23"/>
        <v>15</v>
      </c>
      <c r="DW28" s="10">
        <f t="shared" si="23"/>
        <v>0</v>
      </c>
      <c r="DX28" s="11">
        <f t="shared" si="23"/>
        <v>15</v>
      </c>
      <c r="DY28" s="10">
        <f t="shared" si="23"/>
        <v>0</v>
      </c>
      <c r="DZ28" s="7">
        <f t="shared" si="23"/>
        <v>3</v>
      </c>
      <c r="EA28" s="11">
        <f t="shared" si="23"/>
        <v>0</v>
      </c>
      <c r="EB28" s="10">
        <f t="shared" si="23"/>
        <v>0</v>
      </c>
      <c r="EC28" s="11">
        <f t="shared" si="23"/>
        <v>0</v>
      </c>
      <c r="ED28" s="10">
        <f t="shared" ref="ED28:GF28" si="24">SUM(ED17:ED27)</f>
        <v>0</v>
      </c>
      <c r="EE28" s="11">
        <f t="shared" si="24"/>
        <v>0</v>
      </c>
      <c r="EF28" s="10">
        <f t="shared" si="24"/>
        <v>0</v>
      </c>
      <c r="EG28" s="11">
        <f t="shared" si="24"/>
        <v>0</v>
      </c>
      <c r="EH28" s="10">
        <f t="shared" si="24"/>
        <v>0</v>
      </c>
      <c r="EI28" s="11">
        <f t="shared" si="24"/>
        <v>0</v>
      </c>
      <c r="EJ28" s="10">
        <f t="shared" si="24"/>
        <v>0</v>
      </c>
      <c r="EK28" s="11">
        <f t="shared" si="24"/>
        <v>0</v>
      </c>
      <c r="EL28" s="10">
        <f t="shared" si="24"/>
        <v>0</v>
      </c>
      <c r="EM28" s="11">
        <f t="shared" si="24"/>
        <v>0</v>
      </c>
      <c r="EN28" s="10">
        <f t="shared" si="24"/>
        <v>0</v>
      </c>
      <c r="EO28" s="7">
        <f t="shared" si="24"/>
        <v>0</v>
      </c>
      <c r="EP28" s="7">
        <f t="shared" si="24"/>
        <v>3</v>
      </c>
      <c r="EQ28" s="11">
        <f t="shared" si="24"/>
        <v>0</v>
      </c>
      <c r="ER28" s="10">
        <f t="shared" si="24"/>
        <v>0</v>
      </c>
      <c r="ES28" s="11">
        <f t="shared" si="24"/>
        <v>0</v>
      </c>
      <c r="ET28" s="10">
        <f t="shared" si="24"/>
        <v>0</v>
      </c>
      <c r="EU28" s="7">
        <f t="shared" si="24"/>
        <v>0</v>
      </c>
      <c r="EV28" s="11">
        <f t="shared" si="24"/>
        <v>0</v>
      </c>
      <c r="EW28" s="10">
        <f t="shared" si="24"/>
        <v>0</v>
      </c>
      <c r="EX28" s="11">
        <f t="shared" si="24"/>
        <v>0</v>
      </c>
      <c r="EY28" s="10">
        <f t="shared" si="24"/>
        <v>0</v>
      </c>
      <c r="EZ28" s="11">
        <f t="shared" si="24"/>
        <v>0</v>
      </c>
      <c r="FA28" s="10">
        <f t="shared" si="24"/>
        <v>0</v>
      </c>
      <c r="FB28" s="11">
        <f t="shared" si="24"/>
        <v>0</v>
      </c>
      <c r="FC28" s="10">
        <f t="shared" si="24"/>
        <v>0</v>
      </c>
      <c r="FD28" s="11">
        <f t="shared" si="24"/>
        <v>0</v>
      </c>
      <c r="FE28" s="10">
        <f t="shared" si="24"/>
        <v>0</v>
      </c>
      <c r="FF28" s="11">
        <f t="shared" si="24"/>
        <v>0</v>
      </c>
      <c r="FG28" s="10">
        <f t="shared" si="24"/>
        <v>0</v>
      </c>
      <c r="FH28" s="11">
        <f t="shared" si="24"/>
        <v>0</v>
      </c>
      <c r="FI28" s="10">
        <f t="shared" si="24"/>
        <v>0</v>
      </c>
      <c r="FJ28" s="7">
        <f t="shared" si="24"/>
        <v>0</v>
      </c>
      <c r="FK28" s="7">
        <f t="shared" si="24"/>
        <v>0</v>
      </c>
      <c r="FL28" s="11">
        <f t="shared" si="24"/>
        <v>15</v>
      </c>
      <c r="FM28" s="10">
        <f t="shared" si="24"/>
        <v>0</v>
      </c>
      <c r="FN28" s="11">
        <f t="shared" si="24"/>
        <v>15</v>
      </c>
      <c r="FO28" s="10">
        <f t="shared" si="24"/>
        <v>0</v>
      </c>
      <c r="FP28" s="7">
        <f t="shared" si="24"/>
        <v>3</v>
      </c>
      <c r="FQ28" s="11">
        <f t="shared" si="24"/>
        <v>0</v>
      </c>
      <c r="FR28" s="10">
        <f t="shared" si="24"/>
        <v>0</v>
      </c>
      <c r="FS28" s="11">
        <f t="shared" si="24"/>
        <v>0</v>
      </c>
      <c r="FT28" s="10">
        <f t="shared" si="24"/>
        <v>0</v>
      </c>
      <c r="FU28" s="11">
        <f t="shared" si="24"/>
        <v>0</v>
      </c>
      <c r="FV28" s="10">
        <f t="shared" si="24"/>
        <v>0</v>
      </c>
      <c r="FW28" s="11">
        <f t="shared" si="24"/>
        <v>0</v>
      </c>
      <c r="FX28" s="10">
        <f t="shared" si="24"/>
        <v>0</v>
      </c>
      <c r="FY28" s="11">
        <f t="shared" si="24"/>
        <v>0</v>
      </c>
      <c r="FZ28" s="10">
        <f t="shared" si="24"/>
        <v>0</v>
      </c>
      <c r="GA28" s="11">
        <f t="shared" si="24"/>
        <v>0</v>
      </c>
      <c r="GB28" s="10">
        <f t="shared" si="24"/>
        <v>0</v>
      </c>
      <c r="GC28" s="11">
        <f t="shared" si="24"/>
        <v>0</v>
      </c>
      <c r="GD28" s="10">
        <f t="shared" si="24"/>
        <v>0</v>
      </c>
      <c r="GE28" s="7">
        <f t="shared" si="24"/>
        <v>0</v>
      </c>
      <c r="GF28" s="7">
        <f t="shared" si="24"/>
        <v>3</v>
      </c>
    </row>
    <row r="29" spans="1:188" ht="20.100000000000001" customHeight="1" x14ac:dyDescent="0.25">
      <c r="A29" s="19" t="s">
        <v>83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9"/>
      <c r="GF29" s="13"/>
    </row>
    <row r="30" spans="1:188" x14ac:dyDescent="0.25">
      <c r="A30" s="6"/>
      <c r="B30" s="6"/>
      <c r="C30" s="6"/>
      <c r="D30" s="6" t="s">
        <v>329</v>
      </c>
      <c r="E30" s="3" t="s">
        <v>93</v>
      </c>
      <c r="F30" s="6">
        <f t="shared" ref="F30:F36" si="25">COUNTIF(U30:GD30,"e")</f>
        <v>0</v>
      </c>
      <c r="G30" s="6">
        <f t="shared" ref="G30:G36" si="26">COUNTIF(U30:GD30,"z")</f>
        <v>2</v>
      </c>
      <c r="H30" s="6">
        <f t="shared" ref="H30:H36" si="27">SUM(I30:Q30)</f>
        <v>60</v>
      </c>
      <c r="I30" s="6">
        <f t="shared" ref="I30:I36" si="28">U30+AP30+BK30+CF30+DA30+DV30+EQ30+FL30</f>
        <v>30</v>
      </c>
      <c r="J30" s="6">
        <f t="shared" ref="J30:J36" si="29">W30+AR30+BM30+CH30+DC30+DX30+ES30+FN30</f>
        <v>30</v>
      </c>
      <c r="K30" s="6">
        <f t="shared" ref="K30:K36" si="30">Z30+AU30+BP30+CK30+DF30+EA30+EV30+FQ30</f>
        <v>0</v>
      </c>
      <c r="L30" s="6">
        <f t="shared" ref="L30:L36" si="31">AB30+AW30+BR30+CM30+DH30+EC30+EX30+FS30</f>
        <v>0</v>
      </c>
      <c r="M30" s="6">
        <f t="shared" ref="M30:M36" si="32">AD30+AY30+BT30+CO30+DJ30+EE30+EZ30+FU30</f>
        <v>0</v>
      </c>
      <c r="N30" s="6">
        <f t="shared" ref="N30:N36" si="33">AF30+BA30+BV30+CQ30+DL30+EG30+FB30+FW30</f>
        <v>0</v>
      </c>
      <c r="O30" s="6">
        <f t="shared" ref="O30:O36" si="34">AH30+BC30+BX30+CS30+DN30+EI30+FD30+FY30</f>
        <v>0</v>
      </c>
      <c r="P30" s="6">
        <f t="shared" ref="P30:P36" si="35">AJ30+BE30+BZ30+CU30+DP30+EK30+FF30+GA30</f>
        <v>0</v>
      </c>
      <c r="Q30" s="6">
        <f t="shared" ref="Q30:Q36" si="36">AL30+BG30+CB30+CW30+DR30+EM30+FH30+GC30</f>
        <v>0</v>
      </c>
      <c r="R30" s="7">
        <f t="shared" ref="R30:R36" si="37">AO30+BJ30+CE30+CZ30+DU30+EP30+FK30+GF30</f>
        <v>4</v>
      </c>
      <c r="S30" s="7">
        <f t="shared" ref="S30:S36" si="38">AN30+BI30+CD30+CY30+DT30+EO30+FJ30+GE30</f>
        <v>0</v>
      </c>
      <c r="T30" s="7">
        <v>2.5</v>
      </c>
      <c r="U30" s="11">
        <v>30</v>
      </c>
      <c r="V30" s="10" t="s">
        <v>63</v>
      </c>
      <c r="W30" s="11">
        <v>30</v>
      </c>
      <c r="X30" s="10" t="s">
        <v>63</v>
      </c>
      <c r="Y30" s="7">
        <v>4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ref="AO30:AO36" si="39">Y30+AN30</f>
        <v>4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ref="BJ30:BJ36" si="40">AT30+BI30</f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ref="CE30:CE36" si="41">BO30+CD30</f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ref="CZ30:CZ36" si="42">CJ30+CY30</f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ref="DU30:DU36" si="43">DE30+DT30</f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ref="EP30:EP36" si="44">DZ30+EO30</f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ref="FK30:FK36" si="45">EU30+FJ30</f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ref="GF30:GF36" si="46">FP30+GE30</f>
        <v>0</v>
      </c>
    </row>
    <row r="31" spans="1:188" x14ac:dyDescent="0.25">
      <c r="A31" s="6"/>
      <c r="B31" s="6"/>
      <c r="C31" s="6"/>
      <c r="D31" s="6" t="s">
        <v>330</v>
      </c>
      <c r="E31" s="3" t="s">
        <v>95</v>
      </c>
      <c r="F31" s="6">
        <f t="shared" si="25"/>
        <v>1</v>
      </c>
      <c r="G31" s="6">
        <f t="shared" si="26"/>
        <v>1</v>
      </c>
      <c r="H31" s="6">
        <f t="shared" si="27"/>
        <v>60</v>
      </c>
      <c r="I31" s="6">
        <f t="shared" si="28"/>
        <v>30</v>
      </c>
      <c r="J31" s="6">
        <f t="shared" si="29"/>
        <v>30</v>
      </c>
      <c r="K31" s="6">
        <f t="shared" si="30"/>
        <v>0</v>
      </c>
      <c r="L31" s="6">
        <f t="shared" si="31"/>
        <v>0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6">
        <f t="shared" si="36"/>
        <v>0</v>
      </c>
      <c r="R31" s="7">
        <f t="shared" si="37"/>
        <v>4</v>
      </c>
      <c r="S31" s="7">
        <f t="shared" si="38"/>
        <v>0</v>
      </c>
      <c r="T31" s="7">
        <v>2.5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9"/>
        <v>0</v>
      </c>
      <c r="AP31" s="11">
        <v>30</v>
      </c>
      <c r="AQ31" s="10" t="s">
        <v>79</v>
      </c>
      <c r="AR31" s="11">
        <v>30</v>
      </c>
      <c r="AS31" s="10" t="s">
        <v>63</v>
      </c>
      <c r="AT31" s="7">
        <v>4</v>
      </c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0"/>
        <v>4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1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2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3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4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5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6"/>
        <v>0</v>
      </c>
    </row>
    <row r="32" spans="1:188" x14ac:dyDescent="0.25">
      <c r="A32" s="6"/>
      <c r="B32" s="6"/>
      <c r="C32" s="6"/>
      <c r="D32" s="6" t="s">
        <v>331</v>
      </c>
      <c r="E32" s="3" t="s">
        <v>332</v>
      </c>
      <c r="F32" s="6">
        <f t="shared" si="25"/>
        <v>1</v>
      </c>
      <c r="G32" s="6">
        <f t="shared" si="26"/>
        <v>1</v>
      </c>
      <c r="H32" s="6">
        <f t="shared" si="27"/>
        <v>45</v>
      </c>
      <c r="I32" s="6">
        <f t="shared" si="28"/>
        <v>30</v>
      </c>
      <c r="J32" s="6">
        <f t="shared" si="29"/>
        <v>15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3</v>
      </c>
      <c r="S32" s="7">
        <f t="shared" si="38"/>
        <v>0</v>
      </c>
      <c r="T32" s="7">
        <v>1.9</v>
      </c>
      <c r="U32" s="11">
        <v>30</v>
      </c>
      <c r="V32" s="10" t="s">
        <v>79</v>
      </c>
      <c r="W32" s="11">
        <v>15</v>
      </c>
      <c r="X32" s="10" t="s">
        <v>63</v>
      </c>
      <c r="Y32" s="7">
        <v>3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3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5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6"/>
        <v>0</v>
      </c>
    </row>
    <row r="33" spans="1:188" x14ac:dyDescent="0.25">
      <c r="A33" s="6"/>
      <c r="B33" s="6"/>
      <c r="C33" s="6"/>
      <c r="D33" s="6" t="s">
        <v>333</v>
      </c>
      <c r="E33" s="3" t="s">
        <v>334</v>
      </c>
      <c r="F33" s="6">
        <f t="shared" si="25"/>
        <v>0</v>
      </c>
      <c r="G33" s="6">
        <f t="shared" si="26"/>
        <v>2</v>
      </c>
      <c r="H33" s="6">
        <f t="shared" si="27"/>
        <v>30</v>
      </c>
      <c r="I33" s="6">
        <f t="shared" si="28"/>
        <v>15</v>
      </c>
      <c r="J33" s="6">
        <f t="shared" si="29"/>
        <v>0</v>
      </c>
      <c r="K33" s="6">
        <f t="shared" si="30"/>
        <v>15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2</v>
      </c>
      <c r="S33" s="7">
        <f t="shared" si="38"/>
        <v>1</v>
      </c>
      <c r="T33" s="7">
        <v>1.23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0</v>
      </c>
      <c r="AP33" s="11">
        <v>15</v>
      </c>
      <c r="AQ33" s="10" t="s">
        <v>63</v>
      </c>
      <c r="AR33" s="11"/>
      <c r="AS33" s="10"/>
      <c r="AT33" s="7">
        <v>1</v>
      </c>
      <c r="AU33" s="11">
        <v>15</v>
      </c>
      <c r="AV33" s="10" t="s">
        <v>63</v>
      </c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1</v>
      </c>
      <c r="BJ33" s="7">
        <f t="shared" si="40"/>
        <v>2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5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6"/>
        <v>0</v>
      </c>
    </row>
    <row r="34" spans="1:188" x14ac:dyDescent="0.25">
      <c r="A34" s="6"/>
      <c r="B34" s="6"/>
      <c r="C34" s="6"/>
      <c r="D34" s="6" t="s">
        <v>335</v>
      </c>
      <c r="E34" s="3" t="s">
        <v>87</v>
      </c>
      <c r="F34" s="6">
        <f t="shared" si="25"/>
        <v>0</v>
      </c>
      <c r="G34" s="6">
        <f t="shared" si="26"/>
        <v>2</v>
      </c>
      <c r="H34" s="6">
        <f t="shared" si="27"/>
        <v>45</v>
      </c>
      <c r="I34" s="6">
        <f t="shared" si="28"/>
        <v>30</v>
      </c>
      <c r="J34" s="6">
        <f t="shared" si="29"/>
        <v>0</v>
      </c>
      <c r="K34" s="6">
        <f t="shared" si="30"/>
        <v>15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1</v>
      </c>
      <c r="T34" s="7">
        <v>1.93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30</v>
      </c>
      <c r="AQ34" s="10" t="s">
        <v>63</v>
      </c>
      <c r="AR34" s="11"/>
      <c r="AS34" s="10"/>
      <c r="AT34" s="7">
        <v>2</v>
      </c>
      <c r="AU34" s="11">
        <v>15</v>
      </c>
      <c r="AV34" s="10" t="s">
        <v>63</v>
      </c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>
        <v>1</v>
      </c>
      <c r="BJ34" s="7">
        <f t="shared" si="40"/>
        <v>3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5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6"/>
        <v>0</v>
      </c>
    </row>
    <row r="35" spans="1:188" x14ac:dyDescent="0.25">
      <c r="A35" s="6"/>
      <c r="B35" s="6"/>
      <c r="C35" s="6"/>
      <c r="D35" s="6" t="s">
        <v>336</v>
      </c>
      <c r="E35" s="3" t="s">
        <v>89</v>
      </c>
      <c r="F35" s="6">
        <f t="shared" si="25"/>
        <v>0</v>
      </c>
      <c r="G35" s="6">
        <f t="shared" si="26"/>
        <v>2</v>
      </c>
      <c r="H35" s="6">
        <f t="shared" si="27"/>
        <v>45</v>
      </c>
      <c r="I35" s="6">
        <f t="shared" si="28"/>
        <v>30</v>
      </c>
      <c r="J35" s="6">
        <f t="shared" si="29"/>
        <v>0</v>
      </c>
      <c r="K35" s="6">
        <f t="shared" si="30"/>
        <v>15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3</v>
      </c>
      <c r="S35" s="7">
        <f t="shared" si="38"/>
        <v>1</v>
      </c>
      <c r="T35" s="7">
        <v>1.77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30</v>
      </c>
      <c r="AQ35" s="10" t="s">
        <v>63</v>
      </c>
      <c r="AR35" s="11"/>
      <c r="AS35" s="10"/>
      <c r="AT35" s="7">
        <v>2</v>
      </c>
      <c r="AU35" s="11">
        <v>15</v>
      </c>
      <c r="AV35" s="10" t="s">
        <v>63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>
        <v>1</v>
      </c>
      <c r="BJ35" s="7">
        <f t="shared" si="40"/>
        <v>3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5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6"/>
        <v>0</v>
      </c>
    </row>
    <row r="36" spans="1:188" x14ac:dyDescent="0.25">
      <c r="A36" s="6"/>
      <c r="B36" s="6"/>
      <c r="C36" s="6"/>
      <c r="D36" s="6" t="s">
        <v>337</v>
      </c>
      <c r="E36" s="3" t="s">
        <v>97</v>
      </c>
      <c r="F36" s="6">
        <f t="shared" si="25"/>
        <v>0</v>
      </c>
      <c r="G36" s="6">
        <f t="shared" si="26"/>
        <v>2</v>
      </c>
      <c r="H36" s="6">
        <f t="shared" si="27"/>
        <v>30</v>
      </c>
      <c r="I36" s="6">
        <f t="shared" si="28"/>
        <v>15</v>
      </c>
      <c r="J36" s="6">
        <f t="shared" si="29"/>
        <v>0</v>
      </c>
      <c r="K36" s="6">
        <f t="shared" si="30"/>
        <v>15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2</v>
      </c>
      <c r="S36" s="7">
        <f t="shared" si="38"/>
        <v>1</v>
      </c>
      <c r="T36" s="7">
        <v>1.57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>
        <v>15</v>
      </c>
      <c r="CG36" s="10" t="s">
        <v>63</v>
      </c>
      <c r="CH36" s="11"/>
      <c r="CI36" s="10"/>
      <c r="CJ36" s="7">
        <v>1</v>
      </c>
      <c r="CK36" s="11">
        <v>15</v>
      </c>
      <c r="CL36" s="10" t="s">
        <v>63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2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5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6"/>
        <v>0</v>
      </c>
    </row>
    <row r="37" spans="1:188" ht="15.9" customHeight="1" x14ac:dyDescent="0.25">
      <c r="A37" s="6"/>
      <c r="B37" s="6"/>
      <c r="C37" s="6"/>
      <c r="D37" s="6"/>
      <c r="E37" s="6" t="s">
        <v>82</v>
      </c>
      <c r="F37" s="6">
        <f t="shared" ref="F37:BQ37" si="47">SUM(F30:F36)</f>
        <v>2</v>
      </c>
      <c r="G37" s="6">
        <f t="shared" si="47"/>
        <v>12</v>
      </c>
      <c r="H37" s="6">
        <f t="shared" si="47"/>
        <v>315</v>
      </c>
      <c r="I37" s="6">
        <f t="shared" si="47"/>
        <v>180</v>
      </c>
      <c r="J37" s="6">
        <f t="shared" si="47"/>
        <v>75</v>
      </c>
      <c r="K37" s="6">
        <f t="shared" si="47"/>
        <v>60</v>
      </c>
      <c r="L37" s="6">
        <f t="shared" si="47"/>
        <v>0</v>
      </c>
      <c r="M37" s="6">
        <f t="shared" si="47"/>
        <v>0</v>
      </c>
      <c r="N37" s="6">
        <f t="shared" si="47"/>
        <v>0</v>
      </c>
      <c r="O37" s="6">
        <f t="shared" si="47"/>
        <v>0</v>
      </c>
      <c r="P37" s="6">
        <f t="shared" si="47"/>
        <v>0</v>
      </c>
      <c r="Q37" s="6">
        <f t="shared" si="47"/>
        <v>0</v>
      </c>
      <c r="R37" s="7">
        <f t="shared" si="47"/>
        <v>21</v>
      </c>
      <c r="S37" s="7">
        <f t="shared" si="47"/>
        <v>4</v>
      </c>
      <c r="T37" s="7">
        <f t="shared" si="47"/>
        <v>13.4</v>
      </c>
      <c r="U37" s="11">
        <f t="shared" si="47"/>
        <v>60</v>
      </c>
      <c r="V37" s="10">
        <f t="shared" si="47"/>
        <v>0</v>
      </c>
      <c r="W37" s="11">
        <f t="shared" si="47"/>
        <v>45</v>
      </c>
      <c r="X37" s="10">
        <f t="shared" si="47"/>
        <v>0</v>
      </c>
      <c r="Y37" s="7">
        <f t="shared" si="47"/>
        <v>7</v>
      </c>
      <c r="Z37" s="11">
        <f t="shared" si="47"/>
        <v>0</v>
      </c>
      <c r="AA37" s="10">
        <f t="shared" si="47"/>
        <v>0</v>
      </c>
      <c r="AB37" s="11">
        <f t="shared" si="47"/>
        <v>0</v>
      </c>
      <c r="AC37" s="10">
        <f t="shared" si="47"/>
        <v>0</v>
      </c>
      <c r="AD37" s="11">
        <f t="shared" si="47"/>
        <v>0</v>
      </c>
      <c r="AE37" s="10">
        <f t="shared" si="47"/>
        <v>0</v>
      </c>
      <c r="AF37" s="11">
        <f t="shared" si="47"/>
        <v>0</v>
      </c>
      <c r="AG37" s="10">
        <f t="shared" si="47"/>
        <v>0</v>
      </c>
      <c r="AH37" s="11">
        <f t="shared" si="47"/>
        <v>0</v>
      </c>
      <c r="AI37" s="10">
        <f t="shared" si="47"/>
        <v>0</v>
      </c>
      <c r="AJ37" s="11">
        <f t="shared" si="47"/>
        <v>0</v>
      </c>
      <c r="AK37" s="10">
        <f t="shared" si="47"/>
        <v>0</v>
      </c>
      <c r="AL37" s="11">
        <f t="shared" si="47"/>
        <v>0</v>
      </c>
      <c r="AM37" s="10">
        <f t="shared" si="47"/>
        <v>0</v>
      </c>
      <c r="AN37" s="7">
        <f t="shared" si="47"/>
        <v>0</v>
      </c>
      <c r="AO37" s="7">
        <f t="shared" si="47"/>
        <v>7</v>
      </c>
      <c r="AP37" s="11">
        <f t="shared" si="47"/>
        <v>105</v>
      </c>
      <c r="AQ37" s="10">
        <f t="shared" si="47"/>
        <v>0</v>
      </c>
      <c r="AR37" s="11">
        <f t="shared" si="47"/>
        <v>30</v>
      </c>
      <c r="AS37" s="10">
        <f t="shared" si="47"/>
        <v>0</v>
      </c>
      <c r="AT37" s="7">
        <f t="shared" si="47"/>
        <v>9</v>
      </c>
      <c r="AU37" s="11">
        <f t="shared" si="47"/>
        <v>45</v>
      </c>
      <c r="AV37" s="10">
        <f t="shared" si="47"/>
        <v>0</v>
      </c>
      <c r="AW37" s="11">
        <f t="shared" si="47"/>
        <v>0</v>
      </c>
      <c r="AX37" s="10">
        <f t="shared" si="47"/>
        <v>0</v>
      </c>
      <c r="AY37" s="11">
        <f t="shared" si="47"/>
        <v>0</v>
      </c>
      <c r="AZ37" s="10">
        <f t="shared" si="47"/>
        <v>0</v>
      </c>
      <c r="BA37" s="11">
        <f t="shared" si="47"/>
        <v>0</v>
      </c>
      <c r="BB37" s="10">
        <f t="shared" si="47"/>
        <v>0</v>
      </c>
      <c r="BC37" s="11">
        <f t="shared" si="47"/>
        <v>0</v>
      </c>
      <c r="BD37" s="10">
        <f t="shared" si="47"/>
        <v>0</v>
      </c>
      <c r="BE37" s="11">
        <f t="shared" si="47"/>
        <v>0</v>
      </c>
      <c r="BF37" s="10">
        <f t="shared" si="47"/>
        <v>0</v>
      </c>
      <c r="BG37" s="11">
        <f t="shared" si="47"/>
        <v>0</v>
      </c>
      <c r="BH37" s="10">
        <f t="shared" si="47"/>
        <v>0</v>
      </c>
      <c r="BI37" s="7">
        <f t="shared" si="47"/>
        <v>3</v>
      </c>
      <c r="BJ37" s="7">
        <f t="shared" si="47"/>
        <v>12</v>
      </c>
      <c r="BK37" s="11">
        <f t="shared" si="47"/>
        <v>0</v>
      </c>
      <c r="BL37" s="10">
        <f t="shared" si="47"/>
        <v>0</v>
      </c>
      <c r="BM37" s="11">
        <f t="shared" si="47"/>
        <v>0</v>
      </c>
      <c r="BN37" s="10">
        <f t="shared" si="47"/>
        <v>0</v>
      </c>
      <c r="BO37" s="7">
        <f t="shared" si="47"/>
        <v>0</v>
      </c>
      <c r="BP37" s="11">
        <f t="shared" si="47"/>
        <v>0</v>
      </c>
      <c r="BQ37" s="10">
        <f t="shared" si="47"/>
        <v>0</v>
      </c>
      <c r="BR37" s="11">
        <f t="shared" ref="BR37:EC37" si="48">SUM(BR30:BR36)</f>
        <v>0</v>
      </c>
      <c r="BS37" s="10">
        <f t="shared" si="48"/>
        <v>0</v>
      </c>
      <c r="BT37" s="11">
        <f t="shared" si="48"/>
        <v>0</v>
      </c>
      <c r="BU37" s="10">
        <f t="shared" si="48"/>
        <v>0</v>
      </c>
      <c r="BV37" s="11">
        <f t="shared" si="48"/>
        <v>0</v>
      </c>
      <c r="BW37" s="10">
        <f t="shared" si="48"/>
        <v>0</v>
      </c>
      <c r="BX37" s="11">
        <f t="shared" si="48"/>
        <v>0</v>
      </c>
      <c r="BY37" s="10">
        <f t="shared" si="48"/>
        <v>0</v>
      </c>
      <c r="BZ37" s="11">
        <f t="shared" si="48"/>
        <v>0</v>
      </c>
      <c r="CA37" s="10">
        <f t="shared" si="48"/>
        <v>0</v>
      </c>
      <c r="CB37" s="11">
        <f t="shared" si="48"/>
        <v>0</v>
      </c>
      <c r="CC37" s="10">
        <f t="shared" si="48"/>
        <v>0</v>
      </c>
      <c r="CD37" s="7">
        <f t="shared" si="48"/>
        <v>0</v>
      </c>
      <c r="CE37" s="7">
        <f t="shared" si="48"/>
        <v>0</v>
      </c>
      <c r="CF37" s="11">
        <f t="shared" si="48"/>
        <v>15</v>
      </c>
      <c r="CG37" s="10">
        <f t="shared" si="48"/>
        <v>0</v>
      </c>
      <c r="CH37" s="11">
        <f t="shared" si="48"/>
        <v>0</v>
      </c>
      <c r="CI37" s="10">
        <f t="shared" si="48"/>
        <v>0</v>
      </c>
      <c r="CJ37" s="7">
        <f t="shared" si="48"/>
        <v>1</v>
      </c>
      <c r="CK37" s="11">
        <f t="shared" si="48"/>
        <v>15</v>
      </c>
      <c r="CL37" s="10">
        <f t="shared" si="48"/>
        <v>0</v>
      </c>
      <c r="CM37" s="11">
        <f t="shared" si="48"/>
        <v>0</v>
      </c>
      <c r="CN37" s="10">
        <f t="shared" si="48"/>
        <v>0</v>
      </c>
      <c r="CO37" s="11">
        <f t="shared" si="48"/>
        <v>0</v>
      </c>
      <c r="CP37" s="10">
        <f t="shared" si="48"/>
        <v>0</v>
      </c>
      <c r="CQ37" s="11">
        <f t="shared" si="48"/>
        <v>0</v>
      </c>
      <c r="CR37" s="10">
        <f t="shared" si="48"/>
        <v>0</v>
      </c>
      <c r="CS37" s="11">
        <f t="shared" si="48"/>
        <v>0</v>
      </c>
      <c r="CT37" s="10">
        <f t="shared" si="48"/>
        <v>0</v>
      </c>
      <c r="CU37" s="11">
        <f t="shared" si="48"/>
        <v>0</v>
      </c>
      <c r="CV37" s="10">
        <f t="shared" si="48"/>
        <v>0</v>
      </c>
      <c r="CW37" s="11">
        <f t="shared" si="48"/>
        <v>0</v>
      </c>
      <c r="CX37" s="10">
        <f t="shared" si="48"/>
        <v>0</v>
      </c>
      <c r="CY37" s="7">
        <f t="shared" si="48"/>
        <v>1</v>
      </c>
      <c r="CZ37" s="7">
        <f t="shared" si="48"/>
        <v>2</v>
      </c>
      <c r="DA37" s="11">
        <f t="shared" si="48"/>
        <v>0</v>
      </c>
      <c r="DB37" s="10">
        <f t="shared" si="48"/>
        <v>0</v>
      </c>
      <c r="DC37" s="11">
        <f t="shared" si="48"/>
        <v>0</v>
      </c>
      <c r="DD37" s="10">
        <f t="shared" si="48"/>
        <v>0</v>
      </c>
      <c r="DE37" s="7">
        <f t="shared" si="48"/>
        <v>0</v>
      </c>
      <c r="DF37" s="11">
        <f t="shared" si="48"/>
        <v>0</v>
      </c>
      <c r="DG37" s="10">
        <f t="shared" si="48"/>
        <v>0</v>
      </c>
      <c r="DH37" s="11">
        <f t="shared" si="48"/>
        <v>0</v>
      </c>
      <c r="DI37" s="10">
        <f t="shared" si="48"/>
        <v>0</v>
      </c>
      <c r="DJ37" s="11">
        <f t="shared" si="48"/>
        <v>0</v>
      </c>
      <c r="DK37" s="10">
        <f t="shared" si="48"/>
        <v>0</v>
      </c>
      <c r="DL37" s="11">
        <f t="shared" si="48"/>
        <v>0</v>
      </c>
      <c r="DM37" s="10">
        <f t="shared" si="48"/>
        <v>0</v>
      </c>
      <c r="DN37" s="11">
        <f t="shared" si="48"/>
        <v>0</v>
      </c>
      <c r="DO37" s="10">
        <f t="shared" si="48"/>
        <v>0</v>
      </c>
      <c r="DP37" s="11">
        <f t="shared" si="48"/>
        <v>0</v>
      </c>
      <c r="DQ37" s="10">
        <f t="shared" si="48"/>
        <v>0</v>
      </c>
      <c r="DR37" s="11">
        <f t="shared" si="48"/>
        <v>0</v>
      </c>
      <c r="DS37" s="10">
        <f t="shared" si="48"/>
        <v>0</v>
      </c>
      <c r="DT37" s="7">
        <f t="shared" si="48"/>
        <v>0</v>
      </c>
      <c r="DU37" s="7">
        <f t="shared" si="48"/>
        <v>0</v>
      </c>
      <c r="DV37" s="11">
        <f t="shared" si="48"/>
        <v>0</v>
      </c>
      <c r="DW37" s="10">
        <f t="shared" si="48"/>
        <v>0</v>
      </c>
      <c r="DX37" s="11">
        <f t="shared" si="48"/>
        <v>0</v>
      </c>
      <c r="DY37" s="10">
        <f t="shared" si="48"/>
        <v>0</v>
      </c>
      <c r="DZ37" s="7">
        <f t="shared" si="48"/>
        <v>0</v>
      </c>
      <c r="EA37" s="11">
        <f t="shared" si="48"/>
        <v>0</v>
      </c>
      <c r="EB37" s="10">
        <f t="shared" si="48"/>
        <v>0</v>
      </c>
      <c r="EC37" s="11">
        <f t="shared" si="48"/>
        <v>0</v>
      </c>
      <c r="ED37" s="10">
        <f t="shared" ref="ED37:GF37" si="49">SUM(ED30:ED36)</f>
        <v>0</v>
      </c>
      <c r="EE37" s="11">
        <f t="shared" si="49"/>
        <v>0</v>
      </c>
      <c r="EF37" s="10">
        <f t="shared" si="49"/>
        <v>0</v>
      </c>
      <c r="EG37" s="11">
        <f t="shared" si="49"/>
        <v>0</v>
      </c>
      <c r="EH37" s="10">
        <f t="shared" si="49"/>
        <v>0</v>
      </c>
      <c r="EI37" s="11">
        <f t="shared" si="49"/>
        <v>0</v>
      </c>
      <c r="EJ37" s="10">
        <f t="shared" si="49"/>
        <v>0</v>
      </c>
      <c r="EK37" s="11">
        <f t="shared" si="49"/>
        <v>0</v>
      </c>
      <c r="EL37" s="10">
        <f t="shared" si="49"/>
        <v>0</v>
      </c>
      <c r="EM37" s="11">
        <f t="shared" si="49"/>
        <v>0</v>
      </c>
      <c r="EN37" s="10">
        <f t="shared" si="49"/>
        <v>0</v>
      </c>
      <c r="EO37" s="7">
        <f t="shared" si="49"/>
        <v>0</v>
      </c>
      <c r="EP37" s="7">
        <f t="shared" si="49"/>
        <v>0</v>
      </c>
      <c r="EQ37" s="11">
        <f t="shared" si="49"/>
        <v>0</v>
      </c>
      <c r="ER37" s="10">
        <f t="shared" si="49"/>
        <v>0</v>
      </c>
      <c r="ES37" s="11">
        <f t="shared" si="49"/>
        <v>0</v>
      </c>
      <c r="ET37" s="10">
        <f t="shared" si="49"/>
        <v>0</v>
      </c>
      <c r="EU37" s="7">
        <f t="shared" si="49"/>
        <v>0</v>
      </c>
      <c r="EV37" s="11">
        <f t="shared" si="49"/>
        <v>0</v>
      </c>
      <c r="EW37" s="10">
        <f t="shared" si="49"/>
        <v>0</v>
      </c>
      <c r="EX37" s="11">
        <f t="shared" si="49"/>
        <v>0</v>
      </c>
      <c r="EY37" s="10">
        <f t="shared" si="49"/>
        <v>0</v>
      </c>
      <c r="EZ37" s="11">
        <f t="shared" si="49"/>
        <v>0</v>
      </c>
      <c r="FA37" s="10">
        <f t="shared" si="49"/>
        <v>0</v>
      </c>
      <c r="FB37" s="11">
        <f t="shared" si="49"/>
        <v>0</v>
      </c>
      <c r="FC37" s="10">
        <f t="shared" si="49"/>
        <v>0</v>
      </c>
      <c r="FD37" s="11">
        <f t="shared" si="49"/>
        <v>0</v>
      </c>
      <c r="FE37" s="10">
        <f t="shared" si="49"/>
        <v>0</v>
      </c>
      <c r="FF37" s="11">
        <f t="shared" si="49"/>
        <v>0</v>
      </c>
      <c r="FG37" s="10">
        <f t="shared" si="49"/>
        <v>0</v>
      </c>
      <c r="FH37" s="11">
        <f t="shared" si="49"/>
        <v>0</v>
      </c>
      <c r="FI37" s="10">
        <f t="shared" si="49"/>
        <v>0</v>
      </c>
      <c r="FJ37" s="7">
        <f t="shared" si="49"/>
        <v>0</v>
      </c>
      <c r="FK37" s="7">
        <f t="shared" si="49"/>
        <v>0</v>
      </c>
      <c r="FL37" s="11">
        <f t="shared" si="49"/>
        <v>0</v>
      </c>
      <c r="FM37" s="10">
        <f t="shared" si="49"/>
        <v>0</v>
      </c>
      <c r="FN37" s="11">
        <f t="shared" si="49"/>
        <v>0</v>
      </c>
      <c r="FO37" s="10">
        <f t="shared" si="49"/>
        <v>0</v>
      </c>
      <c r="FP37" s="7">
        <f t="shared" si="49"/>
        <v>0</v>
      </c>
      <c r="FQ37" s="11">
        <f t="shared" si="49"/>
        <v>0</v>
      </c>
      <c r="FR37" s="10">
        <f t="shared" si="49"/>
        <v>0</v>
      </c>
      <c r="FS37" s="11">
        <f t="shared" si="49"/>
        <v>0</v>
      </c>
      <c r="FT37" s="10">
        <f t="shared" si="49"/>
        <v>0</v>
      </c>
      <c r="FU37" s="11">
        <f t="shared" si="49"/>
        <v>0</v>
      </c>
      <c r="FV37" s="10">
        <f t="shared" si="49"/>
        <v>0</v>
      </c>
      <c r="FW37" s="11">
        <f t="shared" si="49"/>
        <v>0</v>
      </c>
      <c r="FX37" s="10">
        <f t="shared" si="49"/>
        <v>0</v>
      </c>
      <c r="FY37" s="11">
        <f t="shared" si="49"/>
        <v>0</v>
      </c>
      <c r="FZ37" s="10">
        <f t="shared" si="49"/>
        <v>0</v>
      </c>
      <c r="GA37" s="11">
        <f t="shared" si="49"/>
        <v>0</v>
      </c>
      <c r="GB37" s="10">
        <f t="shared" si="49"/>
        <v>0</v>
      </c>
      <c r="GC37" s="11">
        <f t="shared" si="49"/>
        <v>0</v>
      </c>
      <c r="GD37" s="10">
        <f t="shared" si="49"/>
        <v>0</v>
      </c>
      <c r="GE37" s="7">
        <f t="shared" si="49"/>
        <v>0</v>
      </c>
      <c r="GF37" s="7">
        <f t="shared" si="49"/>
        <v>0</v>
      </c>
    </row>
    <row r="38" spans="1:188" ht="20.100000000000001" customHeight="1" x14ac:dyDescent="0.25">
      <c r="A38" s="19" t="s">
        <v>98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9"/>
      <c r="GF38" s="13"/>
    </row>
    <row r="39" spans="1:188" x14ac:dyDescent="0.25">
      <c r="A39" s="6"/>
      <c r="B39" s="6"/>
      <c r="C39" s="6"/>
      <c r="D39" s="6" t="s">
        <v>338</v>
      </c>
      <c r="E39" s="3" t="s">
        <v>339</v>
      </c>
      <c r="F39" s="6">
        <f t="shared" ref="F39:F64" si="50">COUNTIF(U39:GD39,"e")</f>
        <v>1</v>
      </c>
      <c r="G39" s="6">
        <f t="shared" ref="G39:G64" si="51">COUNTIF(U39:GD39,"z")</f>
        <v>1</v>
      </c>
      <c r="H39" s="6">
        <f t="shared" ref="H39:H81" si="52">SUM(I39:Q39)</f>
        <v>60</v>
      </c>
      <c r="I39" s="6">
        <f t="shared" ref="I39:I81" si="53">U39+AP39+BK39+CF39+DA39+DV39+EQ39+FL39</f>
        <v>30</v>
      </c>
      <c r="J39" s="6">
        <f t="shared" ref="J39:J81" si="54">W39+AR39+BM39+CH39+DC39+DX39+ES39+FN39</f>
        <v>0</v>
      </c>
      <c r="K39" s="6">
        <f t="shared" ref="K39:K81" si="55">Z39+AU39+BP39+CK39+DF39+EA39+EV39+FQ39</f>
        <v>0</v>
      </c>
      <c r="L39" s="6">
        <f t="shared" ref="L39:L81" si="56">AB39+AW39+BR39+CM39+DH39+EC39+EX39+FS39</f>
        <v>0</v>
      </c>
      <c r="M39" s="6">
        <f t="shared" ref="M39:M81" si="57">AD39+AY39+BT39+CO39+DJ39+EE39+EZ39+FU39</f>
        <v>30</v>
      </c>
      <c r="N39" s="6">
        <f t="shared" ref="N39:N81" si="58">AF39+BA39+BV39+CQ39+DL39+EG39+FB39+FW39</f>
        <v>0</v>
      </c>
      <c r="O39" s="6">
        <f t="shared" ref="O39:O81" si="59">AH39+BC39+BX39+CS39+DN39+EI39+FD39+FY39</f>
        <v>0</v>
      </c>
      <c r="P39" s="6">
        <f t="shared" ref="P39:P81" si="60">AJ39+BE39+BZ39+CU39+DP39+EK39+FF39+GA39</f>
        <v>0</v>
      </c>
      <c r="Q39" s="6">
        <f t="shared" ref="Q39:Q81" si="61">AL39+BG39+CB39+CW39+DR39+EM39+FH39+GC39</f>
        <v>0</v>
      </c>
      <c r="R39" s="7">
        <f t="shared" ref="R39:R81" si="62">AO39+BJ39+CE39+CZ39+DU39+EP39+FK39+GF39</f>
        <v>3</v>
      </c>
      <c r="S39" s="7">
        <f t="shared" ref="S39:S81" si="63">AN39+BI39+CD39+CY39+DT39+EO39+FJ39+GE39</f>
        <v>1</v>
      </c>
      <c r="T39" s="7">
        <v>2.2000000000000002</v>
      </c>
      <c r="U39" s="11">
        <v>30</v>
      </c>
      <c r="V39" s="10" t="s">
        <v>79</v>
      </c>
      <c r="W39" s="11"/>
      <c r="X39" s="10"/>
      <c r="Y39" s="7">
        <v>2</v>
      </c>
      <c r="Z39" s="11"/>
      <c r="AA39" s="10"/>
      <c r="AB39" s="11"/>
      <c r="AC39" s="10"/>
      <c r="AD39" s="11">
        <v>30</v>
      </c>
      <c r="AE39" s="10" t="s">
        <v>63</v>
      </c>
      <c r="AF39" s="11"/>
      <c r="AG39" s="10"/>
      <c r="AH39" s="11"/>
      <c r="AI39" s="10"/>
      <c r="AJ39" s="11"/>
      <c r="AK39" s="10"/>
      <c r="AL39" s="11"/>
      <c r="AM39" s="10"/>
      <c r="AN39" s="7">
        <v>1</v>
      </c>
      <c r="AO39" s="7">
        <f t="shared" ref="AO39:AO81" si="64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81" si="65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81" si="66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81" si="67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81" si="68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81" si="69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81" si="70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81" si="71">FP39+GE39</f>
        <v>0</v>
      </c>
    </row>
    <row r="40" spans="1:188" x14ac:dyDescent="0.25">
      <c r="A40" s="6"/>
      <c r="B40" s="6"/>
      <c r="C40" s="6"/>
      <c r="D40" s="6" t="s">
        <v>340</v>
      </c>
      <c r="E40" s="3" t="s">
        <v>341</v>
      </c>
      <c r="F40" s="6">
        <f t="shared" si="50"/>
        <v>1</v>
      </c>
      <c r="G40" s="6">
        <f t="shared" si="51"/>
        <v>1</v>
      </c>
      <c r="H40" s="6">
        <f t="shared" si="52"/>
        <v>60</v>
      </c>
      <c r="I40" s="6">
        <f t="shared" si="53"/>
        <v>30</v>
      </c>
      <c r="J40" s="6">
        <f t="shared" si="54"/>
        <v>0</v>
      </c>
      <c r="K40" s="6">
        <f t="shared" si="55"/>
        <v>30</v>
      </c>
      <c r="L40" s="6">
        <f t="shared" si="56"/>
        <v>0</v>
      </c>
      <c r="M40" s="6">
        <f t="shared" si="57"/>
        <v>0</v>
      </c>
      <c r="N40" s="6">
        <f t="shared" si="58"/>
        <v>0</v>
      </c>
      <c r="O40" s="6">
        <f t="shared" si="59"/>
        <v>0</v>
      </c>
      <c r="P40" s="6">
        <f t="shared" si="60"/>
        <v>0</v>
      </c>
      <c r="Q40" s="6">
        <f t="shared" si="61"/>
        <v>0</v>
      </c>
      <c r="R40" s="7">
        <f t="shared" si="62"/>
        <v>4</v>
      </c>
      <c r="S40" s="7">
        <f t="shared" si="63"/>
        <v>2</v>
      </c>
      <c r="T40" s="7">
        <v>2.2999999999999998</v>
      </c>
      <c r="U40" s="11">
        <v>30</v>
      </c>
      <c r="V40" s="10" t="s">
        <v>79</v>
      </c>
      <c r="W40" s="11"/>
      <c r="X40" s="10"/>
      <c r="Y40" s="7">
        <v>2</v>
      </c>
      <c r="Z40" s="11">
        <v>30</v>
      </c>
      <c r="AA40" s="10" t="s">
        <v>63</v>
      </c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>
        <v>2</v>
      </c>
      <c r="AO40" s="7">
        <f t="shared" si="64"/>
        <v>4</v>
      </c>
      <c r="AP40" s="11"/>
      <c r="AQ40" s="10"/>
      <c r="AR40" s="11"/>
      <c r="AS40" s="10"/>
      <c r="AT40" s="7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65"/>
        <v>0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66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67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68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69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0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1"/>
        <v>0</v>
      </c>
    </row>
    <row r="41" spans="1:188" x14ac:dyDescent="0.25">
      <c r="A41" s="6"/>
      <c r="B41" s="6"/>
      <c r="C41" s="6"/>
      <c r="D41" s="6" t="s">
        <v>342</v>
      </c>
      <c r="E41" s="3" t="s">
        <v>343</v>
      </c>
      <c r="F41" s="6">
        <f t="shared" si="50"/>
        <v>0</v>
      </c>
      <c r="G41" s="6">
        <f t="shared" si="51"/>
        <v>1</v>
      </c>
      <c r="H41" s="6">
        <f t="shared" si="52"/>
        <v>30</v>
      </c>
      <c r="I41" s="6">
        <f t="shared" si="53"/>
        <v>0</v>
      </c>
      <c r="J41" s="6">
        <f t="shared" si="54"/>
        <v>0</v>
      </c>
      <c r="K41" s="6">
        <f t="shared" si="55"/>
        <v>0</v>
      </c>
      <c r="L41" s="6">
        <f t="shared" si="56"/>
        <v>0</v>
      </c>
      <c r="M41" s="6">
        <f t="shared" si="57"/>
        <v>30</v>
      </c>
      <c r="N41" s="6">
        <f t="shared" si="58"/>
        <v>0</v>
      </c>
      <c r="O41" s="6">
        <f t="shared" si="59"/>
        <v>0</v>
      </c>
      <c r="P41" s="6">
        <f t="shared" si="60"/>
        <v>0</v>
      </c>
      <c r="Q41" s="6">
        <f t="shared" si="61"/>
        <v>0</v>
      </c>
      <c r="R41" s="7">
        <f t="shared" si="62"/>
        <v>2</v>
      </c>
      <c r="S41" s="7">
        <f t="shared" si="63"/>
        <v>2</v>
      </c>
      <c r="T41" s="7">
        <v>1.1000000000000001</v>
      </c>
      <c r="U41" s="11"/>
      <c r="V41" s="10"/>
      <c r="W41" s="11"/>
      <c r="X41" s="10"/>
      <c r="Y41" s="7"/>
      <c r="Z41" s="11"/>
      <c r="AA41" s="10"/>
      <c r="AB41" s="11"/>
      <c r="AC41" s="10"/>
      <c r="AD41" s="11">
        <v>30</v>
      </c>
      <c r="AE41" s="10" t="s">
        <v>63</v>
      </c>
      <c r="AF41" s="11"/>
      <c r="AG41" s="10"/>
      <c r="AH41" s="11"/>
      <c r="AI41" s="10"/>
      <c r="AJ41" s="11"/>
      <c r="AK41" s="10"/>
      <c r="AL41" s="11"/>
      <c r="AM41" s="10"/>
      <c r="AN41" s="7">
        <v>2</v>
      </c>
      <c r="AO41" s="7">
        <f t="shared" si="64"/>
        <v>2</v>
      </c>
      <c r="AP41" s="11"/>
      <c r="AQ41" s="10"/>
      <c r="AR41" s="11"/>
      <c r="AS41" s="10"/>
      <c r="AT41" s="7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65"/>
        <v>0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66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67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68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69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0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1"/>
        <v>0</v>
      </c>
    </row>
    <row r="42" spans="1:188" x14ac:dyDescent="0.25">
      <c r="A42" s="6"/>
      <c r="B42" s="6"/>
      <c r="C42" s="6"/>
      <c r="D42" s="6" t="s">
        <v>344</v>
      </c>
      <c r="E42" s="3" t="s">
        <v>345</v>
      </c>
      <c r="F42" s="6">
        <f t="shared" si="50"/>
        <v>0</v>
      </c>
      <c r="G42" s="6">
        <f t="shared" si="51"/>
        <v>2</v>
      </c>
      <c r="H42" s="6">
        <f t="shared" si="52"/>
        <v>60</v>
      </c>
      <c r="I42" s="6">
        <f t="shared" si="53"/>
        <v>30</v>
      </c>
      <c r="J42" s="6">
        <f t="shared" si="54"/>
        <v>0</v>
      </c>
      <c r="K42" s="6">
        <f t="shared" si="55"/>
        <v>30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4</v>
      </c>
      <c r="S42" s="7">
        <f t="shared" si="63"/>
        <v>2</v>
      </c>
      <c r="T42" s="7">
        <v>2.2000000000000002</v>
      </c>
      <c r="U42" s="11">
        <v>30</v>
      </c>
      <c r="V42" s="10" t="s">
        <v>63</v>
      </c>
      <c r="W42" s="11"/>
      <c r="X42" s="10"/>
      <c r="Y42" s="7">
        <v>2</v>
      </c>
      <c r="Z42" s="11">
        <v>30</v>
      </c>
      <c r="AA42" s="10" t="s">
        <v>63</v>
      </c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64"/>
        <v>4</v>
      </c>
      <c r="AP42" s="11"/>
      <c r="AQ42" s="10"/>
      <c r="AR42" s="11"/>
      <c r="AS42" s="10"/>
      <c r="AT42" s="7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0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1"/>
        <v>0</v>
      </c>
    </row>
    <row r="43" spans="1:188" x14ac:dyDescent="0.25">
      <c r="A43" s="6"/>
      <c r="B43" s="6"/>
      <c r="C43" s="6"/>
      <c r="D43" s="6" t="s">
        <v>346</v>
      </c>
      <c r="E43" s="3" t="s">
        <v>112</v>
      </c>
      <c r="F43" s="6">
        <f t="shared" si="50"/>
        <v>0</v>
      </c>
      <c r="G43" s="6">
        <f t="shared" si="51"/>
        <v>2</v>
      </c>
      <c r="H43" s="6">
        <f t="shared" si="52"/>
        <v>30</v>
      </c>
      <c r="I43" s="6">
        <f t="shared" si="53"/>
        <v>15</v>
      </c>
      <c r="J43" s="6">
        <f t="shared" si="54"/>
        <v>0</v>
      </c>
      <c r="K43" s="6">
        <f t="shared" si="55"/>
        <v>0</v>
      </c>
      <c r="L43" s="6">
        <f t="shared" si="56"/>
        <v>0</v>
      </c>
      <c r="M43" s="6">
        <f t="shared" si="57"/>
        <v>15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1.3</v>
      </c>
      <c r="T43" s="7">
        <v>1.33</v>
      </c>
      <c r="U43" s="11">
        <v>15</v>
      </c>
      <c r="V43" s="10" t="s">
        <v>63</v>
      </c>
      <c r="W43" s="11"/>
      <c r="X43" s="10"/>
      <c r="Y43" s="7">
        <v>0.7</v>
      </c>
      <c r="Z43" s="11"/>
      <c r="AA43" s="10"/>
      <c r="AB43" s="11"/>
      <c r="AC43" s="10"/>
      <c r="AD43" s="11">
        <v>15</v>
      </c>
      <c r="AE43" s="10" t="s">
        <v>63</v>
      </c>
      <c r="AF43" s="11"/>
      <c r="AG43" s="10"/>
      <c r="AH43" s="11"/>
      <c r="AI43" s="10"/>
      <c r="AJ43" s="11"/>
      <c r="AK43" s="10"/>
      <c r="AL43" s="11"/>
      <c r="AM43" s="10"/>
      <c r="AN43" s="7">
        <v>1.3</v>
      </c>
      <c r="AO43" s="7">
        <f t="shared" si="64"/>
        <v>2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0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1"/>
        <v>0</v>
      </c>
    </row>
    <row r="44" spans="1:188" x14ac:dyDescent="0.25">
      <c r="A44" s="6"/>
      <c r="B44" s="6"/>
      <c r="C44" s="6"/>
      <c r="D44" s="6" t="s">
        <v>347</v>
      </c>
      <c r="E44" s="3" t="s">
        <v>114</v>
      </c>
      <c r="F44" s="6">
        <f t="shared" si="50"/>
        <v>1</v>
      </c>
      <c r="G44" s="6">
        <f t="shared" si="51"/>
        <v>1</v>
      </c>
      <c r="H44" s="6">
        <f t="shared" si="52"/>
        <v>60</v>
      </c>
      <c r="I44" s="6">
        <f t="shared" si="53"/>
        <v>30</v>
      </c>
      <c r="J44" s="6">
        <f t="shared" si="54"/>
        <v>30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5</v>
      </c>
      <c r="S44" s="7">
        <f t="shared" si="63"/>
        <v>0</v>
      </c>
      <c r="T44" s="7">
        <v>2.5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30</v>
      </c>
      <c r="AQ44" s="10" t="s">
        <v>79</v>
      </c>
      <c r="AR44" s="11">
        <v>30</v>
      </c>
      <c r="AS44" s="10" t="s">
        <v>63</v>
      </c>
      <c r="AT44" s="7">
        <v>5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5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0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1"/>
        <v>0</v>
      </c>
    </row>
    <row r="45" spans="1:188" x14ac:dyDescent="0.25">
      <c r="A45" s="6"/>
      <c r="B45" s="6"/>
      <c r="C45" s="6"/>
      <c r="D45" s="6" t="s">
        <v>348</v>
      </c>
      <c r="E45" s="3" t="s">
        <v>116</v>
      </c>
      <c r="F45" s="6">
        <f t="shared" si="50"/>
        <v>0</v>
      </c>
      <c r="G45" s="6">
        <f t="shared" si="51"/>
        <v>2</v>
      </c>
      <c r="H45" s="6">
        <f t="shared" si="52"/>
        <v>30</v>
      </c>
      <c r="I45" s="6">
        <f t="shared" si="53"/>
        <v>15</v>
      </c>
      <c r="J45" s="6">
        <f t="shared" si="54"/>
        <v>0</v>
      </c>
      <c r="K45" s="6">
        <f t="shared" si="55"/>
        <v>15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1</v>
      </c>
      <c r="T45" s="7">
        <v>1.2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15</v>
      </c>
      <c r="AQ45" s="10" t="s">
        <v>63</v>
      </c>
      <c r="AR45" s="11"/>
      <c r="AS45" s="10"/>
      <c r="AT45" s="7">
        <v>1</v>
      </c>
      <c r="AU45" s="11">
        <v>15</v>
      </c>
      <c r="AV45" s="10" t="s">
        <v>63</v>
      </c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>
        <v>1</v>
      </c>
      <c r="BJ45" s="7">
        <f t="shared" si="65"/>
        <v>2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0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1"/>
        <v>0</v>
      </c>
    </row>
    <row r="46" spans="1:188" x14ac:dyDescent="0.25">
      <c r="A46" s="6"/>
      <c r="B46" s="6"/>
      <c r="C46" s="6"/>
      <c r="D46" s="6" t="s">
        <v>349</v>
      </c>
      <c r="E46" s="3" t="s">
        <v>118</v>
      </c>
      <c r="F46" s="6">
        <f t="shared" si="50"/>
        <v>1</v>
      </c>
      <c r="G46" s="6">
        <f t="shared" si="51"/>
        <v>1</v>
      </c>
      <c r="H46" s="6">
        <f t="shared" si="52"/>
        <v>45</v>
      </c>
      <c r="I46" s="6">
        <f t="shared" si="53"/>
        <v>30</v>
      </c>
      <c r="J46" s="6">
        <f t="shared" si="54"/>
        <v>15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3</v>
      </c>
      <c r="S46" s="7">
        <f t="shared" si="63"/>
        <v>0</v>
      </c>
      <c r="T46" s="7">
        <v>1.87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30</v>
      </c>
      <c r="AQ46" s="10" t="s">
        <v>79</v>
      </c>
      <c r="AR46" s="11">
        <v>15</v>
      </c>
      <c r="AS46" s="10" t="s">
        <v>63</v>
      </c>
      <c r="AT46" s="7">
        <v>3</v>
      </c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3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0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1"/>
        <v>0</v>
      </c>
    </row>
    <row r="47" spans="1:188" x14ac:dyDescent="0.25">
      <c r="A47" s="6"/>
      <c r="B47" s="6"/>
      <c r="C47" s="6"/>
      <c r="D47" s="6" t="s">
        <v>350</v>
      </c>
      <c r="E47" s="3" t="s">
        <v>122</v>
      </c>
      <c r="F47" s="6">
        <f t="shared" si="50"/>
        <v>0</v>
      </c>
      <c r="G47" s="6">
        <f t="shared" si="51"/>
        <v>2</v>
      </c>
      <c r="H47" s="6">
        <f t="shared" si="52"/>
        <v>30</v>
      </c>
      <c r="I47" s="6">
        <f t="shared" si="53"/>
        <v>15</v>
      </c>
      <c r="J47" s="6">
        <f t="shared" si="54"/>
        <v>0</v>
      </c>
      <c r="K47" s="6">
        <f t="shared" si="55"/>
        <v>0</v>
      </c>
      <c r="L47" s="6">
        <f t="shared" si="56"/>
        <v>0</v>
      </c>
      <c r="M47" s="6">
        <f t="shared" si="57"/>
        <v>15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2</v>
      </c>
      <c r="S47" s="7">
        <f t="shared" si="63"/>
        <v>1.2</v>
      </c>
      <c r="T47" s="7">
        <v>1.26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15</v>
      </c>
      <c r="AQ47" s="10" t="s">
        <v>63</v>
      </c>
      <c r="AR47" s="11"/>
      <c r="AS47" s="10"/>
      <c r="AT47" s="7">
        <v>0.8</v>
      </c>
      <c r="AU47" s="11"/>
      <c r="AV47" s="10"/>
      <c r="AW47" s="11"/>
      <c r="AX47" s="10"/>
      <c r="AY47" s="11">
        <v>15</v>
      </c>
      <c r="AZ47" s="10" t="s">
        <v>63</v>
      </c>
      <c r="BA47" s="11"/>
      <c r="BB47" s="10"/>
      <c r="BC47" s="11"/>
      <c r="BD47" s="10"/>
      <c r="BE47" s="11"/>
      <c r="BF47" s="10"/>
      <c r="BG47" s="11"/>
      <c r="BH47" s="10"/>
      <c r="BI47" s="7">
        <v>1.2</v>
      </c>
      <c r="BJ47" s="7">
        <f t="shared" si="65"/>
        <v>2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0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1"/>
        <v>0</v>
      </c>
    </row>
    <row r="48" spans="1:188" x14ac:dyDescent="0.25">
      <c r="A48" s="6"/>
      <c r="B48" s="6"/>
      <c r="C48" s="6"/>
      <c r="D48" s="6" t="s">
        <v>351</v>
      </c>
      <c r="E48" s="3" t="s">
        <v>128</v>
      </c>
      <c r="F48" s="6">
        <f t="shared" si="50"/>
        <v>1</v>
      </c>
      <c r="G48" s="6">
        <f t="shared" si="51"/>
        <v>1</v>
      </c>
      <c r="H48" s="6">
        <f t="shared" si="52"/>
        <v>60</v>
      </c>
      <c r="I48" s="6">
        <f t="shared" si="53"/>
        <v>30</v>
      </c>
      <c r="J48" s="6">
        <f t="shared" si="54"/>
        <v>0</v>
      </c>
      <c r="K48" s="6">
        <f t="shared" si="55"/>
        <v>0</v>
      </c>
      <c r="L48" s="6">
        <f t="shared" si="56"/>
        <v>0</v>
      </c>
      <c r="M48" s="6">
        <f t="shared" si="57"/>
        <v>30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5</v>
      </c>
      <c r="S48" s="7">
        <f t="shared" si="63"/>
        <v>2</v>
      </c>
      <c r="T48" s="7">
        <v>2.2999999999999998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0</v>
      </c>
      <c r="BK48" s="11">
        <v>30</v>
      </c>
      <c r="BL48" s="10" t="s">
        <v>79</v>
      </c>
      <c r="BM48" s="11"/>
      <c r="BN48" s="10"/>
      <c r="BO48" s="7">
        <v>3</v>
      </c>
      <c r="BP48" s="11"/>
      <c r="BQ48" s="10"/>
      <c r="BR48" s="11"/>
      <c r="BS48" s="10"/>
      <c r="BT48" s="11">
        <v>30</v>
      </c>
      <c r="BU48" s="10" t="s">
        <v>63</v>
      </c>
      <c r="BV48" s="11"/>
      <c r="BW48" s="10"/>
      <c r="BX48" s="11"/>
      <c r="BY48" s="10"/>
      <c r="BZ48" s="11"/>
      <c r="CA48" s="10"/>
      <c r="CB48" s="11"/>
      <c r="CC48" s="10"/>
      <c r="CD48" s="7">
        <v>2</v>
      </c>
      <c r="CE48" s="7">
        <f t="shared" si="66"/>
        <v>5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0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1"/>
        <v>0</v>
      </c>
    </row>
    <row r="49" spans="1:188" x14ac:dyDescent="0.25">
      <c r="A49" s="6"/>
      <c r="B49" s="6"/>
      <c r="C49" s="6"/>
      <c r="D49" s="6" t="s">
        <v>352</v>
      </c>
      <c r="E49" s="3" t="s">
        <v>353</v>
      </c>
      <c r="F49" s="6">
        <f t="shared" si="50"/>
        <v>1</v>
      </c>
      <c r="G49" s="6">
        <f t="shared" si="51"/>
        <v>2</v>
      </c>
      <c r="H49" s="6">
        <f t="shared" si="52"/>
        <v>75</v>
      </c>
      <c r="I49" s="6">
        <f t="shared" si="53"/>
        <v>30</v>
      </c>
      <c r="J49" s="6">
        <f t="shared" si="54"/>
        <v>30</v>
      </c>
      <c r="K49" s="6">
        <f t="shared" si="55"/>
        <v>0</v>
      </c>
      <c r="L49" s="6">
        <f t="shared" si="56"/>
        <v>0</v>
      </c>
      <c r="M49" s="6">
        <f t="shared" si="57"/>
        <v>15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5</v>
      </c>
      <c r="S49" s="7">
        <f t="shared" si="63"/>
        <v>1</v>
      </c>
      <c r="T49" s="7">
        <v>2.97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30</v>
      </c>
      <c r="BL49" s="10" t="s">
        <v>79</v>
      </c>
      <c r="BM49" s="11">
        <v>30</v>
      </c>
      <c r="BN49" s="10" t="s">
        <v>63</v>
      </c>
      <c r="BO49" s="7">
        <v>4</v>
      </c>
      <c r="BP49" s="11"/>
      <c r="BQ49" s="10"/>
      <c r="BR49" s="11"/>
      <c r="BS49" s="10"/>
      <c r="BT49" s="11">
        <v>15</v>
      </c>
      <c r="BU49" s="10" t="s">
        <v>63</v>
      </c>
      <c r="BV49" s="11"/>
      <c r="BW49" s="10"/>
      <c r="BX49" s="11"/>
      <c r="BY49" s="10"/>
      <c r="BZ49" s="11"/>
      <c r="CA49" s="10"/>
      <c r="CB49" s="11"/>
      <c r="CC49" s="10"/>
      <c r="CD49" s="7">
        <v>1</v>
      </c>
      <c r="CE49" s="7">
        <f t="shared" si="66"/>
        <v>5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0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1"/>
        <v>0</v>
      </c>
    </row>
    <row r="50" spans="1:188" x14ac:dyDescent="0.25">
      <c r="A50" s="6"/>
      <c r="B50" s="6"/>
      <c r="C50" s="6"/>
      <c r="D50" s="6" t="s">
        <v>354</v>
      </c>
      <c r="E50" s="3" t="s">
        <v>355</v>
      </c>
      <c r="F50" s="6">
        <f t="shared" si="50"/>
        <v>1</v>
      </c>
      <c r="G50" s="6">
        <f t="shared" si="51"/>
        <v>1</v>
      </c>
      <c r="H50" s="6">
        <f t="shared" si="52"/>
        <v>45</v>
      </c>
      <c r="I50" s="6">
        <f t="shared" si="53"/>
        <v>30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15</v>
      </c>
      <c r="N50" s="6">
        <f t="shared" si="58"/>
        <v>0</v>
      </c>
      <c r="O50" s="6">
        <f t="shared" si="59"/>
        <v>0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2</v>
      </c>
      <c r="T50" s="7">
        <v>1.97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30</v>
      </c>
      <c r="BL50" s="10" t="s">
        <v>79</v>
      </c>
      <c r="BM50" s="11"/>
      <c r="BN50" s="10"/>
      <c r="BO50" s="7">
        <v>2</v>
      </c>
      <c r="BP50" s="11"/>
      <c r="BQ50" s="10"/>
      <c r="BR50" s="11"/>
      <c r="BS50" s="10"/>
      <c r="BT50" s="11">
        <v>15</v>
      </c>
      <c r="BU50" s="10" t="s">
        <v>63</v>
      </c>
      <c r="BV50" s="11"/>
      <c r="BW50" s="10"/>
      <c r="BX50" s="11"/>
      <c r="BY50" s="10"/>
      <c r="BZ50" s="11"/>
      <c r="CA50" s="10"/>
      <c r="CB50" s="11"/>
      <c r="CC50" s="10"/>
      <c r="CD50" s="7">
        <v>2</v>
      </c>
      <c r="CE50" s="7">
        <f t="shared" si="66"/>
        <v>4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0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1"/>
        <v>0</v>
      </c>
    </row>
    <row r="51" spans="1:188" x14ac:dyDescent="0.25">
      <c r="A51" s="6"/>
      <c r="B51" s="6"/>
      <c r="C51" s="6"/>
      <c r="D51" s="6" t="s">
        <v>356</v>
      </c>
      <c r="E51" s="3" t="s">
        <v>471</v>
      </c>
      <c r="F51" s="6">
        <f t="shared" si="50"/>
        <v>0</v>
      </c>
      <c r="G51" s="6">
        <f t="shared" si="51"/>
        <v>2</v>
      </c>
      <c r="H51" s="6">
        <f t="shared" si="52"/>
        <v>30</v>
      </c>
      <c r="I51" s="6">
        <f t="shared" si="53"/>
        <v>15</v>
      </c>
      <c r="J51" s="6">
        <f t="shared" si="54"/>
        <v>15</v>
      </c>
      <c r="K51" s="6">
        <f t="shared" si="55"/>
        <v>0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1.2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>
        <v>15</v>
      </c>
      <c r="BL51" s="10" t="s">
        <v>63</v>
      </c>
      <c r="BM51" s="11">
        <v>15</v>
      </c>
      <c r="BN51" s="10" t="s">
        <v>63</v>
      </c>
      <c r="BO51" s="7">
        <v>2</v>
      </c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7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0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1"/>
        <v>0</v>
      </c>
    </row>
    <row r="52" spans="1:188" x14ac:dyDescent="0.25">
      <c r="A52" s="6"/>
      <c r="B52" s="6"/>
      <c r="C52" s="6"/>
      <c r="D52" s="6" t="s">
        <v>358</v>
      </c>
      <c r="E52" s="3" t="s">
        <v>359</v>
      </c>
      <c r="F52" s="6">
        <f t="shared" si="50"/>
        <v>0</v>
      </c>
      <c r="G52" s="6">
        <f t="shared" si="51"/>
        <v>2</v>
      </c>
      <c r="H52" s="6">
        <f t="shared" si="52"/>
        <v>30</v>
      </c>
      <c r="I52" s="6">
        <f t="shared" si="53"/>
        <v>15</v>
      </c>
      <c r="J52" s="6">
        <f t="shared" si="54"/>
        <v>0</v>
      </c>
      <c r="K52" s="6">
        <f t="shared" si="55"/>
        <v>0</v>
      </c>
      <c r="L52" s="6">
        <f t="shared" si="56"/>
        <v>0</v>
      </c>
      <c r="M52" s="6">
        <f t="shared" si="57"/>
        <v>15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1.5</v>
      </c>
      <c r="T52" s="7">
        <v>1.17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15</v>
      </c>
      <c r="BL52" s="10" t="s">
        <v>63</v>
      </c>
      <c r="BM52" s="11"/>
      <c r="BN52" s="10"/>
      <c r="BO52" s="7">
        <v>0.5</v>
      </c>
      <c r="BP52" s="11"/>
      <c r="BQ52" s="10"/>
      <c r="BR52" s="11"/>
      <c r="BS52" s="10"/>
      <c r="BT52" s="11">
        <v>15</v>
      </c>
      <c r="BU52" s="10" t="s">
        <v>63</v>
      </c>
      <c r="BV52" s="11"/>
      <c r="BW52" s="10"/>
      <c r="BX52" s="11"/>
      <c r="BY52" s="10"/>
      <c r="BZ52" s="11"/>
      <c r="CA52" s="10"/>
      <c r="CB52" s="11"/>
      <c r="CC52" s="10"/>
      <c r="CD52" s="7">
        <v>1.5</v>
      </c>
      <c r="CE52" s="7">
        <f t="shared" si="66"/>
        <v>2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0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1"/>
        <v>0</v>
      </c>
    </row>
    <row r="53" spans="1:188" x14ac:dyDescent="0.25">
      <c r="A53" s="6"/>
      <c r="B53" s="6"/>
      <c r="C53" s="6"/>
      <c r="D53" s="6" t="s">
        <v>360</v>
      </c>
      <c r="E53" s="3" t="s">
        <v>108</v>
      </c>
      <c r="F53" s="6">
        <f t="shared" si="50"/>
        <v>0</v>
      </c>
      <c r="G53" s="6">
        <f t="shared" si="51"/>
        <v>2</v>
      </c>
      <c r="H53" s="6">
        <f t="shared" si="52"/>
        <v>30</v>
      </c>
      <c r="I53" s="6">
        <f t="shared" si="53"/>
        <v>15</v>
      </c>
      <c r="J53" s="6">
        <f t="shared" si="54"/>
        <v>15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1.26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15</v>
      </c>
      <c r="BL53" s="10" t="s">
        <v>63</v>
      </c>
      <c r="BM53" s="11">
        <v>15</v>
      </c>
      <c r="BN53" s="10" t="s">
        <v>63</v>
      </c>
      <c r="BO53" s="7">
        <v>2</v>
      </c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0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1"/>
        <v>0</v>
      </c>
    </row>
    <row r="54" spans="1:188" x14ac:dyDescent="0.25">
      <c r="A54" s="6"/>
      <c r="B54" s="6"/>
      <c r="C54" s="6"/>
      <c r="D54" s="6" t="s">
        <v>361</v>
      </c>
      <c r="E54" s="3" t="s">
        <v>140</v>
      </c>
      <c r="F54" s="6">
        <f t="shared" si="50"/>
        <v>0</v>
      </c>
      <c r="G54" s="6">
        <f t="shared" si="51"/>
        <v>2</v>
      </c>
      <c r="H54" s="6">
        <f t="shared" si="52"/>
        <v>45</v>
      </c>
      <c r="I54" s="6">
        <f t="shared" si="53"/>
        <v>30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15</v>
      </c>
      <c r="N54" s="6">
        <f t="shared" si="58"/>
        <v>0</v>
      </c>
      <c r="O54" s="6">
        <f t="shared" si="59"/>
        <v>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1</v>
      </c>
      <c r="T54" s="7">
        <v>1.8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30</v>
      </c>
      <c r="BL54" s="10" t="s">
        <v>63</v>
      </c>
      <c r="BM54" s="11"/>
      <c r="BN54" s="10"/>
      <c r="BO54" s="7">
        <v>2</v>
      </c>
      <c r="BP54" s="11"/>
      <c r="BQ54" s="10"/>
      <c r="BR54" s="11"/>
      <c r="BS54" s="10"/>
      <c r="BT54" s="11">
        <v>15</v>
      </c>
      <c r="BU54" s="10" t="s">
        <v>63</v>
      </c>
      <c r="BV54" s="11"/>
      <c r="BW54" s="10"/>
      <c r="BX54" s="11"/>
      <c r="BY54" s="10"/>
      <c r="BZ54" s="11"/>
      <c r="CA54" s="10"/>
      <c r="CB54" s="11"/>
      <c r="CC54" s="10"/>
      <c r="CD54" s="7">
        <v>1</v>
      </c>
      <c r="CE54" s="7">
        <f t="shared" si="66"/>
        <v>3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0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1"/>
        <v>0</v>
      </c>
    </row>
    <row r="55" spans="1:188" x14ac:dyDescent="0.25">
      <c r="A55" s="6"/>
      <c r="B55" s="6"/>
      <c r="C55" s="6"/>
      <c r="D55" s="6" t="s">
        <v>362</v>
      </c>
      <c r="E55" s="3" t="s">
        <v>144</v>
      </c>
      <c r="F55" s="6">
        <f t="shared" si="50"/>
        <v>1</v>
      </c>
      <c r="G55" s="6">
        <f t="shared" si="51"/>
        <v>1</v>
      </c>
      <c r="H55" s="6">
        <f t="shared" si="52"/>
        <v>45</v>
      </c>
      <c r="I55" s="6">
        <f t="shared" si="53"/>
        <v>30</v>
      </c>
      <c r="J55" s="6">
        <f t="shared" si="54"/>
        <v>0</v>
      </c>
      <c r="K55" s="6">
        <f t="shared" si="55"/>
        <v>0</v>
      </c>
      <c r="L55" s="6">
        <f t="shared" si="56"/>
        <v>0</v>
      </c>
      <c r="M55" s="6">
        <f t="shared" si="57"/>
        <v>15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1</v>
      </c>
      <c r="T55" s="7">
        <v>1.77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0</v>
      </c>
      <c r="CF55" s="11">
        <v>30</v>
      </c>
      <c r="CG55" s="10" t="s">
        <v>79</v>
      </c>
      <c r="CH55" s="11"/>
      <c r="CI55" s="10"/>
      <c r="CJ55" s="7">
        <v>2</v>
      </c>
      <c r="CK55" s="11"/>
      <c r="CL55" s="10"/>
      <c r="CM55" s="11"/>
      <c r="CN55" s="10"/>
      <c r="CO55" s="11">
        <v>15</v>
      </c>
      <c r="CP55" s="10" t="s">
        <v>63</v>
      </c>
      <c r="CQ55" s="11"/>
      <c r="CR55" s="10"/>
      <c r="CS55" s="11"/>
      <c r="CT55" s="10"/>
      <c r="CU55" s="11"/>
      <c r="CV55" s="10"/>
      <c r="CW55" s="11"/>
      <c r="CX55" s="10"/>
      <c r="CY55" s="7">
        <v>1</v>
      </c>
      <c r="CZ55" s="7">
        <f t="shared" si="67"/>
        <v>3</v>
      </c>
      <c r="DA55" s="11"/>
      <c r="DB55" s="10"/>
      <c r="DC55" s="11"/>
      <c r="DD55" s="10"/>
      <c r="DE55" s="7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0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1"/>
        <v>0</v>
      </c>
    </row>
    <row r="56" spans="1:188" x14ac:dyDescent="0.25">
      <c r="A56" s="6"/>
      <c r="B56" s="6"/>
      <c r="C56" s="6"/>
      <c r="D56" s="6" t="s">
        <v>363</v>
      </c>
      <c r="E56" s="3" t="s">
        <v>142</v>
      </c>
      <c r="F56" s="6">
        <f t="shared" si="50"/>
        <v>0</v>
      </c>
      <c r="G56" s="6">
        <f t="shared" si="51"/>
        <v>2</v>
      </c>
      <c r="H56" s="6">
        <f t="shared" si="52"/>
        <v>45</v>
      </c>
      <c r="I56" s="6">
        <f t="shared" si="53"/>
        <v>30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15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1.8</v>
      </c>
      <c r="T56" s="7">
        <v>1.87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>
        <v>30</v>
      </c>
      <c r="BL56" s="10" t="s">
        <v>63</v>
      </c>
      <c r="BM56" s="11"/>
      <c r="BN56" s="10"/>
      <c r="BO56" s="7">
        <v>1.2</v>
      </c>
      <c r="BP56" s="11"/>
      <c r="BQ56" s="10"/>
      <c r="BR56" s="11"/>
      <c r="BS56" s="10"/>
      <c r="BT56" s="11">
        <v>15</v>
      </c>
      <c r="BU56" s="10" t="s">
        <v>63</v>
      </c>
      <c r="BV56" s="11"/>
      <c r="BW56" s="10"/>
      <c r="BX56" s="11"/>
      <c r="BY56" s="10"/>
      <c r="BZ56" s="11"/>
      <c r="CA56" s="10"/>
      <c r="CB56" s="11"/>
      <c r="CC56" s="10"/>
      <c r="CD56" s="7">
        <v>1.8</v>
      </c>
      <c r="CE56" s="7">
        <f t="shared" si="66"/>
        <v>3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0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1"/>
        <v>0</v>
      </c>
    </row>
    <row r="57" spans="1:188" x14ac:dyDescent="0.25">
      <c r="A57" s="6"/>
      <c r="B57" s="6"/>
      <c r="C57" s="6"/>
      <c r="D57" s="6" t="s">
        <v>364</v>
      </c>
      <c r="E57" s="3" t="s">
        <v>146</v>
      </c>
      <c r="F57" s="6">
        <f t="shared" si="50"/>
        <v>1</v>
      </c>
      <c r="G57" s="6">
        <f t="shared" si="51"/>
        <v>1</v>
      </c>
      <c r="H57" s="6">
        <f t="shared" si="52"/>
        <v>45</v>
      </c>
      <c r="I57" s="6">
        <f t="shared" si="53"/>
        <v>30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15</v>
      </c>
      <c r="N57" s="6">
        <f t="shared" si="58"/>
        <v>0</v>
      </c>
      <c r="O57" s="6">
        <f t="shared" si="59"/>
        <v>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1.5</v>
      </c>
      <c r="T57" s="7">
        <v>1.93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30</v>
      </c>
      <c r="CG57" s="10" t="s">
        <v>79</v>
      </c>
      <c r="CH57" s="11"/>
      <c r="CI57" s="10"/>
      <c r="CJ57" s="7">
        <v>1.5</v>
      </c>
      <c r="CK57" s="11"/>
      <c r="CL57" s="10"/>
      <c r="CM57" s="11"/>
      <c r="CN57" s="10"/>
      <c r="CO57" s="11">
        <v>15</v>
      </c>
      <c r="CP57" s="10" t="s">
        <v>63</v>
      </c>
      <c r="CQ57" s="11"/>
      <c r="CR57" s="10"/>
      <c r="CS57" s="11"/>
      <c r="CT57" s="10"/>
      <c r="CU57" s="11"/>
      <c r="CV57" s="10"/>
      <c r="CW57" s="11"/>
      <c r="CX57" s="10"/>
      <c r="CY57" s="7">
        <v>1.5</v>
      </c>
      <c r="CZ57" s="7">
        <f t="shared" si="67"/>
        <v>3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0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1"/>
        <v>0</v>
      </c>
    </row>
    <row r="58" spans="1:188" x14ac:dyDescent="0.25">
      <c r="A58" s="6"/>
      <c r="B58" s="6"/>
      <c r="C58" s="6"/>
      <c r="D58" s="6" t="s">
        <v>365</v>
      </c>
      <c r="E58" s="3" t="s">
        <v>120</v>
      </c>
      <c r="F58" s="6">
        <f t="shared" si="50"/>
        <v>0</v>
      </c>
      <c r="G58" s="6">
        <f t="shared" si="51"/>
        <v>2</v>
      </c>
      <c r="H58" s="6">
        <f t="shared" si="52"/>
        <v>30</v>
      </c>
      <c r="I58" s="6">
        <f t="shared" si="53"/>
        <v>15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15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3</v>
      </c>
      <c r="S58" s="7">
        <f t="shared" si="63"/>
        <v>1.5</v>
      </c>
      <c r="T58" s="7">
        <v>1.66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15</v>
      </c>
      <c r="CG58" s="10" t="s">
        <v>63</v>
      </c>
      <c r="CH58" s="11"/>
      <c r="CI58" s="10"/>
      <c r="CJ58" s="7">
        <v>1.5</v>
      </c>
      <c r="CK58" s="11"/>
      <c r="CL58" s="10"/>
      <c r="CM58" s="11"/>
      <c r="CN58" s="10"/>
      <c r="CO58" s="11">
        <v>15</v>
      </c>
      <c r="CP58" s="10" t="s">
        <v>63</v>
      </c>
      <c r="CQ58" s="11"/>
      <c r="CR58" s="10"/>
      <c r="CS58" s="11"/>
      <c r="CT58" s="10"/>
      <c r="CU58" s="11"/>
      <c r="CV58" s="10"/>
      <c r="CW58" s="11"/>
      <c r="CX58" s="10"/>
      <c r="CY58" s="7">
        <v>1.5</v>
      </c>
      <c r="CZ58" s="7">
        <f t="shared" si="67"/>
        <v>3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0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1"/>
        <v>0</v>
      </c>
    </row>
    <row r="59" spans="1:188" x14ac:dyDescent="0.25">
      <c r="A59" s="6"/>
      <c r="B59" s="6"/>
      <c r="C59" s="6"/>
      <c r="D59" s="6" t="s">
        <v>366</v>
      </c>
      <c r="E59" s="3" t="s">
        <v>367</v>
      </c>
      <c r="F59" s="6">
        <f t="shared" si="50"/>
        <v>0</v>
      </c>
      <c r="G59" s="6">
        <f t="shared" si="51"/>
        <v>2</v>
      </c>
      <c r="H59" s="6">
        <f t="shared" si="52"/>
        <v>30</v>
      </c>
      <c r="I59" s="6">
        <f t="shared" si="53"/>
        <v>15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15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1.5</v>
      </c>
      <c r="T59" s="7">
        <v>1.26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15</v>
      </c>
      <c r="CG59" s="10" t="s">
        <v>63</v>
      </c>
      <c r="CH59" s="11"/>
      <c r="CI59" s="10"/>
      <c r="CJ59" s="7">
        <v>1.5</v>
      </c>
      <c r="CK59" s="11"/>
      <c r="CL59" s="10"/>
      <c r="CM59" s="11"/>
      <c r="CN59" s="10"/>
      <c r="CO59" s="11">
        <v>15</v>
      </c>
      <c r="CP59" s="10" t="s">
        <v>63</v>
      </c>
      <c r="CQ59" s="11"/>
      <c r="CR59" s="10"/>
      <c r="CS59" s="11"/>
      <c r="CT59" s="10"/>
      <c r="CU59" s="11"/>
      <c r="CV59" s="10"/>
      <c r="CW59" s="11"/>
      <c r="CX59" s="10"/>
      <c r="CY59" s="7">
        <v>1.5</v>
      </c>
      <c r="CZ59" s="7">
        <f t="shared" si="67"/>
        <v>3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0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1"/>
        <v>0</v>
      </c>
    </row>
    <row r="60" spans="1:188" x14ac:dyDescent="0.25">
      <c r="A60" s="6"/>
      <c r="B60" s="6"/>
      <c r="C60" s="6"/>
      <c r="D60" s="6" t="s">
        <v>368</v>
      </c>
      <c r="E60" s="3" t="s">
        <v>150</v>
      </c>
      <c r="F60" s="6">
        <f t="shared" si="50"/>
        <v>0</v>
      </c>
      <c r="G60" s="6">
        <f t="shared" si="51"/>
        <v>2</v>
      </c>
      <c r="H60" s="6">
        <f t="shared" si="52"/>
        <v>30</v>
      </c>
      <c r="I60" s="6">
        <f t="shared" si="53"/>
        <v>15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15</v>
      </c>
      <c r="N60" s="6">
        <f t="shared" si="58"/>
        <v>0</v>
      </c>
      <c r="O60" s="6">
        <f t="shared" si="59"/>
        <v>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1.8</v>
      </c>
      <c r="T60" s="7">
        <v>1.27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>
        <v>15</v>
      </c>
      <c r="CG60" s="10" t="s">
        <v>63</v>
      </c>
      <c r="CH60" s="11"/>
      <c r="CI60" s="10"/>
      <c r="CJ60" s="7">
        <v>1.2</v>
      </c>
      <c r="CK60" s="11"/>
      <c r="CL60" s="10"/>
      <c r="CM60" s="11"/>
      <c r="CN60" s="10"/>
      <c r="CO60" s="11">
        <v>15</v>
      </c>
      <c r="CP60" s="10" t="s">
        <v>63</v>
      </c>
      <c r="CQ60" s="11"/>
      <c r="CR60" s="10"/>
      <c r="CS60" s="11"/>
      <c r="CT60" s="10"/>
      <c r="CU60" s="11"/>
      <c r="CV60" s="10"/>
      <c r="CW60" s="11"/>
      <c r="CX60" s="10"/>
      <c r="CY60" s="7">
        <v>1.8</v>
      </c>
      <c r="CZ60" s="7">
        <f t="shared" si="67"/>
        <v>3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68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0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1"/>
        <v>0</v>
      </c>
    </row>
    <row r="61" spans="1:188" x14ac:dyDescent="0.25">
      <c r="A61" s="6"/>
      <c r="B61" s="6"/>
      <c r="C61" s="6"/>
      <c r="D61" s="6" t="s">
        <v>369</v>
      </c>
      <c r="E61" s="3" t="s">
        <v>138</v>
      </c>
      <c r="F61" s="6">
        <f t="shared" si="50"/>
        <v>0</v>
      </c>
      <c r="G61" s="6">
        <f t="shared" si="51"/>
        <v>2</v>
      </c>
      <c r="H61" s="6">
        <f t="shared" si="52"/>
        <v>30</v>
      </c>
      <c r="I61" s="6">
        <f t="shared" si="53"/>
        <v>15</v>
      </c>
      <c r="J61" s="6">
        <f t="shared" si="54"/>
        <v>15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3</v>
      </c>
      <c r="S61" s="7">
        <f t="shared" si="63"/>
        <v>0</v>
      </c>
      <c r="T61" s="7">
        <v>1.2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>
        <v>15</v>
      </c>
      <c r="CG61" s="10" t="s">
        <v>63</v>
      </c>
      <c r="CH61" s="11">
        <v>15</v>
      </c>
      <c r="CI61" s="10" t="s">
        <v>63</v>
      </c>
      <c r="CJ61" s="7">
        <v>3</v>
      </c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3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0</v>
      </c>
      <c r="DV61" s="11"/>
      <c r="DW61" s="10"/>
      <c r="DX61" s="11"/>
      <c r="DY61" s="10"/>
      <c r="DZ61" s="7"/>
      <c r="EA61" s="11"/>
      <c r="EB61" s="10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0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1"/>
        <v>0</v>
      </c>
    </row>
    <row r="62" spans="1:188" x14ac:dyDescent="0.25">
      <c r="A62" s="6"/>
      <c r="B62" s="6"/>
      <c r="C62" s="6"/>
      <c r="D62" s="6" t="s">
        <v>370</v>
      </c>
      <c r="E62" s="3" t="s">
        <v>371</v>
      </c>
      <c r="F62" s="6">
        <f t="shared" si="50"/>
        <v>0</v>
      </c>
      <c r="G62" s="6">
        <f t="shared" si="51"/>
        <v>2</v>
      </c>
      <c r="H62" s="6">
        <f t="shared" si="52"/>
        <v>60</v>
      </c>
      <c r="I62" s="6">
        <f t="shared" si="53"/>
        <v>30</v>
      </c>
      <c r="J62" s="6">
        <f t="shared" si="54"/>
        <v>30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6">
        <f t="shared" si="60"/>
        <v>0</v>
      </c>
      <c r="Q62" s="6">
        <f t="shared" si="61"/>
        <v>0</v>
      </c>
      <c r="R62" s="7">
        <f t="shared" si="62"/>
        <v>4</v>
      </c>
      <c r="S62" s="7">
        <f t="shared" si="63"/>
        <v>0</v>
      </c>
      <c r="T62" s="7">
        <v>2.6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30</v>
      </c>
      <c r="DB62" s="10" t="s">
        <v>63</v>
      </c>
      <c r="DC62" s="11">
        <v>30</v>
      </c>
      <c r="DD62" s="10" t="s">
        <v>63</v>
      </c>
      <c r="DE62" s="7">
        <v>4</v>
      </c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8"/>
        <v>4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0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1"/>
        <v>0</v>
      </c>
    </row>
    <row r="63" spans="1:188" x14ac:dyDescent="0.25">
      <c r="A63" s="6"/>
      <c r="B63" s="6"/>
      <c r="C63" s="6"/>
      <c r="D63" s="6" t="s">
        <v>372</v>
      </c>
      <c r="E63" s="3" t="s">
        <v>373</v>
      </c>
      <c r="F63" s="6">
        <f t="shared" si="50"/>
        <v>1</v>
      </c>
      <c r="G63" s="6">
        <f t="shared" si="51"/>
        <v>1</v>
      </c>
      <c r="H63" s="6">
        <f t="shared" si="52"/>
        <v>60</v>
      </c>
      <c r="I63" s="6">
        <f t="shared" si="53"/>
        <v>30</v>
      </c>
      <c r="J63" s="6">
        <f t="shared" si="54"/>
        <v>30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6</v>
      </c>
      <c r="S63" s="7">
        <f t="shared" si="63"/>
        <v>0</v>
      </c>
      <c r="T63" s="7">
        <v>2.7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0</v>
      </c>
      <c r="DV63" s="11">
        <v>30</v>
      </c>
      <c r="DW63" s="10" t="s">
        <v>79</v>
      </c>
      <c r="DX63" s="11">
        <v>30</v>
      </c>
      <c r="DY63" s="10" t="s">
        <v>63</v>
      </c>
      <c r="DZ63" s="7">
        <v>6</v>
      </c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6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0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1"/>
        <v>0</v>
      </c>
    </row>
    <row r="64" spans="1:188" x14ac:dyDescent="0.25">
      <c r="A64" s="6"/>
      <c r="B64" s="6"/>
      <c r="C64" s="6"/>
      <c r="D64" s="6" t="s">
        <v>374</v>
      </c>
      <c r="E64" s="3" t="s">
        <v>375</v>
      </c>
      <c r="F64" s="6">
        <f t="shared" si="50"/>
        <v>0</v>
      </c>
      <c r="G64" s="6">
        <f t="shared" si="51"/>
        <v>2</v>
      </c>
      <c r="H64" s="6">
        <f t="shared" si="52"/>
        <v>60</v>
      </c>
      <c r="I64" s="6">
        <f t="shared" si="53"/>
        <v>30</v>
      </c>
      <c r="J64" s="6">
        <f t="shared" si="54"/>
        <v>30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4</v>
      </c>
      <c r="S64" s="7">
        <f t="shared" si="63"/>
        <v>0</v>
      </c>
      <c r="T64" s="7">
        <v>2.6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0"/>
        <v>0</v>
      </c>
      <c r="FL64" s="11">
        <v>30</v>
      </c>
      <c r="FM64" s="10" t="s">
        <v>63</v>
      </c>
      <c r="FN64" s="11">
        <v>30</v>
      </c>
      <c r="FO64" s="10" t="s">
        <v>63</v>
      </c>
      <c r="FP64" s="7">
        <v>4</v>
      </c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1"/>
        <v>4</v>
      </c>
    </row>
    <row r="65" spans="1:188" x14ac:dyDescent="0.25">
      <c r="A65" s="6">
        <v>9</v>
      </c>
      <c r="B65" s="6">
        <v>1</v>
      </c>
      <c r="C65" s="6"/>
      <c r="D65" s="6"/>
      <c r="E65" s="3" t="s">
        <v>376</v>
      </c>
      <c r="F65" s="6">
        <f>$B$65*COUNTIF(U65:GD65,"e")</f>
        <v>0</v>
      </c>
      <c r="G65" s="6">
        <f>$B$65*COUNTIF(U65:GD65,"z")</f>
        <v>2</v>
      </c>
      <c r="H65" s="6">
        <f t="shared" si="52"/>
        <v>30</v>
      </c>
      <c r="I65" s="6">
        <f t="shared" si="53"/>
        <v>15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15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1</v>
      </c>
      <c r="T65" s="7">
        <f>$B$65*1.2</f>
        <v>1.2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>
        <f>$B$65*15</f>
        <v>15</v>
      </c>
      <c r="CG65" s="10" t="s">
        <v>63</v>
      </c>
      <c r="CH65" s="11"/>
      <c r="CI65" s="10"/>
      <c r="CJ65" s="7">
        <f>$B$65*1</f>
        <v>1</v>
      </c>
      <c r="CK65" s="11"/>
      <c r="CL65" s="10"/>
      <c r="CM65" s="11"/>
      <c r="CN65" s="10"/>
      <c r="CO65" s="11">
        <f>$B$65*15</f>
        <v>15</v>
      </c>
      <c r="CP65" s="10" t="s">
        <v>63</v>
      </c>
      <c r="CQ65" s="11"/>
      <c r="CR65" s="10"/>
      <c r="CS65" s="11"/>
      <c r="CT65" s="10"/>
      <c r="CU65" s="11"/>
      <c r="CV65" s="10"/>
      <c r="CW65" s="11"/>
      <c r="CX65" s="10"/>
      <c r="CY65" s="7">
        <f>$B$65*1</f>
        <v>1</v>
      </c>
      <c r="CZ65" s="7">
        <f t="shared" si="67"/>
        <v>2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0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1"/>
        <v>0</v>
      </c>
    </row>
    <row r="66" spans="1:188" x14ac:dyDescent="0.25">
      <c r="A66" s="6">
        <v>10</v>
      </c>
      <c r="B66" s="6">
        <v>1</v>
      </c>
      <c r="C66" s="6"/>
      <c r="D66" s="6"/>
      <c r="E66" s="3" t="s">
        <v>377</v>
      </c>
      <c r="F66" s="6">
        <f>$B$66*COUNTIF(U66:GD66,"e")</f>
        <v>0</v>
      </c>
      <c r="G66" s="6">
        <f>$B$66*COUNTIF(U66:GD66,"z")</f>
        <v>2</v>
      </c>
      <c r="H66" s="6">
        <f t="shared" si="52"/>
        <v>30</v>
      </c>
      <c r="I66" s="6">
        <f t="shared" si="53"/>
        <v>15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15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2</v>
      </c>
      <c r="S66" s="7">
        <f t="shared" si="63"/>
        <v>0.8</v>
      </c>
      <c r="T66" s="7">
        <f>$B$66*1.2</f>
        <v>1.2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>
        <f>$B$66*15</f>
        <v>15</v>
      </c>
      <c r="CG66" s="10" t="s">
        <v>63</v>
      </c>
      <c r="CH66" s="11"/>
      <c r="CI66" s="10"/>
      <c r="CJ66" s="7">
        <f>$B$66*1.2</f>
        <v>1.2</v>
      </c>
      <c r="CK66" s="11"/>
      <c r="CL66" s="10"/>
      <c r="CM66" s="11"/>
      <c r="CN66" s="10"/>
      <c r="CO66" s="11">
        <f>$B$66*15</f>
        <v>15</v>
      </c>
      <c r="CP66" s="10" t="s">
        <v>63</v>
      </c>
      <c r="CQ66" s="11"/>
      <c r="CR66" s="10"/>
      <c r="CS66" s="11"/>
      <c r="CT66" s="10"/>
      <c r="CU66" s="11"/>
      <c r="CV66" s="10"/>
      <c r="CW66" s="11"/>
      <c r="CX66" s="10"/>
      <c r="CY66" s="7">
        <f>$B$66*0.8</f>
        <v>0.8</v>
      </c>
      <c r="CZ66" s="7">
        <f t="shared" si="67"/>
        <v>2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0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1"/>
        <v>0</v>
      </c>
    </row>
    <row r="67" spans="1:188" x14ac:dyDescent="0.25">
      <c r="A67" s="6"/>
      <c r="B67" s="6"/>
      <c r="C67" s="6"/>
      <c r="D67" s="6" t="s">
        <v>378</v>
      </c>
      <c r="E67" s="3" t="s">
        <v>160</v>
      </c>
      <c r="F67" s="6">
        <f>COUNTIF(U67:GD67,"e")</f>
        <v>0</v>
      </c>
      <c r="G67" s="6">
        <f>COUNTIF(U67:GD67,"z")</f>
        <v>2</v>
      </c>
      <c r="H67" s="6">
        <f t="shared" si="52"/>
        <v>30</v>
      </c>
      <c r="I67" s="6">
        <f t="shared" si="53"/>
        <v>15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15</v>
      </c>
      <c r="Q67" s="6">
        <f t="shared" si="61"/>
        <v>0</v>
      </c>
      <c r="R67" s="7">
        <f t="shared" si="62"/>
        <v>2</v>
      </c>
      <c r="S67" s="7">
        <f t="shared" si="63"/>
        <v>1</v>
      </c>
      <c r="T67" s="7">
        <v>1.27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0"/>
        <v>0</v>
      </c>
      <c r="FL67" s="11">
        <v>15</v>
      </c>
      <c r="FM67" s="10" t="s">
        <v>63</v>
      </c>
      <c r="FN67" s="11"/>
      <c r="FO67" s="10"/>
      <c r="FP67" s="7">
        <v>1</v>
      </c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>
        <v>15</v>
      </c>
      <c r="GB67" s="10" t="s">
        <v>63</v>
      </c>
      <c r="GC67" s="11"/>
      <c r="GD67" s="10"/>
      <c r="GE67" s="7">
        <v>1</v>
      </c>
      <c r="GF67" s="7">
        <f t="shared" si="71"/>
        <v>2</v>
      </c>
    </row>
    <row r="68" spans="1:188" x14ac:dyDescent="0.25">
      <c r="A68" s="6">
        <v>8</v>
      </c>
      <c r="B68" s="6">
        <v>1</v>
      </c>
      <c r="C68" s="6"/>
      <c r="D68" s="6"/>
      <c r="E68" s="3" t="s">
        <v>180</v>
      </c>
      <c r="F68" s="6">
        <f>$B$68*COUNTIF(U68:GD68,"e")</f>
        <v>0</v>
      </c>
      <c r="G68" s="6">
        <f>$B$68*COUNTIF(U68:GD68,"z")</f>
        <v>1</v>
      </c>
      <c r="H68" s="6">
        <f t="shared" si="52"/>
        <v>30</v>
      </c>
      <c r="I68" s="6">
        <f t="shared" si="53"/>
        <v>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30</v>
      </c>
      <c r="R68" s="7">
        <f t="shared" si="62"/>
        <v>2</v>
      </c>
      <c r="S68" s="7">
        <f t="shared" si="63"/>
        <v>2</v>
      </c>
      <c r="T68" s="7">
        <f>$B$68*1.2</f>
        <v>1.2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0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>
        <f>$B$68*30</f>
        <v>30</v>
      </c>
      <c r="GD68" s="10" t="s">
        <v>63</v>
      </c>
      <c r="GE68" s="7">
        <f>$B$68*2</f>
        <v>2</v>
      </c>
      <c r="GF68" s="7">
        <f t="shared" si="71"/>
        <v>2</v>
      </c>
    </row>
    <row r="69" spans="1:188" x14ac:dyDescent="0.25">
      <c r="A69" s="6"/>
      <c r="B69" s="6"/>
      <c r="C69" s="6"/>
      <c r="D69" s="6" t="s">
        <v>379</v>
      </c>
      <c r="E69" s="3" t="s">
        <v>380</v>
      </c>
      <c r="F69" s="6">
        <f>COUNTIF(U69:GD69,"e")</f>
        <v>0</v>
      </c>
      <c r="G69" s="6">
        <f>COUNTIF(U69:GD69,"z")</f>
        <v>2</v>
      </c>
      <c r="H69" s="6">
        <f t="shared" si="52"/>
        <v>30</v>
      </c>
      <c r="I69" s="6">
        <f t="shared" si="53"/>
        <v>15</v>
      </c>
      <c r="J69" s="6">
        <f t="shared" si="54"/>
        <v>15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2</v>
      </c>
      <c r="S69" s="7">
        <f t="shared" si="63"/>
        <v>0</v>
      </c>
      <c r="T69" s="7">
        <v>1.2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>
        <v>15</v>
      </c>
      <c r="CG69" s="10" t="s">
        <v>63</v>
      </c>
      <c r="CH69" s="11">
        <v>15</v>
      </c>
      <c r="CI69" s="10" t="s">
        <v>63</v>
      </c>
      <c r="CJ69" s="7">
        <v>2</v>
      </c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2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0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0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1"/>
        <v>0</v>
      </c>
    </row>
    <row r="70" spans="1:188" x14ac:dyDescent="0.25">
      <c r="A70" s="6"/>
      <c r="B70" s="6"/>
      <c r="C70" s="6"/>
      <c r="D70" s="6" t="s">
        <v>381</v>
      </c>
      <c r="E70" s="3" t="s">
        <v>300</v>
      </c>
      <c r="F70" s="6">
        <f>COUNTIF(U70:GD70,"e")</f>
        <v>1</v>
      </c>
      <c r="G70" s="6">
        <f>COUNTIF(U70:GD70,"z")</f>
        <v>1</v>
      </c>
      <c r="H70" s="6">
        <f t="shared" si="52"/>
        <v>30</v>
      </c>
      <c r="I70" s="6">
        <f t="shared" si="53"/>
        <v>15</v>
      </c>
      <c r="J70" s="6">
        <f t="shared" si="54"/>
        <v>15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2</v>
      </c>
      <c r="S70" s="7">
        <f t="shared" si="63"/>
        <v>0</v>
      </c>
      <c r="T70" s="7">
        <v>1.27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>
        <v>15</v>
      </c>
      <c r="DB70" s="10" t="s">
        <v>79</v>
      </c>
      <c r="DC70" s="11">
        <v>15</v>
      </c>
      <c r="DD70" s="10" t="s">
        <v>63</v>
      </c>
      <c r="DE70" s="7">
        <v>2</v>
      </c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2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0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0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1"/>
        <v>0</v>
      </c>
    </row>
    <row r="71" spans="1:188" x14ac:dyDescent="0.25">
      <c r="A71" s="6">
        <v>11</v>
      </c>
      <c r="B71" s="6">
        <v>4</v>
      </c>
      <c r="C71" s="6"/>
      <c r="D71" s="6"/>
      <c r="E71" s="3" t="s">
        <v>382</v>
      </c>
      <c r="F71" s="6">
        <f>$B$71*COUNTIF(U71:GD71,"e")</f>
        <v>4</v>
      </c>
      <c r="G71" s="6">
        <f>$B$71*COUNTIF(U71:GD71,"z")</f>
        <v>4</v>
      </c>
      <c r="H71" s="6">
        <f t="shared" si="52"/>
        <v>240</v>
      </c>
      <c r="I71" s="6">
        <f t="shared" si="53"/>
        <v>120</v>
      </c>
      <c r="J71" s="6">
        <f t="shared" si="54"/>
        <v>120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0</v>
      </c>
      <c r="P71" s="6">
        <f t="shared" si="60"/>
        <v>0</v>
      </c>
      <c r="Q71" s="6">
        <f t="shared" si="61"/>
        <v>0</v>
      </c>
      <c r="R71" s="7">
        <f t="shared" si="62"/>
        <v>20</v>
      </c>
      <c r="S71" s="7">
        <f t="shared" si="63"/>
        <v>0</v>
      </c>
      <c r="T71" s="7">
        <f>$B$71*2.7</f>
        <v>10.8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4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5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6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7"/>
        <v>0</v>
      </c>
      <c r="DA71" s="11">
        <f>$B$71*30</f>
        <v>120</v>
      </c>
      <c r="DB71" s="10" t="s">
        <v>79</v>
      </c>
      <c r="DC71" s="11">
        <f>$B$71*30</f>
        <v>120</v>
      </c>
      <c r="DD71" s="10" t="s">
        <v>63</v>
      </c>
      <c r="DE71" s="7">
        <f>$B$71*5</f>
        <v>20</v>
      </c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68"/>
        <v>20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69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0"/>
        <v>0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1"/>
        <v>0</v>
      </c>
    </row>
    <row r="72" spans="1:188" x14ac:dyDescent="0.25">
      <c r="A72" s="6">
        <v>12</v>
      </c>
      <c r="B72" s="6">
        <v>1</v>
      </c>
      <c r="C72" s="6"/>
      <c r="D72" s="6"/>
      <c r="E72" s="3" t="s">
        <v>383</v>
      </c>
      <c r="F72" s="6">
        <f>$B$72*COUNTIF(U72:GD72,"e")</f>
        <v>0</v>
      </c>
      <c r="G72" s="6">
        <f>$B$72*COUNTIF(U72:GD72,"z")</f>
        <v>2</v>
      </c>
      <c r="H72" s="6">
        <f t="shared" si="52"/>
        <v>30</v>
      </c>
      <c r="I72" s="6">
        <f t="shared" si="53"/>
        <v>15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15</v>
      </c>
      <c r="N72" s="6">
        <f t="shared" si="58"/>
        <v>0</v>
      </c>
      <c r="O72" s="6">
        <f t="shared" si="59"/>
        <v>0</v>
      </c>
      <c r="P72" s="6">
        <f t="shared" si="60"/>
        <v>0</v>
      </c>
      <c r="Q72" s="6">
        <f t="shared" si="61"/>
        <v>0</v>
      </c>
      <c r="R72" s="7">
        <f t="shared" si="62"/>
        <v>3</v>
      </c>
      <c r="S72" s="7">
        <f t="shared" si="63"/>
        <v>2</v>
      </c>
      <c r="T72" s="7">
        <f>$B$72*1.33</f>
        <v>1.33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4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5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6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7"/>
        <v>0</v>
      </c>
      <c r="DA72" s="11">
        <f>$B$72*15</f>
        <v>15</v>
      </c>
      <c r="DB72" s="10" t="s">
        <v>63</v>
      </c>
      <c r="DC72" s="11"/>
      <c r="DD72" s="10"/>
      <c r="DE72" s="7">
        <f>$B$72*1</f>
        <v>1</v>
      </c>
      <c r="DF72" s="11"/>
      <c r="DG72" s="10"/>
      <c r="DH72" s="11"/>
      <c r="DI72" s="10"/>
      <c r="DJ72" s="11">
        <f>$B$72*15</f>
        <v>15</v>
      </c>
      <c r="DK72" s="10" t="s">
        <v>63</v>
      </c>
      <c r="DL72" s="11"/>
      <c r="DM72" s="10"/>
      <c r="DN72" s="11"/>
      <c r="DO72" s="10"/>
      <c r="DP72" s="11"/>
      <c r="DQ72" s="10"/>
      <c r="DR72" s="11"/>
      <c r="DS72" s="10"/>
      <c r="DT72" s="7">
        <f>$B$72*2</f>
        <v>2</v>
      </c>
      <c r="DU72" s="7">
        <f t="shared" si="68"/>
        <v>3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69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0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1"/>
        <v>0</v>
      </c>
    </row>
    <row r="73" spans="1:188" x14ac:dyDescent="0.25">
      <c r="A73" s="6">
        <v>13</v>
      </c>
      <c r="B73" s="6">
        <v>1</v>
      </c>
      <c r="C73" s="6"/>
      <c r="D73" s="6"/>
      <c r="E73" s="3" t="s">
        <v>384</v>
      </c>
      <c r="F73" s="6">
        <f>$B$73*COUNTIF(U73:GD73,"e")</f>
        <v>0</v>
      </c>
      <c r="G73" s="6">
        <f>$B$73*COUNTIF(U73:GD73,"z")</f>
        <v>2</v>
      </c>
      <c r="H73" s="6">
        <f t="shared" si="52"/>
        <v>30</v>
      </c>
      <c r="I73" s="6">
        <f t="shared" si="53"/>
        <v>15</v>
      </c>
      <c r="J73" s="6">
        <f t="shared" si="54"/>
        <v>0</v>
      </c>
      <c r="K73" s="6">
        <f t="shared" si="55"/>
        <v>15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6">
        <f t="shared" si="60"/>
        <v>0</v>
      </c>
      <c r="Q73" s="6">
        <f t="shared" si="61"/>
        <v>0</v>
      </c>
      <c r="R73" s="7">
        <f t="shared" si="62"/>
        <v>3</v>
      </c>
      <c r="S73" s="7">
        <f t="shared" si="63"/>
        <v>2</v>
      </c>
      <c r="T73" s="7">
        <f>$B$73*1.6</f>
        <v>1.6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4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5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6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7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68"/>
        <v>0</v>
      </c>
      <c r="DV73" s="11">
        <f>$B$73*15</f>
        <v>15</v>
      </c>
      <c r="DW73" s="10" t="s">
        <v>63</v>
      </c>
      <c r="DX73" s="11"/>
      <c r="DY73" s="10"/>
      <c r="DZ73" s="7">
        <f>$B$73*1</f>
        <v>1</v>
      </c>
      <c r="EA73" s="11">
        <f>$B$73*15</f>
        <v>15</v>
      </c>
      <c r="EB73" s="10" t="s">
        <v>63</v>
      </c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>
        <f>$B$73*2</f>
        <v>2</v>
      </c>
      <c r="EP73" s="7">
        <f t="shared" si="69"/>
        <v>3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0"/>
        <v>0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1"/>
        <v>0</v>
      </c>
    </row>
    <row r="74" spans="1:188" x14ac:dyDescent="0.25">
      <c r="A74" s="6">
        <v>14</v>
      </c>
      <c r="B74" s="6">
        <v>1</v>
      </c>
      <c r="C74" s="6"/>
      <c r="D74" s="6"/>
      <c r="E74" s="3" t="s">
        <v>385</v>
      </c>
      <c r="F74" s="6">
        <f>$B$74*COUNTIF(U74:GD74,"e")</f>
        <v>0</v>
      </c>
      <c r="G74" s="6">
        <f>$B$74*COUNTIF(U74:GD74,"z")</f>
        <v>2</v>
      </c>
      <c r="H74" s="6">
        <f t="shared" si="52"/>
        <v>30</v>
      </c>
      <c r="I74" s="6">
        <f t="shared" si="53"/>
        <v>15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15</v>
      </c>
      <c r="N74" s="6">
        <f t="shared" si="58"/>
        <v>0</v>
      </c>
      <c r="O74" s="6">
        <f t="shared" si="59"/>
        <v>0</v>
      </c>
      <c r="P74" s="6">
        <f t="shared" si="60"/>
        <v>0</v>
      </c>
      <c r="Q74" s="6">
        <f t="shared" si="61"/>
        <v>0</v>
      </c>
      <c r="R74" s="7">
        <f t="shared" si="62"/>
        <v>3</v>
      </c>
      <c r="S74" s="7">
        <f t="shared" si="63"/>
        <v>2</v>
      </c>
      <c r="T74" s="7">
        <f>$B$74*1.33</f>
        <v>1.33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4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5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6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7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68"/>
        <v>0</v>
      </c>
      <c r="DV74" s="11">
        <f>$B$74*15</f>
        <v>15</v>
      </c>
      <c r="DW74" s="10" t="s">
        <v>63</v>
      </c>
      <c r="DX74" s="11"/>
      <c r="DY74" s="10"/>
      <c r="DZ74" s="7">
        <f>$B$74*1</f>
        <v>1</v>
      </c>
      <c r="EA74" s="11"/>
      <c r="EB74" s="10"/>
      <c r="EC74" s="11"/>
      <c r="ED74" s="10"/>
      <c r="EE74" s="11">
        <f>$B$74*15</f>
        <v>15</v>
      </c>
      <c r="EF74" s="10" t="s">
        <v>63</v>
      </c>
      <c r="EG74" s="11"/>
      <c r="EH74" s="10"/>
      <c r="EI74" s="11"/>
      <c r="EJ74" s="10"/>
      <c r="EK74" s="11"/>
      <c r="EL74" s="10"/>
      <c r="EM74" s="11"/>
      <c r="EN74" s="10"/>
      <c r="EO74" s="7">
        <f>$B$74*2</f>
        <v>2</v>
      </c>
      <c r="EP74" s="7">
        <f t="shared" si="69"/>
        <v>3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0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1"/>
        <v>0</v>
      </c>
    </row>
    <row r="75" spans="1:188" x14ac:dyDescent="0.25">
      <c r="A75" s="6">
        <v>15</v>
      </c>
      <c r="B75" s="6">
        <v>1</v>
      </c>
      <c r="C75" s="6"/>
      <c r="D75" s="6"/>
      <c r="E75" s="3" t="s">
        <v>386</v>
      </c>
      <c r="F75" s="6">
        <f>$B$75*COUNTIF(U75:GD75,"e")</f>
        <v>0</v>
      </c>
      <c r="G75" s="6">
        <f>$B$75*COUNTIF(U75:GD75,"z")</f>
        <v>2</v>
      </c>
      <c r="H75" s="6">
        <f t="shared" si="52"/>
        <v>30</v>
      </c>
      <c r="I75" s="6">
        <f t="shared" si="53"/>
        <v>15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15</v>
      </c>
      <c r="N75" s="6">
        <f t="shared" si="58"/>
        <v>0</v>
      </c>
      <c r="O75" s="6">
        <f t="shared" si="59"/>
        <v>0</v>
      </c>
      <c r="P75" s="6">
        <f t="shared" si="60"/>
        <v>0</v>
      </c>
      <c r="Q75" s="6">
        <f t="shared" si="61"/>
        <v>0</v>
      </c>
      <c r="R75" s="7">
        <f t="shared" si="62"/>
        <v>3</v>
      </c>
      <c r="S75" s="7">
        <f t="shared" si="63"/>
        <v>2</v>
      </c>
      <c r="T75" s="7">
        <f>$B$75*1.4</f>
        <v>1.4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4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5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6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7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68"/>
        <v>0</v>
      </c>
      <c r="DV75" s="11">
        <f>$B$75*15</f>
        <v>15</v>
      </c>
      <c r="DW75" s="10" t="s">
        <v>63</v>
      </c>
      <c r="DX75" s="11"/>
      <c r="DY75" s="10"/>
      <c r="DZ75" s="7">
        <f>$B$75*1</f>
        <v>1</v>
      </c>
      <c r="EA75" s="11"/>
      <c r="EB75" s="10"/>
      <c r="EC75" s="11"/>
      <c r="ED75" s="10"/>
      <c r="EE75" s="11">
        <f>$B$75*15</f>
        <v>15</v>
      </c>
      <c r="EF75" s="10" t="s">
        <v>63</v>
      </c>
      <c r="EG75" s="11"/>
      <c r="EH75" s="10"/>
      <c r="EI75" s="11"/>
      <c r="EJ75" s="10"/>
      <c r="EK75" s="11"/>
      <c r="EL75" s="10"/>
      <c r="EM75" s="11"/>
      <c r="EN75" s="10"/>
      <c r="EO75" s="7">
        <f>$B$75*2</f>
        <v>2</v>
      </c>
      <c r="EP75" s="7">
        <f t="shared" si="69"/>
        <v>3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0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1"/>
        <v>0</v>
      </c>
    </row>
    <row r="76" spans="1:188" x14ac:dyDescent="0.25">
      <c r="A76" s="6">
        <v>16</v>
      </c>
      <c r="B76" s="6">
        <v>1</v>
      </c>
      <c r="C76" s="6"/>
      <c r="D76" s="6"/>
      <c r="E76" s="3" t="s">
        <v>387</v>
      </c>
      <c r="F76" s="6">
        <f>$B$76*COUNTIF(U76:GD76,"e")</f>
        <v>0</v>
      </c>
      <c r="G76" s="6">
        <f>$B$76*COUNTIF(U76:GD76,"z")</f>
        <v>2</v>
      </c>
      <c r="H76" s="6">
        <f t="shared" si="52"/>
        <v>30</v>
      </c>
      <c r="I76" s="6">
        <f t="shared" si="53"/>
        <v>15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15</v>
      </c>
      <c r="N76" s="6">
        <f t="shared" si="58"/>
        <v>0</v>
      </c>
      <c r="O76" s="6">
        <f t="shared" si="59"/>
        <v>0</v>
      </c>
      <c r="P76" s="6">
        <f t="shared" si="60"/>
        <v>0</v>
      </c>
      <c r="Q76" s="6">
        <f t="shared" si="61"/>
        <v>0</v>
      </c>
      <c r="R76" s="7">
        <f t="shared" si="62"/>
        <v>3</v>
      </c>
      <c r="S76" s="7">
        <f t="shared" si="63"/>
        <v>1</v>
      </c>
      <c r="T76" s="7">
        <f>$B$76*1.5</f>
        <v>1.5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4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5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6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7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68"/>
        <v>0</v>
      </c>
      <c r="DV76" s="11">
        <f>$B$76*15</f>
        <v>15</v>
      </c>
      <c r="DW76" s="10" t="s">
        <v>63</v>
      </c>
      <c r="DX76" s="11"/>
      <c r="DY76" s="10"/>
      <c r="DZ76" s="7">
        <f>$B$76*2</f>
        <v>2</v>
      </c>
      <c r="EA76" s="11"/>
      <c r="EB76" s="10"/>
      <c r="EC76" s="11"/>
      <c r="ED76" s="10"/>
      <c r="EE76" s="11">
        <f>$B$76*15</f>
        <v>15</v>
      </c>
      <c r="EF76" s="10" t="s">
        <v>63</v>
      </c>
      <c r="EG76" s="11"/>
      <c r="EH76" s="10"/>
      <c r="EI76" s="11"/>
      <c r="EJ76" s="10"/>
      <c r="EK76" s="11"/>
      <c r="EL76" s="10"/>
      <c r="EM76" s="11"/>
      <c r="EN76" s="10"/>
      <c r="EO76" s="7">
        <f>$B$76*1</f>
        <v>1</v>
      </c>
      <c r="EP76" s="7">
        <f t="shared" si="69"/>
        <v>3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0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1"/>
        <v>0</v>
      </c>
    </row>
    <row r="77" spans="1:188" x14ac:dyDescent="0.25">
      <c r="A77" s="6">
        <v>17</v>
      </c>
      <c r="B77" s="6">
        <v>1</v>
      </c>
      <c r="C77" s="6"/>
      <c r="D77" s="6"/>
      <c r="E77" s="3" t="s">
        <v>388</v>
      </c>
      <c r="F77" s="6">
        <f>$B$77*COUNTIF(U77:GD77,"e")</f>
        <v>1</v>
      </c>
      <c r="G77" s="6">
        <f>$B$77*COUNTIF(U77:GD77,"z")</f>
        <v>1</v>
      </c>
      <c r="H77" s="6">
        <f t="shared" si="52"/>
        <v>30</v>
      </c>
      <c r="I77" s="6">
        <f t="shared" si="53"/>
        <v>15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15</v>
      </c>
      <c r="N77" s="6">
        <f t="shared" si="58"/>
        <v>0</v>
      </c>
      <c r="O77" s="6">
        <f t="shared" si="59"/>
        <v>0</v>
      </c>
      <c r="P77" s="6">
        <f t="shared" si="60"/>
        <v>0</v>
      </c>
      <c r="Q77" s="6">
        <f t="shared" si="61"/>
        <v>0</v>
      </c>
      <c r="R77" s="7">
        <f t="shared" si="62"/>
        <v>3</v>
      </c>
      <c r="S77" s="7">
        <f t="shared" si="63"/>
        <v>1</v>
      </c>
      <c r="T77" s="7">
        <f>$B$77*1.7</f>
        <v>1.7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4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5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6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7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68"/>
        <v>0</v>
      </c>
      <c r="DV77" s="11">
        <f>$B$77*15</f>
        <v>15</v>
      </c>
      <c r="DW77" s="10" t="s">
        <v>79</v>
      </c>
      <c r="DX77" s="11"/>
      <c r="DY77" s="10"/>
      <c r="DZ77" s="7">
        <f>$B$77*2</f>
        <v>2</v>
      </c>
      <c r="EA77" s="11"/>
      <c r="EB77" s="10"/>
      <c r="EC77" s="11"/>
      <c r="ED77" s="10"/>
      <c r="EE77" s="11">
        <f>$B$77*15</f>
        <v>15</v>
      </c>
      <c r="EF77" s="10" t="s">
        <v>63</v>
      </c>
      <c r="EG77" s="11"/>
      <c r="EH77" s="10"/>
      <c r="EI77" s="11"/>
      <c r="EJ77" s="10"/>
      <c r="EK77" s="11"/>
      <c r="EL77" s="10"/>
      <c r="EM77" s="11"/>
      <c r="EN77" s="10"/>
      <c r="EO77" s="7">
        <f>$B$77*1</f>
        <v>1</v>
      </c>
      <c r="EP77" s="7">
        <f t="shared" si="69"/>
        <v>3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0"/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1"/>
        <v>0</v>
      </c>
    </row>
    <row r="78" spans="1:188" x14ac:dyDescent="0.25">
      <c r="A78" s="6">
        <v>18</v>
      </c>
      <c r="B78" s="6">
        <v>2</v>
      </c>
      <c r="C78" s="6"/>
      <c r="D78" s="6"/>
      <c r="E78" s="3" t="s">
        <v>389</v>
      </c>
      <c r="F78" s="6">
        <f>$B$78*COUNTIF(U78:GD78,"e")</f>
        <v>0</v>
      </c>
      <c r="G78" s="6">
        <f>$B$78*COUNTIF(U78:GD78,"z")</f>
        <v>4</v>
      </c>
      <c r="H78" s="6">
        <f t="shared" si="52"/>
        <v>90</v>
      </c>
      <c r="I78" s="6">
        <f t="shared" si="53"/>
        <v>30</v>
      </c>
      <c r="J78" s="6">
        <f t="shared" si="54"/>
        <v>0</v>
      </c>
      <c r="K78" s="6">
        <f t="shared" si="55"/>
        <v>0</v>
      </c>
      <c r="L78" s="6">
        <f t="shared" si="56"/>
        <v>0</v>
      </c>
      <c r="M78" s="6">
        <f t="shared" si="57"/>
        <v>60</v>
      </c>
      <c r="N78" s="6">
        <f t="shared" si="58"/>
        <v>0</v>
      </c>
      <c r="O78" s="6">
        <f t="shared" si="59"/>
        <v>0</v>
      </c>
      <c r="P78" s="6">
        <f t="shared" si="60"/>
        <v>0</v>
      </c>
      <c r="Q78" s="6">
        <f t="shared" si="61"/>
        <v>0</v>
      </c>
      <c r="R78" s="7">
        <f t="shared" si="62"/>
        <v>6</v>
      </c>
      <c r="S78" s="7">
        <f t="shared" si="63"/>
        <v>4</v>
      </c>
      <c r="T78" s="7">
        <f>$B$78*1.97</f>
        <v>3.94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4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5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6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7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68"/>
        <v>0</v>
      </c>
      <c r="DV78" s="11">
        <f>$B$78*15</f>
        <v>30</v>
      </c>
      <c r="DW78" s="10" t="s">
        <v>63</v>
      </c>
      <c r="DX78" s="11"/>
      <c r="DY78" s="10"/>
      <c r="DZ78" s="7">
        <f>$B$78*1</f>
        <v>2</v>
      </c>
      <c r="EA78" s="11"/>
      <c r="EB78" s="10"/>
      <c r="EC78" s="11"/>
      <c r="ED78" s="10"/>
      <c r="EE78" s="11">
        <f>$B$78*30</f>
        <v>60</v>
      </c>
      <c r="EF78" s="10" t="s">
        <v>63</v>
      </c>
      <c r="EG78" s="11"/>
      <c r="EH78" s="10"/>
      <c r="EI78" s="11"/>
      <c r="EJ78" s="10"/>
      <c r="EK78" s="11"/>
      <c r="EL78" s="10"/>
      <c r="EM78" s="11"/>
      <c r="EN78" s="10"/>
      <c r="EO78" s="7">
        <f>$B$78*2</f>
        <v>4</v>
      </c>
      <c r="EP78" s="7">
        <f t="shared" si="69"/>
        <v>6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0"/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1"/>
        <v>0</v>
      </c>
    </row>
    <row r="79" spans="1:188" x14ac:dyDescent="0.25">
      <c r="A79" s="6">
        <v>19</v>
      </c>
      <c r="B79" s="6">
        <v>1</v>
      </c>
      <c r="C79" s="6"/>
      <c r="D79" s="6"/>
      <c r="E79" s="3" t="s">
        <v>390</v>
      </c>
      <c r="F79" s="6">
        <f>$B$79*COUNTIF(U79:GD79,"e")</f>
        <v>1</v>
      </c>
      <c r="G79" s="6">
        <f>$B$79*COUNTIF(U79:GD79,"z")</f>
        <v>1</v>
      </c>
      <c r="H79" s="6">
        <f t="shared" si="52"/>
        <v>30</v>
      </c>
      <c r="I79" s="6">
        <f t="shared" si="53"/>
        <v>15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15</v>
      </c>
      <c r="N79" s="6">
        <f t="shared" si="58"/>
        <v>0</v>
      </c>
      <c r="O79" s="6">
        <f t="shared" si="59"/>
        <v>0</v>
      </c>
      <c r="P79" s="6">
        <f t="shared" si="60"/>
        <v>0</v>
      </c>
      <c r="Q79" s="6">
        <f t="shared" si="61"/>
        <v>0</v>
      </c>
      <c r="R79" s="7">
        <f t="shared" si="62"/>
        <v>4</v>
      </c>
      <c r="S79" s="7">
        <f t="shared" si="63"/>
        <v>2</v>
      </c>
      <c r="T79" s="7">
        <f>$B$79*1.7</f>
        <v>1.7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4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5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6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7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68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69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0"/>
        <v>0</v>
      </c>
      <c r="FL79" s="11">
        <f>$B$79*15</f>
        <v>15</v>
      </c>
      <c r="FM79" s="10" t="s">
        <v>79</v>
      </c>
      <c r="FN79" s="11"/>
      <c r="FO79" s="10"/>
      <c r="FP79" s="7">
        <f>$B$79*2</f>
        <v>2</v>
      </c>
      <c r="FQ79" s="11"/>
      <c r="FR79" s="10"/>
      <c r="FS79" s="11"/>
      <c r="FT79" s="10"/>
      <c r="FU79" s="11">
        <f>$B$79*15</f>
        <v>15</v>
      </c>
      <c r="FV79" s="10" t="s">
        <v>63</v>
      </c>
      <c r="FW79" s="11"/>
      <c r="FX79" s="10"/>
      <c r="FY79" s="11"/>
      <c r="FZ79" s="10"/>
      <c r="GA79" s="11"/>
      <c r="GB79" s="10"/>
      <c r="GC79" s="11"/>
      <c r="GD79" s="10"/>
      <c r="GE79" s="7">
        <f>$B$79*2</f>
        <v>2</v>
      </c>
      <c r="GF79" s="7">
        <f t="shared" si="71"/>
        <v>4</v>
      </c>
    </row>
    <row r="80" spans="1:188" x14ac:dyDescent="0.25">
      <c r="A80" s="6"/>
      <c r="B80" s="6"/>
      <c r="C80" s="6"/>
      <c r="D80" s="6" t="s">
        <v>391</v>
      </c>
      <c r="E80" s="3" t="s">
        <v>392</v>
      </c>
      <c r="F80" s="6">
        <f>COUNTIF(U80:GD80,"e")</f>
        <v>0</v>
      </c>
      <c r="G80" s="6">
        <f>COUNTIF(U80:GD80,"z")</f>
        <v>1</v>
      </c>
      <c r="H80" s="6">
        <f t="shared" si="52"/>
        <v>15</v>
      </c>
      <c r="I80" s="6">
        <f t="shared" si="53"/>
        <v>0</v>
      </c>
      <c r="J80" s="6">
        <f t="shared" si="54"/>
        <v>0</v>
      </c>
      <c r="K80" s="6">
        <f t="shared" si="55"/>
        <v>0</v>
      </c>
      <c r="L80" s="6">
        <f t="shared" si="56"/>
        <v>0</v>
      </c>
      <c r="M80" s="6">
        <f t="shared" si="57"/>
        <v>0</v>
      </c>
      <c r="N80" s="6">
        <f t="shared" si="58"/>
        <v>0</v>
      </c>
      <c r="O80" s="6">
        <f t="shared" si="59"/>
        <v>0</v>
      </c>
      <c r="P80" s="6">
        <f t="shared" si="60"/>
        <v>15</v>
      </c>
      <c r="Q80" s="6">
        <f t="shared" si="61"/>
        <v>0</v>
      </c>
      <c r="R80" s="7">
        <f t="shared" si="62"/>
        <v>1</v>
      </c>
      <c r="S80" s="7">
        <f t="shared" si="63"/>
        <v>1</v>
      </c>
      <c r="T80" s="7">
        <v>0.63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4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5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66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67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>
        <v>15</v>
      </c>
      <c r="DQ80" s="10" t="s">
        <v>63</v>
      </c>
      <c r="DR80" s="11"/>
      <c r="DS80" s="10"/>
      <c r="DT80" s="7">
        <v>1</v>
      </c>
      <c r="DU80" s="7">
        <f t="shared" si="68"/>
        <v>1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69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70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1"/>
        <v>0</v>
      </c>
    </row>
    <row r="81" spans="1:188" x14ac:dyDescent="0.25">
      <c r="A81" s="6"/>
      <c r="B81" s="6"/>
      <c r="C81" s="6"/>
      <c r="D81" s="6" t="s">
        <v>393</v>
      </c>
      <c r="E81" s="3" t="s">
        <v>394</v>
      </c>
      <c r="F81" s="6">
        <f>COUNTIF(U81:GD81,"e")</f>
        <v>0</v>
      </c>
      <c r="G81" s="6">
        <f>COUNTIF(U81:GD81,"z")</f>
        <v>1</v>
      </c>
      <c r="H81" s="6">
        <f t="shared" si="52"/>
        <v>0</v>
      </c>
      <c r="I81" s="6">
        <f t="shared" si="53"/>
        <v>0</v>
      </c>
      <c r="J81" s="6">
        <f t="shared" si="54"/>
        <v>0</v>
      </c>
      <c r="K81" s="6">
        <f t="shared" si="55"/>
        <v>0</v>
      </c>
      <c r="L81" s="6">
        <f t="shared" si="56"/>
        <v>0</v>
      </c>
      <c r="M81" s="6">
        <f t="shared" si="57"/>
        <v>0</v>
      </c>
      <c r="N81" s="6">
        <f t="shared" si="58"/>
        <v>0</v>
      </c>
      <c r="O81" s="6">
        <f t="shared" si="59"/>
        <v>0</v>
      </c>
      <c r="P81" s="6">
        <f t="shared" si="60"/>
        <v>0</v>
      </c>
      <c r="Q81" s="6">
        <f t="shared" si="61"/>
        <v>0</v>
      </c>
      <c r="R81" s="7">
        <f t="shared" si="62"/>
        <v>15</v>
      </c>
      <c r="S81" s="7">
        <f t="shared" si="63"/>
        <v>15</v>
      </c>
      <c r="T81" s="7">
        <v>1.7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4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5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66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67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68"/>
        <v>0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69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70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>
        <v>0</v>
      </c>
      <c r="FX81" s="10" t="s">
        <v>63</v>
      </c>
      <c r="FY81" s="11"/>
      <c r="FZ81" s="10"/>
      <c r="GA81" s="11"/>
      <c r="GB81" s="10"/>
      <c r="GC81" s="11"/>
      <c r="GD81" s="10"/>
      <c r="GE81" s="7">
        <v>15</v>
      </c>
      <c r="GF81" s="7">
        <f t="shared" si="71"/>
        <v>15</v>
      </c>
    </row>
    <row r="82" spans="1:188" ht="15.9" customHeight="1" x14ac:dyDescent="0.25">
      <c r="A82" s="6"/>
      <c r="B82" s="6"/>
      <c r="C82" s="6"/>
      <c r="D82" s="6"/>
      <c r="E82" s="6" t="s">
        <v>82</v>
      </c>
      <c r="F82" s="6">
        <f t="shared" ref="F82:BQ82" si="72">SUM(F39:F81)</f>
        <v>17</v>
      </c>
      <c r="G82" s="6">
        <f t="shared" si="72"/>
        <v>74</v>
      </c>
      <c r="H82" s="6">
        <f t="shared" si="72"/>
        <v>1890</v>
      </c>
      <c r="I82" s="6">
        <f t="shared" si="72"/>
        <v>930</v>
      </c>
      <c r="J82" s="6">
        <f t="shared" si="72"/>
        <v>360</v>
      </c>
      <c r="K82" s="6">
        <f t="shared" si="72"/>
        <v>90</v>
      </c>
      <c r="L82" s="6">
        <f t="shared" si="72"/>
        <v>0</v>
      </c>
      <c r="M82" s="6">
        <f t="shared" si="72"/>
        <v>450</v>
      </c>
      <c r="N82" s="6">
        <f t="shared" si="72"/>
        <v>0</v>
      </c>
      <c r="O82" s="6">
        <f t="shared" si="72"/>
        <v>0</v>
      </c>
      <c r="P82" s="6">
        <f t="shared" si="72"/>
        <v>30</v>
      </c>
      <c r="Q82" s="6">
        <f t="shared" si="72"/>
        <v>30</v>
      </c>
      <c r="R82" s="7">
        <f t="shared" si="72"/>
        <v>161</v>
      </c>
      <c r="S82" s="7">
        <f t="shared" si="72"/>
        <v>63.900000000000006</v>
      </c>
      <c r="T82" s="7">
        <f t="shared" si="72"/>
        <v>82.460000000000022</v>
      </c>
      <c r="U82" s="11">
        <f t="shared" si="72"/>
        <v>105</v>
      </c>
      <c r="V82" s="10">
        <f t="shared" si="72"/>
        <v>0</v>
      </c>
      <c r="W82" s="11">
        <f t="shared" si="72"/>
        <v>0</v>
      </c>
      <c r="X82" s="10">
        <f t="shared" si="72"/>
        <v>0</v>
      </c>
      <c r="Y82" s="7">
        <f t="shared" si="72"/>
        <v>6.7</v>
      </c>
      <c r="Z82" s="11">
        <f t="shared" si="72"/>
        <v>60</v>
      </c>
      <c r="AA82" s="10">
        <f t="shared" si="72"/>
        <v>0</v>
      </c>
      <c r="AB82" s="11">
        <f t="shared" si="72"/>
        <v>0</v>
      </c>
      <c r="AC82" s="10">
        <f t="shared" si="72"/>
        <v>0</v>
      </c>
      <c r="AD82" s="11">
        <f t="shared" si="72"/>
        <v>75</v>
      </c>
      <c r="AE82" s="10">
        <f t="shared" si="72"/>
        <v>0</v>
      </c>
      <c r="AF82" s="11">
        <f t="shared" si="72"/>
        <v>0</v>
      </c>
      <c r="AG82" s="10">
        <f t="shared" si="72"/>
        <v>0</v>
      </c>
      <c r="AH82" s="11">
        <f t="shared" si="72"/>
        <v>0</v>
      </c>
      <c r="AI82" s="10">
        <f t="shared" si="72"/>
        <v>0</v>
      </c>
      <c r="AJ82" s="11">
        <f t="shared" si="72"/>
        <v>0</v>
      </c>
      <c r="AK82" s="10">
        <f t="shared" si="72"/>
        <v>0</v>
      </c>
      <c r="AL82" s="11">
        <f t="shared" si="72"/>
        <v>0</v>
      </c>
      <c r="AM82" s="10">
        <f t="shared" si="72"/>
        <v>0</v>
      </c>
      <c r="AN82" s="7">
        <f t="shared" si="72"/>
        <v>8.3000000000000007</v>
      </c>
      <c r="AO82" s="7">
        <f t="shared" si="72"/>
        <v>15</v>
      </c>
      <c r="AP82" s="11">
        <f t="shared" si="72"/>
        <v>90</v>
      </c>
      <c r="AQ82" s="10">
        <f t="shared" si="72"/>
        <v>0</v>
      </c>
      <c r="AR82" s="11">
        <f t="shared" si="72"/>
        <v>45</v>
      </c>
      <c r="AS82" s="10">
        <f t="shared" si="72"/>
        <v>0</v>
      </c>
      <c r="AT82" s="7">
        <f t="shared" si="72"/>
        <v>9.8000000000000007</v>
      </c>
      <c r="AU82" s="11">
        <f t="shared" si="72"/>
        <v>15</v>
      </c>
      <c r="AV82" s="10">
        <f t="shared" si="72"/>
        <v>0</v>
      </c>
      <c r="AW82" s="11">
        <f t="shared" si="72"/>
        <v>0</v>
      </c>
      <c r="AX82" s="10">
        <f t="shared" si="72"/>
        <v>0</v>
      </c>
      <c r="AY82" s="11">
        <f t="shared" si="72"/>
        <v>15</v>
      </c>
      <c r="AZ82" s="10">
        <f t="shared" si="72"/>
        <v>0</v>
      </c>
      <c r="BA82" s="11">
        <f t="shared" si="72"/>
        <v>0</v>
      </c>
      <c r="BB82" s="10">
        <f t="shared" si="72"/>
        <v>0</v>
      </c>
      <c r="BC82" s="11">
        <f t="shared" si="72"/>
        <v>0</v>
      </c>
      <c r="BD82" s="10">
        <f t="shared" si="72"/>
        <v>0</v>
      </c>
      <c r="BE82" s="11">
        <f t="shared" si="72"/>
        <v>0</v>
      </c>
      <c r="BF82" s="10">
        <f t="shared" si="72"/>
        <v>0</v>
      </c>
      <c r="BG82" s="11">
        <f t="shared" si="72"/>
        <v>0</v>
      </c>
      <c r="BH82" s="10">
        <f t="shared" si="72"/>
        <v>0</v>
      </c>
      <c r="BI82" s="7">
        <f t="shared" si="72"/>
        <v>2.2000000000000002</v>
      </c>
      <c r="BJ82" s="7">
        <f t="shared" si="72"/>
        <v>12</v>
      </c>
      <c r="BK82" s="11">
        <f t="shared" si="72"/>
        <v>195</v>
      </c>
      <c r="BL82" s="10">
        <f t="shared" si="72"/>
        <v>0</v>
      </c>
      <c r="BM82" s="11">
        <f t="shared" si="72"/>
        <v>60</v>
      </c>
      <c r="BN82" s="10">
        <f t="shared" si="72"/>
        <v>0</v>
      </c>
      <c r="BO82" s="7">
        <f t="shared" si="72"/>
        <v>16.7</v>
      </c>
      <c r="BP82" s="11">
        <f t="shared" si="72"/>
        <v>0</v>
      </c>
      <c r="BQ82" s="10">
        <f t="shared" si="72"/>
        <v>0</v>
      </c>
      <c r="BR82" s="11">
        <f t="shared" ref="BR82:EC82" si="73">SUM(BR39:BR81)</f>
        <v>0</v>
      </c>
      <c r="BS82" s="10">
        <f t="shared" si="73"/>
        <v>0</v>
      </c>
      <c r="BT82" s="11">
        <f t="shared" si="73"/>
        <v>105</v>
      </c>
      <c r="BU82" s="10">
        <f t="shared" si="73"/>
        <v>0</v>
      </c>
      <c r="BV82" s="11">
        <f t="shared" si="73"/>
        <v>0</v>
      </c>
      <c r="BW82" s="10">
        <f t="shared" si="73"/>
        <v>0</v>
      </c>
      <c r="BX82" s="11">
        <f t="shared" si="73"/>
        <v>0</v>
      </c>
      <c r="BY82" s="10">
        <f t="shared" si="73"/>
        <v>0</v>
      </c>
      <c r="BZ82" s="11">
        <f t="shared" si="73"/>
        <v>0</v>
      </c>
      <c r="CA82" s="10">
        <f t="shared" si="73"/>
        <v>0</v>
      </c>
      <c r="CB82" s="11">
        <f t="shared" si="73"/>
        <v>0</v>
      </c>
      <c r="CC82" s="10">
        <f t="shared" si="73"/>
        <v>0</v>
      </c>
      <c r="CD82" s="7">
        <f t="shared" si="73"/>
        <v>9.3000000000000007</v>
      </c>
      <c r="CE82" s="7">
        <f t="shared" si="73"/>
        <v>26</v>
      </c>
      <c r="CF82" s="11">
        <f t="shared" si="73"/>
        <v>165</v>
      </c>
      <c r="CG82" s="10">
        <f t="shared" si="73"/>
        <v>0</v>
      </c>
      <c r="CH82" s="11">
        <f t="shared" si="73"/>
        <v>30</v>
      </c>
      <c r="CI82" s="10">
        <f t="shared" si="73"/>
        <v>0</v>
      </c>
      <c r="CJ82" s="7">
        <f t="shared" si="73"/>
        <v>14.899999999999999</v>
      </c>
      <c r="CK82" s="11">
        <f t="shared" si="73"/>
        <v>0</v>
      </c>
      <c r="CL82" s="10">
        <f t="shared" si="73"/>
        <v>0</v>
      </c>
      <c r="CM82" s="11">
        <f t="shared" si="73"/>
        <v>0</v>
      </c>
      <c r="CN82" s="10">
        <f t="shared" si="73"/>
        <v>0</v>
      </c>
      <c r="CO82" s="11">
        <f t="shared" si="73"/>
        <v>105</v>
      </c>
      <c r="CP82" s="10">
        <f t="shared" si="73"/>
        <v>0</v>
      </c>
      <c r="CQ82" s="11">
        <f t="shared" si="73"/>
        <v>0</v>
      </c>
      <c r="CR82" s="10">
        <f t="shared" si="73"/>
        <v>0</v>
      </c>
      <c r="CS82" s="11">
        <f t="shared" si="73"/>
        <v>0</v>
      </c>
      <c r="CT82" s="10">
        <f t="shared" si="73"/>
        <v>0</v>
      </c>
      <c r="CU82" s="11">
        <f t="shared" si="73"/>
        <v>0</v>
      </c>
      <c r="CV82" s="10">
        <f t="shared" si="73"/>
        <v>0</v>
      </c>
      <c r="CW82" s="11">
        <f t="shared" si="73"/>
        <v>0</v>
      </c>
      <c r="CX82" s="10">
        <f t="shared" si="73"/>
        <v>0</v>
      </c>
      <c r="CY82" s="7">
        <f t="shared" si="73"/>
        <v>9.1000000000000014</v>
      </c>
      <c r="CZ82" s="7">
        <f t="shared" si="73"/>
        <v>24</v>
      </c>
      <c r="DA82" s="11">
        <f t="shared" si="73"/>
        <v>180</v>
      </c>
      <c r="DB82" s="10">
        <f t="shared" si="73"/>
        <v>0</v>
      </c>
      <c r="DC82" s="11">
        <f t="shared" si="73"/>
        <v>165</v>
      </c>
      <c r="DD82" s="10">
        <f t="shared" si="73"/>
        <v>0</v>
      </c>
      <c r="DE82" s="7">
        <f t="shared" si="73"/>
        <v>27</v>
      </c>
      <c r="DF82" s="11">
        <f t="shared" si="73"/>
        <v>0</v>
      </c>
      <c r="DG82" s="10">
        <f t="shared" si="73"/>
        <v>0</v>
      </c>
      <c r="DH82" s="11">
        <f t="shared" si="73"/>
        <v>0</v>
      </c>
      <c r="DI82" s="10">
        <f t="shared" si="73"/>
        <v>0</v>
      </c>
      <c r="DJ82" s="11">
        <f t="shared" si="73"/>
        <v>15</v>
      </c>
      <c r="DK82" s="10">
        <f t="shared" si="73"/>
        <v>0</v>
      </c>
      <c r="DL82" s="11">
        <f t="shared" si="73"/>
        <v>0</v>
      </c>
      <c r="DM82" s="10">
        <f t="shared" si="73"/>
        <v>0</v>
      </c>
      <c r="DN82" s="11">
        <f t="shared" si="73"/>
        <v>0</v>
      </c>
      <c r="DO82" s="10">
        <f t="shared" si="73"/>
        <v>0</v>
      </c>
      <c r="DP82" s="11">
        <f t="shared" si="73"/>
        <v>15</v>
      </c>
      <c r="DQ82" s="10">
        <f t="shared" si="73"/>
        <v>0</v>
      </c>
      <c r="DR82" s="11">
        <f t="shared" si="73"/>
        <v>0</v>
      </c>
      <c r="DS82" s="10">
        <f t="shared" si="73"/>
        <v>0</v>
      </c>
      <c r="DT82" s="7">
        <f t="shared" si="73"/>
        <v>3</v>
      </c>
      <c r="DU82" s="7">
        <f t="shared" si="73"/>
        <v>30</v>
      </c>
      <c r="DV82" s="11">
        <f t="shared" si="73"/>
        <v>135</v>
      </c>
      <c r="DW82" s="10">
        <f t="shared" si="73"/>
        <v>0</v>
      </c>
      <c r="DX82" s="11">
        <f t="shared" si="73"/>
        <v>30</v>
      </c>
      <c r="DY82" s="10">
        <f t="shared" si="73"/>
        <v>0</v>
      </c>
      <c r="DZ82" s="7">
        <f t="shared" si="73"/>
        <v>15</v>
      </c>
      <c r="EA82" s="11">
        <f t="shared" si="73"/>
        <v>15</v>
      </c>
      <c r="EB82" s="10">
        <f t="shared" si="73"/>
        <v>0</v>
      </c>
      <c r="EC82" s="11">
        <f t="shared" si="73"/>
        <v>0</v>
      </c>
      <c r="ED82" s="10">
        <f t="shared" ref="ED82:GF82" si="74">SUM(ED39:ED81)</f>
        <v>0</v>
      </c>
      <c r="EE82" s="11">
        <f t="shared" si="74"/>
        <v>120</v>
      </c>
      <c r="EF82" s="10">
        <f t="shared" si="74"/>
        <v>0</v>
      </c>
      <c r="EG82" s="11">
        <f t="shared" si="74"/>
        <v>0</v>
      </c>
      <c r="EH82" s="10">
        <f t="shared" si="74"/>
        <v>0</v>
      </c>
      <c r="EI82" s="11">
        <f t="shared" si="74"/>
        <v>0</v>
      </c>
      <c r="EJ82" s="10">
        <f t="shared" si="74"/>
        <v>0</v>
      </c>
      <c r="EK82" s="11">
        <f t="shared" si="74"/>
        <v>0</v>
      </c>
      <c r="EL82" s="10">
        <f t="shared" si="74"/>
        <v>0</v>
      </c>
      <c r="EM82" s="11">
        <f t="shared" si="74"/>
        <v>0</v>
      </c>
      <c r="EN82" s="10">
        <f t="shared" si="74"/>
        <v>0</v>
      </c>
      <c r="EO82" s="7">
        <f t="shared" si="74"/>
        <v>12</v>
      </c>
      <c r="EP82" s="7">
        <f t="shared" si="74"/>
        <v>27</v>
      </c>
      <c r="EQ82" s="11">
        <f t="shared" si="74"/>
        <v>0</v>
      </c>
      <c r="ER82" s="10">
        <f t="shared" si="74"/>
        <v>0</v>
      </c>
      <c r="ES82" s="11">
        <f t="shared" si="74"/>
        <v>0</v>
      </c>
      <c r="ET82" s="10">
        <f t="shared" si="74"/>
        <v>0</v>
      </c>
      <c r="EU82" s="7">
        <f t="shared" si="74"/>
        <v>0</v>
      </c>
      <c r="EV82" s="11">
        <f t="shared" si="74"/>
        <v>0</v>
      </c>
      <c r="EW82" s="10">
        <f t="shared" si="74"/>
        <v>0</v>
      </c>
      <c r="EX82" s="11">
        <f t="shared" si="74"/>
        <v>0</v>
      </c>
      <c r="EY82" s="10">
        <f t="shared" si="74"/>
        <v>0</v>
      </c>
      <c r="EZ82" s="11">
        <f t="shared" si="74"/>
        <v>0</v>
      </c>
      <c r="FA82" s="10">
        <f t="shared" si="74"/>
        <v>0</v>
      </c>
      <c r="FB82" s="11">
        <f t="shared" si="74"/>
        <v>0</v>
      </c>
      <c r="FC82" s="10">
        <f t="shared" si="74"/>
        <v>0</v>
      </c>
      <c r="FD82" s="11">
        <f t="shared" si="74"/>
        <v>0</v>
      </c>
      <c r="FE82" s="10">
        <f t="shared" si="74"/>
        <v>0</v>
      </c>
      <c r="FF82" s="11">
        <f t="shared" si="74"/>
        <v>0</v>
      </c>
      <c r="FG82" s="10">
        <f t="shared" si="74"/>
        <v>0</v>
      </c>
      <c r="FH82" s="11">
        <f t="shared" si="74"/>
        <v>0</v>
      </c>
      <c r="FI82" s="10">
        <f t="shared" si="74"/>
        <v>0</v>
      </c>
      <c r="FJ82" s="7">
        <f t="shared" si="74"/>
        <v>0</v>
      </c>
      <c r="FK82" s="7">
        <f t="shared" si="74"/>
        <v>0</v>
      </c>
      <c r="FL82" s="11">
        <f t="shared" si="74"/>
        <v>60</v>
      </c>
      <c r="FM82" s="10">
        <f t="shared" si="74"/>
        <v>0</v>
      </c>
      <c r="FN82" s="11">
        <f t="shared" si="74"/>
        <v>30</v>
      </c>
      <c r="FO82" s="10">
        <f t="shared" si="74"/>
        <v>0</v>
      </c>
      <c r="FP82" s="7">
        <f t="shared" si="74"/>
        <v>7</v>
      </c>
      <c r="FQ82" s="11">
        <f t="shared" si="74"/>
        <v>0</v>
      </c>
      <c r="FR82" s="10">
        <f t="shared" si="74"/>
        <v>0</v>
      </c>
      <c r="FS82" s="11">
        <f t="shared" si="74"/>
        <v>0</v>
      </c>
      <c r="FT82" s="10">
        <f t="shared" si="74"/>
        <v>0</v>
      </c>
      <c r="FU82" s="11">
        <f t="shared" si="74"/>
        <v>15</v>
      </c>
      <c r="FV82" s="10">
        <f t="shared" si="74"/>
        <v>0</v>
      </c>
      <c r="FW82" s="11">
        <f t="shared" si="74"/>
        <v>0</v>
      </c>
      <c r="FX82" s="10">
        <f t="shared" si="74"/>
        <v>0</v>
      </c>
      <c r="FY82" s="11">
        <f t="shared" si="74"/>
        <v>0</v>
      </c>
      <c r="FZ82" s="10">
        <f t="shared" si="74"/>
        <v>0</v>
      </c>
      <c r="GA82" s="11">
        <f t="shared" si="74"/>
        <v>15</v>
      </c>
      <c r="GB82" s="10">
        <f t="shared" si="74"/>
        <v>0</v>
      </c>
      <c r="GC82" s="11">
        <f t="shared" si="74"/>
        <v>30</v>
      </c>
      <c r="GD82" s="10">
        <f t="shared" si="74"/>
        <v>0</v>
      </c>
      <c r="GE82" s="7">
        <f t="shared" si="74"/>
        <v>20</v>
      </c>
      <c r="GF82" s="7">
        <f t="shared" si="74"/>
        <v>27</v>
      </c>
    </row>
    <row r="83" spans="1:188" ht="20.100000000000001" customHeight="1" x14ac:dyDescent="0.25">
      <c r="A83" s="19" t="s">
        <v>181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9"/>
      <c r="GF83" s="13"/>
    </row>
    <row r="84" spans="1:188" x14ac:dyDescent="0.25">
      <c r="A84" s="20">
        <v>1</v>
      </c>
      <c r="B84" s="20">
        <v>1</v>
      </c>
      <c r="C84" s="20"/>
      <c r="D84" s="6" t="s">
        <v>395</v>
      </c>
      <c r="E84" s="3" t="s">
        <v>183</v>
      </c>
      <c r="F84" s="6">
        <f t="shared" ref="F84:F122" si="75">COUNTIF(U84:GD84,"e")</f>
        <v>0</v>
      </c>
      <c r="G84" s="6">
        <f t="shared" ref="G84:G122" si="76">COUNTIF(U84:GD84,"z")</f>
        <v>1</v>
      </c>
      <c r="H84" s="6">
        <f t="shared" ref="H84:H122" si="77">SUM(I84:Q84)</f>
        <v>30</v>
      </c>
      <c r="I84" s="6">
        <f t="shared" ref="I84:I122" si="78">U84+AP84+BK84+CF84+DA84+DV84+EQ84+FL84</f>
        <v>30</v>
      </c>
      <c r="J84" s="6">
        <f t="shared" ref="J84:J122" si="79">W84+AR84+BM84+CH84+DC84+DX84+ES84+FN84</f>
        <v>0</v>
      </c>
      <c r="K84" s="6">
        <f t="shared" ref="K84:K122" si="80">Z84+AU84+BP84+CK84+DF84+EA84+EV84+FQ84</f>
        <v>0</v>
      </c>
      <c r="L84" s="6">
        <f t="shared" ref="L84:L122" si="81">AB84+AW84+BR84+CM84+DH84+EC84+EX84+FS84</f>
        <v>0</v>
      </c>
      <c r="M84" s="6">
        <f t="shared" ref="M84:M122" si="82">AD84+AY84+BT84+CO84+DJ84+EE84+EZ84+FU84</f>
        <v>0</v>
      </c>
      <c r="N84" s="6">
        <f t="shared" ref="N84:N122" si="83">AF84+BA84+BV84+CQ84+DL84+EG84+FB84+FW84</f>
        <v>0</v>
      </c>
      <c r="O84" s="6">
        <f t="shared" ref="O84:O122" si="84">AH84+BC84+BX84+CS84+DN84+EI84+FD84+FY84</f>
        <v>0</v>
      </c>
      <c r="P84" s="6">
        <f t="shared" ref="P84:P122" si="85">AJ84+BE84+BZ84+CU84+DP84+EK84+FF84+GA84</f>
        <v>0</v>
      </c>
      <c r="Q84" s="6">
        <f t="shared" ref="Q84:Q122" si="86">AL84+BG84+CB84+CW84+DR84+EM84+FH84+GC84</f>
        <v>0</v>
      </c>
      <c r="R84" s="7">
        <f t="shared" ref="R84:R122" si="87">AO84+BJ84+CE84+CZ84+DU84+EP84+FK84+GF84</f>
        <v>2</v>
      </c>
      <c r="S84" s="7">
        <f t="shared" ref="S84:S122" si="88">AN84+BI84+CD84+CY84+DT84+EO84+FJ84+GE84</f>
        <v>0</v>
      </c>
      <c r="T84" s="7">
        <v>1.2</v>
      </c>
      <c r="U84" s="11">
        <v>30</v>
      </c>
      <c r="V84" s="10" t="s">
        <v>63</v>
      </c>
      <c r="W84" s="11"/>
      <c r="X84" s="10"/>
      <c r="Y84" s="7">
        <v>2</v>
      </c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ref="AO84:AO122" si="89">Y84+AN84</f>
        <v>2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ref="BJ84:BJ122" si="90">AT84+BI84</f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ref="CE84:CE122" si="91">BO84+CD84</f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ref="CZ84:CZ122" si="92">CJ84+CY84</f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ref="DU84:DU122" si="93">DE84+DT84</f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ref="EP84:EP122" si="94">DZ84+EO84</f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ref="FK84:FK122" si="95">EU84+FJ84</f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ref="GF84:GF122" si="96">FP84+GE84</f>
        <v>0</v>
      </c>
    </row>
    <row r="85" spans="1:188" x14ac:dyDescent="0.25">
      <c r="A85" s="20">
        <v>1</v>
      </c>
      <c r="B85" s="20">
        <v>1</v>
      </c>
      <c r="C85" s="20"/>
      <c r="D85" s="6" t="s">
        <v>396</v>
      </c>
      <c r="E85" s="3" t="s">
        <v>185</v>
      </c>
      <c r="F85" s="6">
        <f t="shared" si="75"/>
        <v>0</v>
      </c>
      <c r="G85" s="6">
        <f t="shared" si="76"/>
        <v>1</v>
      </c>
      <c r="H85" s="6">
        <f t="shared" si="77"/>
        <v>30</v>
      </c>
      <c r="I85" s="6">
        <f t="shared" si="78"/>
        <v>30</v>
      </c>
      <c r="J85" s="6">
        <f t="shared" si="79"/>
        <v>0</v>
      </c>
      <c r="K85" s="6">
        <f t="shared" si="80"/>
        <v>0</v>
      </c>
      <c r="L85" s="6">
        <f t="shared" si="81"/>
        <v>0</v>
      </c>
      <c r="M85" s="6">
        <f t="shared" si="82"/>
        <v>0</v>
      </c>
      <c r="N85" s="6">
        <f t="shared" si="83"/>
        <v>0</v>
      </c>
      <c r="O85" s="6">
        <f t="shared" si="84"/>
        <v>0</v>
      </c>
      <c r="P85" s="6">
        <f t="shared" si="85"/>
        <v>0</v>
      </c>
      <c r="Q85" s="6">
        <f t="shared" si="86"/>
        <v>0</v>
      </c>
      <c r="R85" s="7">
        <f t="shared" si="87"/>
        <v>2</v>
      </c>
      <c r="S85" s="7">
        <f t="shared" si="88"/>
        <v>0</v>
      </c>
      <c r="T85" s="7">
        <v>1.1000000000000001</v>
      </c>
      <c r="U85" s="11">
        <v>30</v>
      </c>
      <c r="V85" s="10" t="s">
        <v>63</v>
      </c>
      <c r="W85" s="11"/>
      <c r="X85" s="10"/>
      <c r="Y85" s="7">
        <v>2</v>
      </c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9"/>
        <v>2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0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1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2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93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4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95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96"/>
        <v>0</v>
      </c>
    </row>
    <row r="86" spans="1:188" x14ac:dyDescent="0.25">
      <c r="A86" s="20">
        <v>1</v>
      </c>
      <c r="B86" s="20">
        <v>1</v>
      </c>
      <c r="C86" s="20"/>
      <c r="D86" s="6" t="s">
        <v>397</v>
      </c>
      <c r="E86" s="3" t="s">
        <v>187</v>
      </c>
      <c r="F86" s="6">
        <f t="shared" si="75"/>
        <v>0</v>
      </c>
      <c r="G86" s="6">
        <f t="shared" si="76"/>
        <v>1</v>
      </c>
      <c r="H86" s="6">
        <f t="shared" si="77"/>
        <v>30</v>
      </c>
      <c r="I86" s="6">
        <f t="shared" si="78"/>
        <v>30</v>
      </c>
      <c r="J86" s="6">
        <f t="shared" si="79"/>
        <v>0</v>
      </c>
      <c r="K86" s="6">
        <f t="shared" si="80"/>
        <v>0</v>
      </c>
      <c r="L86" s="6">
        <f t="shared" si="81"/>
        <v>0</v>
      </c>
      <c r="M86" s="6">
        <f t="shared" si="82"/>
        <v>0</v>
      </c>
      <c r="N86" s="6">
        <f t="shared" si="83"/>
        <v>0</v>
      </c>
      <c r="O86" s="6">
        <f t="shared" si="84"/>
        <v>0</v>
      </c>
      <c r="P86" s="6">
        <f t="shared" si="85"/>
        <v>0</v>
      </c>
      <c r="Q86" s="6">
        <f t="shared" si="86"/>
        <v>0</v>
      </c>
      <c r="R86" s="7">
        <f t="shared" si="87"/>
        <v>2</v>
      </c>
      <c r="S86" s="7">
        <f t="shared" si="88"/>
        <v>0</v>
      </c>
      <c r="T86" s="7">
        <v>1.1000000000000001</v>
      </c>
      <c r="U86" s="11">
        <v>30</v>
      </c>
      <c r="V86" s="10" t="s">
        <v>63</v>
      </c>
      <c r="W86" s="11"/>
      <c r="X86" s="10"/>
      <c r="Y86" s="7">
        <v>2</v>
      </c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9"/>
        <v>2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0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1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2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93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4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95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96"/>
        <v>0</v>
      </c>
    </row>
    <row r="87" spans="1:188" x14ac:dyDescent="0.25">
      <c r="A87" s="20">
        <v>2</v>
      </c>
      <c r="B87" s="20">
        <v>1</v>
      </c>
      <c r="C87" s="20"/>
      <c r="D87" s="6" t="s">
        <v>398</v>
      </c>
      <c r="E87" s="3" t="s">
        <v>189</v>
      </c>
      <c r="F87" s="6">
        <f t="shared" si="75"/>
        <v>0</v>
      </c>
      <c r="G87" s="6">
        <f t="shared" si="76"/>
        <v>1</v>
      </c>
      <c r="H87" s="6">
        <f t="shared" si="77"/>
        <v>15</v>
      </c>
      <c r="I87" s="6">
        <f t="shared" si="78"/>
        <v>15</v>
      </c>
      <c r="J87" s="6">
        <f t="shared" si="79"/>
        <v>0</v>
      </c>
      <c r="K87" s="6">
        <f t="shared" si="80"/>
        <v>0</v>
      </c>
      <c r="L87" s="6">
        <f t="shared" si="81"/>
        <v>0</v>
      </c>
      <c r="M87" s="6">
        <f t="shared" si="82"/>
        <v>0</v>
      </c>
      <c r="N87" s="6">
        <f t="shared" si="83"/>
        <v>0</v>
      </c>
      <c r="O87" s="6">
        <f t="shared" si="84"/>
        <v>0</v>
      </c>
      <c r="P87" s="6">
        <f t="shared" si="85"/>
        <v>0</v>
      </c>
      <c r="Q87" s="6">
        <f t="shared" si="86"/>
        <v>0</v>
      </c>
      <c r="R87" s="7">
        <f t="shared" si="87"/>
        <v>1</v>
      </c>
      <c r="S87" s="7">
        <f t="shared" si="88"/>
        <v>0</v>
      </c>
      <c r="T87" s="7">
        <v>0.6</v>
      </c>
      <c r="U87" s="11">
        <v>15</v>
      </c>
      <c r="V87" s="10" t="s">
        <v>63</v>
      </c>
      <c r="W87" s="11"/>
      <c r="X87" s="10"/>
      <c r="Y87" s="7">
        <v>1</v>
      </c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9"/>
        <v>1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0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1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2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93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94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95"/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96"/>
        <v>0</v>
      </c>
    </row>
    <row r="88" spans="1:188" x14ac:dyDescent="0.25">
      <c r="A88" s="20">
        <v>2</v>
      </c>
      <c r="B88" s="20">
        <v>1</v>
      </c>
      <c r="C88" s="20"/>
      <c r="D88" s="6" t="s">
        <v>399</v>
      </c>
      <c r="E88" s="3" t="s">
        <v>191</v>
      </c>
      <c r="F88" s="6">
        <f t="shared" si="75"/>
        <v>0</v>
      </c>
      <c r="G88" s="6">
        <f t="shared" si="76"/>
        <v>1</v>
      </c>
      <c r="H88" s="6">
        <f t="shared" si="77"/>
        <v>15</v>
      </c>
      <c r="I88" s="6">
        <f t="shared" si="78"/>
        <v>15</v>
      </c>
      <c r="J88" s="6">
        <f t="shared" si="79"/>
        <v>0</v>
      </c>
      <c r="K88" s="6">
        <f t="shared" si="80"/>
        <v>0</v>
      </c>
      <c r="L88" s="6">
        <f t="shared" si="81"/>
        <v>0</v>
      </c>
      <c r="M88" s="6">
        <f t="shared" si="82"/>
        <v>0</v>
      </c>
      <c r="N88" s="6">
        <f t="shared" si="83"/>
        <v>0</v>
      </c>
      <c r="O88" s="6">
        <f t="shared" si="84"/>
        <v>0</v>
      </c>
      <c r="P88" s="6">
        <f t="shared" si="85"/>
        <v>0</v>
      </c>
      <c r="Q88" s="6">
        <f t="shared" si="86"/>
        <v>0</v>
      </c>
      <c r="R88" s="7">
        <f t="shared" si="87"/>
        <v>1</v>
      </c>
      <c r="S88" s="7">
        <f t="shared" si="88"/>
        <v>0</v>
      </c>
      <c r="T88" s="7">
        <v>0.6</v>
      </c>
      <c r="U88" s="11">
        <v>15</v>
      </c>
      <c r="V88" s="10" t="s">
        <v>63</v>
      </c>
      <c r="W88" s="11"/>
      <c r="X88" s="10"/>
      <c r="Y88" s="7">
        <v>1</v>
      </c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9"/>
        <v>1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0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1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2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93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94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95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96"/>
        <v>0</v>
      </c>
    </row>
    <row r="89" spans="1:188" x14ac:dyDescent="0.25">
      <c r="A89" s="20">
        <v>2</v>
      </c>
      <c r="B89" s="20">
        <v>1</v>
      </c>
      <c r="C89" s="20"/>
      <c r="D89" s="6" t="s">
        <v>400</v>
      </c>
      <c r="E89" s="3" t="s">
        <v>193</v>
      </c>
      <c r="F89" s="6">
        <f t="shared" si="75"/>
        <v>0</v>
      </c>
      <c r="G89" s="6">
        <f t="shared" si="76"/>
        <v>1</v>
      </c>
      <c r="H89" s="6">
        <f t="shared" si="77"/>
        <v>15</v>
      </c>
      <c r="I89" s="6">
        <f t="shared" si="78"/>
        <v>15</v>
      </c>
      <c r="J89" s="6">
        <f t="shared" si="79"/>
        <v>0</v>
      </c>
      <c r="K89" s="6">
        <f t="shared" si="80"/>
        <v>0</v>
      </c>
      <c r="L89" s="6">
        <f t="shared" si="81"/>
        <v>0</v>
      </c>
      <c r="M89" s="6">
        <f t="shared" si="82"/>
        <v>0</v>
      </c>
      <c r="N89" s="6">
        <f t="shared" si="83"/>
        <v>0</v>
      </c>
      <c r="O89" s="6">
        <f t="shared" si="84"/>
        <v>0</v>
      </c>
      <c r="P89" s="6">
        <f t="shared" si="85"/>
        <v>0</v>
      </c>
      <c r="Q89" s="6">
        <f t="shared" si="86"/>
        <v>0</v>
      </c>
      <c r="R89" s="7">
        <f t="shared" si="87"/>
        <v>1</v>
      </c>
      <c r="S89" s="7">
        <f t="shared" si="88"/>
        <v>0</v>
      </c>
      <c r="T89" s="7">
        <v>0.67</v>
      </c>
      <c r="U89" s="11">
        <v>15</v>
      </c>
      <c r="V89" s="10" t="s">
        <v>63</v>
      </c>
      <c r="W89" s="11"/>
      <c r="X89" s="10"/>
      <c r="Y89" s="7">
        <v>1</v>
      </c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9"/>
        <v>1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0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1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2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93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94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95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96"/>
        <v>0</v>
      </c>
    </row>
    <row r="90" spans="1:188" x14ac:dyDescent="0.25">
      <c r="A90" s="20">
        <v>3</v>
      </c>
      <c r="B90" s="20">
        <v>1</v>
      </c>
      <c r="C90" s="20"/>
      <c r="D90" s="6" t="s">
        <v>401</v>
      </c>
      <c r="E90" s="3" t="s">
        <v>195</v>
      </c>
      <c r="F90" s="6">
        <f t="shared" si="75"/>
        <v>0</v>
      </c>
      <c r="G90" s="6">
        <f t="shared" si="76"/>
        <v>1</v>
      </c>
      <c r="H90" s="6">
        <f t="shared" si="77"/>
        <v>15</v>
      </c>
      <c r="I90" s="6">
        <f t="shared" si="78"/>
        <v>15</v>
      </c>
      <c r="J90" s="6">
        <f t="shared" si="79"/>
        <v>0</v>
      </c>
      <c r="K90" s="6">
        <f t="shared" si="80"/>
        <v>0</v>
      </c>
      <c r="L90" s="6">
        <f t="shared" si="81"/>
        <v>0</v>
      </c>
      <c r="M90" s="6">
        <f t="shared" si="82"/>
        <v>0</v>
      </c>
      <c r="N90" s="6">
        <f t="shared" si="83"/>
        <v>0</v>
      </c>
      <c r="O90" s="6">
        <f t="shared" si="84"/>
        <v>0</v>
      </c>
      <c r="P90" s="6">
        <f t="shared" si="85"/>
        <v>0</v>
      </c>
      <c r="Q90" s="6">
        <f t="shared" si="86"/>
        <v>0</v>
      </c>
      <c r="R90" s="7">
        <f t="shared" si="87"/>
        <v>1</v>
      </c>
      <c r="S90" s="7">
        <f t="shared" si="88"/>
        <v>0</v>
      </c>
      <c r="T90" s="7">
        <v>0.56999999999999995</v>
      </c>
      <c r="U90" s="11">
        <v>15</v>
      </c>
      <c r="V90" s="10" t="s">
        <v>63</v>
      </c>
      <c r="W90" s="11"/>
      <c r="X90" s="10"/>
      <c r="Y90" s="7">
        <v>1</v>
      </c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9"/>
        <v>1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0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1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2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93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94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95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96"/>
        <v>0</v>
      </c>
    </row>
    <row r="91" spans="1:188" x14ac:dyDescent="0.25">
      <c r="A91" s="20">
        <v>3</v>
      </c>
      <c r="B91" s="20">
        <v>1</v>
      </c>
      <c r="C91" s="20"/>
      <c r="D91" s="6" t="s">
        <v>402</v>
      </c>
      <c r="E91" s="3" t="s">
        <v>197</v>
      </c>
      <c r="F91" s="6">
        <f t="shared" si="75"/>
        <v>0</v>
      </c>
      <c r="G91" s="6">
        <f t="shared" si="76"/>
        <v>1</v>
      </c>
      <c r="H91" s="6">
        <f t="shared" si="77"/>
        <v>15</v>
      </c>
      <c r="I91" s="6">
        <f t="shared" si="78"/>
        <v>15</v>
      </c>
      <c r="J91" s="6">
        <f t="shared" si="79"/>
        <v>0</v>
      </c>
      <c r="K91" s="6">
        <f t="shared" si="80"/>
        <v>0</v>
      </c>
      <c r="L91" s="6">
        <f t="shared" si="81"/>
        <v>0</v>
      </c>
      <c r="M91" s="6">
        <f t="shared" si="82"/>
        <v>0</v>
      </c>
      <c r="N91" s="6">
        <f t="shared" si="83"/>
        <v>0</v>
      </c>
      <c r="O91" s="6">
        <f t="shared" si="84"/>
        <v>0</v>
      </c>
      <c r="P91" s="6">
        <f t="shared" si="85"/>
        <v>0</v>
      </c>
      <c r="Q91" s="6">
        <f t="shared" si="86"/>
        <v>0</v>
      </c>
      <c r="R91" s="7">
        <f t="shared" si="87"/>
        <v>1</v>
      </c>
      <c r="S91" s="7">
        <f t="shared" si="88"/>
        <v>0</v>
      </c>
      <c r="T91" s="7">
        <v>0.77</v>
      </c>
      <c r="U91" s="11">
        <v>15</v>
      </c>
      <c r="V91" s="10" t="s">
        <v>63</v>
      </c>
      <c r="W91" s="11"/>
      <c r="X91" s="10"/>
      <c r="Y91" s="7">
        <v>1</v>
      </c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89"/>
        <v>1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0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1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2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93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94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95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96"/>
        <v>0</v>
      </c>
    </row>
    <row r="92" spans="1:188" x14ac:dyDescent="0.25">
      <c r="A92" s="20">
        <v>9</v>
      </c>
      <c r="B92" s="20">
        <v>1</v>
      </c>
      <c r="C92" s="20"/>
      <c r="D92" s="6" t="s">
        <v>407</v>
      </c>
      <c r="E92" s="3" t="s">
        <v>408</v>
      </c>
      <c r="F92" s="6">
        <f t="shared" si="75"/>
        <v>0</v>
      </c>
      <c r="G92" s="6">
        <f t="shared" si="76"/>
        <v>2</v>
      </c>
      <c r="H92" s="6">
        <f t="shared" si="77"/>
        <v>30</v>
      </c>
      <c r="I92" s="6">
        <f t="shared" si="78"/>
        <v>15</v>
      </c>
      <c r="J92" s="6">
        <f t="shared" si="79"/>
        <v>0</v>
      </c>
      <c r="K92" s="6">
        <f t="shared" si="80"/>
        <v>0</v>
      </c>
      <c r="L92" s="6">
        <f t="shared" si="81"/>
        <v>0</v>
      </c>
      <c r="M92" s="6">
        <f t="shared" si="82"/>
        <v>15</v>
      </c>
      <c r="N92" s="6">
        <f t="shared" si="83"/>
        <v>0</v>
      </c>
      <c r="O92" s="6">
        <f t="shared" si="84"/>
        <v>0</v>
      </c>
      <c r="P92" s="6">
        <f t="shared" si="85"/>
        <v>0</v>
      </c>
      <c r="Q92" s="6">
        <f t="shared" si="86"/>
        <v>0</v>
      </c>
      <c r="R92" s="7">
        <f t="shared" si="87"/>
        <v>2</v>
      </c>
      <c r="S92" s="7">
        <f t="shared" si="88"/>
        <v>1</v>
      </c>
      <c r="T92" s="7">
        <v>1.2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89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0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1"/>
        <v>0</v>
      </c>
      <c r="CF92" s="11">
        <v>15</v>
      </c>
      <c r="CG92" s="10" t="s">
        <v>63</v>
      </c>
      <c r="CH92" s="11"/>
      <c r="CI92" s="10"/>
      <c r="CJ92" s="7">
        <v>1</v>
      </c>
      <c r="CK92" s="11"/>
      <c r="CL92" s="10"/>
      <c r="CM92" s="11"/>
      <c r="CN92" s="10"/>
      <c r="CO92" s="11">
        <v>15</v>
      </c>
      <c r="CP92" s="10" t="s">
        <v>63</v>
      </c>
      <c r="CQ92" s="11"/>
      <c r="CR92" s="10"/>
      <c r="CS92" s="11"/>
      <c r="CT92" s="10"/>
      <c r="CU92" s="11"/>
      <c r="CV92" s="10"/>
      <c r="CW92" s="11"/>
      <c r="CX92" s="10"/>
      <c r="CY92" s="7">
        <v>1</v>
      </c>
      <c r="CZ92" s="7">
        <f t="shared" si="92"/>
        <v>2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93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94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95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96"/>
        <v>0</v>
      </c>
    </row>
    <row r="93" spans="1:188" x14ac:dyDescent="0.25">
      <c r="A93" s="20">
        <v>9</v>
      </c>
      <c r="B93" s="20">
        <v>1</v>
      </c>
      <c r="C93" s="20"/>
      <c r="D93" s="6" t="s">
        <v>409</v>
      </c>
      <c r="E93" s="3" t="s">
        <v>169</v>
      </c>
      <c r="F93" s="6">
        <f t="shared" si="75"/>
        <v>0</v>
      </c>
      <c r="G93" s="6">
        <f t="shared" si="76"/>
        <v>2</v>
      </c>
      <c r="H93" s="6">
        <f t="shared" si="77"/>
        <v>30</v>
      </c>
      <c r="I93" s="6">
        <f t="shared" si="78"/>
        <v>15</v>
      </c>
      <c r="J93" s="6">
        <f t="shared" si="79"/>
        <v>0</v>
      </c>
      <c r="K93" s="6">
        <f t="shared" si="80"/>
        <v>0</v>
      </c>
      <c r="L93" s="6">
        <f t="shared" si="81"/>
        <v>0</v>
      </c>
      <c r="M93" s="6">
        <f t="shared" si="82"/>
        <v>15</v>
      </c>
      <c r="N93" s="6">
        <f t="shared" si="83"/>
        <v>0</v>
      </c>
      <c r="O93" s="6">
        <f t="shared" si="84"/>
        <v>0</v>
      </c>
      <c r="P93" s="6">
        <f t="shared" si="85"/>
        <v>0</v>
      </c>
      <c r="Q93" s="6">
        <f t="shared" si="86"/>
        <v>0</v>
      </c>
      <c r="R93" s="7">
        <f t="shared" si="87"/>
        <v>2</v>
      </c>
      <c r="S93" s="7">
        <f t="shared" si="88"/>
        <v>1</v>
      </c>
      <c r="T93" s="7">
        <v>1.2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89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0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1"/>
        <v>0</v>
      </c>
      <c r="CF93" s="11">
        <v>15</v>
      </c>
      <c r="CG93" s="10" t="s">
        <v>63</v>
      </c>
      <c r="CH93" s="11"/>
      <c r="CI93" s="10"/>
      <c r="CJ93" s="7">
        <v>1</v>
      </c>
      <c r="CK93" s="11"/>
      <c r="CL93" s="10"/>
      <c r="CM93" s="11"/>
      <c r="CN93" s="10"/>
      <c r="CO93" s="11">
        <v>15</v>
      </c>
      <c r="CP93" s="10" t="s">
        <v>63</v>
      </c>
      <c r="CQ93" s="11"/>
      <c r="CR93" s="10"/>
      <c r="CS93" s="11"/>
      <c r="CT93" s="10"/>
      <c r="CU93" s="11"/>
      <c r="CV93" s="10"/>
      <c r="CW93" s="11"/>
      <c r="CX93" s="10"/>
      <c r="CY93" s="7">
        <v>1</v>
      </c>
      <c r="CZ93" s="7">
        <f t="shared" si="92"/>
        <v>2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93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94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95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96"/>
        <v>0</v>
      </c>
    </row>
    <row r="94" spans="1:188" x14ac:dyDescent="0.25">
      <c r="A94" s="20">
        <v>10</v>
      </c>
      <c r="B94" s="20">
        <v>1</v>
      </c>
      <c r="C94" s="20"/>
      <c r="D94" s="6" t="s">
        <v>410</v>
      </c>
      <c r="E94" s="3" t="s">
        <v>411</v>
      </c>
      <c r="F94" s="6">
        <f t="shared" si="75"/>
        <v>0</v>
      </c>
      <c r="G94" s="6">
        <f t="shared" si="76"/>
        <v>2</v>
      </c>
      <c r="H94" s="6">
        <f t="shared" si="77"/>
        <v>30</v>
      </c>
      <c r="I94" s="6">
        <f t="shared" si="78"/>
        <v>15</v>
      </c>
      <c r="J94" s="6">
        <f t="shared" si="79"/>
        <v>0</v>
      </c>
      <c r="K94" s="6">
        <f t="shared" si="80"/>
        <v>0</v>
      </c>
      <c r="L94" s="6">
        <f t="shared" si="81"/>
        <v>0</v>
      </c>
      <c r="M94" s="6">
        <f t="shared" si="82"/>
        <v>15</v>
      </c>
      <c r="N94" s="6">
        <f t="shared" si="83"/>
        <v>0</v>
      </c>
      <c r="O94" s="6">
        <f t="shared" si="84"/>
        <v>0</v>
      </c>
      <c r="P94" s="6">
        <f t="shared" si="85"/>
        <v>0</v>
      </c>
      <c r="Q94" s="6">
        <f t="shared" si="86"/>
        <v>0</v>
      </c>
      <c r="R94" s="7">
        <f t="shared" si="87"/>
        <v>2</v>
      </c>
      <c r="S94" s="7">
        <f t="shared" si="88"/>
        <v>0.8</v>
      </c>
      <c r="T94" s="7">
        <v>1.2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89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0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1"/>
        <v>0</v>
      </c>
      <c r="CF94" s="11">
        <v>15</v>
      </c>
      <c r="CG94" s="10" t="s">
        <v>63</v>
      </c>
      <c r="CH94" s="11"/>
      <c r="CI94" s="10"/>
      <c r="CJ94" s="7">
        <v>1.2</v>
      </c>
      <c r="CK94" s="11"/>
      <c r="CL94" s="10"/>
      <c r="CM94" s="11"/>
      <c r="CN94" s="10"/>
      <c r="CO94" s="11">
        <v>15</v>
      </c>
      <c r="CP94" s="10" t="s">
        <v>63</v>
      </c>
      <c r="CQ94" s="11"/>
      <c r="CR94" s="10"/>
      <c r="CS94" s="11"/>
      <c r="CT94" s="10"/>
      <c r="CU94" s="11"/>
      <c r="CV94" s="10"/>
      <c r="CW94" s="11"/>
      <c r="CX94" s="10"/>
      <c r="CY94" s="7">
        <v>0.8</v>
      </c>
      <c r="CZ94" s="7">
        <f t="shared" si="92"/>
        <v>2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93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94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95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96"/>
        <v>0</v>
      </c>
    </row>
    <row r="95" spans="1:188" x14ac:dyDescent="0.25">
      <c r="A95" s="20">
        <v>10</v>
      </c>
      <c r="B95" s="20">
        <v>1</v>
      </c>
      <c r="C95" s="20"/>
      <c r="D95" s="6" t="s">
        <v>412</v>
      </c>
      <c r="E95" s="3" t="s">
        <v>413</v>
      </c>
      <c r="F95" s="6">
        <f t="shared" si="75"/>
        <v>0</v>
      </c>
      <c r="G95" s="6">
        <f t="shared" si="76"/>
        <v>2</v>
      </c>
      <c r="H95" s="6">
        <f t="shared" si="77"/>
        <v>30</v>
      </c>
      <c r="I95" s="6">
        <f t="shared" si="78"/>
        <v>15</v>
      </c>
      <c r="J95" s="6">
        <f t="shared" si="79"/>
        <v>0</v>
      </c>
      <c r="K95" s="6">
        <f t="shared" si="80"/>
        <v>0</v>
      </c>
      <c r="L95" s="6">
        <f t="shared" si="81"/>
        <v>0</v>
      </c>
      <c r="M95" s="6">
        <f t="shared" si="82"/>
        <v>15</v>
      </c>
      <c r="N95" s="6">
        <f t="shared" si="83"/>
        <v>0</v>
      </c>
      <c r="O95" s="6">
        <f t="shared" si="84"/>
        <v>0</v>
      </c>
      <c r="P95" s="6">
        <f t="shared" si="85"/>
        <v>0</v>
      </c>
      <c r="Q95" s="6">
        <f t="shared" si="86"/>
        <v>0</v>
      </c>
      <c r="R95" s="7">
        <f t="shared" si="87"/>
        <v>2</v>
      </c>
      <c r="S95" s="7">
        <f t="shared" si="88"/>
        <v>0.8</v>
      </c>
      <c r="T95" s="7">
        <v>1.2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89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0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1"/>
        <v>0</v>
      </c>
      <c r="CF95" s="11">
        <v>15</v>
      </c>
      <c r="CG95" s="10" t="s">
        <v>63</v>
      </c>
      <c r="CH95" s="11"/>
      <c r="CI95" s="10"/>
      <c r="CJ95" s="7">
        <v>1.2</v>
      </c>
      <c r="CK95" s="11"/>
      <c r="CL95" s="10"/>
      <c r="CM95" s="11"/>
      <c r="CN95" s="10"/>
      <c r="CO95" s="11">
        <v>15</v>
      </c>
      <c r="CP95" s="10" t="s">
        <v>63</v>
      </c>
      <c r="CQ95" s="11"/>
      <c r="CR95" s="10"/>
      <c r="CS95" s="11"/>
      <c r="CT95" s="10"/>
      <c r="CU95" s="11"/>
      <c r="CV95" s="10"/>
      <c r="CW95" s="11"/>
      <c r="CX95" s="10"/>
      <c r="CY95" s="7">
        <v>0.8</v>
      </c>
      <c r="CZ95" s="7">
        <f t="shared" si="92"/>
        <v>2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93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94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95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96"/>
        <v>0</v>
      </c>
    </row>
    <row r="96" spans="1:188" x14ac:dyDescent="0.25">
      <c r="A96" s="20">
        <v>8</v>
      </c>
      <c r="B96" s="20">
        <v>1</v>
      </c>
      <c r="C96" s="20"/>
      <c r="D96" s="6" t="s">
        <v>414</v>
      </c>
      <c r="E96" s="3" t="s">
        <v>211</v>
      </c>
      <c r="F96" s="6">
        <f t="shared" si="75"/>
        <v>0</v>
      </c>
      <c r="G96" s="6">
        <f t="shared" si="76"/>
        <v>1</v>
      </c>
      <c r="H96" s="6">
        <f t="shared" si="77"/>
        <v>30</v>
      </c>
      <c r="I96" s="6">
        <f t="shared" si="78"/>
        <v>0</v>
      </c>
      <c r="J96" s="6">
        <f t="shared" si="79"/>
        <v>0</v>
      </c>
      <c r="K96" s="6">
        <f t="shared" si="80"/>
        <v>0</v>
      </c>
      <c r="L96" s="6">
        <f t="shared" si="81"/>
        <v>0</v>
      </c>
      <c r="M96" s="6">
        <f t="shared" si="82"/>
        <v>0</v>
      </c>
      <c r="N96" s="6">
        <f t="shared" si="83"/>
        <v>0</v>
      </c>
      <c r="O96" s="6">
        <f t="shared" si="84"/>
        <v>0</v>
      </c>
      <c r="P96" s="6">
        <f t="shared" si="85"/>
        <v>0</v>
      </c>
      <c r="Q96" s="6">
        <f t="shared" si="86"/>
        <v>30</v>
      </c>
      <c r="R96" s="7">
        <f t="shared" si="87"/>
        <v>2</v>
      </c>
      <c r="S96" s="7">
        <f t="shared" si="88"/>
        <v>2</v>
      </c>
      <c r="T96" s="7">
        <v>1.2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89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0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1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2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93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94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95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>
        <v>30</v>
      </c>
      <c r="GD96" s="10" t="s">
        <v>63</v>
      </c>
      <c r="GE96" s="7">
        <v>2</v>
      </c>
      <c r="GF96" s="7">
        <f t="shared" si="96"/>
        <v>2</v>
      </c>
    </row>
    <row r="97" spans="1:188" x14ac:dyDescent="0.25">
      <c r="A97" s="20">
        <v>8</v>
      </c>
      <c r="B97" s="20">
        <v>1</v>
      </c>
      <c r="C97" s="20"/>
      <c r="D97" s="6" t="s">
        <v>415</v>
      </c>
      <c r="E97" s="3" t="s">
        <v>213</v>
      </c>
      <c r="F97" s="6">
        <f t="shared" si="75"/>
        <v>0</v>
      </c>
      <c r="G97" s="6">
        <f t="shared" si="76"/>
        <v>1</v>
      </c>
      <c r="H97" s="6">
        <f t="shared" si="77"/>
        <v>30</v>
      </c>
      <c r="I97" s="6">
        <f t="shared" si="78"/>
        <v>0</v>
      </c>
      <c r="J97" s="6">
        <f t="shared" si="79"/>
        <v>0</v>
      </c>
      <c r="K97" s="6">
        <f t="shared" si="80"/>
        <v>0</v>
      </c>
      <c r="L97" s="6">
        <f t="shared" si="81"/>
        <v>0</v>
      </c>
      <c r="M97" s="6">
        <f t="shared" si="82"/>
        <v>0</v>
      </c>
      <c r="N97" s="6">
        <f t="shared" si="83"/>
        <v>0</v>
      </c>
      <c r="O97" s="6">
        <f t="shared" si="84"/>
        <v>0</v>
      </c>
      <c r="P97" s="6">
        <f t="shared" si="85"/>
        <v>0</v>
      </c>
      <c r="Q97" s="6">
        <f t="shared" si="86"/>
        <v>30</v>
      </c>
      <c r="R97" s="7">
        <f t="shared" si="87"/>
        <v>2</v>
      </c>
      <c r="S97" s="7">
        <f t="shared" si="88"/>
        <v>2</v>
      </c>
      <c r="T97" s="7">
        <v>1.2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89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0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1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2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93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94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95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>
        <v>30</v>
      </c>
      <c r="GD97" s="10" t="s">
        <v>63</v>
      </c>
      <c r="GE97" s="7">
        <v>2</v>
      </c>
      <c r="GF97" s="7">
        <f t="shared" si="96"/>
        <v>2</v>
      </c>
    </row>
    <row r="98" spans="1:188" x14ac:dyDescent="0.25">
      <c r="A98" s="20">
        <v>8</v>
      </c>
      <c r="B98" s="20">
        <v>1</v>
      </c>
      <c r="C98" s="20"/>
      <c r="D98" s="6" t="s">
        <v>416</v>
      </c>
      <c r="E98" s="3" t="s">
        <v>215</v>
      </c>
      <c r="F98" s="6">
        <f t="shared" si="75"/>
        <v>0</v>
      </c>
      <c r="G98" s="6">
        <f t="shared" si="76"/>
        <v>1</v>
      </c>
      <c r="H98" s="6">
        <f t="shared" si="77"/>
        <v>30</v>
      </c>
      <c r="I98" s="6">
        <f t="shared" si="78"/>
        <v>0</v>
      </c>
      <c r="J98" s="6">
        <f t="shared" si="79"/>
        <v>0</v>
      </c>
      <c r="K98" s="6">
        <f t="shared" si="80"/>
        <v>0</v>
      </c>
      <c r="L98" s="6">
        <f t="shared" si="81"/>
        <v>0</v>
      </c>
      <c r="M98" s="6">
        <f t="shared" si="82"/>
        <v>0</v>
      </c>
      <c r="N98" s="6">
        <f t="shared" si="83"/>
        <v>0</v>
      </c>
      <c r="O98" s="6">
        <f t="shared" si="84"/>
        <v>0</v>
      </c>
      <c r="P98" s="6">
        <f t="shared" si="85"/>
        <v>0</v>
      </c>
      <c r="Q98" s="6">
        <f t="shared" si="86"/>
        <v>30</v>
      </c>
      <c r="R98" s="7">
        <f t="shared" si="87"/>
        <v>2</v>
      </c>
      <c r="S98" s="7">
        <f t="shared" si="88"/>
        <v>2</v>
      </c>
      <c r="T98" s="7">
        <v>1.2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89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0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1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2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93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94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95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>
        <v>30</v>
      </c>
      <c r="GD98" s="10" t="s">
        <v>63</v>
      </c>
      <c r="GE98" s="7">
        <v>2</v>
      </c>
      <c r="GF98" s="7">
        <f t="shared" si="96"/>
        <v>2</v>
      </c>
    </row>
    <row r="99" spans="1:188" x14ac:dyDescent="0.25">
      <c r="A99" s="20">
        <v>8</v>
      </c>
      <c r="B99" s="20">
        <v>1</v>
      </c>
      <c r="C99" s="20"/>
      <c r="D99" s="6" t="s">
        <v>417</v>
      </c>
      <c r="E99" s="3" t="s">
        <v>217</v>
      </c>
      <c r="F99" s="6">
        <f t="shared" si="75"/>
        <v>0</v>
      </c>
      <c r="G99" s="6">
        <f t="shared" si="76"/>
        <v>1</v>
      </c>
      <c r="H99" s="6">
        <f t="shared" si="77"/>
        <v>30</v>
      </c>
      <c r="I99" s="6">
        <f t="shared" si="78"/>
        <v>0</v>
      </c>
      <c r="J99" s="6">
        <f t="shared" si="79"/>
        <v>0</v>
      </c>
      <c r="K99" s="6">
        <f t="shared" si="80"/>
        <v>0</v>
      </c>
      <c r="L99" s="6">
        <f t="shared" si="81"/>
        <v>0</v>
      </c>
      <c r="M99" s="6">
        <f t="shared" si="82"/>
        <v>0</v>
      </c>
      <c r="N99" s="6">
        <f t="shared" si="83"/>
        <v>0</v>
      </c>
      <c r="O99" s="6">
        <f t="shared" si="84"/>
        <v>0</v>
      </c>
      <c r="P99" s="6">
        <f t="shared" si="85"/>
        <v>0</v>
      </c>
      <c r="Q99" s="6">
        <f t="shared" si="86"/>
        <v>30</v>
      </c>
      <c r="R99" s="7">
        <f t="shared" si="87"/>
        <v>2</v>
      </c>
      <c r="S99" s="7">
        <f t="shared" si="88"/>
        <v>2</v>
      </c>
      <c r="T99" s="7">
        <v>1.2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89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0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1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2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93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94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95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>
        <v>30</v>
      </c>
      <c r="GD99" s="10" t="s">
        <v>63</v>
      </c>
      <c r="GE99" s="7">
        <v>2</v>
      </c>
      <c r="GF99" s="7">
        <f t="shared" si="96"/>
        <v>2</v>
      </c>
    </row>
    <row r="100" spans="1:188" x14ac:dyDescent="0.25">
      <c r="A100" s="20">
        <v>8</v>
      </c>
      <c r="B100" s="20">
        <v>1</v>
      </c>
      <c r="C100" s="20"/>
      <c r="D100" s="6" t="s">
        <v>418</v>
      </c>
      <c r="E100" s="3" t="s">
        <v>219</v>
      </c>
      <c r="F100" s="6">
        <f t="shared" si="75"/>
        <v>0</v>
      </c>
      <c r="G100" s="6">
        <f t="shared" si="76"/>
        <v>1</v>
      </c>
      <c r="H100" s="6">
        <f t="shared" si="77"/>
        <v>30</v>
      </c>
      <c r="I100" s="6">
        <f t="shared" si="78"/>
        <v>0</v>
      </c>
      <c r="J100" s="6">
        <f t="shared" si="79"/>
        <v>0</v>
      </c>
      <c r="K100" s="6">
        <f t="shared" si="80"/>
        <v>0</v>
      </c>
      <c r="L100" s="6">
        <f t="shared" si="81"/>
        <v>0</v>
      </c>
      <c r="M100" s="6">
        <f t="shared" si="82"/>
        <v>0</v>
      </c>
      <c r="N100" s="6">
        <f t="shared" si="83"/>
        <v>0</v>
      </c>
      <c r="O100" s="6">
        <f t="shared" si="84"/>
        <v>0</v>
      </c>
      <c r="P100" s="6">
        <f t="shared" si="85"/>
        <v>0</v>
      </c>
      <c r="Q100" s="6">
        <f t="shared" si="86"/>
        <v>30</v>
      </c>
      <c r="R100" s="7">
        <f t="shared" si="87"/>
        <v>2</v>
      </c>
      <c r="S100" s="7">
        <f t="shared" si="88"/>
        <v>2</v>
      </c>
      <c r="T100" s="7">
        <v>1.2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89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0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1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2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93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94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95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>
        <v>30</v>
      </c>
      <c r="GD100" s="10" t="s">
        <v>63</v>
      </c>
      <c r="GE100" s="7">
        <v>2</v>
      </c>
      <c r="GF100" s="7">
        <f t="shared" si="96"/>
        <v>2</v>
      </c>
    </row>
    <row r="101" spans="1:188" x14ac:dyDescent="0.25">
      <c r="A101" s="20">
        <v>11</v>
      </c>
      <c r="B101" s="20">
        <v>4</v>
      </c>
      <c r="C101" s="20"/>
      <c r="D101" s="6" t="s">
        <v>419</v>
      </c>
      <c r="E101" s="3" t="s">
        <v>420</v>
      </c>
      <c r="F101" s="6">
        <f t="shared" si="75"/>
        <v>1</v>
      </c>
      <c r="G101" s="6">
        <f t="shared" si="76"/>
        <v>1</v>
      </c>
      <c r="H101" s="6">
        <f t="shared" si="77"/>
        <v>60</v>
      </c>
      <c r="I101" s="6">
        <f t="shared" si="78"/>
        <v>30</v>
      </c>
      <c r="J101" s="6">
        <f t="shared" si="79"/>
        <v>30</v>
      </c>
      <c r="K101" s="6">
        <f t="shared" si="80"/>
        <v>0</v>
      </c>
      <c r="L101" s="6">
        <f t="shared" si="81"/>
        <v>0</v>
      </c>
      <c r="M101" s="6">
        <f t="shared" si="82"/>
        <v>0</v>
      </c>
      <c r="N101" s="6">
        <f t="shared" si="83"/>
        <v>0</v>
      </c>
      <c r="O101" s="6">
        <f t="shared" si="84"/>
        <v>0</v>
      </c>
      <c r="P101" s="6">
        <f t="shared" si="85"/>
        <v>0</v>
      </c>
      <c r="Q101" s="6">
        <f t="shared" si="86"/>
        <v>0</v>
      </c>
      <c r="R101" s="7">
        <f t="shared" si="87"/>
        <v>5</v>
      </c>
      <c r="S101" s="7">
        <f t="shared" si="88"/>
        <v>0</v>
      </c>
      <c r="T101" s="7">
        <v>2.7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89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0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1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2"/>
        <v>0</v>
      </c>
      <c r="DA101" s="11">
        <v>30</v>
      </c>
      <c r="DB101" s="10" t="s">
        <v>79</v>
      </c>
      <c r="DC101" s="11">
        <v>30</v>
      </c>
      <c r="DD101" s="10" t="s">
        <v>63</v>
      </c>
      <c r="DE101" s="7">
        <v>5</v>
      </c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93"/>
        <v>5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94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95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96"/>
        <v>0</v>
      </c>
    </row>
    <row r="102" spans="1:188" x14ac:dyDescent="0.25">
      <c r="A102" s="20">
        <v>11</v>
      </c>
      <c r="B102" s="20">
        <v>4</v>
      </c>
      <c r="C102" s="20"/>
      <c r="D102" s="6" t="s">
        <v>421</v>
      </c>
      <c r="E102" s="3" t="s">
        <v>422</v>
      </c>
      <c r="F102" s="6">
        <f t="shared" si="75"/>
        <v>1</v>
      </c>
      <c r="G102" s="6">
        <f t="shared" si="76"/>
        <v>1</v>
      </c>
      <c r="H102" s="6">
        <f t="shared" si="77"/>
        <v>60</v>
      </c>
      <c r="I102" s="6">
        <f t="shared" si="78"/>
        <v>30</v>
      </c>
      <c r="J102" s="6">
        <f t="shared" si="79"/>
        <v>0</v>
      </c>
      <c r="K102" s="6">
        <f t="shared" si="80"/>
        <v>0</v>
      </c>
      <c r="L102" s="6">
        <f t="shared" si="81"/>
        <v>0</v>
      </c>
      <c r="M102" s="6">
        <f t="shared" si="82"/>
        <v>30</v>
      </c>
      <c r="N102" s="6">
        <f t="shared" si="83"/>
        <v>0</v>
      </c>
      <c r="O102" s="6">
        <f t="shared" si="84"/>
        <v>0</v>
      </c>
      <c r="P102" s="6">
        <f t="shared" si="85"/>
        <v>0</v>
      </c>
      <c r="Q102" s="6">
        <f t="shared" si="86"/>
        <v>0</v>
      </c>
      <c r="R102" s="7">
        <f t="shared" si="87"/>
        <v>5</v>
      </c>
      <c r="S102" s="7">
        <f t="shared" si="88"/>
        <v>2</v>
      </c>
      <c r="T102" s="7">
        <v>2.7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89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0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1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2"/>
        <v>0</v>
      </c>
      <c r="DA102" s="11">
        <v>30</v>
      </c>
      <c r="DB102" s="10" t="s">
        <v>79</v>
      </c>
      <c r="DC102" s="11"/>
      <c r="DD102" s="10"/>
      <c r="DE102" s="7">
        <v>3</v>
      </c>
      <c r="DF102" s="11"/>
      <c r="DG102" s="10"/>
      <c r="DH102" s="11"/>
      <c r="DI102" s="10"/>
      <c r="DJ102" s="11">
        <v>30</v>
      </c>
      <c r="DK102" s="10" t="s">
        <v>63</v>
      </c>
      <c r="DL102" s="11"/>
      <c r="DM102" s="10"/>
      <c r="DN102" s="11"/>
      <c r="DO102" s="10"/>
      <c r="DP102" s="11"/>
      <c r="DQ102" s="10"/>
      <c r="DR102" s="11"/>
      <c r="DS102" s="10"/>
      <c r="DT102" s="7">
        <v>2</v>
      </c>
      <c r="DU102" s="7">
        <f t="shared" si="93"/>
        <v>5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94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95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96"/>
        <v>0</v>
      </c>
    </row>
    <row r="103" spans="1:188" x14ac:dyDescent="0.25">
      <c r="A103" s="20">
        <v>11</v>
      </c>
      <c r="B103" s="20">
        <v>4</v>
      </c>
      <c r="C103" s="20"/>
      <c r="D103" s="6" t="s">
        <v>423</v>
      </c>
      <c r="E103" s="3" t="s">
        <v>424</v>
      </c>
      <c r="F103" s="6">
        <f t="shared" si="75"/>
        <v>0</v>
      </c>
      <c r="G103" s="6">
        <f t="shared" si="76"/>
        <v>2</v>
      </c>
      <c r="H103" s="6">
        <f t="shared" si="77"/>
        <v>60</v>
      </c>
      <c r="I103" s="6">
        <f t="shared" si="78"/>
        <v>30</v>
      </c>
      <c r="J103" s="6">
        <f t="shared" si="79"/>
        <v>30</v>
      </c>
      <c r="K103" s="6">
        <f t="shared" si="80"/>
        <v>0</v>
      </c>
      <c r="L103" s="6">
        <f t="shared" si="81"/>
        <v>0</v>
      </c>
      <c r="M103" s="6">
        <f t="shared" si="82"/>
        <v>0</v>
      </c>
      <c r="N103" s="6">
        <f t="shared" si="83"/>
        <v>0</v>
      </c>
      <c r="O103" s="6">
        <f t="shared" si="84"/>
        <v>0</v>
      </c>
      <c r="P103" s="6">
        <f t="shared" si="85"/>
        <v>0</v>
      </c>
      <c r="Q103" s="6">
        <f t="shared" si="86"/>
        <v>0</v>
      </c>
      <c r="R103" s="7">
        <f t="shared" si="87"/>
        <v>5</v>
      </c>
      <c r="S103" s="7">
        <f t="shared" si="88"/>
        <v>0</v>
      </c>
      <c r="T103" s="7">
        <v>2.6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89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0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1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2"/>
        <v>0</v>
      </c>
      <c r="DA103" s="11">
        <v>30</v>
      </c>
      <c r="DB103" s="10" t="s">
        <v>63</v>
      </c>
      <c r="DC103" s="11">
        <v>30</v>
      </c>
      <c r="DD103" s="10" t="s">
        <v>63</v>
      </c>
      <c r="DE103" s="7">
        <v>5</v>
      </c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93"/>
        <v>5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94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95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96"/>
        <v>0</v>
      </c>
    </row>
    <row r="104" spans="1:188" x14ac:dyDescent="0.25">
      <c r="A104" s="20">
        <v>11</v>
      </c>
      <c r="B104" s="20">
        <v>4</v>
      </c>
      <c r="C104" s="20"/>
      <c r="D104" s="6" t="s">
        <v>425</v>
      </c>
      <c r="E104" s="3" t="s">
        <v>426</v>
      </c>
      <c r="F104" s="6">
        <f t="shared" si="75"/>
        <v>1</v>
      </c>
      <c r="G104" s="6">
        <f t="shared" si="76"/>
        <v>1</v>
      </c>
      <c r="H104" s="6">
        <f t="shared" si="77"/>
        <v>60</v>
      </c>
      <c r="I104" s="6">
        <f t="shared" si="78"/>
        <v>30</v>
      </c>
      <c r="J104" s="6">
        <f t="shared" si="79"/>
        <v>30</v>
      </c>
      <c r="K104" s="6">
        <f t="shared" si="80"/>
        <v>0</v>
      </c>
      <c r="L104" s="6">
        <f t="shared" si="81"/>
        <v>0</v>
      </c>
      <c r="M104" s="6">
        <f t="shared" si="82"/>
        <v>0</v>
      </c>
      <c r="N104" s="6">
        <f t="shared" si="83"/>
        <v>0</v>
      </c>
      <c r="O104" s="6">
        <f t="shared" si="84"/>
        <v>0</v>
      </c>
      <c r="P104" s="6">
        <f t="shared" si="85"/>
        <v>0</v>
      </c>
      <c r="Q104" s="6">
        <f t="shared" si="86"/>
        <v>0</v>
      </c>
      <c r="R104" s="7">
        <f t="shared" si="87"/>
        <v>5</v>
      </c>
      <c r="S104" s="7">
        <f t="shared" si="88"/>
        <v>0</v>
      </c>
      <c r="T104" s="7">
        <v>2.4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89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0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1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2"/>
        <v>0</v>
      </c>
      <c r="DA104" s="11">
        <v>30</v>
      </c>
      <c r="DB104" s="10" t="s">
        <v>79</v>
      </c>
      <c r="DC104" s="11">
        <v>30</v>
      </c>
      <c r="DD104" s="10" t="s">
        <v>63</v>
      </c>
      <c r="DE104" s="7">
        <v>5</v>
      </c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93"/>
        <v>5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94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95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96"/>
        <v>0</v>
      </c>
    </row>
    <row r="105" spans="1:188" x14ac:dyDescent="0.25">
      <c r="A105" s="20">
        <v>11</v>
      </c>
      <c r="B105" s="20">
        <v>4</v>
      </c>
      <c r="C105" s="20"/>
      <c r="D105" s="6" t="s">
        <v>427</v>
      </c>
      <c r="E105" s="3" t="s">
        <v>428</v>
      </c>
      <c r="F105" s="6">
        <f t="shared" si="75"/>
        <v>0</v>
      </c>
      <c r="G105" s="6">
        <f t="shared" si="76"/>
        <v>2</v>
      </c>
      <c r="H105" s="6">
        <f t="shared" si="77"/>
        <v>60</v>
      </c>
      <c r="I105" s="6">
        <f t="shared" si="78"/>
        <v>30</v>
      </c>
      <c r="J105" s="6">
        <f t="shared" si="79"/>
        <v>0</v>
      </c>
      <c r="K105" s="6">
        <f t="shared" si="80"/>
        <v>0</v>
      </c>
      <c r="L105" s="6">
        <f t="shared" si="81"/>
        <v>0</v>
      </c>
      <c r="M105" s="6">
        <f t="shared" si="82"/>
        <v>30</v>
      </c>
      <c r="N105" s="6">
        <f t="shared" si="83"/>
        <v>0</v>
      </c>
      <c r="O105" s="6">
        <f t="shared" si="84"/>
        <v>0</v>
      </c>
      <c r="P105" s="6">
        <f t="shared" si="85"/>
        <v>0</v>
      </c>
      <c r="Q105" s="6">
        <f t="shared" si="86"/>
        <v>0</v>
      </c>
      <c r="R105" s="7">
        <f t="shared" si="87"/>
        <v>5</v>
      </c>
      <c r="S105" s="7">
        <f t="shared" si="88"/>
        <v>2</v>
      </c>
      <c r="T105" s="7">
        <v>2.2000000000000002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89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0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1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2"/>
        <v>0</v>
      </c>
      <c r="DA105" s="11">
        <v>30</v>
      </c>
      <c r="DB105" s="10" t="s">
        <v>63</v>
      </c>
      <c r="DC105" s="11"/>
      <c r="DD105" s="10"/>
      <c r="DE105" s="7">
        <v>3</v>
      </c>
      <c r="DF105" s="11"/>
      <c r="DG105" s="10"/>
      <c r="DH105" s="11"/>
      <c r="DI105" s="10"/>
      <c r="DJ105" s="11">
        <v>30</v>
      </c>
      <c r="DK105" s="10" t="s">
        <v>63</v>
      </c>
      <c r="DL105" s="11"/>
      <c r="DM105" s="10"/>
      <c r="DN105" s="11"/>
      <c r="DO105" s="10"/>
      <c r="DP105" s="11"/>
      <c r="DQ105" s="10"/>
      <c r="DR105" s="11"/>
      <c r="DS105" s="10"/>
      <c r="DT105" s="7">
        <v>2</v>
      </c>
      <c r="DU105" s="7">
        <f t="shared" si="93"/>
        <v>5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94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95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96"/>
        <v>0</v>
      </c>
    </row>
    <row r="106" spans="1:188" x14ac:dyDescent="0.25">
      <c r="A106" s="20">
        <v>12</v>
      </c>
      <c r="B106" s="20">
        <v>1</v>
      </c>
      <c r="C106" s="20"/>
      <c r="D106" s="6" t="s">
        <v>429</v>
      </c>
      <c r="E106" s="3" t="s">
        <v>430</v>
      </c>
      <c r="F106" s="6">
        <f t="shared" si="75"/>
        <v>0</v>
      </c>
      <c r="G106" s="6">
        <f t="shared" si="76"/>
        <v>2</v>
      </c>
      <c r="H106" s="6">
        <f t="shared" si="77"/>
        <v>30</v>
      </c>
      <c r="I106" s="6">
        <f t="shared" si="78"/>
        <v>15</v>
      </c>
      <c r="J106" s="6">
        <f t="shared" si="79"/>
        <v>0</v>
      </c>
      <c r="K106" s="6">
        <f t="shared" si="80"/>
        <v>0</v>
      </c>
      <c r="L106" s="6">
        <f t="shared" si="81"/>
        <v>0</v>
      </c>
      <c r="M106" s="6">
        <f t="shared" si="82"/>
        <v>15</v>
      </c>
      <c r="N106" s="6">
        <f t="shared" si="83"/>
        <v>0</v>
      </c>
      <c r="O106" s="6">
        <f t="shared" si="84"/>
        <v>0</v>
      </c>
      <c r="P106" s="6">
        <f t="shared" si="85"/>
        <v>0</v>
      </c>
      <c r="Q106" s="6">
        <f t="shared" si="86"/>
        <v>0</v>
      </c>
      <c r="R106" s="7">
        <f t="shared" si="87"/>
        <v>3</v>
      </c>
      <c r="S106" s="7">
        <f t="shared" si="88"/>
        <v>2</v>
      </c>
      <c r="T106" s="7">
        <v>1.33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89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0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1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2"/>
        <v>0</v>
      </c>
      <c r="DA106" s="11">
        <v>15</v>
      </c>
      <c r="DB106" s="10" t="s">
        <v>63</v>
      </c>
      <c r="DC106" s="11"/>
      <c r="DD106" s="10"/>
      <c r="DE106" s="7">
        <v>1</v>
      </c>
      <c r="DF106" s="11"/>
      <c r="DG106" s="10"/>
      <c r="DH106" s="11"/>
      <c r="DI106" s="10"/>
      <c r="DJ106" s="11">
        <v>15</v>
      </c>
      <c r="DK106" s="10" t="s">
        <v>63</v>
      </c>
      <c r="DL106" s="11"/>
      <c r="DM106" s="10"/>
      <c r="DN106" s="11"/>
      <c r="DO106" s="10"/>
      <c r="DP106" s="11"/>
      <c r="DQ106" s="10"/>
      <c r="DR106" s="11"/>
      <c r="DS106" s="10"/>
      <c r="DT106" s="7">
        <v>2</v>
      </c>
      <c r="DU106" s="7">
        <f t="shared" si="93"/>
        <v>3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94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95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96"/>
        <v>0</v>
      </c>
    </row>
    <row r="107" spans="1:188" x14ac:dyDescent="0.25">
      <c r="A107" s="20">
        <v>12</v>
      </c>
      <c r="B107" s="20">
        <v>1</v>
      </c>
      <c r="C107" s="20"/>
      <c r="D107" s="6" t="s">
        <v>431</v>
      </c>
      <c r="E107" s="3" t="s">
        <v>432</v>
      </c>
      <c r="F107" s="6">
        <f t="shared" si="75"/>
        <v>0</v>
      </c>
      <c r="G107" s="6">
        <f t="shared" si="76"/>
        <v>2</v>
      </c>
      <c r="H107" s="6">
        <f t="shared" si="77"/>
        <v>30</v>
      </c>
      <c r="I107" s="6">
        <f t="shared" si="78"/>
        <v>15</v>
      </c>
      <c r="J107" s="6">
        <f t="shared" si="79"/>
        <v>0</v>
      </c>
      <c r="K107" s="6">
        <f t="shared" si="80"/>
        <v>0</v>
      </c>
      <c r="L107" s="6">
        <f t="shared" si="81"/>
        <v>0</v>
      </c>
      <c r="M107" s="6">
        <f t="shared" si="82"/>
        <v>15</v>
      </c>
      <c r="N107" s="6">
        <f t="shared" si="83"/>
        <v>0</v>
      </c>
      <c r="O107" s="6">
        <f t="shared" si="84"/>
        <v>0</v>
      </c>
      <c r="P107" s="6">
        <f t="shared" si="85"/>
        <v>0</v>
      </c>
      <c r="Q107" s="6">
        <f t="shared" si="86"/>
        <v>0</v>
      </c>
      <c r="R107" s="7">
        <f t="shared" si="87"/>
        <v>3</v>
      </c>
      <c r="S107" s="7">
        <f t="shared" si="88"/>
        <v>1</v>
      </c>
      <c r="T107" s="7">
        <v>1.34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89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0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1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2"/>
        <v>0</v>
      </c>
      <c r="DA107" s="11">
        <v>15</v>
      </c>
      <c r="DB107" s="10" t="s">
        <v>63</v>
      </c>
      <c r="DC107" s="11"/>
      <c r="DD107" s="10"/>
      <c r="DE107" s="7">
        <v>2</v>
      </c>
      <c r="DF107" s="11"/>
      <c r="DG107" s="10"/>
      <c r="DH107" s="11"/>
      <c r="DI107" s="10"/>
      <c r="DJ107" s="11">
        <v>15</v>
      </c>
      <c r="DK107" s="10" t="s">
        <v>63</v>
      </c>
      <c r="DL107" s="11"/>
      <c r="DM107" s="10"/>
      <c r="DN107" s="11"/>
      <c r="DO107" s="10"/>
      <c r="DP107" s="11"/>
      <c r="DQ107" s="10"/>
      <c r="DR107" s="11"/>
      <c r="DS107" s="10"/>
      <c r="DT107" s="7">
        <v>1</v>
      </c>
      <c r="DU107" s="7">
        <f t="shared" si="93"/>
        <v>3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94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95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96"/>
        <v>0</v>
      </c>
    </row>
    <row r="108" spans="1:188" x14ac:dyDescent="0.25">
      <c r="A108" s="20">
        <v>13</v>
      </c>
      <c r="B108" s="20">
        <v>1</v>
      </c>
      <c r="C108" s="20"/>
      <c r="D108" s="6" t="s">
        <v>433</v>
      </c>
      <c r="E108" s="3" t="s">
        <v>434</v>
      </c>
      <c r="F108" s="6">
        <f t="shared" si="75"/>
        <v>0</v>
      </c>
      <c r="G108" s="6">
        <f t="shared" si="76"/>
        <v>2</v>
      </c>
      <c r="H108" s="6">
        <f t="shared" si="77"/>
        <v>30</v>
      </c>
      <c r="I108" s="6">
        <f t="shared" si="78"/>
        <v>15</v>
      </c>
      <c r="J108" s="6">
        <f t="shared" si="79"/>
        <v>0</v>
      </c>
      <c r="K108" s="6">
        <f t="shared" si="80"/>
        <v>15</v>
      </c>
      <c r="L108" s="6">
        <f t="shared" si="81"/>
        <v>0</v>
      </c>
      <c r="M108" s="6">
        <f t="shared" si="82"/>
        <v>0</v>
      </c>
      <c r="N108" s="6">
        <f t="shared" si="83"/>
        <v>0</v>
      </c>
      <c r="O108" s="6">
        <f t="shared" si="84"/>
        <v>0</v>
      </c>
      <c r="P108" s="6">
        <f t="shared" si="85"/>
        <v>0</v>
      </c>
      <c r="Q108" s="6">
        <f t="shared" si="86"/>
        <v>0</v>
      </c>
      <c r="R108" s="7">
        <f t="shared" si="87"/>
        <v>3</v>
      </c>
      <c r="S108" s="7">
        <f t="shared" si="88"/>
        <v>2</v>
      </c>
      <c r="T108" s="7">
        <v>1.6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89"/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90"/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91"/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92"/>
        <v>0</v>
      </c>
      <c r="DA108" s="11"/>
      <c r="DB108" s="10"/>
      <c r="DC108" s="11"/>
      <c r="DD108" s="10"/>
      <c r="DE108" s="7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93"/>
        <v>0</v>
      </c>
      <c r="DV108" s="11">
        <v>15</v>
      </c>
      <c r="DW108" s="10" t="s">
        <v>63</v>
      </c>
      <c r="DX108" s="11"/>
      <c r="DY108" s="10"/>
      <c r="DZ108" s="7">
        <v>1</v>
      </c>
      <c r="EA108" s="11">
        <v>15</v>
      </c>
      <c r="EB108" s="10" t="s">
        <v>63</v>
      </c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>
        <v>2</v>
      </c>
      <c r="EP108" s="7">
        <f t="shared" si="94"/>
        <v>3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95"/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96"/>
        <v>0</v>
      </c>
    </row>
    <row r="109" spans="1:188" x14ac:dyDescent="0.25">
      <c r="A109" s="20">
        <v>13</v>
      </c>
      <c r="B109" s="20">
        <v>1</v>
      </c>
      <c r="C109" s="20"/>
      <c r="D109" s="6" t="s">
        <v>435</v>
      </c>
      <c r="E109" s="3" t="s">
        <v>436</v>
      </c>
      <c r="F109" s="6">
        <f t="shared" si="75"/>
        <v>0</v>
      </c>
      <c r="G109" s="6">
        <f t="shared" si="76"/>
        <v>2</v>
      </c>
      <c r="H109" s="6">
        <f t="shared" si="77"/>
        <v>30</v>
      </c>
      <c r="I109" s="6">
        <f t="shared" si="78"/>
        <v>15</v>
      </c>
      <c r="J109" s="6">
        <f t="shared" si="79"/>
        <v>0</v>
      </c>
      <c r="K109" s="6">
        <f t="shared" si="80"/>
        <v>15</v>
      </c>
      <c r="L109" s="6">
        <f t="shared" si="81"/>
        <v>0</v>
      </c>
      <c r="M109" s="6">
        <f t="shared" si="82"/>
        <v>0</v>
      </c>
      <c r="N109" s="6">
        <f t="shared" si="83"/>
        <v>0</v>
      </c>
      <c r="O109" s="6">
        <f t="shared" si="84"/>
        <v>0</v>
      </c>
      <c r="P109" s="6">
        <f t="shared" si="85"/>
        <v>0</v>
      </c>
      <c r="Q109" s="6">
        <f t="shared" si="86"/>
        <v>0</v>
      </c>
      <c r="R109" s="7">
        <f t="shared" si="87"/>
        <v>3</v>
      </c>
      <c r="S109" s="7">
        <f t="shared" si="88"/>
        <v>2</v>
      </c>
      <c r="T109" s="7">
        <v>1.6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89"/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90"/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91"/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92"/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93"/>
        <v>0</v>
      </c>
      <c r="DV109" s="11">
        <v>15</v>
      </c>
      <c r="DW109" s="10" t="s">
        <v>63</v>
      </c>
      <c r="DX109" s="11"/>
      <c r="DY109" s="10"/>
      <c r="DZ109" s="7">
        <v>1</v>
      </c>
      <c r="EA109" s="11">
        <v>15</v>
      </c>
      <c r="EB109" s="10" t="s">
        <v>63</v>
      </c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>
        <v>2</v>
      </c>
      <c r="EP109" s="7">
        <f t="shared" si="94"/>
        <v>3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95"/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96"/>
        <v>0</v>
      </c>
    </row>
    <row r="110" spans="1:188" x14ac:dyDescent="0.25">
      <c r="A110" s="20">
        <v>14</v>
      </c>
      <c r="B110" s="20">
        <v>1</v>
      </c>
      <c r="C110" s="20"/>
      <c r="D110" s="6" t="s">
        <v>437</v>
      </c>
      <c r="E110" s="3" t="s">
        <v>438</v>
      </c>
      <c r="F110" s="6">
        <f t="shared" si="75"/>
        <v>0</v>
      </c>
      <c r="G110" s="6">
        <f t="shared" si="76"/>
        <v>2</v>
      </c>
      <c r="H110" s="6">
        <f t="shared" si="77"/>
        <v>30</v>
      </c>
      <c r="I110" s="6">
        <f t="shared" si="78"/>
        <v>15</v>
      </c>
      <c r="J110" s="6">
        <f t="shared" si="79"/>
        <v>0</v>
      </c>
      <c r="K110" s="6">
        <f t="shared" si="80"/>
        <v>0</v>
      </c>
      <c r="L110" s="6">
        <f t="shared" si="81"/>
        <v>0</v>
      </c>
      <c r="M110" s="6">
        <f t="shared" si="82"/>
        <v>15</v>
      </c>
      <c r="N110" s="6">
        <f t="shared" si="83"/>
        <v>0</v>
      </c>
      <c r="O110" s="6">
        <f t="shared" si="84"/>
        <v>0</v>
      </c>
      <c r="P110" s="6">
        <f t="shared" si="85"/>
        <v>0</v>
      </c>
      <c r="Q110" s="6">
        <f t="shared" si="86"/>
        <v>0</v>
      </c>
      <c r="R110" s="7">
        <f t="shared" si="87"/>
        <v>3</v>
      </c>
      <c r="S110" s="7">
        <f t="shared" si="88"/>
        <v>2</v>
      </c>
      <c r="T110" s="7">
        <v>1.33</v>
      </c>
      <c r="U110" s="11"/>
      <c r="V110" s="10"/>
      <c r="W110" s="11"/>
      <c r="X110" s="10"/>
      <c r="Y110" s="7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89"/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90"/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91"/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92"/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93"/>
        <v>0</v>
      </c>
      <c r="DV110" s="11">
        <v>15</v>
      </c>
      <c r="DW110" s="10" t="s">
        <v>63</v>
      </c>
      <c r="DX110" s="11"/>
      <c r="DY110" s="10"/>
      <c r="DZ110" s="7">
        <v>1</v>
      </c>
      <c r="EA110" s="11"/>
      <c r="EB110" s="10"/>
      <c r="EC110" s="11"/>
      <c r="ED110" s="10"/>
      <c r="EE110" s="11">
        <v>15</v>
      </c>
      <c r="EF110" s="10" t="s">
        <v>63</v>
      </c>
      <c r="EG110" s="11"/>
      <c r="EH110" s="10"/>
      <c r="EI110" s="11"/>
      <c r="EJ110" s="10"/>
      <c r="EK110" s="11"/>
      <c r="EL110" s="10"/>
      <c r="EM110" s="11"/>
      <c r="EN110" s="10"/>
      <c r="EO110" s="7">
        <v>2</v>
      </c>
      <c r="EP110" s="7">
        <f t="shared" si="94"/>
        <v>3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95"/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96"/>
        <v>0</v>
      </c>
    </row>
    <row r="111" spans="1:188" x14ac:dyDescent="0.25">
      <c r="A111" s="20">
        <v>14</v>
      </c>
      <c r="B111" s="20">
        <v>1</v>
      </c>
      <c r="C111" s="20"/>
      <c r="D111" s="6" t="s">
        <v>439</v>
      </c>
      <c r="E111" s="3" t="s">
        <v>440</v>
      </c>
      <c r="F111" s="6">
        <f t="shared" si="75"/>
        <v>0</v>
      </c>
      <c r="G111" s="6">
        <f t="shared" si="76"/>
        <v>2</v>
      </c>
      <c r="H111" s="6">
        <f t="shared" si="77"/>
        <v>30</v>
      </c>
      <c r="I111" s="6">
        <f t="shared" si="78"/>
        <v>15</v>
      </c>
      <c r="J111" s="6">
        <f t="shared" si="79"/>
        <v>0</v>
      </c>
      <c r="K111" s="6">
        <f t="shared" si="80"/>
        <v>0</v>
      </c>
      <c r="L111" s="6">
        <f t="shared" si="81"/>
        <v>0</v>
      </c>
      <c r="M111" s="6">
        <f t="shared" si="82"/>
        <v>15</v>
      </c>
      <c r="N111" s="6">
        <f t="shared" si="83"/>
        <v>0</v>
      </c>
      <c r="O111" s="6">
        <f t="shared" si="84"/>
        <v>0</v>
      </c>
      <c r="P111" s="6">
        <f t="shared" si="85"/>
        <v>0</v>
      </c>
      <c r="Q111" s="6">
        <f t="shared" si="86"/>
        <v>0</v>
      </c>
      <c r="R111" s="7">
        <f t="shared" si="87"/>
        <v>3</v>
      </c>
      <c r="S111" s="7">
        <f t="shared" si="88"/>
        <v>2</v>
      </c>
      <c r="T111" s="7">
        <v>1.27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89"/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90"/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91"/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92"/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93"/>
        <v>0</v>
      </c>
      <c r="DV111" s="11">
        <v>15</v>
      </c>
      <c r="DW111" s="10" t="s">
        <v>63</v>
      </c>
      <c r="DX111" s="11"/>
      <c r="DY111" s="10"/>
      <c r="DZ111" s="7">
        <v>1</v>
      </c>
      <c r="EA111" s="11"/>
      <c r="EB111" s="10"/>
      <c r="EC111" s="11"/>
      <c r="ED111" s="10"/>
      <c r="EE111" s="11">
        <v>15</v>
      </c>
      <c r="EF111" s="10" t="s">
        <v>63</v>
      </c>
      <c r="EG111" s="11"/>
      <c r="EH111" s="10"/>
      <c r="EI111" s="11"/>
      <c r="EJ111" s="10"/>
      <c r="EK111" s="11"/>
      <c r="EL111" s="10"/>
      <c r="EM111" s="11"/>
      <c r="EN111" s="10"/>
      <c r="EO111" s="7">
        <v>2</v>
      </c>
      <c r="EP111" s="7">
        <f t="shared" si="94"/>
        <v>3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95"/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96"/>
        <v>0</v>
      </c>
    </row>
    <row r="112" spans="1:188" x14ac:dyDescent="0.25">
      <c r="A112" s="20">
        <v>15</v>
      </c>
      <c r="B112" s="20">
        <v>1</v>
      </c>
      <c r="C112" s="20"/>
      <c r="D112" s="6" t="s">
        <v>441</v>
      </c>
      <c r="E112" s="3" t="s">
        <v>302</v>
      </c>
      <c r="F112" s="6">
        <f t="shared" si="75"/>
        <v>0</v>
      </c>
      <c r="G112" s="6">
        <f t="shared" si="76"/>
        <v>2</v>
      </c>
      <c r="H112" s="6">
        <f t="shared" si="77"/>
        <v>30</v>
      </c>
      <c r="I112" s="6">
        <f t="shared" si="78"/>
        <v>15</v>
      </c>
      <c r="J112" s="6">
        <f t="shared" si="79"/>
        <v>0</v>
      </c>
      <c r="K112" s="6">
        <f t="shared" si="80"/>
        <v>0</v>
      </c>
      <c r="L112" s="6">
        <f t="shared" si="81"/>
        <v>0</v>
      </c>
      <c r="M112" s="6">
        <f t="shared" si="82"/>
        <v>15</v>
      </c>
      <c r="N112" s="6">
        <f t="shared" si="83"/>
        <v>0</v>
      </c>
      <c r="O112" s="6">
        <f t="shared" si="84"/>
        <v>0</v>
      </c>
      <c r="P112" s="6">
        <f t="shared" si="85"/>
        <v>0</v>
      </c>
      <c r="Q112" s="6">
        <f t="shared" si="86"/>
        <v>0</v>
      </c>
      <c r="R112" s="7">
        <f t="shared" si="87"/>
        <v>3</v>
      </c>
      <c r="S112" s="7">
        <f t="shared" si="88"/>
        <v>2</v>
      </c>
      <c r="T112" s="7">
        <v>1.4</v>
      </c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89"/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90"/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91"/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92"/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93"/>
        <v>0</v>
      </c>
      <c r="DV112" s="11">
        <v>15</v>
      </c>
      <c r="DW112" s="10" t="s">
        <v>63</v>
      </c>
      <c r="DX112" s="11"/>
      <c r="DY112" s="10"/>
      <c r="DZ112" s="7">
        <v>1</v>
      </c>
      <c r="EA112" s="11"/>
      <c r="EB112" s="10"/>
      <c r="EC112" s="11"/>
      <c r="ED112" s="10"/>
      <c r="EE112" s="11">
        <v>15</v>
      </c>
      <c r="EF112" s="10" t="s">
        <v>63</v>
      </c>
      <c r="EG112" s="11"/>
      <c r="EH112" s="10"/>
      <c r="EI112" s="11"/>
      <c r="EJ112" s="10"/>
      <c r="EK112" s="11"/>
      <c r="EL112" s="10"/>
      <c r="EM112" s="11"/>
      <c r="EN112" s="10"/>
      <c r="EO112" s="7">
        <v>2</v>
      </c>
      <c r="EP112" s="7">
        <f t="shared" si="94"/>
        <v>3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95"/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96"/>
        <v>0</v>
      </c>
    </row>
    <row r="113" spans="1:188" x14ac:dyDescent="0.25">
      <c r="A113" s="20">
        <v>15</v>
      </c>
      <c r="B113" s="20">
        <v>1</v>
      </c>
      <c r="C113" s="20"/>
      <c r="D113" s="6" t="s">
        <v>442</v>
      </c>
      <c r="E113" s="3" t="s">
        <v>443</v>
      </c>
      <c r="F113" s="6">
        <f t="shared" si="75"/>
        <v>0</v>
      </c>
      <c r="G113" s="6">
        <f t="shared" si="76"/>
        <v>2</v>
      </c>
      <c r="H113" s="6">
        <f t="shared" si="77"/>
        <v>30</v>
      </c>
      <c r="I113" s="6">
        <f t="shared" si="78"/>
        <v>15</v>
      </c>
      <c r="J113" s="6">
        <f t="shared" si="79"/>
        <v>0</v>
      </c>
      <c r="K113" s="6">
        <f t="shared" si="80"/>
        <v>0</v>
      </c>
      <c r="L113" s="6">
        <f t="shared" si="81"/>
        <v>0</v>
      </c>
      <c r="M113" s="6">
        <f t="shared" si="82"/>
        <v>15</v>
      </c>
      <c r="N113" s="6">
        <f t="shared" si="83"/>
        <v>0</v>
      </c>
      <c r="O113" s="6">
        <f t="shared" si="84"/>
        <v>0</v>
      </c>
      <c r="P113" s="6">
        <f t="shared" si="85"/>
        <v>0</v>
      </c>
      <c r="Q113" s="6">
        <f t="shared" si="86"/>
        <v>0</v>
      </c>
      <c r="R113" s="7">
        <f t="shared" si="87"/>
        <v>3</v>
      </c>
      <c r="S113" s="7">
        <f t="shared" si="88"/>
        <v>2</v>
      </c>
      <c r="T113" s="7">
        <v>1.33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89"/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90"/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91"/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92"/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93"/>
        <v>0</v>
      </c>
      <c r="DV113" s="11">
        <v>15</v>
      </c>
      <c r="DW113" s="10" t="s">
        <v>63</v>
      </c>
      <c r="DX113" s="11"/>
      <c r="DY113" s="10"/>
      <c r="DZ113" s="7">
        <v>1</v>
      </c>
      <c r="EA113" s="11"/>
      <c r="EB113" s="10"/>
      <c r="EC113" s="11"/>
      <c r="ED113" s="10"/>
      <c r="EE113" s="11">
        <v>15</v>
      </c>
      <c r="EF113" s="10" t="s">
        <v>63</v>
      </c>
      <c r="EG113" s="11"/>
      <c r="EH113" s="10"/>
      <c r="EI113" s="11"/>
      <c r="EJ113" s="10"/>
      <c r="EK113" s="11"/>
      <c r="EL113" s="10"/>
      <c r="EM113" s="11"/>
      <c r="EN113" s="10"/>
      <c r="EO113" s="7">
        <v>2</v>
      </c>
      <c r="EP113" s="7">
        <f t="shared" si="94"/>
        <v>3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95"/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96"/>
        <v>0</v>
      </c>
    </row>
    <row r="114" spans="1:188" x14ac:dyDescent="0.25">
      <c r="A114" s="20">
        <v>16</v>
      </c>
      <c r="B114" s="20">
        <v>1</v>
      </c>
      <c r="C114" s="20"/>
      <c r="D114" s="6" t="s">
        <v>444</v>
      </c>
      <c r="E114" s="3" t="s">
        <v>445</v>
      </c>
      <c r="F114" s="6">
        <f t="shared" si="75"/>
        <v>0</v>
      </c>
      <c r="G114" s="6">
        <f t="shared" si="76"/>
        <v>2</v>
      </c>
      <c r="H114" s="6">
        <f t="shared" si="77"/>
        <v>30</v>
      </c>
      <c r="I114" s="6">
        <f t="shared" si="78"/>
        <v>15</v>
      </c>
      <c r="J114" s="6">
        <f t="shared" si="79"/>
        <v>0</v>
      </c>
      <c r="K114" s="6">
        <f t="shared" si="80"/>
        <v>0</v>
      </c>
      <c r="L114" s="6">
        <f t="shared" si="81"/>
        <v>0</v>
      </c>
      <c r="M114" s="6">
        <f t="shared" si="82"/>
        <v>15</v>
      </c>
      <c r="N114" s="6">
        <f t="shared" si="83"/>
        <v>0</v>
      </c>
      <c r="O114" s="6">
        <f t="shared" si="84"/>
        <v>0</v>
      </c>
      <c r="P114" s="6">
        <f t="shared" si="85"/>
        <v>0</v>
      </c>
      <c r="Q114" s="6">
        <f t="shared" si="86"/>
        <v>0</v>
      </c>
      <c r="R114" s="7">
        <f t="shared" si="87"/>
        <v>3</v>
      </c>
      <c r="S114" s="7">
        <f t="shared" si="88"/>
        <v>1</v>
      </c>
      <c r="T114" s="7">
        <v>1.5</v>
      </c>
      <c r="U114" s="11"/>
      <c r="V114" s="10"/>
      <c r="W114" s="11"/>
      <c r="X114" s="10"/>
      <c r="Y114" s="7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89"/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90"/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91"/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92"/>
        <v>0</v>
      </c>
      <c r="DA114" s="11"/>
      <c r="DB114" s="10"/>
      <c r="DC114" s="11"/>
      <c r="DD114" s="10"/>
      <c r="DE114" s="7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93"/>
        <v>0</v>
      </c>
      <c r="DV114" s="11">
        <v>15</v>
      </c>
      <c r="DW114" s="10" t="s">
        <v>63</v>
      </c>
      <c r="DX114" s="11"/>
      <c r="DY114" s="10"/>
      <c r="DZ114" s="7">
        <v>2</v>
      </c>
      <c r="EA114" s="11"/>
      <c r="EB114" s="10"/>
      <c r="EC114" s="11"/>
      <c r="ED114" s="10"/>
      <c r="EE114" s="11">
        <v>15</v>
      </c>
      <c r="EF114" s="10" t="s">
        <v>63</v>
      </c>
      <c r="EG114" s="11"/>
      <c r="EH114" s="10"/>
      <c r="EI114" s="11"/>
      <c r="EJ114" s="10"/>
      <c r="EK114" s="11"/>
      <c r="EL114" s="10"/>
      <c r="EM114" s="11"/>
      <c r="EN114" s="10"/>
      <c r="EO114" s="7">
        <v>1</v>
      </c>
      <c r="EP114" s="7">
        <f t="shared" si="94"/>
        <v>3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95"/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96"/>
        <v>0</v>
      </c>
    </row>
    <row r="115" spans="1:188" x14ac:dyDescent="0.25">
      <c r="A115" s="20">
        <v>16</v>
      </c>
      <c r="B115" s="20">
        <v>1</v>
      </c>
      <c r="C115" s="20"/>
      <c r="D115" s="6" t="s">
        <v>446</v>
      </c>
      <c r="E115" s="3" t="s">
        <v>447</v>
      </c>
      <c r="F115" s="6">
        <f t="shared" si="75"/>
        <v>0</v>
      </c>
      <c r="G115" s="6">
        <f t="shared" si="76"/>
        <v>2</v>
      </c>
      <c r="H115" s="6">
        <f t="shared" si="77"/>
        <v>30</v>
      </c>
      <c r="I115" s="6">
        <f t="shared" si="78"/>
        <v>15</v>
      </c>
      <c r="J115" s="6">
        <f t="shared" si="79"/>
        <v>0</v>
      </c>
      <c r="K115" s="6">
        <f t="shared" si="80"/>
        <v>0</v>
      </c>
      <c r="L115" s="6">
        <f t="shared" si="81"/>
        <v>0</v>
      </c>
      <c r="M115" s="6">
        <f t="shared" si="82"/>
        <v>15</v>
      </c>
      <c r="N115" s="6">
        <f t="shared" si="83"/>
        <v>0</v>
      </c>
      <c r="O115" s="6">
        <f t="shared" si="84"/>
        <v>0</v>
      </c>
      <c r="P115" s="6">
        <f t="shared" si="85"/>
        <v>0</v>
      </c>
      <c r="Q115" s="6">
        <f t="shared" si="86"/>
        <v>0</v>
      </c>
      <c r="R115" s="7">
        <f t="shared" si="87"/>
        <v>3</v>
      </c>
      <c r="S115" s="7">
        <f t="shared" si="88"/>
        <v>1</v>
      </c>
      <c r="T115" s="7">
        <v>1.5</v>
      </c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89"/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90"/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91"/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92"/>
        <v>0</v>
      </c>
      <c r="DA115" s="11"/>
      <c r="DB115" s="10"/>
      <c r="DC115" s="11"/>
      <c r="DD115" s="10"/>
      <c r="DE115" s="7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93"/>
        <v>0</v>
      </c>
      <c r="DV115" s="11">
        <v>15</v>
      </c>
      <c r="DW115" s="10" t="s">
        <v>63</v>
      </c>
      <c r="DX115" s="11"/>
      <c r="DY115" s="10"/>
      <c r="DZ115" s="7">
        <v>2</v>
      </c>
      <c r="EA115" s="11"/>
      <c r="EB115" s="10"/>
      <c r="EC115" s="11"/>
      <c r="ED115" s="10"/>
      <c r="EE115" s="11">
        <v>15</v>
      </c>
      <c r="EF115" s="10" t="s">
        <v>63</v>
      </c>
      <c r="EG115" s="11"/>
      <c r="EH115" s="10"/>
      <c r="EI115" s="11"/>
      <c r="EJ115" s="10"/>
      <c r="EK115" s="11"/>
      <c r="EL115" s="10"/>
      <c r="EM115" s="11"/>
      <c r="EN115" s="10"/>
      <c r="EO115" s="7">
        <v>1</v>
      </c>
      <c r="EP115" s="7">
        <f t="shared" si="94"/>
        <v>3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95"/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96"/>
        <v>0</v>
      </c>
    </row>
    <row r="116" spans="1:188" x14ac:dyDescent="0.25">
      <c r="A116" s="20">
        <v>17</v>
      </c>
      <c r="B116" s="20">
        <v>1</v>
      </c>
      <c r="C116" s="20"/>
      <c r="D116" s="6" t="s">
        <v>448</v>
      </c>
      <c r="E116" s="3" t="s">
        <v>449</v>
      </c>
      <c r="F116" s="6">
        <f t="shared" si="75"/>
        <v>1</v>
      </c>
      <c r="G116" s="6">
        <f t="shared" si="76"/>
        <v>1</v>
      </c>
      <c r="H116" s="6">
        <f t="shared" si="77"/>
        <v>30</v>
      </c>
      <c r="I116" s="6">
        <f t="shared" si="78"/>
        <v>15</v>
      </c>
      <c r="J116" s="6">
        <f t="shared" si="79"/>
        <v>0</v>
      </c>
      <c r="K116" s="6">
        <f t="shared" si="80"/>
        <v>0</v>
      </c>
      <c r="L116" s="6">
        <f t="shared" si="81"/>
        <v>0</v>
      </c>
      <c r="M116" s="6">
        <f t="shared" si="82"/>
        <v>15</v>
      </c>
      <c r="N116" s="6">
        <f t="shared" si="83"/>
        <v>0</v>
      </c>
      <c r="O116" s="6">
        <f t="shared" si="84"/>
        <v>0</v>
      </c>
      <c r="P116" s="6">
        <f t="shared" si="85"/>
        <v>0</v>
      </c>
      <c r="Q116" s="6">
        <f t="shared" si="86"/>
        <v>0</v>
      </c>
      <c r="R116" s="7">
        <f t="shared" si="87"/>
        <v>3</v>
      </c>
      <c r="S116" s="7">
        <f t="shared" si="88"/>
        <v>1</v>
      </c>
      <c r="T116" s="7">
        <v>1.7</v>
      </c>
      <c r="U116" s="11"/>
      <c r="V116" s="10"/>
      <c r="W116" s="11"/>
      <c r="X116" s="10"/>
      <c r="Y116" s="7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89"/>
        <v>0</v>
      </c>
      <c r="AP116" s="11"/>
      <c r="AQ116" s="10"/>
      <c r="AR116" s="11"/>
      <c r="AS116" s="10"/>
      <c r="AT116" s="7"/>
      <c r="AU116" s="11"/>
      <c r="AV116" s="10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90"/>
        <v>0</v>
      </c>
      <c r="BK116" s="11"/>
      <c r="BL116" s="10"/>
      <c r="BM116" s="11"/>
      <c r="BN116" s="10"/>
      <c r="BO116" s="7"/>
      <c r="BP116" s="11"/>
      <c r="BQ116" s="10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91"/>
        <v>0</v>
      </c>
      <c r="CF116" s="11"/>
      <c r="CG116" s="10"/>
      <c r="CH116" s="11"/>
      <c r="CI116" s="10"/>
      <c r="CJ116" s="7"/>
      <c r="CK116" s="11"/>
      <c r="CL116" s="10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92"/>
        <v>0</v>
      </c>
      <c r="DA116" s="11"/>
      <c r="DB116" s="10"/>
      <c r="DC116" s="11"/>
      <c r="DD116" s="10"/>
      <c r="DE116" s="7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93"/>
        <v>0</v>
      </c>
      <c r="DV116" s="11">
        <v>15</v>
      </c>
      <c r="DW116" s="10" t="s">
        <v>79</v>
      </c>
      <c r="DX116" s="11"/>
      <c r="DY116" s="10"/>
      <c r="DZ116" s="7">
        <v>2</v>
      </c>
      <c r="EA116" s="11"/>
      <c r="EB116" s="10"/>
      <c r="EC116" s="11"/>
      <c r="ED116" s="10"/>
      <c r="EE116" s="11">
        <v>15</v>
      </c>
      <c r="EF116" s="10" t="s">
        <v>63</v>
      </c>
      <c r="EG116" s="11"/>
      <c r="EH116" s="10"/>
      <c r="EI116" s="11"/>
      <c r="EJ116" s="10"/>
      <c r="EK116" s="11"/>
      <c r="EL116" s="10"/>
      <c r="EM116" s="11"/>
      <c r="EN116" s="10"/>
      <c r="EO116" s="7">
        <v>1</v>
      </c>
      <c r="EP116" s="7">
        <f t="shared" si="94"/>
        <v>3</v>
      </c>
      <c r="EQ116" s="11"/>
      <c r="ER116" s="10"/>
      <c r="ES116" s="11"/>
      <c r="ET116" s="10"/>
      <c r="EU116" s="7"/>
      <c r="EV116" s="11"/>
      <c r="EW116" s="10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95"/>
        <v>0</v>
      </c>
      <c r="FL116" s="11"/>
      <c r="FM116" s="10"/>
      <c r="FN116" s="11"/>
      <c r="FO116" s="10"/>
      <c r="FP116" s="7"/>
      <c r="FQ116" s="11"/>
      <c r="FR116" s="10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96"/>
        <v>0</v>
      </c>
    </row>
    <row r="117" spans="1:188" x14ac:dyDescent="0.25">
      <c r="A117" s="20">
        <v>17</v>
      </c>
      <c r="B117" s="20">
        <v>1</v>
      </c>
      <c r="C117" s="20"/>
      <c r="D117" s="6" t="s">
        <v>450</v>
      </c>
      <c r="E117" s="3" t="s">
        <v>451</v>
      </c>
      <c r="F117" s="6">
        <f t="shared" si="75"/>
        <v>1</v>
      </c>
      <c r="G117" s="6">
        <f t="shared" si="76"/>
        <v>1</v>
      </c>
      <c r="H117" s="6">
        <f t="shared" si="77"/>
        <v>30</v>
      </c>
      <c r="I117" s="6">
        <f t="shared" si="78"/>
        <v>15</v>
      </c>
      <c r="J117" s="6">
        <f t="shared" si="79"/>
        <v>15</v>
      </c>
      <c r="K117" s="6">
        <f t="shared" si="80"/>
        <v>0</v>
      </c>
      <c r="L117" s="6">
        <f t="shared" si="81"/>
        <v>0</v>
      </c>
      <c r="M117" s="6">
        <f t="shared" si="82"/>
        <v>0</v>
      </c>
      <c r="N117" s="6">
        <f t="shared" si="83"/>
        <v>0</v>
      </c>
      <c r="O117" s="6">
        <f t="shared" si="84"/>
        <v>0</v>
      </c>
      <c r="P117" s="6">
        <f t="shared" si="85"/>
        <v>0</v>
      </c>
      <c r="Q117" s="6">
        <f t="shared" si="86"/>
        <v>0</v>
      </c>
      <c r="R117" s="7">
        <f t="shared" si="87"/>
        <v>3</v>
      </c>
      <c r="S117" s="7">
        <f t="shared" si="88"/>
        <v>0</v>
      </c>
      <c r="T117" s="7">
        <v>1.34</v>
      </c>
      <c r="U117" s="11"/>
      <c r="V117" s="10"/>
      <c r="W117" s="11"/>
      <c r="X117" s="10"/>
      <c r="Y117" s="7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89"/>
        <v>0</v>
      </c>
      <c r="AP117" s="11"/>
      <c r="AQ117" s="10"/>
      <c r="AR117" s="11"/>
      <c r="AS117" s="10"/>
      <c r="AT117" s="7"/>
      <c r="AU117" s="11"/>
      <c r="AV117" s="10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90"/>
        <v>0</v>
      </c>
      <c r="BK117" s="11"/>
      <c r="BL117" s="10"/>
      <c r="BM117" s="11"/>
      <c r="BN117" s="10"/>
      <c r="BO117" s="7"/>
      <c r="BP117" s="11"/>
      <c r="BQ117" s="10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91"/>
        <v>0</v>
      </c>
      <c r="CF117" s="11"/>
      <c r="CG117" s="10"/>
      <c r="CH117" s="11"/>
      <c r="CI117" s="10"/>
      <c r="CJ117" s="7"/>
      <c r="CK117" s="11"/>
      <c r="CL117" s="10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92"/>
        <v>0</v>
      </c>
      <c r="DA117" s="11"/>
      <c r="DB117" s="10"/>
      <c r="DC117" s="11"/>
      <c r="DD117" s="10"/>
      <c r="DE117" s="7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93"/>
        <v>0</v>
      </c>
      <c r="DV117" s="11">
        <v>15</v>
      </c>
      <c r="DW117" s="10" t="s">
        <v>79</v>
      </c>
      <c r="DX117" s="11">
        <v>15</v>
      </c>
      <c r="DY117" s="10" t="s">
        <v>63</v>
      </c>
      <c r="DZ117" s="7">
        <v>3</v>
      </c>
      <c r="EA117" s="11"/>
      <c r="EB117" s="10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94"/>
        <v>3</v>
      </c>
      <c r="EQ117" s="11"/>
      <c r="ER117" s="10"/>
      <c r="ES117" s="11"/>
      <c r="ET117" s="10"/>
      <c r="EU117" s="7"/>
      <c r="EV117" s="11"/>
      <c r="EW117" s="10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95"/>
        <v>0</v>
      </c>
      <c r="FL117" s="11"/>
      <c r="FM117" s="10"/>
      <c r="FN117" s="11"/>
      <c r="FO117" s="10"/>
      <c r="FP117" s="7"/>
      <c r="FQ117" s="11"/>
      <c r="FR117" s="10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96"/>
        <v>0</v>
      </c>
    </row>
    <row r="118" spans="1:188" x14ac:dyDescent="0.25">
      <c r="A118" s="20">
        <v>18</v>
      </c>
      <c r="B118" s="20">
        <v>2</v>
      </c>
      <c r="C118" s="20"/>
      <c r="D118" s="6" t="s">
        <v>452</v>
      </c>
      <c r="E118" s="3" t="s">
        <v>453</v>
      </c>
      <c r="F118" s="6">
        <f t="shared" si="75"/>
        <v>0</v>
      </c>
      <c r="G118" s="6">
        <f t="shared" si="76"/>
        <v>2</v>
      </c>
      <c r="H118" s="6">
        <f t="shared" si="77"/>
        <v>45</v>
      </c>
      <c r="I118" s="6">
        <f t="shared" si="78"/>
        <v>15</v>
      </c>
      <c r="J118" s="6">
        <f t="shared" si="79"/>
        <v>0</v>
      </c>
      <c r="K118" s="6">
        <f t="shared" si="80"/>
        <v>0</v>
      </c>
      <c r="L118" s="6">
        <f t="shared" si="81"/>
        <v>0</v>
      </c>
      <c r="M118" s="6">
        <f t="shared" si="82"/>
        <v>30</v>
      </c>
      <c r="N118" s="6">
        <f t="shared" si="83"/>
        <v>0</v>
      </c>
      <c r="O118" s="6">
        <f t="shared" si="84"/>
        <v>0</v>
      </c>
      <c r="P118" s="6">
        <f t="shared" si="85"/>
        <v>0</v>
      </c>
      <c r="Q118" s="6">
        <f t="shared" si="86"/>
        <v>0</v>
      </c>
      <c r="R118" s="7">
        <f t="shared" si="87"/>
        <v>3</v>
      </c>
      <c r="S118" s="7">
        <f t="shared" si="88"/>
        <v>2</v>
      </c>
      <c r="T118" s="7">
        <v>1.97</v>
      </c>
      <c r="U118" s="11"/>
      <c r="V118" s="10"/>
      <c r="W118" s="11"/>
      <c r="X118" s="10"/>
      <c r="Y118" s="7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89"/>
        <v>0</v>
      </c>
      <c r="AP118" s="11"/>
      <c r="AQ118" s="10"/>
      <c r="AR118" s="11"/>
      <c r="AS118" s="10"/>
      <c r="AT118" s="7"/>
      <c r="AU118" s="11"/>
      <c r="AV118" s="10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90"/>
        <v>0</v>
      </c>
      <c r="BK118" s="11"/>
      <c r="BL118" s="10"/>
      <c r="BM118" s="11"/>
      <c r="BN118" s="10"/>
      <c r="BO118" s="7"/>
      <c r="BP118" s="11"/>
      <c r="BQ118" s="10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91"/>
        <v>0</v>
      </c>
      <c r="CF118" s="11"/>
      <c r="CG118" s="10"/>
      <c r="CH118" s="11"/>
      <c r="CI118" s="10"/>
      <c r="CJ118" s="7"/>
      <c r="CK118" s="11"/>
      <c r="CL118" s="10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92"/>
        <v>0</v>
      </c>
      <c r="DA118" s="11"/>
      <c r="DB118" s="10"/>
      <c r="DC118" s="11"/>
      <c r="DD118" s="10"/>
      <c r="DE118" s="7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93"/>
        <v>0</v>
      </c>
      <c r="DV118" s="11">
        <v>15</v>
      </c>
      <c r="DW118" s="10" t="s">
        <v>63</v>
      </c>
      <c r="DX118" s="11"/>
      <c r="DY118" s="10"/>
      <c r="DZ118" s="7">
        <v>1</v>
      </c>
      <c r="EA118" s="11"/>
      <c r="EB118" s="10"/>
      <c r="EC118" s="11"/>
      <c r="ED118" s="10"/>
      <c r="EE118" s="11">
        <v>30</v>
      </c>
      <c r="EF118" s="10" t="s">
        <v>63</v>
      </c>
      <c r="EG118" s="11"/>
      <c r="EH118" s="10"/>
      <c r="EI118" s="11"/>
      <c r="EJ118" s="10"/>
      <c r="EK118" s="11"/>
      <c r="EL118" s="10"/>
      <c r="EM118" s="11"/>
      <c r="EN118" s="10"/>
      <c r="EO118" s="7">
        <v>2</v>
      </c>
      <c r="EP118" s="7">
        <f t="shared" si="94"/>
        <v>3</v>
      </c>
      <c r="EQ118" s="11"/>
      <c r="ER118" s="10"/>
      <c r="ES118" s="11"/>
      <c r="ET118" s="10"/>
      <c r="EU118" s="7"/>
      <c r="EV118" s="11"/>
      <c r="EW118" s="10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95"/>
        <v>0</v>
      </c>
      <c r="FL118" s="11"/>
      <c r="FM118" s="10"/>
      <c r="FN118" s="11"/>
      <c r="FO118" s="10"/>
      <c r="FP118" s="7"/>
      <c r="FQ118" s="11"/>
      <c r="FR118" s="10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96"/>
        <v>0</v>
      </c>
    </row>
    <row r="119" spans="1:188" x14ac:dyDescent="0.25">
      <c r="A119" s="20">
        <v>18</v>
      </c>
      <c r="B119" s="20">
        <v>2</v>
      </c>
      <c r="C119" s="20"/>
      <c r="D119" s="6" t="s">
        <v>454</v>
      </c>
      <c r="E119" s="3" t="s">
        <v>455</v>
      </c>
      <c r="F119" s="6">
        <f t="shared" si="75"/>
        <v>0</v>
      </c>
      <c r="G119" s="6">
        <f t="shared" si="76"/>
        <v>2</v>
      </c>
      <c r="H119" s="6">
        <f t="shared" si="77"/>
        <v>45</v>
      </c>
      <c r="I119" s="6">
        <f t="shared" si="78"/>
        <v>15</v>
      </c>
      <c r="J119" s="6">
        <f t="shared" si="79"/>
        <v>0</v>
      </c>
      <c r="K119" s="6">
        <f t="shared" si="80"/>
        <v>0</v>
      </c>
      <c r="L119" s="6">
        <f t="shared" si="81"/>
        <v>0</v>
      </c>
      <c r="M119" s="6">
        <f t="shared" si="82"/>
        <v>30</v>
      </c>
      <c r="N119" s="6">
        <f t="shared" si="83"/>
        <v>0</v>
      </c>
      <c r="O119" s="6">
        <f t="shared" si="84"/>
        <v>0</v>
      </c>
      <c r="P119" s="6">
        <f t="shared" si="85"/>
        <v>0</v>
      </c>
      <c r="Q119" s="6">
        <f t="shared" si="86"/>
        <v>0</v>
      </c>
      <c r="R119" s="7">
        <f t="shared" si="87"/>
        <v>3</v>
      </c>
      <c r="S119" s="7">
        <f t="shared" si="88"/>
        <v>2</v>
      </c>
      <c r="T119" s="7">
        <v>1.9</v>
      </c>
      <c r="U119" s="11"/>
      <c r="V119" s="10"/>
      <c r="W119" s="11"/>
      <c r="X119" s="10"/>
      <c r="Y119" s="7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89"/>
        <v>0</v>
      </c>
      <c r="AP119" s="11"/>
      <c r="AQ119" s="10"/>
      <c r="AR119" s="11"/>
      <c r="AS119" s="10"/>
      <c r="AT119" s="7"/>
      <c r="AU119" s="11"/>
      <c r="AV119" s="10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90"/>
        <v>0</v>
      </c>
      <c r="BK119" s="11"/>
      <c r="BL119" s="10"/>
      <c r="BM119" s="11"/>
      <c r="BN119" s="10"/>
      <c r="BO119" s="7"/>
      <c r="BP119" s="11"/>
      <c r="BQ119" s="10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91"/>
        <v>0</v>
      </c>
      <c r="CF119" s="11"/>
      <c r="CG119" s="10"/>
      <c r="CH119" s="11"/>
      <c r="CI119" s="10"/>
      <c r="CJ119" s="7"/>
      <c r="CK119" s="11"/>
      <c r="CL119" s="10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92"/>
        <v>0</v>
      </c>
      <c r="DA119" s="11"/>
      <c r="DB119" s="10"/>
      <c r="DC119" s="11"/>
      <c r="DD119" s="10"/>
      <c r="DE119" s="7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93"/>
        <v>0</v>
      </c>
      <c r="DV119" s="11">
        <v>15</v>
      </c>
      <c r="DW119" s="10" t="s">
        <v>63</v>
      </c>
      <c r="DX119" s="11"/>
      <c r="DY119" s="10"/>
      <c r="DZ119" s="7">
        <v>1</v>
      </c>
      <c r="EA119" s="11"/>
      <c r="EB119" s="10"/>
      <c r="EC119" s="11"/>
      <c r="ED119" s="10"/>
      <c r="EE119" s="11">
        <v>30</v>
      </c>
      <c r="EF119" s="10" t="s">
        <v>63</v>
      </c>
      <c r="EG119" s="11"/>
      <c r="EH119" s="10"/>
      <c r="EI119" s="11"/>
      <c r="EJ119" s="10"/>
      <c r="EK119" s="11"/>
      <c r="EL119" s="10"/>
      <c r="EM119" s="11"/>
      <c r="EN119" s="10"/>
      <c r="EO119" s="7">
        <v>2</v>
      </c>
      <c r="EP119" s="7">
        <f t="shared" si="94"/>
        <v>3</v>
      </c>
      <c r="EQ119" s="11"/>
      <c r="ER119" s="10"/>
      <c r="ES119" s="11"/>
      <c r="ET119" s="10"/>
      <c r="EU119" s="7"/>
      <c r="EV119" s="11"/>
      <c r="EW119" s="10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95"/>
        <v>0</v>
      </c>
      <c r="FL119" s="11"/>
      <c r="FM119" s="10"/>
      <c r="FN119" s="11"/>
      <c r="FO119" s="10"/>
      <c r="FP119" s="7"/>
      <c r="FQ119" s="11"/>
      <c r="FR119" s="10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96"/>
        <v>0</v>
      </c>
    </row>
    <row r="120" spans="1:188" x14ac:dyDescent="0.25">
      <c r="A120" s="20">
        <v>18</v>
      </c>
      <c r="B120" s="20">
        <v>2</v>
      </c>
      <c r="C120" s="20"/>
      <c r="D120" s="6" t="s">
        <v>456</v>
      </c>
      <c r="E120" s="3" t="s">
        <v>289</v>
      </c>
      <c r="F120" s="6">
        <f t="shared" si="75"/>
        <v>0</v>
      </c>
      <c r="G120" s="6">
        <f t="shared" si="76"/>
        <v>2</v>
      </c>
      <c r="H120" s="6">
        <f t="shared" si="77"/>
        <v>45</v>
      </c>
      <c r="I120" s="6">
        <f t="shared" si="78"/>
        <v>15</v>
      </c>
      <c r="J120" s="6">
        <f t="shared" si="79"/>
        <v>0</v>
      </c>
      <c r="K120" s="6">
        <f t="shared" si="80"/>
        <v>0</v>
      </c>
      <c r="L120" s="6">
        <f t="shared" si="81"/>
        <v>0</v>
      </c>
      <c r="M120" s="6">
        <f t="shared" si="82"/>
        <v>30</v>
      </c>
      <c r="N120" s="6">
        <f t="shared" si="83"/>
        <v>0</v>
      </c>
      <c r="O120" s="6">
        <f t="shared" si="84"/>
        <v>0</v>
      </c>
      <c r="P120" s="6">
        <f t="shared" si="85"/>
        <v>0</v>
      </c>
      <c r="Q120" s="6">
        <f t="shared" si="86"/>
        <v>0</v>
      </c>
      <c r="R120" s="7">
        <f t="shared" si="87"/>
        <v>3</v>
      </c>
      <c r="S120" s="7">
        <f t="shared" si="88"/>
        <v>2</v>
      </c>
      <c r="T120" s="7">
        <v>1.7</v>
      </c>
      <c r="U120" s="11"/>
      <c r="V120" s="10"/>
      <c r="W120" s="11"/>
      <c r="X120" s="10"/>
      <c r="Y120" s="7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89"/>
        <v>0</v>
      </c>
      <c r="AP120" s="11"/>
      <c r="AQ120" s="10"/>
      <c r="AR120" s="11"/>
      <c r="AS120" s="10"/>
      <c r="AT120" s="7"/>
      <c r="AU120" s="11"/>
      <c r="AV120" s="10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90"/>
        <v>0</v>
      </c>
      <c r="BK120" s="11"/>
      <c r="BL120" s="10"/>
      <c r="BM120" s="11"/>
      <c r="BN120" s="10"/>
      <c r="BO120" s="7"/>
      <c r="BP120" s="11"/>
      <c r="BQ120" s="10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91"/>
        <v>0</v>
      </c>
      <c r="CF120" s="11"/>
      <c r="CG120" s="10"/>
      <c r="CH120" s="11"/>
      <c r="CI120" s="10"/>
      <c r="CJ120" s="7"/>
      <c r="CK120" s="11"/>
      <c r="CL120" s="10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92"/>
        <v>0</v>
      </c>
      <c r="DA120" s="11"/>
      <c r="DB120" s="10"/>
      <c r="DC120" s="11"/>
      <c r="DD120" s="10"/>
      <c r="DE120" s="7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93"/>
        <v>0</v>
      </c>
      <c r="DV120" s="11">
        <v>15</v>
      </c>
      <c r="DW120" s="10" t="s">
        <v>63</v>
      </c>
      <c r="DX120" s="11"/>
      <c r="DY120" s="10"/>
      <c r="DZ120" s="7">
        <v>1</v>
      </c>
      <c r="EA120" s="11"/>
      <c r="EB120" s="10"/>
      <c r="EC120" s="11"/>
      <c r="ED120" s="10"/>
      <c r="EE120" s="11">
        <v>30</v>
      </c>
      <c r="EF120" s="10" t="s">
        <v>63</v>
      </c>
      <c r="EG120" s="11"/>
      <c r="EH120" s="10"/>
      <c r="EI120" s="11"/>
      <c r="EJ120" s="10"/>
      <c r="EK120" s="11"/>
      <c r="EL120" s="10"/>
      <c r="EM120" s="11"/>
      <c r="EN120" s="10"/>
      <c r="EO120" s="7">
        <v>2</v>
      </c>
      <c r="EP120" s="7">
        <f t="shared" si="94"/>
        <v>3</v>
      </c>
      <c r="EQ120" s="11"/>
      <c r="ER120" s="10"/>
      <c r="ES120" s="11"/>
      <c r="ET120" s="10"/>
      <c r="EU120" s="7"/>
      <c r="EV120" s="11"/>
      <c r="EW120" s="10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95"/>
        <v>0</v>
      </c>
      <c r="FL120" s="11"/>
      <c r="FM120" s="10"/>
      <c r="FN120" s="11"/>
      <c r="FO120" s="10"/>
      <c r="FP120" s="7"/>
      <c r="FQ120" s="11"/>
      <c r="FR120" s="10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96"/>
        <v>0</v>
      </c>
    </row>
    <row r="121" spans="1:188" x14ac:dyDescent="0.25">
      <c r="A121" s="20">
        <v>19</v>
      </c>
      <c r="B121" s="20">
        <v>1</v>
      </c>
      <c r="C121" s="20"/>
      <c r="D121" s="6" t="s">
        <v>457</v>
      </c>
      <c r="E121" s="3" t="s">
        <v>458</v>
      </c>
      <c r="F121" s="6">
        <f t="shared" si="75"/>
        <v>1</v>
      </c>
      <c r="G121" s="6">
        <f t="shared" si="76"/>
        <v>1</v>
      </c>
      <c r="H121" s="6">
        <f t="shared" si="77"/>
        <v>30</v>
      </c>
      <c r="I121" s="6">
        <f t="shared" si="78"/>
        <v>15</v>
      </c>
      <c r="J121" s="6">
        <f t="shared" si="79"/>
        <v>0</v>
      </c>
      <c r="K121" s="6">
        <f t="shared" si="80"/>
        <v>0</v>
      </c>
      <c r="L121" s="6">
        <f t="shared" si="81"/>
        <v>0</v>
      </c>
      <c r="M121" s="6">
        <f t="shared" si="82"/>
        <v>15</v>
      </c>
      <c r="N121" s="6">
        <f t="shared" si="83"/>
        <v>0</v>
      </c>
      <c r="O121" s="6">
        <f t="shared" si="84"/>
        <v>0</v>
      </c>
      <c r="P121" s="6">
        <f t="shared" si="85"/>
        <v>0</v>
      </c>
      <c r="Q121" s="6">
        <f t="shared" si="86"/>
        <v>0</v>
      </c>
      <c r="R121" s="7">
        <f t="shared" si="87"/>
        <v>4</v>
      </c>
      <c r="S121" s="7">
        <f t="shared" si="88"/>
        <v>2</v>
      </c>
      <c r="T121" s="7">
        <v>1.7</v>
      </c>
      <c r="U121" s="11"/>
      <c r="V121" s="10"/>
      <c r="W121" s="11"/>
      <c r="X121" s="10"/>
      <c r="Y121" s="7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89"/>
        <v>0</v>
      </c>
      <c r="AP121" s="11"/>
      <c r="AQ121" s="10"/>
      <c r="AR121" s="11"/>
      <c r="AS121" s="10"/>
      <c r="AT121" s="7"/>
      <c r="AU121" s="11"/>
      <c r="AV121" s="10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90"/>
        <v>0</v>
      </c>
      <c r="BK121" s="11"/>
      <c r="BL121" s="10"/>
      <c r="BM121" s="11"/>
      <c r="BN121" s="10"/>
      <c r="BO121" s="7"/>
      <c r="BP121" s="11"/>
      <c r="BQ121" s="10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91"/>
        <v>0</v>
      </c>
      <c r="CF121" s="11"/>
      <c r="CG121" s="10"/>
      <c r="CH121" s="11"/>
      <c r="CI121" s="10"/>
      <c r="CJ121" s="7"/>
      <c r="CK121" s="11"/>
      <c r="CL121" s="10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92"/>
        <v>0</v>
      </c>
      <c r="DA121" s="11"/>
      <c r="DB121" s="10"/>
      <c r="DC121" s="11"/>
      <c r="DD121" s="10"/>
      <c r="DE121" s="7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93"/>
        <v>0</v>
      </c>
      <c r="DV121" s="11"/>
      <c r="DW121" s="10"/>
      <c r="DX121" s="11"/>
      <c r="DY121" s="10"/>
      <c r="DZ121" s="7"/>
      <c r="EA121" s="11"/>
      <c r="EB121" s="10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94"/>
        <v>0</v>
      </c>
      <c r="EQ121" s="11"/>
      <c r="ER121" s="10"/>
      <c r="ES121" s="11"/>
      <c r="ET121" s="10"/>
      <c r="EU121" s="7"/>
      <c r="EV121" s="11"/>
      <c r="EW121" s="10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95"/>
        <v>0</v>
      </c>
      <c r="FL121" s="11">
        <v>15</v>
      </c>
      <c r="FM121" s="10" t="s">
        <v>79</v>
      </c>
      <c r="FN121" s="11"/>
      <c r="FO121" s="10"/>
      <c r="FP121" s="7">
        <v>2</v>
      </c>
      <c r="FQ121" s="11"/>
      <c r="FR121" s="10"/>
      <c r="FS121" s="11"/>
      <c r="FT121" s="10"/>
      <c r="FU121" s="11">
        <v>15</v>
      </c>
      <c r="FV121" s="10" t="s">
        <v>63</v>
      </c>
      <c r="FW121" s="11"/>
      <c r="FX121" s="10"/>
      <c r="FY121" s="11"/>
      <c r="FZ121" s="10"/>
      <c r="GA121" s="11"/>
      <c r="GB121" s="10"/>
      <c r="GC121" s="11"/>
      <c r="GD121" s="10"/>
      <c r="GE121" s="7">
        <v>2</v>
      </c>
      <c r="GF121" s="7">
        <f t="shared" si="96"/>
        <v>4</v>
      </c>
    </row>
    <row r="122" spans="1:188" x14ac:dyDescent="0.25">
      <c r="A122" s="20">
        <v>19</v>
      </c>
      <c r="B122" s="20">
        <v>1</v>
      </c>
      <c r="C122" s="20"/>
      <c r="D122" s="6" t="s">
        <v>459</v>
      </c>
      <c r="E122" s="3" t="s">
        <v>460</v>
      </c>
      <c r="F122" s="6">
        <f t="shared" si="75"/>
        <v>1</v>
      </c>
      <c r="G122" s="6">
        <f t="shared" si="76"/>
        <v>1</v>
      </c>
      <c r="H122" s="6">
        <f t="shared" si="77"/>
        <v>30</v>
      </c>
      <c r="I122" s="6">
        <f t="shared" si="78"/>
        <v>15</v>
      </c>
      <c r="J122" s="6">
        <f t="shared" si="79"/>
        <v>15</v>
      </c>
      <c r="K122" s="6">
        <f t="shared" si="80"/>
        <v>0</v>
      </c>
      <c r="L122" s="6">
        <f t="shared" si="81"/>
        <v>0</v>
      </c>
      <c r="M122" s="6">
        <f t="shared" si="82"/>
        <v>0</v>
      </c>
      <c r="N122" s="6">
        <f t="shared" si="83"/>
        <v>0</v>
      </c>
      <c r="O122" s="6">
        <f t="shared" si="84"/>
        <v>0</v>
      </c>
      <c r="P122" s="6">
        <f t="shared" si="85"/>
        <v>0</v>
      </c>
      <c r="Q122" s="6">
        <f t="shared" si="86"/>
        <v>0</v>
      </c>
      <c r="R122" s="7">
        <f t="shared" si="87"/>
        <v>4</v>
      </c>
      <c r="S122" s="7">
        <f t="shared" si="88"/>
        <v>0</v>
      </c>
      <c r="T122" s="7">
        <v>1.4</v>
      </c>
      <c r="U122" s="11"/>
      <c r="V122" s="10"/>
      <c r="W122" s="11"/>
      <c r="X122" s="10"/>
      <c r="Y122" s="7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89"/>
        <v>0</v>
      </c>
      <c r="AP122" s="11"/>
      <c r="AQ122" s="10"/>
      <c r="AR122" s="11"/>
      <c r="AS122" s="10"/>
      <c r="AT122" s="7"/>
      <c r="AU122" s="11"/>
      <c r="AV122" s="10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90"/>
        <v>0</v>
      </c>
      <c r="BK122" s="11"/>
      <c r="BL122" s="10"/>
      <c r="BM122" s="11"/>
      <c r="BN122" s="10"/>
      <c r="BO122" s="7"/>
      <c r="BP122" s="11"/>
      <c r="BQ122" s="10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91"/>
        <v>0</v>
      </c>
      <c r="CF122" s="11"/>
      <c r="CG122" s="10"/>
      <c r="CH122" s="11"/>
      <c r="CI122" s="10"/>
      <c r="CJ122" s="7"/>
      <c r="CK122" s="11"/>
      <c r="CL122" s="10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92"/>
        <v>0</v>
      </c>
      <c r="DA122" s="11"/>
      <c r="DB122" s="10"/>
      <c r="DC122" s="11"/>
      <c r="DD122" s="10"/>
      <c r="DE122" s="7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93"/>
        <v>0</v>
      </c>
      <c r="DV122" s="11"/>
      <c r="DW122" s="10"/>
      <c r="DX122" s="11"/>
      <c r="DY122" s="10"/>
      <c r="DZ122" s="7"/>
      <c r="EA122" s="11"/>
      <c r="EB122" s="10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94"/>
        <v>0</v>
      </c>
      <c r="EQ122" s="11"/>
      <c r="ER122" s="10"/>
      <c r="ES122" s="11"/>
      <c r="ET122" s="10"/>
      <c r="EU122" s="7"/>
      <c r="EV122" s="11"/>
      <c r="EW122" s="10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95"/>
        <v>0</v>
      </c>
      <c r="FL122" s="11">
        <v>15</v>
      </c>
      <c r="FM122" s="10" t="s">
        <v>79</v>
      </c>
      <c r="FN122" s="11">
        <v>15</v>
      </c>
      <c r="FO122" s="10" t="s">
        <v>63</v>
      </c>
      <c r="FP122" s="7">
        <v>4</v>
      </c>
      <c r="FQ122" s="11"/>
      <c r="FR122" s="10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96"/>
        <v>4</v>
      </c>
    </row>
    <row r="123" spans="1:188" ht="20.100000000000001" customHeight="1" x14ac:dyDescent="0.25">
      <c r="A123" s="19" t="s">
        <v>226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9"/>
      <c r="GF123" s="13"/>
    </row>
    <row r="124" spans="1:188" x14ac:dyDescent="0.25">
      <c r="A124" s="6"/>
      <c r="B124" s="6"/>
      <c r="C124" s="6"/>
      <c r="D124" s="6" t="s">
        <v>461</v>
      </c>
      <c r="E124" s="3" t="s">
        <v>462</v>
      </c>
      <c r="F124" s="6">
        <f>COUNTIF(U124:GD124,"e")</f>
        <v>0</v>
      </c>
      <c r="G124" s="6">
        <f>COUNTIF(U124:GD124,"z")</f>
        <v>1</v>
      </c>
      <c r="H124" s="6">
        <f>SUM(I124:Q124)</f>
        <v>16</v>
      </c>
      <c r="I124" s="6">
        <f>U124+AP124+BK124+CF124+DA124+DV124+EQ124+FL124</f>
        <v>0</v>
      </c>
      <c r="J124" s="6">
        <f>W124+AR124+BM124+CH124+DC124+DX124+ES124+FN124</f>
        <v>0</v>
      </c>
      <c r="K124" s="6">
        <f>Z124+AU124+BP124+CK124+DF124+EA124+EV124+FQ124</f>
        <v>0</v>
      </c>
      <c r="L124" s="6">
        <f>AB124+AW124+BR124+CM124+DH124+EC124+EX124+FS124</f>
        <v>0</v>
      </c>
      <c r="M124" s="6">
        <f>AD124+AY124+BT124+CO124+DJ124+EE124+EZ124+FU124</f>
        <v>0</v>
      </c>
      <c r="N124" s="6">
        <f>AF124+BA124+BV124+CQ124+DL124+EG124+FB124+FW124</f>
        <v>0</v>
      </c>
      <c r="O124" s="6">
        <f>AH124+BC124+BX124+CS124+DN124+EI124+FD124+FY124</f>
        <v>16</v>
      </c>
      <c r="P124" s="6">
        <f>AJ124+BE124+BZ124+CU124+DP124+EK124+FF124+GA124</f>
        <v>0</v>
      </c>
      <c r="Q124" s="6">
        <f>AL124+BG124+CB124+CW124+DR124+EM124+FH124+GC124</f>
        <v>0</v>
      </c>
      <c r="R124" s="7">
        <f>AO124+BJ124+CE124+CZ124+DU124+EP124+FK124+GF124</f>
        <v>30</v>
      </c>
      <c r="S124" s="7">
        <f>AN124+BI124+CD124+CY124+DT124+EO124+FJ124+GE124</f>
        <v>30</v>
      </c>
      <c r="T124" s="7">
        <v>15</v>
      </c>
      <c r="U124" s="11"/>
      <c r="V124" s="10"/>
      <c r="W124" s="11"/>
      <c r="X124" s="10"/>
      <c r="Y124" s="7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>Y124+AN124</f>
        <v>0</v>
      </c>
      <c r="AP124" s="11"/>
      <c r="AQ124" s="10"/>
      <c r="AR124" s="11"/>
      <c r="AS124" s="10"/>
      <c r="AT124" s="7"/>
      <c r="AU124" s="11"/>
      <c r="AV124" s="10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>AT124+BI124</f>
        <v>0</v>
      </c>
      <c r="BK124" s="11"/>
      <c r="BL124" s="10"/>
      <c r="BM124" s="11"/>
      <c r="BN124" s="10"/>
      <c r="BO124" s="7"/>
      <c r="BP124" s="11"/>
      <c r="BQ124" s="10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>BO124+CD124</f>
        <v>0</v>
      </c>
      <c r="CF124" s="11"/>
      <c r="CG124" s="10"/>
      <c r="CH124" s="11"/>
      <c r="CI124" s="10"/>
      <c r="CJ124" s="7"/>
      <c r="CK124" s="11"/>
      <c r="CL124" s="10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>CJ124+CY124</f>
        <v>0</v>
      </c>
      <c r="DA124" s="11"/>
      <c r="DB124" s="10"/>
      <c r="DC124" s="11"/>
      <c r="DD124" s="10"/>
      <c r="DE124" s="7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>DE124+DT124</f>
        <v>0</v>
      </c>
      <c r="DV124" s="11"/>
      <c r="DW124" s="10"/>
      <c r="DX124" s="11"/>
      <c r="DY124" s="10"/>
      <c r="DZ124" s="7"/>
      <c r="EA124" s="11"/>
      <c r="EB124" s="10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>DZ124+EO124</f>
        <v>0</v>
      </c>
      <c r="EQ124" s="11"/>
      <c r="ER124" s="10"/>
      <c r="ES124" s="11"/>
      <c r="ET124" s="10"/>
      <c r="EU124" s="7"/>
      <c r="EV124" s="11"/>
      <c r="EW124" s="10"/>
      <c r="EX124" s="11"/>
      <c r="EY124" s="10"/>
      <c r="EZ124" s="11"/>
      <c r="FA124" s="10"/>
      <c r="FB124" s="11"/>
      <c r="FC124" s="10"/>
      <c r="FD124" s="11">
        <v>16</v>
      </c>
      <c r="FE124" s="10" t="s">
        <v>63</v>
      </c>
      <c r="FF124" s="11"/>
      <c r="FG124" s="10"/>
      <c r="FH124" s="11"/>
      <c r="FI124" s="10"/>
      <c r="FJ124" s="7">
        <v>30</v>
      </c>
      <c r="FK124" s="7">
        <f>EU124+FJ124</f>
        <v>30</v>
      </c>
      <c r="FL124" s="11"/>
      <c r="FM124" s="10"/>
      <c r="FN124" s="11"/>
      <c r="FO124" s="10"/>
      <c r="FP124" s="7"/>
      <c r="FQ124" s="11"/>
      <c r="FR124" s="10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>FP124+GE124</f>
        <v>0</v>
      </c>
    </row>
    <row r="125" spans="1:188" ht="15.9" customHeight="1" x14ac:dyDescent="0.25">
      <c r="A125" s="6"/>
      <c r="B125" s="6"/>
      <c r="C125" s="6"/>
      <c r="D125" s="6"/>
      <c r="E125" s="6" t="s">
        <v>82</v>
      </c>
      <c r="F125" s="6">
        <f t="shared" ref="F125:BQ125" si="97">SUM(F124:F124)</f>
        <v>0</v>
      </c>
      <c r="G125" s="6">
        <f t="shared" si="97"/>
        <v>1</v>
      </c>
      <c r="H125" s="6">
        <f t="shared" si="97"/>
        <v>16</v>
      </c>
      <c r="I125" s="6">
        <f t="shared" si="97"/>
        <v>0</v>
      </c>
      <c r="J125" s="6">
        <f t="shared" si="97"/>
        <v>0</v>
      </c>
      <c r="K125" s="6">
        <f t="shared" si="97"/>
        <v>0</v>
      </c>
      <c r="L125" s="6">
        <f t="shared" si="97"/>
        <v>0</v>
      </c>
      <c r="M125" s="6">
        <f t="shared" si="97"/>
        <v>0</v>
      </c>
      <c r="N125" s="6">
        <f t="shared" si="97"/>
        <v>0</v>
      </c>
      <c r="O125" s="6">
        <f t="shared" si="97"/>
        <v>16</v>
      </c>
      <c r="P125" s="6">
        <f t="shared" si="97"/>
        <v>0</v>
      </c>
      <c r="Q125" s="6">
        <f t="shared" si="97"/>
        <v>0</v>
      </c>
      <c r="R125" s="7">
        <f t="shared" si="97"/>
        <v>30</v>
      </c>
      <c r="S125" s="7">
        <f t="shared" si="97"/>
        <v>30</v>
      </c>
      <c r="T125" s="7">
        <f t="shared" si="97"/>
        <v>15</v>
      </c>
      <c r="U125" s="11">
        <f t="shared" si="97"/>
        <v>0</v>
      </c>
      <c r="V125" s="10">
        <f t="shared" si="97"/>
        <v>0</v>
      </c>
      <c r="W125" s="11">
        <f t="shared" si="97"/>
        <v>0</v>
      </c>
      <c r="X125" s="10">
        <f t="shared" si="97"/>
        <v>0</v>
      </c>
      <c r="Y125" s="7">
        <f t="shared" si="97"/>
        <v>0</v>
      </c>
      <c r="Z125" s="11">
        <f t="shared" si="97"/>
        <v>0</v>
      </c>
      <c r="AA125" s="10">
        <f t="shared" si="97"/>
        <v>0</v>
      </c>
      <c r="AB125" s="11">
        <f t="shared" si="97"/>
        <v>0</v>
      </c>
      <c r="AC125" s="10">
        <f t="shared" si="97"/>
        <v>0</v>
      </c>
      <c r="AD125" s="11">
        <f t="shared" si="97"/>
        <v>0</v>
      </c>
      <c r="AE125" s="10">
        <f t="shared" si="97"/>
        <v>0</v>
      </c>
      <c r="AF125" s="11">
        <f t="shared" si="97"/>
        <v>0</v>
      </c>
      <c r="AG125" s="10">
        <f t="shared" si="97"/>
        <v>0</v>
      </c>
      <c r="AH125" s="11">
        <f t="shared" si="97"/>
        <v>0</v>
      </c>
      <c r="AI125" s="10">
        <f t="shared" si="97"/>
        <v>0</v>
      </c>
      <c r="AJ125" s="11">
        <f t="shared" si="97"/>
        <v>0</v>
      </c>
      <c r="AK125" s="10">
        <f t="shared" si="97"/>
        <v>0</v>
      </c>
      <c r="AL125" s="11">
        <f t="shared" si="97"/>
        <v>0</v>
      </c>
      <c r="AM125" s="10">
        <f t="shared" si="97"/>
        <v>0</v>
      </c>
      <c r="AN125" s="7">
        <f t="shared" si="97"/>
        <v>0</v>
      </c>
      <c r="AO125" s="7">
        <f t="shared" si="97"/>
        <v>0</v>
      </c>
      <c r="AP125" s="11">
        <f t="shared" si="97"/>
        <v>0</v>
      </c>
      <c r="AQ125" s="10">
        <f t="shared" si="97"/>
        <v>0</v>
      </c>
      <c r="AR125" s="11">
        <f t="shared" si="97"/>
        <v>0</v>
      </c>
      <c r="AS125" s="10">
        <f t="shared" si="97"/>
        <v>0</v>
      </c>
      <c r="AT125" s="7">
        <f t="shared" si="97"/>
        <v>0</v>
      </c>
      <c r="AU125" s="11">
        <f t="shared" si="97"/>
        <v>0</v>
      </c>
      <c r="AV125" s="10">
        <f t="shared" si="97"/>
        <v>0</v>
      </c>
      <c r="AW125" s="11">
        <f t="shared" si="97"/>
        <v>0</v>
      </c>
      <c r="AX125" s="10">
        <f t="shared" si="97"/>
        <v>0</v>
      </c>
      <c r="AY125" s="11">
        <f t="shared" si="97"/>
        <v>0</v>
      </c>
      <c r="AZ125" s="10">
        <f t="shared" si="97"/>
        <v>0</v>
      </c>
      <c r="BA125" s="11">
        <f t="shared" si="97"/>
        <v>0</v>
      </c>
      <c r="BB125" s="10">
        <f t="shared" si="97"/>
        <v>0</v>
      </c>
      <c r="BC125" s="11">
        <f t="shared" si="97"/>
        <v>0</v>
      </c>
      <c r="BD125" s="10">
        <f t="shared" si="97"/>
        <v>0</v>
      </c>
      <c r="BE125" s="11">
        <f t="shared" si="97"/>
        <v>0</v>
      </c>
      <c r="BF125" s="10">
        <f t="shared" si="97"/>
        <v>0</v>
      </c>
      <c r="BG125" s="11">
        <f t="shared" si="97"/>
        <v>0</v>
      </c>
      <c r="BH125" s="10">
        <f t="shared" si="97"/>
        <v>0</v>
      </c>
      <c r="BI125" s="7">
        <f t="shared" si="97"/>
        <v>0</v>
      </c>
      <c r="BJ125" s="7">
        <f t="shared" si="97"/>
        <v>0</v>
      </c>
      <c r="BK125" s="11">
        <f t="shared" si="97"/>
        <v>0</v>
      </c>
      <c r="BL125" s="10">
        <f t="shared" si="97"/>
        <v>0</v>
      </c>
      <c r="BM125" s="11">
        <f t="shared" si="97"/>
        <v>0</v>
      </c>
      <c r="BN125" s="10">
        <f t="shared" si="97"/>
        <v>0</v>
      </c>
      <c r="BO125" s="7">
        <f t="shared" si="97"/>
        <v>0</v>
      </c>
      <c r="BP125" s="11">
        <f t="shared" si="97"/>
        <v>0</v>
      </c>
      <c r="BQ125" s="10">
        <f t="shared" si="97"/>
        <v>0</v>
      </c>
      <c r="BR125" s="11">
        <f t="shared" ref="BR125:EC125" si="98">SUM(BR124:BR124)</f>
        <v>0</v>
      </c>
      <c r="BS125" s="10">
        <f t="shared" si="98"/>
        <v>0</v>
      </c>
      <c r="BT125" s="11">
        <f t="shared" si="98"/>
        <v>0</v>
      </c>
      <c r="BU125" s="10">
        <f t="shared" si="98"/>
        <v>0</v>
      </c>
      <c r="BV125" s="11">
        <f t="shared" si="98"/>
        <v>0</v>
      </c>
      <c r="BW125" s="10">
        <f t="shared" si="98"/>
        <v>0</v>
      </c>
      <c r="BX125" s="11">
        <f t="shared" si="98"/>
        <v>0</v>
      </c>
      <c r="BY125" s="10">
        <f t="shared" si="98"/>
        <v>0</v>
      </c>
      <c r="BZ125" s="11">
        <f t="shared" si="98"/>
        <v>0</v>
      </c>
      <c r="CA125" s="10">
        <f t="shared" si="98"/>
        <v>0</v>
      </c>
      <c r="CB125" s="11">
        <f t="shared" si="98"/>
        <v>0</v>
      </c>
      <c r="CC125" s="10">
        <f t="shared" si="98"/>
        <v>0</v>
      </c>
      <c r="CD125" s="7">
        <f t="shared" si="98"/>
        <v>0</v>
      </c>
      <c r="CE125" s="7">
        <f t="shared" si="98"/>
        <v>0</v>
      </c>
      <c r="CF125" s="11">
        <f t="shared" si="98"/>
        <v>0</v>
      </c>
      <c r="CG125" s="10">
        <f t="shared" si="98"/>
        <v>0</v>
      </c>
      <c r="CH125" s="11">
        <f t="shared" si="98"/>
        <v>0</v>
      </c>
      <c r="CI125" s="10">
        <f t="shared" si="98"/>
        <v>0</v>
      </c>
      <c r="CJ125" s="7">
        <f t="shared" si="98"/>
        <v>0</v>
      </c>
      <c r="CK125" s="11">
        <f t="shared" si="98"/>
        <v>0</v>
      </c>
      <c r="CL125" s="10">
        <f t="shared" si="98"/>
        <v>0</v>
      </c>
      <c r="CM125" s="11">
        <f t="shared" si="98"/>
        <v>0</v>
      </c>
      <c r="CN125" s="10">
        <f t="shared" si="98"/>
        <v>0</v>
      </c>
      <c r="CO125" s="11">
        <f t="shared" si="98"/>
        <v>0</v>
      </c>
      <c r="CP125" s="10">
        <f t="shared" si="98"/>
        <v>0</v>
      </c>
      <c r="CQ125" s="11">
        <f t="shared" si="98"/>
        <v>0</v>
      </c>
      <c r="CR125" s="10">
        <f t="shared" si="98"/>
        <v>0</v>
      </c>
      <c r="CS125" s="11">
        <f t="shared" si="98"/>
        <v>0</v>
      </c>
      <c r="CT125" s="10">
        <f t="shared" si="98"/>
        <v>0</v>
      </c>
      <c r="CU125" s="11">
        <f t="shared" si="98"/>
        <v>0</v>
      </c>
      <c r="CV125" s="10">
        <f t="shared" si="98"/>
        <v>0</v>
      </c>
      <c r="CW125" s="11">
        <f t="shared" si="98"/>
        <v>0</v>
      </c>
      <c r="CX125" s="10">
        <f t="shared" si="98"/>
        <v>0</v>
      </c>
      <c r="CY125" s="7">
        <f t="shared" si="98"/>
        <v>0</v>
      </c>
      <c r="CZ125" s="7">
        <f t="shared" si="98"/>
        <v>0</v>
      </c>
      <c r="DA125" s="11">
        <f t="shared" si="98"/>
        <v>0</v>
      </c>
      <c r="DB125" s="10">
        <f t="shared" si="98"/>
        <v>0</v>
      </c>
      <c r="DC125" s="11">
        <f t="shared" si="98"/>
        <v>0</v>
      </c>
      <c r="DD125" s="10">
        <f t="shared" si="98"/>
        <v>0</v>
      </c>
      <c r="DE125" s="7">
        <f t="shared" si="98"/>
        <v>0</v>
      </c>
      <c r="DF125" s="11">
        <f t="shared" si="98"/>
        <v>0</v>
      </c>
      <c r="DG125" s="10">
        <f t="shared" si="98"/>
        <v>0</v>
      </c>
      <c r="DH125" s="11">
        <f t="shared" si="98"/>
        <v>0</v>
      </c>
      <c r="DI125" s="10">
        <f t="shared" si="98"/>
        <v>0</v>
      </c>
      <c r="DJ125" s="11">
        <f t="shared" si="98"/>
        <v>0</v>
      </c>
      <c r="DK125" s="10">
        <f t="shared" si="98"/>
        <v>0</v>
      </c>
      <c r="DL125" s="11">
        <f t="shared" si="98"/>
        <v>0</v>
      </c>
      <c r="DM125" s="10">
        <f t="shared" si="98"/>
        <v>0</v>
      </c>
      <c r="DN125" s="11">
        <f t="shared" si="98"/>
        <v>0</v>
      </c>
      <c r="DO125" s="10">
        <f t="shared" si="98"/>
        <v>0</v>
      </c>
      <c r="DP125" s="11">
        <f t="shared" si="98"/>
        <v>0</v>
      </c>
      <c r="DQ125" s="10">
        <f t="shared" si="98"/>
        <v>0</v>
      </c>
      <c r="DR125" s="11">
        <f t="shared" si="98"/>
        <v>0</v>
      </c>
      <c r="DS125" s="10">
        <f t="shared" si="98"/>
        <v>0</v>
      </c>
      <c r="DT125" s="7">
        <f t="shared" si="98"/>
        <v>0</v>
      </c>
      <c r="DU125" s="7">
        <f t="shared" si="98"/>
        <v>0</v>
      </c>
      <c r="DV125" s="11">
        <f t="shared" si="98"/>
        <v>0</v>
      </c>
      <c r="DW125" s="10">
        <f t="shared" si="98"/>
        <v>0</v>
      </c>
      <c r="DX125" s="11">
        <f t="shared" si="98"/>
        <v>0</v>
      </c>
      <c r="DY125" s="10">
        <f t="shared" si="98"/>
        <v>0</v>
      </c>
      <c r="DZ125" s="7">
        <f t="shared" si="98"/>
        <v>0</v>
      </c>
      <c r="EA125" s="11">
        <f t="shared" si="98"/>
        <v>0</v>
      </c>
      <c r="EB125" s="10">
        <f t="shared" si="98"/>
        <v>0</v>
      </c>
      <c r="EC125" s="11">
        <f t="shared" si="98"/>
        <v>0</v>
      </c>
      <c r="ED125" s="10">
        <f t="shared" ref="ED125:GF125" si="99">SUM(ED124:ED124)</f>
        <v>0</v>
      </c>
      <c r="EE125" s="11">
        <f t="shared" si="99"/>
        <v>0</v>
      </c>
      <c r="EF125" s="10">
        <f t="shared" si="99"/>
        <v>0</v>
      </c>
      <c r="EG125" s="11">
        <f t="shared" si="99"/>
        <v>0</v>
      </c>
      <c r="EH125" s="10">
        <f t="shared" si="99"/>
        <v>0</v>
      </c>
      <c r="EI125" s="11">
        <f t="shared" si="99"/>
        <v>0</v>
      </c>
      <c r="EJ125" s="10">
        <f t="shared" si="99"/>
        <v>0</v>
      </c>
      <c r="EK125" s="11">
        <f t="shared" si="99"/>
        <v>0</v>
      </c>
      <c r="EL125" s="10">
        <f t="shared" si="99"/>
        <v>0</v>
      </c>
      <c r="EM125" s="11">
        <f t="shared" si="99"/>
        <v>0</v>
      </c>
      <c r="EN125" s="10">
        <f t="shared" si="99"/>
        <v>0</v>
      </c>
      <c r="EO125" s="7">
        <f t="shared" si="99"/>
        <v>0</v>
      </c>
      <c r="EP125" s="7">
        <f t="shared" si="99"/>
        <v>0</v>
      </c>
      <c r="EQ125" s="11">
        <f t="shared" si="99"/>
        <v>0</v>
      </c>
      <c r="ER125" s="10">
        <f t="shared" si="99"/>
        <v>0</v>
      </c>
      <c r="ES125" s="11">
        <f t="shared" si="99"/>
        <v>0</v>
      </c>
      <c r="ET125" s="10">
        <f t="shared" si="99"/>
        <v>0</v>
      </c>
      <c r="EU125" s="7">
        <f t="shared" si="99"/>
        <v>0</v>
      </c>
      <c r="EV125" s="11">
        <f t="shared" si="99"/>
        <v>0</v>
      </c>
      <c r="EW125" s="10">
        <f t="shared" si="99"/>
        <v>0</v>
      </c>
      <c r="EX125" s="11">
        <f t="shared" si="99"/>
        <v>0</v>
      </c>
      <c r="EY125" s="10">
        <f t="shared" si="99"/>
        <v>0</v>
      </c>
      <c r="EZ125" s="11">
        <f t="shared" si="99"/>
        <v>0</v>
      </c>
      <c r="FA125" s="10">
        <f t="shared" si="99"/>
        <v>0</v>
      </c>
      <c r="FB125" s="11">
        <f t="shared" si="99"/>
        <v>0</v>
      </c>
      <c r="FC125" s="10">
        <f t="shared" si="99"/>
        <v>0</v>
      </c>
      <c r="FD125" s="11">
        <f t="shared" si="99"/>
        <v>16</v>
      </c>
      <c r="FE125" s="10">
        <f t="shared" si="99"/>
        <v>0</v>
      </c>
      <c r="FF125" s="11">
        <f t="shared" si="99"/>
        <v>0</v>
      </c>
      <c r="FG125" s="10">
        <f t="shared" si="99"/>
        <v>0</v>
      </c>
      <c r="FH125" s="11">
        <f t="shared" si="99"/>
        <v>0</v>
      </c>
      <c r="FI125" s="10">
        <f t="shared" si="99"/>
        <v>0</v>
      </c>
      <c r="FJ125" s="7">
        <f t="shared" si="99"/>
        <v>30</v>
      </c>
      <c r="FK125" s="7">
        <f t="shared" si="99"/>
        <v>30</v>
      </c>
      <c r="FL125" s="11">
        <f t="shared" si="99"/>
        <v>0</v>
      </c>
      <c r="FM125" s="10">
        <f t="shared" si="99"/>
        <v>0</v>
      </c>
      <c r="FN125" s="11">
        <f t="shared" si="99"/>
        <v>0</v>
      </c>
      <c r="FO125" s="10">
        <f t="shared" si="99"/>
        <v>0</v>
      </c>
      <c r="FP125" s="7">
        <f t="shared" si="99"/>
        <v>0</v>
      </c>
      <c r="FQ125" s="11">
        <f t="shared" si="99"/>
        <v>0</v>
      </c>
      <c r="FR125" s="10">
        <f t="shared" si="99"/>
        <v>0</v>
      </c>
      <c r="FS125" s="11">
        <f t="shared" si="99"/>
        <v>0</v>
      </c>
      <c r="FT125" s="10">
        <f t="shared" si="99"/>
        <v>0</v>
      </c>
      <c r="FU125" s="11">
        <f t="shared" si="99"/>
        <v>0</v>
      </c>
      <c r="FV125" s="10">
        <f t="shared" si="99"/>
        <v>0</v>
      </c>
      <c r="FW125" s="11">
        <f t="shared" si="99"/>
        <v>0</v>
      </c>
      <c r="FX125" s="10">
        <f t="shared" si="99"/>
        <v>0</v>
      </c>
      <c r="FY125" s="11">
        <f t="shared" si="99"/>
        <v>0</v>
      </c>
      <c r="FZ125" s="10">
        <f t="shared" si="99"/>
        <v>0</v>
      </c>
      <c r="GA125" s="11">
        <f t="shared" si="99"/>
        <v>0</v>
      </c>
      <c r="GB125" s="10">
        <f t="shared" si="99"/>
        <v>0</v>
      </c>
      <c r="GC125" s="11">
        <f t="shared" si="99"/>
        <v>0</v>
      </c>
      <c r="GD125" s="10">
        <f t="shared" si="99"/>
        <v>0</v>
      </c>
      <c r="GE125" s="7">
        <f t="shared" si="99"/>
        <v>0</v>
      </c>
      <c r="GF125" s="7">
        <f t="shared" si="99"/>
        <v>0</v>
      </c>
    </row>
    <row r="126" spans="1:188" ht="20.100000000000001" customHeight="1" x14ac:dyDescent="0.25">
      <c r="A126" s="19" t="s">
        <v>229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9"/>
      <c r="GF126" s="13"/>
    </row>
    <row r="127" spans="1:188" x14ac:dyDescent="0.25">
      <c r="A127" s="6"/>
      <c r="B127" s="6"/>
      <c r="C127" s="6"/>
      <c r="D127" s="6" t="s">
        <v>463</v>
      </c>
      <c r="E127" s="3" t="s">
        <v>231</v>
      </c>
      <c r="F127" s="6">
        <f>COUNTIF(U127:GD127,"e")</f>
        <v>0</v>
      </c>
      <c r="G127" s="6">
        <f>COUNTIF(U127:GD127,"z")</f>
        <v>1</v>
      </c>
      <c r="H127" s="6">
        <f>SUM(I127:Q127)</f>
        <v>0</v>
      </c>
      <c r="I127" s="6">
        <f>U127+AP127+BK127+CF127+DA127+DV127+EQ127+FL127</f>
        <v>0</v>
      </c>
      <c r="J127" s="6">
        <f>W127+AR127+BM127+CH127+DC127+DX127+ES127+FN127</f>
        <v>0</v>
      </c>
      <c r="K127" s="6">
        <f>Z127+AU127+BP127+CK127+DF127+EA127+EV127+FQ127</f>
        <v>0</v>
      </c>
      <c r="L127" s="6">
        <f>AB127+AW127+BR127+CM127+DH127+EC127+EX127+FS127</f>
        <v>0</v>
      </c>
      <c r="M127" s="6">
        <f>AD127+AY127+BT127+CO127+DJ127+EE127+EZ127+FU127</f>
        <v>0</v>
      </c>
      <c r="N127" s="6">
        <f>AF127+BA127+BV127+CQ127+DL127+EG127+FB127+FW127</f>
        <v>0</v>
      </c>
      <c r="O127" s="6">
        <f>AH127+BC127+BX127+CS127+DN127+EI127+FD127+FY127</f>
        <v>0</v>
      </c>
      <c r="P127" s="6">
        <f>AJ127+BE127+BZ127+CU127+DP127+EK127+FF127+GA127</f>
        <v>0</v>
      </c>
      <c r="Q127" s="6">
        <f>AL127+BG127+CB127+CW127+DR127+EM127+FH127+GC127</f>
        <v>0</v>
      </c>
      <c r="R127" s="7">
        <f>AO127+BJ127+CE127+CZ127+DU127+EP127+FK127+GF127</f>
        <v>0</v>
      </c>
      <c r="S127" s="7">
        <f>AN127+BI127+CD127+CY127+DT127+EO127+FJ127+GE127</f>
        <v>0</v>
      </c>
      <c r="T127" s="7">
        <v>0</v>
      </c>
      <c r="U127" s="11">
        <v>0</v>
      </c>
      <c r="V127" s="10" t="s">
        <v>63</v>
      </c>
      <c r="W127" s="11"/>
      <c r="X127" s="10"/>
      <c r="Y127" s="7">
        <v>0</v>
      </c>
      <c r="Z127" s="11"/>
      <c r="AA127" s="1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>Y127+AN127</f>
        <v>0</v>
      </c>
      <c r="AP127" s="11"/>
      <c r="AQ127" s="10"/>
      <c r="AR127" s="11"/>
      <c r="AS127" s="10"/>
      <c r="AT127" s="7"/>
      <c r="AU127" s="11"/>
      <c r="AV127" s="10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>AT127+BI127</f>
        <v>0</v>
      </c>
      <c r="BK127" s="11"/>
      <c r="BL127" s="10"/>
      <c r="BM127" s="11"/>
      <c r="BN127" s="10"/>
      <c r="BO127" s="7"/>
      <c r="BP127" s="11"/>
      <c r="BQ127" s="10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>BO127+CD127</f>
        <v>0</v>
      </c>
      <c r="CF127" s="11"/>
      <c r="CG127" s="10"/>
      <c r="CH127" s="11"/>
      <c r="CI127" s="10"/>
      <c r="CJ127" s="7"/>
      <c r="CK127" s="11"/>
      <c r="CL127" s="10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CJ127+CY127</f>
        <v>0</v>
      </c>
      <c r="DA127" s="11"/>
      <c r="DB127" s="10"/>
      <c r="DC127" s="11"/>
      <c r="DD127" s="10"/>
      <c r="DE127" s="7"/>
      <c r="DF127" s="11"/>
      <c r="DG127" s="10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>DE127+DT127</f>
        <v>0</v>
      </c>
      <c r="DV127" s="11"/>
      <c r="DW127" s="10"/>
      <c r="DX127" s="11"/>
      <c r="DY127" s="10"/>
      <c r="DZ127" s="7"/>
      <c r="EA127" s="11"/>
      <c r="EB127" s="10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>DZ127+EO127</f>
        <v>0</v>
      </c>
      <c r="EQ127" s="11"/>
      <c r="ER127" s="10"/>
      <c r="ES127" s="11"/>
      <c r="ET127" s="10"/>
      <c r="EU127" s="7"/>
      <c r="EV127" s="11"/>
      <c r="EW127" s="10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>EU127+FJ127</f>
        <v>0</v>
      </c>
      <c r="FL127" s="11"/>
      <c r="FM127" s="10"/>
      <c r="FN127" s="11"/>
      <c r="FO127" s="10"/>
      <c r="FP127" s="7"/>
      <c r="FQ127" s="11"/>
      <c r="FR127" s="10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>FP127+GE127</f>
        <v>0</v>
      </c>
    </row>
    <row r="128" spans="1:188" x14ac:dyDescent="0.25">
      <c r="A128" s="6"/>
      <c r="B128" s="6"/>
      <c r="C128" s="6"/>
      <c r="D128" s="6" t="s">
        <v>464</v>
      </c>
      <c r="E128" s="3" t="s">
        <v>235</v>
      </c>
      <c r="F128" s="6">
        <f>COUNTIF(U128:GD128,"e")</f>
        <v>0</v>
      </c>
      <c r="G128" s="6">
        <f>COUNTIF(U128:GD128,"z")</f>
        <v>1</v>
      </c>
      <c r="H128" s="6">
        <f>SUM(I128:Q128)</f>
        <v>5</v>
      </c>
      <c r="I128" s="6">
        <f>U128+AP128+BK128+CF128+DA128+DV128+EQ128+FL128</f>
        <v>5</v>
      </c>
      <c r="J128" s="6">
        <f>W128+AR128+BM128+CH128+DC128+DX128+ES128+FN128</f>
        <v>0</v>
      </c>
      <c r="K128" s="6">
        <f>Z128+AU128+BP128+CK128+DF128+EA128+EV128+FQ128</f>
        <v>0</v>
      </c>
      <c r="L128" s="6">
        <f>AB128+AW128+BR128+CM128+DH128+EC128+EX128+FS128</f>
        <v>0</v>
      </c>
      <c r="M128" s="6">
        <f>AD128+AY128+BT128+CO128+DJ128+EE128+EZ128+FU128</f>
        <v>0</v>
      </c>
      <c r="N128" s="6">
        <f>AF128+BA128+BV128+CQ128+DL128+EG128+FB128+FW128</f>
        <v>0</v>
      </c>
      <c r="O128" s="6">
        <f>AH128+BC128+BX128+CS128+DN128+EI128+FD128+FY128</f>
        <v>0</v>
      </c>
      <c r="P128" s="6">
        <f>AJ128+BE128+BZ128+CU128+DP128+EK128+FF128+GA128</f>
        <v>0</v>
      </c>
      <c r="Q128" s="6">
        <f>AL128+BG128+CB128+CW128+DR128+EM128+FH128+GC128</f>
        <v>0</v>
      </c>
      <c r="R128" s="7">
        <f>AO128+BJ128+CE128+CZ128+DU128+EP128+FK128+GF128</f>
        <v>0</v>
      </c>
      <c r="S128" s="7">
        <f>AN128+BI128+CD128+CY128+DT128+EO128+FJ128+GE128</f>
        <v>0</v>
      </c>
      <c r="T128" s="7">
        <v>0</v>
      </c>
      <c r="U128" s="11">
        <v>5</v>
      </c>
      <c r="V128" s="10" t="s">
        <v>63</v>
      </c>
      <c r="W128" s="11"/>
      <c r="X128" s="10"/>
      <c r="Y128" s="7">
        <v>0</v>
      </c>
      <c r="Z128" s="11"/>
      <c r="AA128" s="1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>Y128+AN128</f>
        <v>0</v>
      </c>
      <c r="AP128" s="11"/>
      <c r="AQ128" s="10"/>
      <c r="AR128" s="11"/>
      <c r="AS128" s="10"/>
      <c r="AT128" s="7"/>
      <c r="AU128" s="11"/>
      <c r="AV128" s="10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>AT128+BI128</f>
        <v>0</v>
      </c>
      <c r="BK128" s="11"/>
      <c r="BL128" s="10"/>
      <c r="BM128" s="11"/>
      <c r="BN128" s="10"/>
      <c r="BO128" s="7"/>
      <c r="BP128" s="11"/>
      <c r="BQ128" s="10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>BO128+CD128</f>
        <v>0</v>
      </c>
      <c r="CF128" s="11"/>
      <c r="CG128" s="10"/>
      <c r="CH128" s="11"/>
      <c r="CI128" s="10"/>
      <c r="CJ128" s="7"/>
      <c r="CK128" s="11"/>
      <c r="CL128" s="10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CJ128+CY128</f>
        <v>0</v>
      </c>
      <c r="DA128" s="11"/>
      <c r="DB128" s="10"/>
      <c r="DC128" s="11"/>
      <c r="DD128" s="10"/>
      <c r="DE128" s="7"/>
      <c r="DF128" s="11"/>
      <c r="DG128" s="10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>DE128+DT128</f>
        <v>0</v>
      </c>
      <c r="DV128" s="11"/>
      <c r="DW128" s="10"/>
      <c r="DX128" s="11"/>
      <c r="DY128" s="10"/>
      <c r="DZ128" s="7"/>
      <c r="EA128" s="11"/>
      <c r="EB128" s="10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>DZ128+EO128</f>
        <v>0</v>
      </c>
      <c r="EQ128" s="11"/>
      <c r="ER128" s="10"/>
      <c r="ES128" s="11"/>
      <c r="ET128" s="10"/>
      <c r="EU128" s="7"/>
      <c r="EV128" s="11"/>
      <c r="EW128" s="10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>EU128+FJ128</f>
        <v>0</v>
      </c>
      <c r="FL128" s="11"/>
      <c r="FM128" s="10"/>
      <c r="FN128" s="11"/>
      <c r="FO128" s="10"/>
      <c r="FP128" s="7"/>
      <c r="FQ128" s="11"/>
      <c r="FR128" s="10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>FP128+GE128</f>
        <v>0</v>
      </c>
    </row>
    <row r="129" spans="1:188" x14ac:dyDescent="0.25">
      <c r="A129" s="6"/>
      <c r="B129" s="6"/>
      <c r="C129" s="6"/>
      <c r="D129" s="6" t="s">
        <v>465</v>
      </c>
      <c r="E129" s="3" t="s">
        <v>233</v>
      </c>
      <c r="F129" s="6">
        <f>COUNTIF(U129:GD129,"e")</f>
        <v>0</v>
      </c>
      <c r="G129" s="6">
        <f>COUNTIF(U129:GD129,"z")</f>
        <v>1</v>
      </c>
      <c r="H129" s="6">
        <f>SUM(I129:Q129)</f>
        <v>5</v>
      </c>
      <c r="I129" s="6">
        <f>U129+AP129+BK129+CF129+DA129+DV129+EQ129+FL129</f>
        <v>5</v>
      </c>
      <c r="J129" s="6">
        <f>W129+AR129+BM129+CH129+DC129+DX129+ES129+FN129</f>
        <v>0</v>
      </c>
      <c r="K129" s="6">
        <f>Z129+AU129+BP129+CK129+DF129+EA129+EV129+FQ129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>
        <v>5</v>
      </c>
      <c r="V129" s="10" t="s">
        <v>63</v>
      </c>
      <c r="W129" s="11"/>
      <c r="X129" s="10"/>
      <c r="Y129" s="7">
        <v>0</v>
      </c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Y129+AN129</f>
        <v>0</v>
      </c>
      <c r="AP129" s="11"/>
      <c r="AQ129" s="10"/>
      <c r="AR129" s="11"/>
      <c r="AS129" s="10"/>
      <c r="AT129" s="7"/>
      <c r="AU129" s="11"/>
      <c r="AV129" s="10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AT129+BI129</f>
        <v>0</v>
      </c>
      <c r="BK129" s="11"/>
      <c r="BL129" s="10"/>
      <c r="BM129" s="11"/>
      <c r="BN129" s="10"/>
      <c r="BO129" s="7"/>
      <c r="BP129" s="11"/>
      <c r="BQ129" s="10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BO129+CD129</f>
        <v>0</v>
      </c>
      <c r="CF129" s="11"/>
      <c r="CG129" s="10"/>
      <c r="CH129" s="11"/>
      <c r="CI129" s="10"/>
      <c r="CJ129" s="7"/>
      <c r="CK129" s="11"/>
      <c r="CL129" s="10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CJ129+CY129</f>
        <v>0</v>
      </c>
      <c r="DA129" s="11"/>
      <c r="DB129" s="10"/>
      <c r="DC129" s="11"/>
      <c r="DD129" s="10"/>
      <c r="DE129" s="7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DE129+DT129</f>
        <v>0</v>
      </c>
      <c r="DV129" s="11"/>
      <c r="DW129" s="10"/>
      <c r="DX129" s="11"/>
      <c r="DY129" s="10"/>
      <c r="DZ129" s="7"/>
      <c r="EA129" s="11"/>
      <c r="EB129" s="10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DZ129+EO129</f>
        <v>0</v>
      </c>
      <c r="EQ129" s="11"/>
      <c r="ER129" s="10"/>
      <c r="ES129" s="11"/>
      <c r="ET129" s="10"/>
      <c r="EU129" s="7"/>
      <c r="EV129" s="11"/>
      <c r="EW129" s="10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EU129+FJ129</f>
        <v>0</v>
      </c>
      <c r="FL129" s="11"/>
      <c r="FM129" s="10"/>
      <c r="FN129" s="11"/>
      <c r="FO129" s="10"/>
      <c r="FP129" s="7"/>
      <c r="FQ129" s="11"/>
      <c r="FR129" s="10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FP129+GE129</f>
        <v>0</v>
      </c>
    </row>
    <row r="130" spans="1:188" x14ac:dyDescent="0.25">
      <c r="A130" s="6"/>
      <c r="B130" s="6"/>
      <c r="C130" s="6"/>
      <c r="D130" s="6" t="s">
        <v>466</v>
      </c>
      <c r="E130" s="3" t="s">
        <v>237</v>
      </c>
      <c r="F130" s="6">
        <f>COUNTIF(U130:GD130,"e")</f>
        <v>0</v>
      </c>
      <c r="G130" s="6">
        <f>COUNTIF(U130:GD130,"z")</f>
        <v>1</v>
      </c>
      <c r="H130" s="6">
        <f>SUM(I130:Q130)</f>
        <v>2</v>
      </c>
      <c r="I130" s="6">
        <f>U130+AP130+BK130+CF130+DA130+DV130+EQ130+FL130</f>
        <v>2</v>
      </c>
      <c r="J130" s="6">
        <f>W130+AR130+BM130+CH130+DC130+DX130+ES130+FN130</f>
        <v>0</v>
      </c>
      <c r="K130" s="6">
        <f>Z130+AU130+BP130+CK130+DF130+EA130+EV130+FQ130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/>
      <c r="V130" s="10"/>
      <c r="W130" s="11"/>
      <c r="X130" s="10"/>
      <c r="Y130" s="7"/>
      <c r="Z130" s="11"/>
      <c r="AA130" s="10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Y130+AN130</f>
        <v>0</v>
      </c>
      <c r="AP130" s="11"/>
      <c r="AQ130" s="10"/>
      <c r="AR130" s="11"/>
      <c r="AS130" s="10"/>
      <c r="AT130" s="7"/>
      <c r="AU130" s="11"/>
      <c r="AV130" s="10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AT130+BI130</f>
        <v>0</v>
      </c>
      <c r="BK130" s="11"/>
      <c r="BL130" s="10"/>
      <c r="BM130" s="11"/>
      <c r="BN130" s="10"/>
      <c r="BO130" s="7"/>
      <c r="BP130" s="11"/>
      <c r="BQ130" s="10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BO130+CD130</f>
        <v>0</v>
      </c>
      <c r="CF130" s="11"/>
      <c r="CG130" s="10"/>
      <c r="CH130" s="11"/>
      <c r="CI130" s="10"/>
      <c r="CJ130" s="7"/>
      <c r="CK130" s="11"/>
      <c r="CL130" s="10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CJ130+CY130</f>
        <v>0</v>
      </c>
      <c r="DA130" s="11"/>
      <c r="DB130" s="10"/>
      <c r="DC130" s="11"/>
      <c r="DD130" s="10"/>
      <c r="DE130" s="7"/>
      <c r="DF130" s="11"/>
      <c r="DG130" s="10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DE130+DT130</f>
        <v>0</v>
      </c>
      <c r="DV130" s="11"/>
      <c r="DW130" s="10"/>
      <c r="DX130" s="11"/>
      <c r="DY130" s="10"/>
      <c r="DZ130" s="7"/>
      <c r="EA130" s="11"/>
      <c r="EB130" s="10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DZ130+EO130</f>
        <v>0</v>
      </c>
      <c r="EQ130" s="11"/>
      <c r="ER130" s="10"/>
      <c r="ES130" s="11"/>
      <c r="ET130" s="10"/>
      <c r="EU130" s="7"/>
      <c r="EV130" s="11"/>
      <c r="EW130" s="10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EU130+FJ130</f>
        <v>0</v>
      </c>
      <c r="FL130" s="11">
        <v>2</v>
      </c>
      <c r="FM130" s="10" t="s">
        <v>63</v>
      </c>
      <c r="FN130" s="11"/>
      <c r="FO130" s="10"/>
      <c r="FP130" s="7">
        <v>0</v>
      </c>
      <c r="FQ130" s="11"/>
      <c r="FR130" s="10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FP130+GE130</f>
        <v>0</v>
      </c>
    </row>
    <row r="131" spans="1:188" ht="15.9" customHeight="1" x14ac:dyDescent="0.25">
      <c r="A131" s="6"/>
      <c r="B131" s="6"/>
      <c r="C131" s="6"/>
      <c r="D131" s="6"/>
      <c r="E131" s="6" t="s">
        <v>82</v>
      </c>
      <c r="F131" s="6">
        <f t="shared" ref="F131:BQ131" si="100">SUM(F127:F130)</f>
        <v>0</v>
      </c>
      <c r="G131" s="6">
        <f t="shared" si="100"/>
        <v>4</v>
      </c>
      <c r="H131" s="6">
        <f t="shared" si="100"/>
        <v>12</v>
      </c>
      <c r="I131" s="6">
        <f t="shared" si="100"/>
        <v>12</v>
      </c>
      <c r="J131" s="6">
        <f t="shared" si="100"/>
        <v>0</v>
      </c>
      <c r="K131" s="6">
        <f t="shared" si="100"/>
        <v>0</v>
      </c>
      <c r="L131" s="6">
        <f t="shared" si="100"/>
        <v>0</v>
      </c>
      <c r="M131" s="6">
        <f t="shared" si="100"/>
        <v>0</v>
      </c>
      <c r="N131" s="6">
        <f t="shared" si="100"/>
        <v>0</v>
      </c>
      <c r="O131" s="6">
        <f t="shared" si="100"/>
        <v>0</v>
      </c>
      <c r="P131" s="6">
        <f t="shared" si="100"/>
        <v>0</v>
      </c>
      <c r="Q131" s="6">
        <f t="shared" si="100"/>
        <v>0</v>
      </c>
      <c r="R131" s="7">
        <f t="shared" si="100"/>
        <v>0</v>
      </c>
      <c r="S131" s="7">
        <f t="shared" si="100"/>
        <v>0</v>
      </c>
      <c r="T131" s="7">
        <f t="shared" si="100"/>
        <v>0</v>
      </c>
      <c r="U131" s="11">
        <f t="shared" si="100"/>
        <v>10</v>
      </c>
      <c r="V131" s="10">
        <f t="shared" si="100"/>
        <v>0</v>
      </c>
      <c r="W131" s="11">
        <f t="shared" si="100"/>
        <v>0</v>
      </c>
      <c r="X131" s="10">
        <f t="shared" si="100"/>
        <v>0</v>
      </c>
      <c r="Y131" s="7">
        <f t="shared" si="100"/>
        <v>0</v>
      </c>
      <c r="Z131" s="11">
        <f t="shared" si="100"/>
        <v>0</v>
      </c>
      <c r="AA131" s="10">
        <f t="shared" si="100"/>
        <v>0</v>
      </c>
      <c r="AB131" s="11">
        <f t="shared" si="100"/>
        <v>0</v>
      </c>
      <c r="AC131" s="10">
        <f t="shared" si="100"/>
        <v>0</v>
      </c>
      <c r="AD131" s="11">
        <f t="shared" si="100"/>
        <v>0</v>
      </c>
      <c r="AE131" s="10">
        <f t="shared" si="100"/>
        <v>0</v>
      </c>
      <c r="AF131" s="11">
        <f t="shared" si="100"/>
        <v>0</v>
      </c>
      <c r="AG131" s="10">
        <f t="shared" si="100"/>
        <v>0</v>
      </c>
      <c r="AH131" s="11">
        <f t="shared" si="100"/>
        <v>0</v>
      </c>
      <c r="AI131" s="10">
        <f t="shared" si="100"/>
        <v>0</v>
      </c>
      <c r="AJ131" s="11">
        <f t="shared" si="100"/>
        <v>0</v>
      </c>
      <c r="AK131" s="10">
        <f t="shared" si="100"/>
        <v>0</v>
      </c>
      <c r="AL131" s="11">
        <f t="shared" si="100"/>
        <v>0</v>
      </c>
      <c r="AM131" s="10">
        <f t="shared" si="100"/>
        <v>0</v>
      </c>
      <c r="AN131" s="7">
        <f t="shared" si="100"/>
        <v>0</v>
      </c>
      <c r="AO131" s="7">
        <f t="shared" si="100"/>
        <v>0</v>
      </c>
      <c r="AP131" s="11">
        <f t="shared" si="100"/>
        <v>0</v>
      </c>
      <c r="AQ131" s="10">
        <f t="shared" si="100"/>
        <v>0</v>
      </c>
      <c r="AR131" s="11">
        <f t="shared" si="100"/>
        <v>0</v>
      </c>
      <c r="AS131" s="10">
        <f t="shared" si="100"/>
        <v>0</v>
      </c>
      <c r="AT131" s="7">
        <f t="shared" si="100"/>
        <v>0</v>
      </c>
      <c r="AU131" s="11">
        <f t="shared" si="100"/>
        <v>0</v>
      </c>
      <c r="AV131" s="10">
        <f t="shared" si="100"/>
        <v>0</v>
      </c>
      <c r="AW131" s="11">
        <f t="shared" si="100"/>
        <v>0</v>
      </c>
      <c r="AX131" s="10">
        <f t="shared" si="100"/>
        <v>0</v>
      </c>
      <c r="AY131" s="11">
        <f t="shared" si="100"/>
        <v>0</v>
      </c>
      <c r="AZ131" s="10">
        <f t="shared" si="100"/>
        <v>0</v>
      </c>
      <c r="BA131" s="11">
        <f t="shared" si="100"/>
        <v>0</v>
      </c>
      <c r="BB131" s="10">
        <f t="shared" si="100"/>
        <v>0</v>
      </c>
      <c r="BC131" s="11">
        <f t="shared" si="100"/>
        <v>0</v>
      </c>
      <c r="BD131" s="10">
        <f t="shared" si="100"/>
        <v>0</v>
      </c>
      <c r="BE131" s="11">
        <f t="shared" si="100"/>
        <v>0</v>
      </c>
      <c r="BF131" s="10">
        <f t="shared" si="100"/>
        <v>0</v>
      </c>
      <c r="BG131" s="11">
        <f t="shared" si="100"/>
        <v>0</v>
      </c>
      <c r="BH131" s="10">
        <f t="shared" si="100"/>
        <v>0</v>
      </c>
      <c r="BI131" s="7">
        <f t="shared" si="100"/>
        <v>0</v>
      </c>
      <c r="BJ131" s="7">
        <f t="shared" si="100"/>
        <v>0</v>
      </c>
      <c r="BK131" s="11">
        <f t="shared" si="100"/>
        <v>0</v>
      </c>
      <c r="BL131" s="10">
        <f t="shared" si="100"/>
        <v>0</v>
      </c>
      <c r="BM131" s="11">
        <f t="shared" si="100"/>
        <v>0</v>
      </c>
      <c r="BN131" s="10">
        <f t="shared" si="100"/>
        <v>0</v>
      </c>
      <c r="BO131" s="7">
        <f t="shared" si="100"/>
        <v>0</v>
      </c>
      <c r="BP131" s="11">
        <f t="shared" si="100"/>
        <v>0</v>
      </c>
      <c r="BQ131" s="10">
        <f t="shared" si="100"/>
        <v>0</v>
      </c>
      <c r="BR131" s="11">
        <f t="shared" ref="BR131:EC131" si="101">SUM(BR127:BR130)</f>
        <v>0</v>
      </c>
      <c r="BS131" s="10">
        <f t="shared" si="101"/>
        <v>0</v>
      </c>
      <c r="BT131" s="11">
        <f t="shared" si="101"/>
        <v>0</v>
      </c>
      <c r="BU131" s="10">
        <f t="shared" si="101"/>
        <v>0</v>
      </c>
      <c r="BV131" s="11">
        <f t="shared" si="101"/>
        <v>0</v>
      </c>
      <c r="BW131" s="10">
        <f t="shared" si="101"/>
        <v>0</v>
      </c>
      <c r="BX131" s="11">
        <f t="shared" si="101"/>
        <v>0</v>
      </c>
      <c r="BY131" s="10">
        <f t="shared" si="101"/>
        <v>0</v>
      </c>
      <c r="BZ131" s="11">
        <f t="shared" si="101"/>
        <v>0</v>
      </c>
      <c r="CA131" s="10">
        <f t="shared" si="101"/>
        <v>0</v>
      </c>
      <c r="CB131" s="11">
        <f t="shared" si="101"/>
        <v>0</v>
      </c>
      <c r="CC131" s="10">
        <f t="shared" si="101"/>
        <v>0</v>
      </c>
      <c r="CD131" s="7">
        <f t="shared" si="101"/>
        <v>0</v>
      </c>
      <c r="CE131" s="7">
        <f t="shared" si="101"/>
        <v>0</v>
      </c>
      <c r="CF131" s="11">
        <f t="shared" si="101"/>
        <v>0</v>
      </c>
      <c r="CG131" s="10">
        <f t="shared" si="101"/>
        <v>0</v>
      </c>
      <c r="CH131" s="11">
        <f t="shared" si="101"/>
        <v>0</v>
      </c>
      <c r="CI131" s="10">
        <f t="shared" si="101"/>
        <v>0</v>
      </c>
      <c r="CJ131" s="7">
        <f t="shared" si="101"/>
        <v>0</v>
      </c>
      <c r="CK131" s="11">
        <f t="shared" si="101"/>
        <v>0</v>
      </c>
      <c r="CL131" s="10">
        <f t="shared" si="101"/>
        <v>0</v>
      </c>
      <c r="CM131" s="11">
        <f t="shared" si="101"/>
        <v>0</v>
      </c>
      <c r="CN131" s="10">
        <f t="shared" si="101"/>
        <v>0</v>
      </c>
      <c r="CO131" s="11">
        <f t="shared" si="101"/>
        <v>0</v>
      </c>
      <c r="CP131" s="10">
        <f t="shared" si="101"/>
        <v>0</v>
      </c>
      <c r="CQ131" s="11">
        <f t="shared" si="101"/>
        <v>0</v>
      </c>
      <c r="CR131" s="10">
        <f t="shared" si="101"/>
        <v>0</v>
      </c>
      <c r="CS131" s="11">
        <f t="shared" si="101"/>
        <v>0</v>
      </c>
      <c r="CT131" s="10">
        <f t="shared" si="101"/>
        <v>0</v>
      </c>
      <c r="CU131" s="11">
        <f t="shared" si="101"/>
        <v>0</v>
      </c>
      <c r="CV131" s="10">
        <f t="shared" si="101"/>
        <v>0</v>
      </c>
      <c r="CW131" s="11">
        <f t="shared" si="101"/>
        <v>0</v>
      </c>
      <c r="CX131" s="10">
        <f t="shared" si="101"/>
        <v>0</v>
      </c>
      <c r="CY131" s="7">
        <f t="shared" si="101"/>
        <v>0</v>
      </c>
      <c r="CZ131" s="7">
        <f t="shared" si="101"/>
        <v>0</v>
      </c>
      <c r="DA131" s="11">
        <f t="shared" si="101"/>
        <v>0</v>
      </c>
      <c r="DB131" s="10">
        <f t="shared" si="101"/>
        <v>0</v>
      </c>
      <c r="DC131" s="11">
        <f t="shared" si="101"/>
        <v>0</v>
      </c>
      <c r="DD131" s="10">
        <f t="shared" si="101"/>
        <v>0</v>
      </c>
      <c r="DE131" s="7">
        <f t="shared" si="101"/>
        <v>0</v>
      </c>
      <c r="DF131" s="11">
        <f t="shared" si="101"/>
        <v>0</v>
      </c>
      <c r="DG131" s="10">
        <f t="shared" si="101"/>
        <v>0</v>
      </c>
      <c r="DH131" s="11">
        <f t="shared" si="101"/>
        <v>0</v>
      </c>
      <c r="DI131" s="10">
        <f t="shared" si="101"/>
        <v>0</v>
      </c>
      <c r="DJ131" s="11">
        <f t="shared" si="101"/>
        <v>0</v>
      </c>
      <c r="DK131" s="10">
        <f t="shared" si="101"/>
        <v>0</v>
      </c>
      <c r="DL131" s="11">
        <f t="shared" si="101"/>
        <v>0</v>
      </c>
      <c r="DM131" s="10">
        <f t="shared" si="101"/>
        <v>0</v>
      </c>
      <c r="DN131" s="11">
        <f t="shared" si="101"/>
        <v>0</v>
      </c>
      <c r="DO131" s="10">
        <f t="shared" si="101"/>
        <v>0</v>
      </c>
      <c r="DP131" s="11">
        <f t="shared" si="101"/>
        <v>0</v>
      </c>
      <c r="DQ131" s="10">
        <f t="shared" si="101"/>
        <v>0</v>
      </c>
      <c r="DR131" s="11">
        <f t="shared" si="101"/>
        <v>0</v>
      </c>
      <c r="DS131" s="10">
        <f t="shared" si="101"/>
        <v>0</v>
      </c>
      <c r="DT131" s="7">
        <f t="shared" si="101"/>
        <v>0</v>
      </c>
      <c r="DU131" s="7">
        <f t="shared" si="101"/>
        <v>0</v>
      </c>
      <c r="DV131" s="11">
        <f t="shared" si="101"/>
        <v>0</v>
      </c>
      <c r="DW131" s="10">
        <f t="shared" si="101"/>
        <v>0</v>
      </c>
      <c r="DX131" s="11">
        <f t="shared" si="101"/>
        <v>0</v>
      </c>
      <c r="DY131" s="10">
        <f t="shared" si="101"/>
        <v>0</v>
      </c>
      <c r="DZ131" s="7">
        <f t="shared" si="101"/>
        <v>0</v>
      </c>
      <c r="EA131" s="11">
        <f t="shared" si="101"/>
        <v>0</v>
      </c>
      <c r="EB131" s="10">
        <f t="shared" si="101"/>
        <v>0</v>
      </c>
      <c r="EC131" s="11">
        <f t="shared" si="101"/>
        <v>0</v>
      </c>
      <c r="ED131" s="10">
        <f t="shared" ref="ED131:GF131" si="102">SUM(ED127:ED130)</f>
        <v>0</v>
      </c>
      <c r="EE131" s="11">
        <f t="shared" si="102"/>
        <v>0</v>
      </c>
      <c r="EF131" s="10">
        <f t="shared" si="102"/>
        <v>0</v>
      </c>
      <c r="EG131" s="11">
        <f t="shared" si="102"/>
        <v>0</v>
      </c>
      <c r="EH131" s="10">
        <f t="shared" si="102"/>
        <v>0</v>
      </c>
      <c r="EI131" s="11">
        <f t="shared" si="102"/>
        <v>0</v>
      </c>
      <c r="EJ131" s="10">
        <f t="shared" si="102"/>
        <v>0</v>
      </c>
      <c r="EK131" s="11">
        <f t="shared" si="102"/>
        <v>0</v>
      </c>
      <c r="EL131" s="10">
        <f t="shared" si="102"/>
        <v>0</v>
      </c>
      <c r="EM131" s="11">
        <f t="shared" si="102"/>
        <v>0</v>
      </c>
      <c r="EN131" s="10">
        <f t="shared" si="102"/>
        <v>0</v>
      </c>
      <c r="EO131" s="7">
        <f t="shared" si="102"/>
        <v>0</v>
      </c>
      <c r="EP131" s="7">
        <f t="shared" si="102"/>
        <v>0</v>
      </c>
      <c r="EQ131" s="11">
        <f t="shared" si="102"/>
        <v>0</v>
      </c>
      <c r="ER131" s="10">
        <f t="shared" si="102"/>
        <v>0</v>
      </c>
      <c r="ES131" s="11">
        <f t="shared" si="102"/>
        <v>0</v>
      </c>
      <c r="ET131" s="10">
        <f t="shared" si="102"/>
        <v>0</v>
      </c>
      <c r="EU131" s="7">
        <f t="shared" si="102"/>
        <v>0</v>
      </c>
      <c r="EV131" s="11">
        <f t="shared" si="102"/>
        <v>0</v>
      </c>
      <c r="EW131" s="10">
        <f t="shared" si="102"/>
        <v>0</v>
      </c>
      <c r="EX131" s="11">
        <f t="shared" si="102"/>
        <v>0</v>
      </c>
      <c r="EY131" s="10">
        <f t="shared" si="102"/>
        <v>0</v>
      </c>
      <c r="EZ131" s="11">
        <f t="shared" si="102"/>
        <v>0</v>
      </c>
      <c r="FA131" s="10">
        <f t="shared" si="102"/>
        <v>0</v>
      </c>
      <c r="FB131" s="11">
        <f t="shared" si="102"/>
        <v>0</v>
      </c>
      <c r="FC131" s="10">
        <f t="shared" si="102"/>
        <v>0</v>
      </c>
      <c r="FD131" s="11">
        <f t="shared" si="102"/>
        <v>0</v>
      </c>
      <c r="FE131" s="10">
        <f t="shared" si="102"/>
        <v>0</v>
      </c>
      <c r="FF131" s="11">
        <f t="shared" si="102"/>
        <v>0</v>
      </c>
      <c r="FG131" s="10">
        <f t="shared" si="102"/>
        <v>0</v>
      </c>
      <c r="FH131" s="11">
        <f t="shared" si="102"/>
        <v>0</v>
      </c>
      <c r="FI131" s="10">
        <f t="shared" si="102"/>
        <v>0</v>
      </c>
      <c r="FJ131" s="7">
        <f t="shared" si="102"/>
        <v>0</v>
      </c>
      <c r="FK131" s="7">
        <f t="shared" si="102"/>
        <v>0</v>
      </c>
      <c r="FL131" s="11">
        <f t="shared" si="102"/>
        <v>2</v>
      </c>
      <c r="FM131" s="10">
        <f t="shared" si="102"/>
        <v>0</v>
      </c>
      <c r="FN131" s="11">
        <f t="shared" si="102"/>
        <v>0</v>
      </c>
      <c r="FO131" s="10">
        <f t="shared" si="102"/>
        <v>0</v>
      </c>
      <c r="FP131" s="7">
        <f t="shared" si="102"/>
        <v>0</v>
      </c>
      <c r="FQ131" s="11">
        <f t="shared" si="102"/>
        <v>0</v>
      </c>
      <c r="FR131" s="10">
        <f t="shared" si="102"/>
        <v>0</v>
      </c>
      <c r="FS131" s="11">
        <f t="shared" si="102"/>
        <v>0</v>
      </c>
      <c r="FT131" s="10">
        <f t="shared" si="102"/>
        <v>0</v>
      </c>
      <c r="FU131" s="11">
        <f t="shared" si="102"/>
        <v>0</v>
      </c>
      <c r="FV131" s="10">
        <f t="shared" si="102"/>
        <v>0</v>
      </c>
      <c r="FW131" s="11">
        <f t="shared" si="102"/>
        <v>0</v>
      </c>
      <c r="FX131" s="10">
        <f t="shared" si="102"/>
        <v>0</v>
      </c>
      <c r="FY131" s="11">
        <f t="shared" si="102"/>
        <v>0</v>
      </c>
      <c r="FZ131" s="10">
        <f t="shared" si="102"/>
        <v>0</v>
      </c>
      <c r="GA131" s="11">
        <f t="shared" si="102"/>
        <v>0</v>
      </c>
      <c r="GB131" s="10">
        <f t="shared" si="102"/>
        <v>0</v>
      </c>
      <c r="GC131" s="11">
        <f t="shared" si="102"/>
        <v>0</v>
      </c>
      <c r="GD131" s="10">
        <f t="shared" si="102"/>
        <v>0</v>
      </c>
      <c r="GE131" s="7">
        <f t="shared" si="102"/>
        <v>0</v>
      </c>
      <c r="GF131" s="7">
        <f t="shared" si="102"/>
        <v>0</v>
      </c>
    </row>
    <row r="132" spans="1:188" ht="20.100000000000001" customHeight="1" x14ac:dyDescent="0.25">
      <c r="A132" s="6"/>
      <c r="B132" s="6"/>
      <c r="C132" s="6"/>
      <c r="D132" s="6"/>
      <c r="E132" s="8" t="s">
        <v>238</v>
      </c>
      <c r="F132" s="6">
        <f>F28+F37+F82+F125</f>
        <v>20</v>
      </c>
      <c r="G132" s="6">
        <f>G28+G37+G82+G125</f>
        <v>104</v>
      </c>
      <c r="H132" s="6">
        <f t="shared" ref="H132:Q132" si="103">H28+H37+H82</f>
        <v>2805</v>
      </c>
      <c r="I132" s="6">
        <f t="shared" si="103"/>
        <v>1200</v>
      </c>
      <c r="J132" s="6">
        <f t="shared" si="103"/>
        <v>525</v>
      </c>
      <c r="K132" s="6">
        <f t="shared" si="103"/>
        <v>150</v>
      </c>
      <c r="L132" s="6">
        <f t="shared" si="103"/>
        <v>390</v>
      </c>
      <c r="M132" s="6">
        <f t="shared" si="103"/>
        <v>480</v>
      </c>
      <c r="N132" s="6">
        <f t="shared" si="103"/>
        <v>0</v>
      </c>
      <c r="O132" s="6">
        <f t="shared" si="103"/>
        <v>0</v>
      </c>
      <c r="P132" s="6">
        <f t="shared" si="103"/>
        <v>30</v>
      </c>
      <c r="Q132" s="6">
        <f t="shared" si="103"/>
        <v>30</v>
      </c>
      <c r="R132" s="7">
        <f>R28+R37+R82+R125</f>
        <v>246</v>
      </c>
      <c r="S132" s="7">
        <f>S28+S37+S82+S125</f>
        <v>121.9</v>
      </c>
      <c r="T132" s="7">
        <f>T28+T37+T82+T125</f>
        <v>132.59000000000003</v>
      </c>
      <c r="U132" s="11">
        <f>U28+U37+U82</f>
        <v>225</v>
      </c>
      <c r="V132" s="10">
        <f>V28+V37+V82</f>
        <v>0</v>
      </c>
      <c r="W132" s="11">
        <f>W28+W37+W82</f>
        <v>45</v>
      </c>
      <c r="X132" s="10">
        <f>X28+X37+X82</f>
        <v>0</v>
      </c>
      <c r="Y132" s="7">
        <f>Y28+Y37+Y82+Y125</f>
        <v>17.7</v>
      </c>
      <c r="Z132" s="11">
        <f t="shared" ref="Z132:AM132" si="104">Z28+Z37+Z82</f>
        <v>60</v>
      </c>
      <c r="AA132" s="10">
        <f t="shared" si="104"/>
        <v>0</v>
      </c>
      <c r="AB132" s="11">
        <f t="shared" si="104"/>
        <v>90</v>
      </c>
      <c r="AC132" s="10">
        <f t="shared" si="104"/>
        <v>0</v>
      </c>
      <c r="AD132" s="11">
        <f t="shared" si="104"/>
        <v>75</v>
      </c>
      <c r="AE132" s="10">
        <f t="shared" si="104"/>
        <v>0</v>
      </c>
      <c r="AF132" s="11">
        <f t="shared" si="104"/>
        <v>0</v>
      </c>
      <c r="AG132" s="10">
        <f t="shared" si="104"/>
        <v>0</v>
      </c>
      <c r="AH132" s="11">
        <f t="shared" si="104"/>
        <v>0</v>
      </c>
      <c r="AI132" s="10">
        <f t="shared" si="104"/>
        <v>0</v>
      </c>
      <c r="AJ132" s="11">
        <f t="shared" si="104"/>
        <v>0</v>
      </c>
      <c r="AK132" s="10">
        <f t="shared" si="104"/>
        <v>0</v>
      </c>
      <c r="AL132" s="11">
        <f t="shared" si="104"/>
        <v>0</v>
      </c>
      <c r="AM132" s="10">
        <f t="shared" si="104"/>
        <v>0</v>
      </c>
      <c r="AN132" s="7">
        <f>AN28+AN37+AN82+AN125</f>
        <v>13.3</v>
      </c>
      <c r="AO132" s="7">
        <f>AO28+AO37+AO82+AO125</f>
        <v>31</v>
      </c>
      <c r="AP132" s="11">
        <f>AP28+AP37+AP82</f>
        <v>195</v>
      </c>
      <c r="AQ132" s="10">
        <f>AQ28+AQ37+AQ82</f>
        <v>0</v>
      </c>
      <c r="AR132" s="11">
        <f>AR28+AR37+AR82</f>
        <v>75</v>
      </c>
      <c r="AS132" s="10">
        <f>AS28+AS37+AS82</f>
        <v>0</v>
      </c>
      <c r="AT132" s="7">
        <f>AT28+AT37+AT82+AT125</f>
        <v>18.8</v>
      </c>
      <c r="AU132" s="11">
        <f t="shared" ref="AU132:BH132" si="105">AU28+AU37+AU82</f>
        <v>60</v>
      </c>
      <c r="AV132" s="10">
        <f t="shared" si="105"/>
        <v>0</v>
      </c>
      <c r="AW132" s="11">
        <f t="shared" si="105"/>
        <v>90</v>
      </c>
      <c r="AX132" s="10">
        <f t="shared" si="105"/>
        <v>0</v>
      </c>
      <c r="AY132" s="11">
        <f t="shared" si="105"/>
        <v>45</v>
      </c>
      <c r="AZ132" s="10">
        <f t="shared" si="105"/>
        <v>0</v>
      </c>
      <c r="BA132" s="11">
        <f t="shared" si="105"/>
        <v>0</v>
      </c>
      <c r="BB132" s="10">
        <f t="shared" si="105"/>
        <v>0</v>
      </c>
      <c r="BC132" s="11">
        <f t="shared" si="105"/>
        <v>0</v>
      </c>
      <c r="BD132" s="10">
        <f t="shared" si="105"/>
        <v>0</v>
      </c>
      <c r="BE132" s="11">
        <f t="shared" si="105"/>
        <v>0</v>
      </c>
      <c r="BF132" s="10">
        <f t="shared" si="105"/>
        <v>0</v>
      </c>
      <c r="BG132" s="11">
        <f t="shared" si="105"/>
        <v>0</v>
      </c>
      <c r="BH132" s="10">
        <f t="shared" si="105"/>
        <v>0</v>
      </c>
      <c r="BI132" s="7">
        <f>BI28+BI37+BI82+BI125</f>
        <v>12.2</v>
      </c>
      <c r="BJ132" s="7">
        <f>BJ28+BJ37+BJ82+BJ125</f>
        <v>31</v>
      </c>
      <c r="BK132" s="11">
        <f>BK28+BK37+BK82</f>
        <v>195</v>
      </c>
      <c r="BL132" s="10">
        <f>BL28+BL37+BL82</f>
        <v>0</v>
      </c>
      <c r="BM132" s="11">
        <f>BM28+BM37+BM82</f>
        <v>90</v>
      </c>
      <c r="BN132" s="10">
        <f>BN28+BN37+BN82</f>
        <v>0</v>
      </c>
      <c r="BO132" s="7">
        <f>BO28+BO37+BO82+BO125</f>
        <v>16.7</v>
      </c>
      <c r="BP132" s="11">
        <f t="shared" ref="BP132:CC132" si="106">BP28+BP37+BP82</f>
        <v>0</v>
      </c>
      <c r="BQ132" s="10">
        <f t="shared" si="106"/>
        <v>0</v>
      </c>
      <c r="BR132" s="11">
        <f t="shared" si="106"/>
        <v>90</v>
      </c>
      <c r="BS132" s="10">
        <f t="shared" si="106"/>
        <v>0</v>
      </c>
      <c r="BT132" s="11">
        <f t="shared" si="106"/>
        <v>105</v>
      </c>
      <c r="BU132" s="10">
        <f t="shared" si="106"/>
        <v>0</v>
      </c>
      <c r="BV132" s="11">
        <f t="shared" si="106"/>
        <v>0</v>
      </c>
      <c r="BW132" s="10">
        <f t="shared" si="106"/>
        <v>0</v>
      </c>
      <c r="BX132" s="11">
        <f t="shared" si="106"/>
        <v>0</v>
      </c>
      <c r="BY132" s="10">
        <f t="shared" si="106"/>
        <v>0</v>
      </c>
      <c r="BZ132" s="11">
        <f t="shared" si="106"/>
        <v>0</v>
      </c>
      <c r="CA132" s="10">
        <f t="shared" si="106"/>
        <v>0</v>
      </c>
      <c r="CB132" s="11">
        <f t="shared" si="106"/>
        <v>0</v>
      </c>
      <c r="CC132" s="10">
        <f t="shared" si="106"/>
        <v>0</v>
      </c>
      <c r="CD132" s="7">
        <f>CD28+CD37+CD82+CD125</f>
        <v>14.3</v>
      </c>
      <c r="CE132" s="7">
        <f>CE28+CE37+CE82+CE125</f>
        <v>31</v>
      </c>
      <c r="CF132" s="11">
        <f>CF28+CF37+CF82</f>
        <v>180</v>
      </c>
      <c r="CG132" s="10">
        <f>CG28+CG37+CG82</f>
        <v>0</v>
      </c>
      <c r="CH132" s="11">
        <f>CH28+CH37+CH82</f>
        <v>60</v>
      </c>
      <c r="CI132" s="10">
        <f>CI28+CI37+CI82</f>
        <v>0</v>
      </c>
      <c r="CJ132" s="7">
        <f>CJ28+CJ37+CJ82+CJ125</f>
        <v>15.899999999999999</v>
      </c>
      <c r="CK132" s="11">
        <f t="shared" ref="CK132:CX132" si="107">CK28+CK37+CK82</f>
        <v>15</v>
      </c>
      <c r="CL132" s="10">
        <f t="shared" si="107"/>
        <v>0</v>
      </c>
      <c r="CM132" s="11">
        <f t="shared" si="107"/>
        <v>120</v>
      </c>
      <c r="CN132" s="10">
        <f t="shared" si="107"/>
        <v>0</v>
      </c>
      <c r="CO132" s="11">
        <f t="shared" si="107"/>
        <v>105</v>
      </c>
      <c r="CP132" s="10">
        <f t="shared" si="107"/>
        <v>0</v>
      </c>
      <c r="CQ132" s="11">
        <f t="shared" si="107"/>
        <v>0</v>
      </c>
      <c r="CR132" s="10">
        <f t="shared" si="107"/>
        <v>0</v>
      </c>
      <c r="CS132" s="11">
        <f t="shared" si="107"/>
        <v>0</v>
      </c>
      <c r="CT132" s="10">
        <f t="shared" si="107"/>
        <v>0</v>
      </c>
      <c r="CU132" s="11">
        <f t="shared" si="107"/>
        <v>0</v>
      </c>
      <c r="CV132" s="10">
        <f t="shared" si="107"/>
        <v>0</v>
      </c>
      <c r="CW132" s="11">
        <f t="shared" si="107"/>
        <v>0</v>
      </c>
      <c r="CX132" s="10">
        <f t="shared" si="107"/>
        <v>0</v>
      </c>
      <c r="CY132" s="7">
        <f>CY28+CY37+CY82+CY125</f>
        <v>17.100000000000001</v>
      </c>
      <c r="CZ132" s="7">
        <f>CZ28+CZ37+CZ82+CZ125</f>
        <v>33</v>
      </c>
      <c r="DA132" s="11">
        <f>DA28+DA37+DA82</f>
        <v>180</v>
      </c>
      <c r="DB132" s="10">
        <f>DB28+DB37+DB82</f>
        <v>0</v>
      </c>
      <c r="DC132" s="11">
        <f>DC28+DC37+DC82</f>
        <v>165</v>
      </c>
      <c r="DD132" s="10">
        <f>DD28+DD37+DD82</f>
        <v>0</v>
      </c>
      <c r="DE132" s="7">
        <f>DE28+DE37+DE82+DE125</f>
        <v>27</v>
      </c>
      <c r="DF132" s="11">
        <f t="shared" ref="DF132:DS132" si="108">DF28+DF37+DF82</f>
        <v>0</v>
      </c>
      <c r="DG132" s="10">
        <f t="shared" si="108"/>
        <v>0</v>
      </c>
      <c r="DH132" s="11">
        <f t="shared" si="108"/>
        <v>0</v>
      </c>
      <c r="DI132" s="10">
        <f t="shared" si="108"/>
        <v>0</v>
      </c>
      <c r="DJ132" s="11">
        <f t="shared" si="108"/>
        <v>15</v>
      </c>
      <c r="DK132" s="10">
        <f t="shared" si="108"/>
        <v>0</v>
      </c>
      <c r="DL132" s="11">
        <f t="shared" si="108"/>
        <v>0</v>
      </c>
      <c r="DM132" s="10">
        <f t="shared" si="108"/>
        <v>0</v>
      </c>
      <c r="DN132" s="11">
        <f t="shared" si="108"/>
        <v>0</v>
      </c>
      <c r="DO132" s="10">
        <f t="shared" si="108"/>
        <v>0</v>
      </c>
      <c r="DP132" s="11">
        <f t="shared" si="108"/>
        <v>15</v>
      </c>
      <c r="DQ132" s="10">
        <f t="shared" si="108"/>
        <v>0</v>
      </c>
      <c r="DR132" s="11">
        <f t="shared" si="108"/>
        <v>0</v>
      </c>
      <c r="DS132" s="10">
        <f t="shared" si="108"/>
        <v>0</v>
      </c>
      <c r="DT132" s="7">
        <f>DT28+DT37+DT82+DT125</f>
        <v>3</v>
      </c>
      <c r="DU132" s="7">
        <f>DU28+DU37+DU82+DU125</f>
        <v>30</v>
      </c>
      <c r="DV132" s="11">
        <f>DV28+DV37+DV82</f>
        <v>150</v>
      </c>
      <c r="DW132" s="10">
        <f>DW28+DW37+DW82</f>
        <v>0</v>
      </c>
      <c r="DX132" s="11">
        <f>DX28+DX37+DX82</f>
        <v>45</v>
      </c>
      <c r="DY132" s="10">
        <f>DY28+DY37+DY82</f>
        <v>0</v>
      </c>
      <c r="DZ132" s="7">
        <f>DZ28+DZ37+DZ82+DZ125</f>
        <v>18</v>
      </c>
      <c r="EA132" s="11">
        <f t="shared" ref="EA132:EN132" si="109">EA28+EA37+EA82</f>
        <v>15</v>
      </c>
      <c r="EB132" s="10">
        <f t="shared" si="109"/>
        <v>0</v>
      </c>
      <c r="EC132" s="11">
        <f t="shared" si="109"/>
        <v>0</v>
      </c>
      <c r="ED132" s="10">
        <f t="shared" si="109"/>
        <v>0</v>
      </c>
      <c r="EE132" s="11">
        <f t="shared" si="109"/>
        <v>120</v>
      </c>
      <c r="EF132" s="10">
        <f t="shared" si="109"/>
        <v>0</v>
      </c>
      <c r="EG132" s="11">
        <f t="shared" si="109"/>
        <v>0</v>
      </c>
      <c r="EH132" s="10">
        <f t="shared" si="109"/>
        <v>0</v>
      </c>
      <c r="EI132" s="11">
        <f t="shared" si="109"/>
        <v>0</v>
      </c>
      <c r="EJ132" s="10">
        <f t="shared" si="109"/>
        <v>0</v>
      </c>
      <c r="EK132" s="11">
        <f t="shared" si="109"/>
        <v>0</v>
      </c>
      <c r="EL132" s="10">
        <f t="shared" si="109"/>
        <v>0</v>
      </c>
      <c r="EM132" s="11">
        <f t="shared" si="109"/>
        <v>0</v>
      </c>
      <c r="EN132" s="10">
        <f t="shared" si="109"/>
        <v>0</v>
      </c>
      <c r="EO132" s="7">
        <f>EO28+EO37+EO82+EO125</f>
        <v>12</v>
      </c>
      <c r="EP132" s="7">
        <f>EP28+EP37+EP82+EP125</f>
        <v>30</v>
      </c>
      <c r="EQ132" s="11">
        <f>EQ28+EQ37+EQ82</f>
        <v>0</v>
      </c>
      <c r="ER132" s="10">
        <f>ER28+ER37+ER82</f>
        <v>0</v>
      </c>
      <c r="ES132" s="11">
        <f>ES28+ES37+ES82</f>
        <v>0</v>
      </c>
      <c r="ET132" s="10">
        <f>ET28+ET37+ET82</f>
        <v>0</v>
      </c>
      <c r="EU132" s="7">
        <f>EU28+EU37+EU82+EU125</f>
        <v>0</v>
      </c>
      <c r="EV132" s="11">
        <f t="shared" ref="EV132:FI132" si="110">EV28+EV37+EV82</f>
        <v>0</v>
      </c>
      <c r="EW132" s="10">
        <f t="shared" si="110"/>
        <v>0</v>
      </c>
      <c r="EX132" s="11">
        <f t="shared" si="110"/>
        <v>0</v>
      </c>
      <c r="EY132" s="10">
        <f t="shared" si="110"/>
        <v>0</v>
      </c>
      <c r="EZ132" s="11">
        <f t="shared" si="110"/>
        <v>0</v>
      </c>
      <c r="FA132" s="10">
        <f t="shared" si="110"/>
        <v>0</v>
      </c>
      <c r="FB132" s="11">
        <f t="shared" si="110"/>
        <v>0</v>
      </c>
      <c r="FC132" s="10">
        <f t="shared" si="110"/>
        <v>0</v>
      </c>
      <c r="FD132" s="11">
        <f t="shared" si="110"/>
        <v>0</v>
      </c>
      <c r="FE132" s="10">
        <f t="shared" si="110"/>
        <v>0</v>
      </c>
      <c r="FF132" s="11">
        <f t="shared" si="110"/>
        <v>0</v>
      </c>
      <c r="FG132" s="10">
        <f t="shared" si="110"/>
        <v>0</v>
      </c>
      <c r="FH132" s="11">
        <f t="shared" si="110"/>
        <v>0</v>
      </c>
      <c r="FI132" s="10">
        <f t="shared" si="110"/>
        <v>0</v>
      </c>
      <c r="FJ132" s="7">
        <f>FJ28+FJ37+FJ82+FJ125</f>
        <v>30</v>
      </c>
      <c r="FK132" s="7">
        <f>FK28+FK37+FK82+FK125</f>
        <v>30</v>
      </c>
      <c r="FL132" s="11">
        <f>FL28+FL37+FL82</f>
        <v>75</v>
      </c>
      <c r="FM132" s="10">
        <f>FM28+FM37+FM82</f>
        <v>0</v>
      </c>
      <c r="FN132" s="11">
        <f>FN28+FN37+FN82</f>
        <v>45</v>
      </c>
      <c r="FO132" s="10">
        <f>FO28+FO37+FO82</f>
        <v>0</v>
      </c>
      <c r="FP132" s="7">
        <f>FP28+FP37+FP82+FP125</f>
        <v>10</v>
      </c>
      <c r="FQ132" s="11">
        <f t="shared" ref="FQ132:GD132" si="111">FQ28+FQ37+FQ82</f>
        <v>0</v>
      </c>
      <c r="FR132" s="10">
        <f t="shared" si="111"/>
        <v>0</v>
      </c>
      <c r="FS132" s="11">
        <f t="shared" si="111"/>
        <v>0</v>
      </c>
      <c r="FT132" s="10">
        <f t="shared" si="111"/>
        <v>0</v>
      </c>
      <c r="FU132" s="11">
        <f t="shared" si="111"/>
        <v>15</v>
      </c>
      <c r="FV132" s="10">
        <f t="shared" si="111"/>
        <v>0</v>
      </c>
      <c r="FW132" s="11">
        <f t="shared" si="111"/>
        <v>0</v>
      </c>
      <c r="FX132" s="10">
        <f t="shared" si="111"/>
        <v>0</v>
      </c>
      <c r="FY132" s="11">
        <f t="shared" si="111"/>
        <v>0</v>
      </c>
      <c r="FZ132" s="10">
        <f t="shared" si="111"/>
        <v>0</v>
      </c>
      <c r="GA132" s="11">
        <f t="shared" si="111"/>
        <v>15</v>
      </c>
      <c r="GB132" s="10">
        <f t="shared" si="111"/>
        <v>0</v>
      </c>
      <c r="GC132" s="11">
        <f t="shared" si="111"/>
        <v>30</v>
      </c>
      <c r="GD132" s="10">
        <f t="shared" si="111"/>
        <v>0</v>
      </c>
      <c r="GE132" s="7">
        <f>GE28+GE37+GE82+GE125</f>
        <v>20</v>
      </c>
      <c r="GF132" s="7">
        <f>GF28+GF37+GF82+GF125</f>
        <v>30</v>
      </c>
    </row>
    <row r="134" spans="1:188" x14ac:dyDescent="0.25">
      <c r="D134" s="3" t="s">
        <v>22</v>
      </c>
      <c r="E134" s="3" t="s">
        <v>239</v>
      </c>
    </row>
    <row r="135" spans="1:188" x14ac:dyDescent="0.25">
      <c r="D135" s="3" t="s">
        <v>26</v>
      </c>
      <c r="E135" s="3" t="s">
        <v>240</v>
      </c>
    </row>
    <row r="136" spans="1:188" x14ac:dyDescent="0.25">
      <c r="D136" s="21" t="s">
        <v>32</v>
      </c>
      <c r="E136" s="21"/>
    </row>
    <row r="137" spans="1:188" x14ac:dyDescent="0.25">
      <c r="D137" s="3" t="s">
        <v>34</v>
      </c>
      <c r="E137" s="3" t="s">
        <v>241</v>
      </c>
    </row>
    <row r="138" spans="1:188" x14ac:dyDescent="0.25">
      <c r="D138" s="3" t="s">
        <v>35</v>
      </c>
      <c r="E138" s="3" t="s">
        <v>242</v>
      </c>
    </row>
    <row r="139" spans="1:188" x14ac:dyDescent="0.25">
      <c r="D139" s="21" t="s">
        <v>33</v>
      </c>
      <c r="E139" s="21"/>
    </row>
    <row r="140" spans="1:188" x14ac:dyDescent="0.25">
      <c r="D140" s="3" t="s">
        <v>36</v>
      </c>
      <c r="E140" s="3" t="s">
        <v>243</v>
      </c>
      <c r="M140" s="9"/>
      <c r="U140" s="9"/>
      <c r="AC140" s="9"/>
    </row>
    <row r="141" spans="1:188" x14ac:dyDescent="0.25">
      <c r="D141" s="3" t="s">
        <v>37</v>
      </c>
      <c r="E141" s="3" t="s">
        <v>244</v>
      </c>
    </row>
    <row r="142" spans="1:188" x14ac:dyDescent="0.25">
      <c r="D142" s="3" t="s">
        <v>38</v>
      </c>
      <c r="E142" s="3" t="s">
        <v>245</v>
      </c>
    </row>
    <row r="143" spans="1:188" x14ac:dyDescent="0.25">
      <c r="D143" s="3" t="s">
        <v>39</v>
      </c>
      <c r="E143" s="3" t="s">
        <v>246</v>
      </c>
    </row>
    <row r="144" spans="1:188" x14ac:dyDescent="0.25">
      <c r="D144" s="3" t="s">
        <v>40</v>
      </c>
      <c r="E144" s="3" t="s">
        <v>247</v>
      </c>
    </row>
    <row r="145" spans="4:5" x14ac:dyDescent="0.25">
      <c r="D145" s="3" t="s">
        <v>41</v>
      </c>
      <c r="E145" s="3" t="s">
        <v>248</v>
      </c>
    </row>
    <row r="146" spans="4:5" x14ac:dyDescent="0.25">
      <c r="D146" s="3" t="s">
        <v>42</v>
      </c>
      <c r="E146" s="3" t="s">
        <v>249</v>
      </c>
    </row>
  </sheetData>
  <mergeCells count="192">
    <mergeCell ref="A11:GE11"/>
    <mergeCell ref="A12:C14"/>
    <mergeCell ref="D12:D15"/>
    <mergeCell ref="E12:E15"/>
    <mergeCell ref="F12:G12"/>
    <mergeCell ref="H12:Q12"/>
    <mergeCell ref="R12:R15"/>
    <mergeCell ref="S12:S15"/>
    <mergeCell ref="T12:T15"/>
    <mergeCell ref="U12:BJ12"/>
    <mergeCell ref="BK12:CZ12"/>
    <mergeCell ref="DA12:EP12"/>
    <mergeCell ref="EQ12:GF12"/>
    <mergeCell ref="F13:F15"/>
    <mergeCell ref="G13:G15"/>
    <mergeCell ref="H13:H15"/>
    <mergeCell ref="I13:Q13"/>
    <mergeCell ref="U13:AO13"/>
    <mergeCell ref="AP13:BJ13"/>
    <mergeCell ref="BK13:CE13"/>
    <mergeCell ref="FL13:GF13"/>
    <mergeCell ref="I14:J14"/>
    <mergeCell ref="K14:Q14"/>
    <mergeCell ref="U14:X14"/>
    <mergeCell ref="Y14:Y15"/>
    <mergeCell ref="Z14:AM14"/>
    <mergeCell ref="AU15:AV15"/>
    <mergeCell ref="AW15:AX15"/>
    <mergeCell ref="CF13:CZ13"/>
    <mergeCell ref="DA13:DU13"/>
    <mergeCell ref="DV13:EP13"/>
    <mergeCell ref="EQ13:FK13"/>
    <mergeCell ref="BR15:BS15"/>
    <mergeCell ref="BT15:BU15"/>
    <mergeCell ref="AN14:AN15"/>
    <mergeCell ref="AO14:AO15"/>
    <mergeCell ref="AP14:AS14"/>
    <mergeCell ref="AT14:AT15"/>
    <mergeCell ref="AU14:BH14"/>
    <mergeCell ref="BI14:BI15"/>
    <mergeCell ref="AP15:AQ15"/>
    <mergeCell ref="AR15:AS15"/>
    <mergeCell ref="CO15:CP15"/>
    <mergeCell ref="CQ15:CR15"/>
    <mergeCell ref="BJ14:BJ15"/>
    <mergeCell ref="BK14:BN14"/>
    <mergeCell ref="BO14:BO15"/>
    <mergeCell ref="BP14:CC14"/>
    <mergeCell ref="CD14:CD15"/>
    <mergeCell ref="CE14:CE15"/>
    <mergeCell ref="BM15:BN15"/>
    <mergeCell ref="BP15:BQ15"/>
    <mergeCell ref="DL15:DM15"/>
    <mergeCell ref="DN15:DO15"/>
    <mergeCell ref="CF14:CI14"/>
    <mergeCell ref="CJ14:CJ15"/>
    <mergeCell ref="CK14:CX14"/>
    <mergeCell ref="CY14:CY15"/>
    <mergeCell ref="CZ14:CZ15"/>
    <mergeCell ref="DA14:DD14"/>
    <mergeCell ref="ES15:ET15"/>
    <mergeCell ref="EV15:EW15"/>
    <mergeCell ref="CK15:CL15"/>
    <mergeCell ref="CM15:CN15"/>
    <mergeCell ref="EA14:EN14"/>
    <mergeCell ref="EO14:EO15"/>
    <mergeCell ref="EP14:EP15"/>
    <mergeCell ref="EQ14:ET14"/>
    <mergeCell ref="CS15:CT15"/>
    <mergeCell ref="CU15:CV15"/>
    <mergeCell ref="FL15:FM15"/>
    <mergeCell ref="FN15:FO15"/>
    <mergeCell ref="EU14:EU15"/>
    <mergeCell ref="EV14:FI14"/>
    <mergeCell ref="EE15:EF15"/>
    <mergeCell ref="EG15:EH15"/>
    <mergeCell ref="EI15:EJ15"/>
    <mergeCell ref="EK15:EL15"/>
    <mergeCell ref="EM15:EN15"/>
    <mergeCell ref="EQ15:ER15"/>
    <mergeCell ref="FQ14:GD14"/>
    <mergeCell ref="GE14:GE15"/>
    <mergeCell ref="FQ15:FR15"/>
    <mergeCell ref="FS15:FT15"/>
    <mergeCell ref="FU15:FV15"/>
    <mergeCell ref="FW15:FX15"/>
    <mergeCell ref="GF14:GF15"/>
    <mergeCell ref="U15:V15"/>
    <mergeCell ref="W15:X15"/>
    <mergeCell ref="Z15:AA15"/>
    <mergeCell ref="AB15:AC15"/>
    <mergeCell ref="AD15:AE15"/>
    <mergeCell ref="AF15:AG15"/>
    <mergeCell ref="AH15:AI15"/>
    <mergeCell ref="AJ15:AK15"/>
    <mergeCell ref="AL15:AM15"/>
    <mergeCell ref="AY15:AZ15"/>
    <mergeCell ref="BA15:BB15"/>
    <mergeCell ref="BC15:BD15"/>
    <mergeCell ref="BE15:BF15"/>
    <mergeCell ref="BG15:BH15"/>
    <mergeCell ref="BK15:BL15"/>
    <mergeCell ref="DP15:DQ15"/>
    <mergeCell ref="DR15:DS15"/>
    <mergeCell ref="BV15:BW15"/>
    <mergeCell ref="BX15:BY15"/>
    <mergeCell ref="BZ15:CA15"/>
    <mergeCell ref="CB15:CC15"/>
    <mergeCell ref="CF15:CG15"/>
    <mergeCell ref="CH15:CI15"/>
    <mergeCell ref="CW15:CX15"/>
    <mergeCell ref="DA15:DB15"/>
    <mergeCell ref="DT14:DT15"/>
    <mergeCell ref="DU14:DU15"/>
    <mergeCell ref="DV14:DY14"/>
    <mergeCell ref="DZ14:DZ15"/>
    <mergeCell ref="DC15:DD15"/>
    <mergeCell ref="DF15:DG15"/>
    <mergeCell ref="DE14:DE15"/>
    <mergeCell ref="DF14:DS14"/>
    <mergeCell ref="DH15:DI15"/>
    <mergeCell ref="DJ15:DK15"/>
    <mergeCell ref="FJ14:FJ15"/>
    <mergeCell ref="FK14:FK15"/>
    <mergeCell ref="FY15:FZ15"/>
    <mergeCell ref="GA15:GB15"/>
    <mergeCell ref="DV15:DW15"/>
    <mergeCell ref="DX15:DY15"/>
    <mergeCell ref="EA15:EB15"/>
    <mergeCell ref="EC15:ED15"/>
    <mergeCell ref="FL14:FO14"/>
    <mergeCell ref="FP14:FP15"/>
    <mergeCell ref="GC15:GD15"/>
    <mergeCell ref="A16:GF16"/>
    <mergeCell ref="A29:GF29"/>
    <mergeCell ref="A38:GF38"/>
    <mergeCell ref="FB15:FC15"/>
    <mergeCell ref="FD15:FE15"/>
    <mergeCell ref="FF15:FG15"/>
    <mergeCell ref="FH15:FI15"/>
    <mergeCell ref="EX15:EY15"/>
    <mergeCell ref="EZ15:FA15"/>
    <mergeCell ref="A83:GF83"/>
    <mergeCell ref="A84:A86"/>
    <mergeCell ref="B84:B86"/>
    <mergeCell ref="C84:C86"/>
    <mergeCell ref="A87:A89"/>
    <mergeCell ref="B87:B89"/>
    <mergeCell ref="C87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100"/>
    <mergeCell ref="B96:B100"/>
    <mergeCell ref="C96:C100"/>
    <mergeCell ref="A101:A105"/>
    <mergeCell ref="B101:B105"/>
    <mergeCell ref="C101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20"/>
    <mergeCell ref="B118:B120"/>
    <mergeCell ref="C118:C120"/>
    <mergeCell ref="D139:E139"/>
    <mergeCell ref="A121:A122"/>
    <mergeCell ref="B121:B122"/>
    <mergeCell ref="C121:C122"/>
    <mergeCell ref="A123:GF123"/>
    <mergeCell ref="A126:GF126"/>
    <mergeCell ref="D136:E1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33"/>
  <sheetViews>
    <sheetView topLeftCell="AP1" workbookViewId="0">
      <selection activeCell="CP9" sqref="CP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88671875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88671875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88671875" customWidth="1"/>
    <col min="73" max="73" width="3.5546875" customWidth="1"/>
    <col min="74" max="74" width="2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88671875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88671875" customWidth="1"/>
    <col min="142" max="142" width="3.5546875" customWidth="1"/>
    <col min="143" max="143" width="2" customWidth="1"/>
    <col min="144" max="144" width="3.5546875" customWidth="1"/>
    <col min="145" max="145" width="2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88671875" customWidth="1"/>
    <col min="165" max="165" width="3.5546875" customWidth="1"/>
    <col min="166" max="166" width="2" customWidth="1"/>
    <col min="167" max="167" width="3.5546875" customWidth="1"/>
    <col min="168" max="168" width="2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7" width="3.88671875" customWidth="1"/>
    <col min="188" max="188" width="3.5546875" customWidth="1"/>
    <col min="189" max="189" width="2" customWidth="1"/>
    <col min="190" max="190" width="3.5546875" customWidth="1"/>
    <col min="191" max="191" width="2" customWidth="1"/>
    <col min="192" max="192" width="3.5546875" customWidth="1"/>
    <col min="193" max="193" width="2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5" width="3.88671875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163</v>
      </c>
      <c r="CP8" t="s">
        <v>16</v>
      </c>
    </row>
    <row r="9" spans="1:205" x14ac:dyDescent="0.25">
      <c r="E9" t="s">
        <v>17</v>
      </c>
      <c r="F9" s="1" t="s">
        <v>18</v>
      </c>
      <c r="CP9" t="s">
        <v>472</v>
      </c>
    </row>
    <row r="11" spans="1:205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 t="s">
        <v>44</v>
      </c>
      <c r="T12" s="15" t="s">
        <v>45</v>
      </c>
      <c r="U12" s="15" t="s">
        <v>46</v>
      </c>
      <c r="V12" s="17" t="s">
        <v>47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 t="s">
        <v>52</v>
      </c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 t="s">
        <v>55</v>
      </c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 t="s">
        <v>58</v>
      </c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7" t="s">
        <v>48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51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 t="s">
        <v>53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 t="s">
        <v>54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 t="s">
        <v>56</v>
      </c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 t="s">
        <v>57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 t="s">
        <v>59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 t="s">
        <v>60</v>
      </c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8" t="s">
        <v>32</v>
      </c>
      <c r="W14" s="18"/>
      <c r="X14" s="18"/>
      <c r="Y14" s="18"/>
      <c r="Z14" s="14" t="s">
        <v>49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4" t="s">
        <v>49</v>
      </c>
      <c r="AR14" s="14" t="s">
        <v>50</v>
      </c>
      <c r="AS14" s="18" t="s">
        <v>32</v>
      </c>
      <c r="AT14" s="18"/>
      <c r="AU14" s="18"/>
      <c r="AV14" s="18"/>
      <c r="AW14" s="14" t="s">
        <v>49</v>
      </c>
      <c r="AX14" s="18" t="s">
        <v>33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4" t="s">
        <v>49</v>
      </c>
      <c r="BO14" s="14" t="s">
        <v>50</v>
      </c>
      <c r="BP14" s="18" t="s">
        <v>32</v>
      </c>
      <c r="BQ14" s="18"/>
      <c r="BR14" s="18"/>
      <c r="BS14" s="18"/>
      <c r="BT14" s="14" t="s">
        <v>49</v>
      </c>
      <c r="BU14" s="18" t="s">
        <v>33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4" t="s">
        <v>49</v>
      </c>
      <c r="CL14" s="14" t="s">
        <v>50</v>
      </c>
      <c r="CM14" s="18" t="s">
        <v>32</v>
      </c>
      <c r="CN14" s="18"/>
      <c r="CO14" s="18"/>
      <c r="CP14" s="18"/>
      <c r="CQ14" s="14" t="s">
        <v>49</v>
      </c>
      <c r="CR14" s="18" t="s">
        <v>33</v>
      </c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4" t="s">
        <v>49</v>
      </c>
      <c r="DI14" s="14" t="s">
        <v>50</v>
      </c>
      <c r="DJ14" s="18" t="s">
        <v>32</v>
      </c>
      <c r="DK14" s="18"/>
      <c r="DL14" s="18"/>
      <c r="DM14" s="18"/>
      <c r="DN14" s="14" t="s">
        <v>49</v>
      </c>
      <c r="DO14" s="18" t="s">
        <v>33</v>
      </c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4" t="s">
        <v>49</v>
      </c>
      <c r="EF14" s="14" t="s">
        <v>50</v>
      </c>
      <c r="EG14" s="18" t="s">
        <v>32</v>
      </c>
      <c r="EH14" s="18"/>
      <c r="EI14" s="18"/>
      <c r="EJ14" s="18"/>
      <c r="EK14" s="14" t="s">
        <v>49</v>
      </c>
      <c r="EL14" s="18" t="s">
        <v>33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4" t="s">
        <v>49</v>
      </c>
      <c r="FC14" s="14" t="s">
        <v>50</v>
      </c>
      <c r="FD14" s="18" t="s">
        <v>32</v>
      </c>
      <c r="FE14" s="18"/>
      <c r="FF14" s="18"/>
      <c r="FG14" s="18"/>
      <c r="FH14" s="14" t="s">
        <v>49</v>
      </c>
      <c r="FI14" s="18" t="s">
        <v>33</v>
      </c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4" t="s">
        <v>49</v>
      </c>
      <c r="FZ14" s="14" t="s">
        <v>50</v>
      </c>
      <c r="GA14" s="18" t="s">
        <v>32</v>
      </c>
      <c r="GB14" s="18"/>
      <c r="GC14" s="18"/>
      <c r="GD14" s="18"/>
      <c r="GE14" s="14" t="s">
        <v>49</v>
      </c>
      <c r="GF14" s="18" t="s">
        <v>33</v>
      </c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4" t="s">
        <v>49</v>
      </c>
      <c r="GW14" s="14" t="s">
        <v>50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15"/>
      <c r="T15" s="15"/>
      <c r="U15" s="15"/>
      <c r="V15" s="16" t="s">
        <v>34</v>
      </c>
      <c r="W15" s="16"/>
      <c r="X15" s="16" t="s">
        <v>35</v>
      </c>
      <c r="Y15" s="16"/>
      <c r="Z15" s="14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6" t="s">
        <v>41</v>
      </c>
      <c r="AL15" s="16"/>
      <c r="AM15" s="16" t="s">
        <v>42</v>
      </c>
      <c r="AN15" s="16"/>
      <c r="AO15" s="16" t="s">
        <v>43</v>
      </c>
      <c r="AP15" s="16"/>
      <c r="AQ15" s="14"/>
      <c r="AR15" s="14"/>
      <c r="AS15" s="16" t="s">
        <v>34</v>
      </c>
      <c r="AT15" s="16"/>
      <c r="AU15" s="16" t="s">
        <v>35</v>
      </c>
      <c r="AV15" s="16"/>
      <c r="AW15" s="14"/>
      <c r="AX15" s="16" t="s">
        <v>36</v>
      </c>
      <c r="AY15" s="16"/>
      <c r="AZ15" s="16" t="s">
        <v>37</v>
      </c>
      <c r="BA15" s="16"/>
      <c r="BB15" s="16" t="s">
        <v>38</v>
      </c>
      <c r="BC15" s="16"/>
      <c r="BD15" s="16" t="s">
        <v>39</v>
      </c>
      <c r="BE15" s="16"/>
      <c r="BF15" s="16" t="s">
        <v>40</v>
      </c>
      <c r="BG15" s="16"/>
      <c r="BH15" s="16" t="s">
        <v>41</v>
      </c>
      <c r="BI15" s="16"/>
      <c r="BJ15" s="16" t="s">
        <v>42</v>
      </c>
      <c r="BK15" s="16"/>
      <c r="BL15" s="16" t="s">
        <v>43</v>
      </c>
      <c r="BM15" s="16"/>
      <c r="BN15" s="14"/>
      <c r="BO15" s="14"/>
      <c r="BP15" s="16" t="s">
        <v>34</v>
      </c>
      <c r="BQ15" s="16"/>
      <c r="BR15" s="16" t="s">
        <v>35</v>
      </c>
      <c r="BS15" s="16"/>
      <c r="BT15" s="14"/>
      <c r="BU15" s="16" t="s">
        <v>36</v>
      </c>
      <c r="BV15" s="16"/>
      <c r="BW15" s="16" t="s">
        <v>37</v>
      </c>
      <c r="BX15" s="16"/>
      <c r="BY15" s="16" t="s">
        <v>38</v>
      </c>
      <c r="BZ15" s="16"/>
      <c r="CA15" s="16" t="s">
        <v>39</v>
      </c>
      <c r="CB15" s="16"/>
      <c r="CC15" s="16" t="s">
        <v>40</v>
      </c>
      <c r="CD15" s="16"/>
      <c r="CE15" s="16" t="s">
        <v>41</v>
      </c>
      <c r="CF15" s="16"/>
      <c r="CG15" s="16" t="s">
        <v>42</v>
      </c>
      <c r="CH15" s="16"/>
      <c r="CI15" s="16" t="s">
        <v>43</v>
      </c>
      <c r="CJ15" s="16"/>
      <c r="CK15" s="14"/>
      <c r="CL15" s="14"/>
      <c r="CM15" s="16" t="s">
        <v>34</v>
      </c>
      <c r="CN15" s="16"/>
      <c r="CO15" s="16" t="s">
        <v>35</v>
      </c>
      <c r="CP15" s="16"/>
      <c r="CQ15" s="14"/>
      <c r="CR15" s="16" t="s">
        <v>36</v>
      </c>
      <c r="CS15" s="16"/>
      <c r="CT15" s="16" t="s">
        <v>37</v>
      </c>
      <c r="CU15" s="16"/>
      <c r="CV15" s="16" t="s">
        <v>38</v>
      </c>
      <c r="CW15" s="16"/>
      <c r="CX15" s="16" t="s">
        <v>39</v>
      </c>
      <c r="CY15" s="16"/>
      <c r="CZ15" s="16" t="s">
        <v>40</v>
      </c>
      <c r="DA15" s="16"/>
      <c r="DB15" s="16" t="s">
        <v>41</v>
      </c>
      <c r="DC15" s="16"/>
      <c r="DD15" s="16" t="s">
        <v>42</v>
      </c>
      <c r="DE15" s="16"/>
      <c r="DF15" s="16" t="s">
        <v>43</v>
      </c>
      <c r="DG15" s="16"/>
      <c r="DH15" s="14"/>
      <c r="DI15" s="14"/>
      <c r="DJ15" s="16" t="s">
        <v>34</v>
      </c>
      <c r="DK15" s="16"/>
      <c r="DL15" s="16" t="s">
        <v>35</v>
      </c>
      <c r="DM15" s="16"/>
      <c r="DN15" s="14"/>
      <c r="DO15" s="16" t="s">
        <v>36</v>
      </c>
      <c r="DP15" s="16"/>
      <c r="DQ15" s="16" t="s">
        <v>37</v>
      </c>
      <c r="DR15" s="16"/>
      <c r="DS15" s="16" t="s">
        <v>38</v>
      </c>
      <c r="DT15" s="16"/>
      <c r="DU15" s="16" t="s">
        <v>39</v>
      </c>
      <c r="DV15" s="16"/>
      <c r="DW15" s="16" t="s">
        <v>40</v>
      </c>
      <c r="DX15" s="16"/>
      <c r="DY15" s="16" t="s">
        <v>41</v>
      </c>
      <c r="DZ15" s="16"/>
      <c r="EA15" s="16" t="s">
        <v>42</v>
      </c>
      <c r="EB15" s="16"/>
      <c r="EC15" s="16" t="s">
        <v>43</v>
      </c>
      <c r="ED15" s="16"/>
      <c r="EE15" s="14"/>
      <c r="EF15" s="14"/>
      <c r="EG15" s="16" t="s">
        <v>34</v>
      </c>
      <c r="EH15" s="16"/>
      <c r="EI15" s="16" t="s">
        <v>35</v>
      </c>
      <c r="EJ15" s="16"/>
      <c r="EK15" s="14"/>
      <c r="EL15" s="16" t="s">
        <v>36</v>
      </c>
      <c r="EM15" s="16"/>
      <c r="EN15" s="16" t="s">
        <v>37</v>
      </c>
      <c r="EO15" s="16"/>
      <c r="EP15" s="16" t="s">
        <v>38</v>
      </c>
      <c r="EQ15" s="16"/>
      <c r="ER15" s="16" t="s">
        <v>39</v>
      </c>
      <c r="ES15" s="16"/>
      <c r="ET15" s="16" t="s">
        <v>40</v>
      </c>
      <c r="EU15" s="16"/>
      <c r="EV15" s="16" t="s">
        <v>41</v>
      </c>
      <c r="EW15" s="16"/>
      <c r="EX15" s="16" t="s">
        <v>42</v>
      </c>
      <c r="EY15" s="16"/>
      <c r="EZ15" s="16" t="s">
        <v>43</v>
      </c>
      <c r="FA15" s="16"/>
      <c r="FB15" s="14"/>
      <c r="FC15" s="14"/>
      <c r="FD15" s="16" t="s">
        <v>34</v>
      </c>
      <c r="FE15" s="16"/>
      <c r="FF15" s="16" t="s">
        <v>35</v>
      </c>
      <c r="FG15" s="16"/>
      <c r="FH15" s="14"/>
      <c r="FI15" s="16" t="s">
        <v>36</v>
      </c>
      <c r="FJ15" s="16"/>
      <c r="FK15" s="16" t="s">
        <v>37</v>
      </c>
      <c r="FL15" s="16"/>
      <c r="FM15" s="16" t="s">
        <v>38</v>
      </c>
      <c r="FN15" s="16"/>
      <c r="FO15" s="16" t="s">
        <v>39</v>
      </c>
      <c r="FP15" s="16"/>
      <c r="FQ15" s="16" t="s">
        <v>40</v>
      </c>
      <c r="FR15" s="16"/>
      <c r="FS15" s="16" t="s">
        <v>41</v>
      </c>
      <c r="FT15" s="16"/>
      <c r="FU15" s="16" t="s">
        <v>42</v>
      </c>
      <c r="FV15" s="16"/>
      <c r="FW15" s="16" t="s">
        <v>43</v>
      </c>
      <c r="FX15" s="16"/>
      <c r="FY15" s="14"/>
      <c r="FZ15" s="14"/>
      <c r="GA15" s="16" t="s">
        <v>34</v>
      </c>
      <c r="GB15" s="16"/>
      <c r="GC15" s="16" t="s">
        <v>35</v>
      </c>
      <c r="GD15" s="16"/>
      <c r="GE15" s="14"/>
      <c r="GF15" s="16" t="s">
        <v>36</v>
      </c>
      <c r="GG15" s="16"/>
      <c r="GH15" s="16" t="s">
        <v>37</v>
      </c>
      <c r="GI15" s="16"/>
      <c r="GJ15" s="16" t="s">
        <v>38</v>
      </c>
      <c r="GK15" s="16"/>
      <c r="GL15" s="16" t="s">
        <v>39</v>
      </c>
      <c r="GM15" s="16"/>
      <c r="GN15" s="16" t="s">
        <v>40</v>
      </c>
      <c r="GO15" s="16"/>
      <c r="GP15" s="16" t="s">
        <v>41</v>
      </c>
      <c r="GQ15" s="16"/>
      <c r="GR15" s="16" t="s">
        <v>42</v>
      </c>
      <c r="GS15" s="16"/>
      <c r="GT15" s="16" t="s">
        <v>43</v>
      </c>
      <c r="GU15" s="16"/>
      <c r="GV15" s="14"/>
      <c r="GW15" s="14"/>
    </row>
    <row r="16" spans="1:205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9"/>
      <c r="GW16" s="13"/>
    </row>
    <row r="17" spans="1:205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$B$17*COUNTIF(V17:GU17,"e")</f>
        <v>0</v>
      </c>
      <c r="G17" s="6">
        <f>$B$17*COUNTIF(V17:GU17,"z")</f>
        <v>1</v>
      </c>
      <c r="H17" s="6">
        <f t="shared" ref="H17:H28" si="0">SUM(I17:R17)</f>
        <v>30</v>
      </c>
      <c r="I17" s="6">
        <f t="shared" ref="I17:I28" si="1">V17+AS17+BP17+CM17+DJ17+EG17+FD17+GA17</f>
        <v>30</v>
      </c>
      <c r="J17" s="6">
        <f t="shared" ref="J17:J28" si="2">X17+AU17+BR17+CO17+DL17+EI17+FF17+GC17</f>
        <v>0</v>
      </c>
      <c r="K17" s="6">
        <f t="shared" ref="K17:K28" si="3">AA17+AX17+BU17+CR17+DO17+EL17+FI17+GF17</f>
        <v>0</v>
      </c>
      <c r="L17" s="6">
        <f t="shared" ref="L17:L28" si="4">AC17+AZ17+BW17+CT17+DQ17+EN17+FK17+GH17</f>
        <v>0</v>
      </c>
      <c r="M17" s="6">
        <f t="shared" ref="M17:M28" si="5">AE17+BB17+BY17+CV17+DS17+EP17+FM17+GJ17</f>
        <v>0</v>
      </c>
      <c r="N17" s="6">
        <f t="shared" ref="N17:N28" si="6">AG17+BD17+CA17+CX17+DU17+ER17+FO17+GL17</f>
        <v>0</v>
      </c>
      <c r="O17" s="6">
        <f t="shared" ref="O17:O28" si="7">AI17+BF17+CC17+CZ17+DW17+ET17+FQ17+GN17</f>
        <v>0</v>
      </c>
      <c r="P17" s="6">
        <f t="shared" ref="P17:P28" si="8">AK17+BH17+CE17+DB17+DY17+EV17+FS17+GP17</f>
        <v>0</v>
      </c>
      <c r="Q17" s="6">
        <f t="shared" ref="Q17:Q28" si="9">AM17+BJ17+CG17+DD17+EA17+EX17+FU17+GR17</f>
        <v>0</v>
      </c>
      <c r="R17" s="6">
        <f t="shared" ref="R17:R28" si="10">AO17+BL17+CI17+DF17+EC17+EZ17+FW17+GT17</f>
        <v>0</v>
      </c>
      <c r="S17" s="7">
        <f t="shared" ref="S17:S28" si="11">AR17+BO17+CL17+DI17+EF17+FC17+FZ17+GW17</f>
        <v>2</v>
      </c>
      <c r="T17" s="7">
        <f t="shared" ref="T17:T28" si="12">AQ17+BN17+CK17+DH17+EE17+FB17+FY17+GV17</f>
        <v>0</v>
      </c>
      <c r="U17" s="7">
        <f>$B$17*1.1</f>
        <v>1.1000000000000001</v>
      </c>
      <c r="V17" s="11">
        <f>$B$17*30</f>
        <v>30</v>
      </c>
      <c r="W17" s="10" t="s">
        <v>63</v>
      </c>
      <c r="X17" s="11"/>
      <c r="Y17" s="10"/>
      <c r="Z17" s="7">
        <f>$B$17*2</f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8" si="13">Z17+AQ17</f>
        <v>2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8" si="1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8" si="15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8" si="16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8" si="17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8" si="18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8" si="19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8" si="20">GE17+GV17</f>
        <v>0</v>
      </c>
    </row>
    <row r="18" spans="1:205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$B$18*COUNTIF(V18:GU18,"e")</f>
        <v>0</v>
      </c>
      <c r="G18" s="6">
        <f>$B$18*COUNTIF(V18:GU18,"z")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$B$18*0.6</f>
        <v>0.6</v>
      </c>
      <c r="V18" s="11">
        <f>$B$18*15</f>
        <v>15</v>
      </c>
      <c r="W18" s="10" t="s">
        <v>63</v>
      </c>
      <c r="X18" s="11"/>
      <c r="Y18" s="10"/>
      <c r="Z18" s="7">
        <f>$B$18*1</f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>
        <v>3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1</v>
      </c>
      <c r="T19" s="7">
        <f t="shared" si="12"/>
        <v>0</v>
      </c>
      <c r="U19" s="7">
        <f>$B$19*0.57</f>
        <v>0.56999999999999995</v>
      </c>
      <c r="V19" s="11">
        <f>$B$19*15</f>
        <v>15</v>
      </c>
      <c r="W19" s="10" t="s">
        <v>63</v>
      </c>
      <c r="X19" s="11"/>
      <c r="Y19" s="10"/>
      <c r="Z19" s="7">
        <f>$B$19*1</f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1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2</v>
      </c>
      <c r="U20" s="7">
        <v>1.1000000000000001</v>
      </c>
      <c r="V20" s="11"/>
      <c r="W20" s="10"/>
      <c r="X20" s="11"/>
      <c r="Y20" s="10"/>
      <c r="Z20" s="7"/>
      <c r="AA20" s="11"/>
      <c r="AB20" s="10"/>
      <c r="AC20" s="11"/>
      <c r="AD20" s="10"/>
      <c r="AE20" s="11">
        <v>30</v>
      </c>
      <c r="AF20" s="10" t="s">
        <v>63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>
        <v>2</v>
      </c>
      <c r="AR20" s="7">
        <f t="shared" si="13"/>
        <v>2</v>
      </c>
      <c r="AS20" s="11"/>
      <c r="AT20" s="10"/>
      <c r="AU20" s="11"/>
      <c r="AV20" s="10"/>
      <c r="AW20" s="7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/>
      <c r="B21" s="6"/>
      <c r="C21" s="6"/>
      <c r="D21" s="6" t="s">
        <v>68</v>
      </c>
      <c r="E21" s="3" t="s">
        <v>69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2</v>
      </c>
      <c r="T21" s="7">
        <f t="shared" si="12"/>
        <v>2</v>
      </c>
      <c r="U21" s="7">
        <v>1.2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7"/>
      <c r="AX21" s="11"/>
      <c r="AY21" s="10"/>
      <c r="AZ21" s="11"/>
      <c r="BA21" s="10"/>
      <c r="BB21" s="11">
        <v>30</v>
      </c>
      <c r="BC21" s="10" t="s">
        <v>63</v>
      </c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4"/>
        <v>2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/>
      <c r="B22" s="6"/>
      <c r="C22" s="6"/>
      <c r="D22" s="6" t="s">
        <v>70</v>
      </c>
      <c r="E22" s="3" t="s">
        <v>71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>
        <v>30</v>
      </c>
      <c r="BS22" s="10" t="s">
        <v>63</v>
      </c>
      <c r="BT22" s="7">
        <v>0</v>
      </c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72</v>
      </c>
      <c r="E23" s="3" t="s">
        <v>73</v>
      </c>
      <c r="F23" s="6">
        <f>COUNTIF(V23:GU23,"e")</f>
        <v>0</v>
      </c>
      <c r="G23" s="6">
        <f>COUNTIF(V23:GU23,"z")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7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>
        <v>30</v>
      </c>
      <c r="CP23" s="10" t="s">
        <v>63</v>
      </c>
      <c r="CQ23" s="7">
        <v>0</v>
      </c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74</v>
      </c>
      <c r="E24" s="3" t="s">
        <v>75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7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63</v>
      </c>
      <c r="EI24" s="11"/>
      <c r="EJ24" s="10"/>
      <c r="EK24" s="7">
        <v>1</v>
      </c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>
        <v>4</v>
      </c>
      <c r="B25" s="6">
        <v>1</v>
      </c>
      <c r="C25" s="6"/>
      <c r="D25" s="6"/>
      <c r="E25" s="3" t="s">
        <v>76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30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3</v>
      </c>
      <c r="T25" s="7">
        <f t="shared" si="12"/>
        <v>3</v>
      </c>
      <c r="U25" s="7">
        <f>$B$25*1.3</f>
        <v>1.3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7"/>
      <c r="BU25" s="11"/>
      <c r="BV25" s="10"/>
      <c r="BW25" s="11">
        <f>$B$25*30</f>
        <v>30</v>
      </c>
      <c r="BX25" s="10" t="s">
        <v>63</v>
      </c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f>$B$25*3</f>
        <v>3</v>
      </c>
      <c r="CL25" s="7">
        <f t="shared" si="15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5">
      <c r="A26" s="6">
        <v>5</v>
      </c>
      <c r="B26" s="6">
        <v>1</v>
      </c>
      <c r="C26" s="6"/>
      <c r="D26" s="6"/>
      <c r="E26" s="3" t="s">
        <v>77</v>
      </c>
      <c r="F26" s="6">
        <f>$B$26*COUNTIF(V26:GU26,"e")</f>
        <v>0</v>
      </c>
      <c r="G26" s="6">
        <f>$B$26*COUNTIF(V26:GU26,"z")</f>
        <v>1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60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3</v>
      </c>
      <c r="U26" s="7">
        <f>$B$26*2.3</f>
        <v>2.2999999999999998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7"/>
      <c r="CR26" s="11"/>
      <c r="CS26" s="10"/>
      <c r="CT26" s="11">
        <f>$B$26*60</f>
        <v>60</v>
      </c>
      <c r="CU26" s="10" t="s">
        <v>63</v>
      </c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>
        <f>$B$26*3</f>
        <v>3</v>
      </c>
      <c r="DI26" s="7">
        <f t="shared" si="16"/>
        <v>3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5">
      <c r="A27" s="6">
        <v>6</v>
      </c>
      <c r="B27" s="6">
        <v>1</v>
      </c>
      <c r="C27" s="6"/>
      <c r="D27" s="6"/>
      <c r="E27" s="3" t="s">
        <v>78</v>
      </c>
      <c r="F27" s="6">
        <f>$B$27*COUNTIF(V27:GU27,"e")</f>
        <v>1</v>
      </c>
      <c r="G27" s="6">
        <f>$B$27*COUNTIF(V27:GU27,"z")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4</v>
      </c>
      <c r="T27" s="7">
        <f t="shared" si="12"/>
        <v>4</v>
      </c>
      <c r="U27" s="7">
        <f>$B$27*2.4</f>
        <v>2.4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7"/>
      <c r="DO27" s="11"/>
      <c r="DP27" s="10"/>
      <c r="DQ27" s="11">
        <f>$B$27*60</f>
        <v>60</v>
      </c>
      <c r="DR27" s="10" t="s">
        <v>79</v>
      </c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>
        <f>$B$27*4</f>
        <v>4</v>
      </c>
      <c r="EF27" s="7">
        <f t="shared" si="17"/>
        <v>4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2</v>
      </c>
      <c r="T28" s="7">
        <f t="shared" si="12"/>
        <v>0</v>
      </c>
      <c r="U28" s="7">
        <v>1.1000000000000001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>
        <v>30</v>
      </c>
      <c r="EH28" s="10" t="s">
        <v>63</v>
      </c>
      <c r="EI28" s="11"/>
      <c r="EJ28" s="10"/>
      <c r="EK28" s="7">
        <v>2</v>
      </c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2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9" customHeight="1" x14ac:dyDescent="0.25">
      <c r="A29" s="6"/>
      <c r="B29" s="6"/>
      <c r="C29" s="6"/>
      <c r="D29" s="6"/>
      <c r="E29" s="6" t="s">
        <v>82</v>
      </c>
      <c r="F29" s="6">
        <f t="shared" ref="F29:AK29" si="21">SUM(F17:F28)</f>
        <v>1</v>
      </c>
      <c r="G29" s="6">
        <f t="shared" si="21"/>
        <v>11</v>
      </c>
      <c r="H29" s="6">
        <f t="shared" si="21"/>
        <v>375</v>
      </c>
      <c r="I29" s="6">
        <f t="shared" si="21"/>
        <v>105</v>
      </c>
      <c r="J29" s="6">
        <f t="shared" si="21"/>
        <v>60</v>
      </c>
      <c r="K29" s="6">
        <f t="shared" si="21"/>
        <v>0</v>
      </c>
      <c r="L29" s="6">
        <f t="shared" si="21"/>
        <v>150</v>
      </c>
      <c r="M29" s="6">
        <f t="shared" si="21"/>
        <v>60</v>
      </c>
      <c r="N29" s="6">
        <f t="shared" si="21"/>
        <v>0</v>
      </c>
      <c r="O29" s="6">
        <f t="shared" si="21"/>
        <v>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7">
        <f t="shared" si="21"/>
        <v>21</v>
      </c>
      <c r="T29" s="7">
        <f t="shared" si="21"/>
        <v>14</v>
      </c>
      <c r="U29" s="7">
        <f t="shared" si="21"/>
        <v>12.27</v>
      </c>
      <c r="V29" s="11">
        <f t="shared" si="21"/>
        <v>60</v>
      </c>
      <c r="W29" s="10">
        <f t="shared" si="21"/>
        <v>0</v>
      </c>
      <c r="X29" s="11">
        <f t="shared" si="21"/>
        <v>0</v>
      </c>
      <c r="Y29" s="10">
        <f t="shared" si="21"/>
        <v>0</v>
      </c>
      <c r="Z29" s="7">
        <f t="shared" si="21"/>
        <v>4</v>
      </c>
      <c r="AA29" s="11">
        <f t="shared" si="21"/>
        <v>0</v>
      </c>
      <c r="AB29" s="10">
        <f t="shared" si="21"/>
        <v>0</v>
      </c>
      <c r="AC29" s="11">
        <f t="shared" si="21"/>
        <v>0</v>
      </c>
      <c r="AD29" s="10">
        <f t="shared" si="21"/>
        <v>0</v>
      </c>
      <c r="AE29" s="11">
        <f t="shared" si="21"/>
        <v>30</v>
      </c>
      <c r="AF29" s="10">
        <f t="shared" si="21"/>
        <v>0</v>
      </c>
      <c r="AG29" s="11">
        <f t="shared" si="21"/>
        <v>0</v>
      </c>
      <c r="AH29" s="10">
        <f t="shared" si="21"/>
        <v>0</v>
      </c>
      <c r="AI29" s="11">
        <f t="shared" si="21"/>
        <v>0</v>
      </c>
      <c r="AJ29" s="10">
        <f t="shared" si="21"/>
        <v>0</v>
      </c>
      <c r="AK29" s="11">
        <f t="shared" si="21"/>
        <v>0</v>
      </c>
      <c r="AL29" s="10">
        <f t="shared" ref="AL29:BQ29" si="22">SUM(AL17:AL28)</f>
        <v>0</v>
      </c>
      <c r="AM29" s="11">
        <f t="shared" si="22"/>
        <v>0</v>
      </c>
      <c r="AN29" s="10">
        <f t="shared" si="22"/>
        <v>0</v>
      </c>
      <c r="AO29" s="11">
        <f t="shared" si="22"/>
        <v>0</v>
      </c>
      <c r="AP29" s="10">
        <f t="shared" si="22"/>
        <v>0</v>
      </c>
      <c r="AQ29" s="7">
        <f t="shared" si="22"/>
        <v>2</v>
      </c>
      <c r="AR29" s="7">
        <f t="shared" si="22"/>
        <v>6</v>
      </c>
      <c r="AS29" s="11">
        <f t="shared" si="22"/>
        <v>0</v>
      </c>
      <c r="AT29" s="10">
        <f t="shared" si="22"/>
        <v>0</v>
      </c>
      <c r="AU29" s="11">
        <f t="shared" si="22"/>
        <v>0</v>
      </c>
      <c r="AV29" s="10">
        <f t="shared" si="22"/>
        <v>0</v>
      </c>
      <c r="AW29" s="7">
        <f t="shared" si="22"/>
        <v>0</v>
      </c>
      <c r="AX29" s="11">
        <f t="shared" si="22"/>
        <v>0</v>
      </c>
      <c r="AY29" s="10">
        <f t="shared" si="22"/>
        <v>0</v>
      </c>
      <c r="AZ29" s="11">
        <f t="shared" si="22"/>
        <v>0</v>
      </c>
      <c r="BA29" s="10">
        <f t="shared" si="22"/>
        <v>0</v>
      </c>
      <c r="BB29" s="11">
        <f t="shared" si="22"/>
        <v>30</v>
      </c>
      <c r="BC29" s="10">
        <f t="shared" si="22"/>
        <v>0</v>
      </c>
      <c r="BD29" s="11">
        <f t="shared" si="22"/>
        <v>0</v>
      </c>
      <c r="BE29" s="10">
        <f t="shared" si="22"/>
        <v>0</v>
      </c>
      <c r="BF29" s="11">
        <f t="shared" si="22"/>
        <v>0</v>
      </c>
      <c r="BG29" s="10">
        <f t="shared" si="22"/>
        <v>0</v>
      </c>
      <c r="BH29" s="11">
        <f t="shared" si="22"/>
        <v>0</v>
      </c>
      <c r="BI29" s="10">
        <f t="shared" si="22"/>
        <v>0</v>
      </c>
      <c r="BJ29" s="11">
        <f t="shared" si="22"/>
        <v>0</v>
      </c>
      <c r="BK29" s="10">
        <f t="shared" si="22"/>
        <v>0</v>
      </c>
      <c r="BL29" s="11">
        <f t="shared" si="22"/>
        <v>0</v>
      </c>
      <c r="BM29" s="10">
        <f t="shared" si="22"/>
        <v>0</v>
      </c>
      <c r="BN29" s="7">
        <f t="shared" si="22"/>
        <v>2</v>
      </c>
      <c r="BO29" s="7">
        <f t="shared" si="22"/>
        <v>2</v>
      </c>
      <c r="BP29" s="11">
        <f t="shared" si="22"/>
        <v>0</v>
      </c>
      <c r="BQ29" s="10">
        <f t="shared" si="22"/>
        <v>0</v>
      </c>
      <c r="BR29" s="11">
        <f t="shared" ref="BR29:CW29" si="23">SUM(BR17:BR28)</f>
        <v>30</v>
      </c>
      <c r="BS29" s="10">
        <f t="shared" si="23"/>
        <v>0</v>
      </c>
      <c r="BT29" s="7">
        <f t="shared" si="23"/>
        <v>0</v>
      </c>
      <c r="BU29" s="11">
        <f t="shared" si="23"/>
        <v>0</v>
      </c>
      <c r="BV29" s="10">
        <f t="shared" si="23"/>
        <v>0</v>
      </c>
      <c r="BW29" s="11">
        <f t="shared" si="23"/>
        <v>30</v>
      </c>
      <c r="BX29" s="10">
        <f t="shared" si="23"/>
        <v>0</v>
      </c>
      <c r="BY29" s="11">
        <f t="shared" si="23"/>
        <v>0</v>
      </c>
      <c r="BZ29" s="10">
        <f t="shared" si="23"/>
        <v>0</v>
      </c>
      <c r="CA29" s="11">
        <f t="shared" si="23"/>
        <v>0</v>
      </c>
      <c r="CB29" s="10">
        <f t="shared" si="23"/>
        <v>0</v>
      </c>
      <c r="CC29" s="11">
        <f t="shared" si="23"/>
        <v>0</v>
      </c>
      <c r="CD29" s="10">
        <f t="shared" si="23"/>
        <v>0</v>
      </c>
      <c r="CE29" s="11">
        <f t="shared" si="23"/>
        <v>0</v>
      </c>
      <c r="CF29" s="10">
        <f t="shared" si="23"/>
        <v>0</v>
      </c>
      <c r="CG29" s="11">
        <f t="shared" si="23"/>
        <v>0</v>
      </c>
      <c r="CH29" s="10">
        <f t="shared" si="23"/>
        <v>0</v>
      </c>
      <c r="CI29" s="11">
        <f t="shared" si="23"/>
        <v>0</v>
      </c>
      <c r="CJ29" s="10">
        <f t="shared" si="23"/>
        <v>0</v>
      </c>
      <c r="CK29" s="7">
        <f t="shared" si="23"/>
        <v>3</v>
      </c>
      <c r="CL29" s="7">
        <f t="shared" si="23"/>
        <v>3</v>
      </c>
      <c r="CM29" s="11">
        <f t="shared" si="23"/>
        <v>0</v>
      </c>
      <c r="CN29" s="10">
        <f t="shared" si="23"/>
        <v>0</v>
      </c>
      <c r="CO29" s="11">
        <f t="shared" si="23"/>
        <v>30</v>
      </c>
      <c r="CP29" s="10">
        <f t="shared" si="23"/>
        <v>0</v>
      </c>
      <c r="CQ29" s="7">
        <f t="shared" si="23"/>
        <v>0</v>
      </c>
      <c r="CR29" s="11">
        <f t="shared" si="23"/>
        <v>0</v>
      </c>
      <c r="CS29" s="10">
        <f t="shared" si="23"/>
        <v>0</v>
      </c>
      <c r="CT29" s="11">
        <f t="shared" si="23"/>
        <v>60</v>
      </c>
      <c r="CU29" s="10">
        <f t="shared" si="23"/>
        <v>0</v>
      </c>
      <c r="CV29" s="11">
        <f t="shared" si="23"/>
        <v>0</v>
      </c>
      <c r="CW29" s="10">
        <f t="shared" si="23"/>
        <v>0</v>
      </c>
      <c r="CX29" s="11">
        <f t="shared" ref="CX29:EC29" si="24">SUM(CX17:CX28)</f>
        <v>0</v>
      </c>
      <c r="CY29" s="10">
        <f t="shared" si="24"/>
        <v>0</v>
      </c>
      <c r="CZ29" s="11">
        <f t="shared" si="24"/>
        <v>0</v>
      </c>
      <c r="DA29" s="10">
        <f t="shared" si="24"/>
        <v>0</v>
      </c>
      <c r="DB29" s="11">
        <f t="shared" si="24"/>
        <v>0</v>
      </c>
      <c r="DC29" s="10">
        <f t="shared" si="24"/>
        <v>0</v>
      </c>
      <c r="DD29" s="11">
        <f t="shared" si="24"/>
        <v>0</v>
      </c>
      <c r="DE29" s="10">
        <f t="shared" si="24"/>
        <v>0</v>
      </c>
      <c r="DF29" s="11">
        <f t="shared" si="24"/>
        <v>0</v>
      </c>
      <c r="DG29" s="10">
        <f t="shared" si="24"/>
        <v>0</v>
      </c>
      <c r="DH29" s="7">
        <f t="shared" si="24"/>
        <v>3</v>
      </c>
      <c r="DI29" s="7">
        <f t="shared" si="24"/>
        <v>3</v>
      </c>
      <c r="DJ29" s="11">
        <f t="shared" si="24"/>
        <v>0</v>
      </c>
      <c r="DK29" s="10">
        <f t="shared" si="24"/>
        <v>0</v>
      </c>
      <c r="DL29" s="11">
        <f t="shared" si="24"/>
        <v>0</v>
      </c>
      <c r="DM29" s="10">
        <f t="shared" si="24"/>
        <v>0</v>
      </c>
      <c r="DN29" s="7">
        <f t="shared" si="24"/>
        <v>0</v>
      </c>
      <c r="DO29" s="11">
        <f t="shared" si="24"/>
        <v>0</v>
      </c>
      <c r="DP29" s="10">
        <f t="shared" si="24"/>
        <v>0</v>
      </c>
      <c r="DQ29" s="11">
        <f t="shared" si="24"/>
        <v>60</v>
      </c>
      <c r="DR29" s="10">
        <f t="shared" si="24"/>
        <v>0</v>
      </c>
      <c r="DS29" s="11">
        <f t="shared" si="24"/>
        <v>0</v>
      </c>
      <c r="DT29" s="10">
        <f t="shared" si="24"/>
        <v>0</v>
      </c>
      <c r="DU29" s="11">
        <f t="shared" si="24"/>
        <v>0</v>
      </c>
      <c r="DV29" s="10">
        <f t="shared" si="24"/>
        <v>0</v>
      </c>
      <c r="DW29" s="11">
        <f t="shared" si="24"/>
        <v>0</v>
      </c>
      <c r="DX29" s="10">
        <f t="shared" si="24"/>
        <v>0</v>
      </c>
      <c r="DY29" s="11">
        <f t="shared" si="24"/>
        <v>0</v>
      </c>
      <c r="DZ29" s="10">
        <f t="shared" si="24"/>
        <v>0</v>
      </c>
      <c r="EA29" s="11">
        <f t="shared" si="24"/>
        <v>0</v>
      </c>
      <c r="EB29" s="10">
        <f t="shared" si="24"/>
        <v>0</v>
      </c>
      <c r="EC29" s="11">
        <f t="shared" si="24"/>
        <v>0</v>
      </c>
      <c r="ED29" s="10">
        <f t="shared" ref="ED29:FI29" si="25">SUM(ED17:ED28)</f>
        <v>0</v>
      </c>
      <c r="EE29" s="7">
        <f t="shared" si="25"/>
        <v>4</v>
      </c>
      <c r="EF29" s="7">
        <f t="shared" si="25"/>
        <v>4</v>
      </c>
      <c r="EG29" s="11">
        <f t="shared" si="25"/>
        <v>45</v>
      </c>
      <c r="EH29" s="10">
        <f t="shared" si="25"/>
        <v>0</v>
      </c>
      <c r="EI29" s="11">
        <f t="shared" si="25"/>
        <v>0</v>
      </c>
      <c r="EJ29" s="10">
        <f t="shared" si="25"/>
        <v>0</v>
      </c>
      <c r="EK29" s="7">
        <f t="shared" si="25"/>
        <v>3</v>
      </c>
      <c r="EL29" s="11">
        <f t="shared" si="25"/>
        <v>0</v>
      </c>
      <c r="EM29" s="10">
        <f t="shared" si="25"/>
        <v>0</v>
      </c>
      <c r="EN29" s="11">
        <f t="shared" si="25"/>
        <v>0</v>
      </c>
      <c r="EO29" s="10">
        <f t="shared" si="25"/>
        <v>0</v>
      </c>
      <c r="EP29" s="11">
        <f t="shared" si="25"/>
        <v>0</v>
      </c>
      <c r="EQ29" s="10">
        <f t="shared" si="25"/>
        <v>0</v>
      </c>
      <c r="ER29" s="11">
        <f t="shared" si="25"/>
        <v>0</v>
      </c>
      <c r="ES29" s="10">
        <f t="shared" si="25"/>
        <v>0</v>
      </c>
      <c r="ET29" s="11">
        <f t="shared" si="25"/>
        <v>0</v>
      </c>
      <c r="EU29" s="10">
        <f t="shared" si="25"/>
        <v>0</v>
      </c>
      <c r="EV29" s="11">
        <f t="shared" si="25"/>
        <v>0</v>
      </c>
      <c r="EW29" s="10">
        <f t="shared" si="25"/>
        <v>0</v>
      </c>
      <c r="EX29" s="11">
        <f t="shared" si="25"/>
        <v>0</v>
      </c>
      <c r="EY29" s="10">
        <f t="shared" si="25"/>
        <v>0</v>
      </c>
      <c r="EZ29" s="11">
        <f t="shared" si="25"/>
        <v>0</v>
      </c>
      <c r="FA29" s="10">
        <f t="shared" si="25"/>
        <v>0</v>
      </c>
      <c r="FB29" s="7">
        <f t="shared" si="25"/>
        <v>0</v>
      </c>
      <c r="FC29" s="7">
        <f t="shared" si="25"/>
        <v>3</v>
      </c>
      <c r="FD29" s="11">
        <f t="shared" si="25"/>
        <v>0</v>
      </c>
      <c r="FE29" s="10">
        <f t="shared" si="25"/>
        <v>0</v>
      </c>
      <c r="FF29" s="11">
        <f t="shared" si="25"/>
        <v>0</v>
      </c>
      <c r="FG29" s="10">
        <f t="shared" si="25"/>
        <v>0</v>
      </c>
      <c r="FH29" s="7">
        <f t="shared" si="25"/>
        <v>0</v>
      </c>
      <c r="FI29" s="11">
        <f t="shared" si="25"/>
        <v>0</v>
      </c>
      <c r="FJ29" s="10">
        <f t="shared" ref="FJ29:GO29" si="26">SUM(FJ17:FJ28)</f>
        <v>0</v>
      </c>
      <c r="FK29" s="11">
        <f t="shared" si="26"/>
        <v>0</v>
      </c>
      <c r="FL29" s="10">
        <f t="shared" si="26"/>
        <v>0</v>
      </c>
      <c r="FM29" s="11">
        <f t="shared" si="26"/>
        <v>0</v>
      </c>
      <c r="FN29" s="10">
        <f t="shared" si="26"/>
        <v>0</v>
      </c>
      <c r="FO29" s="11">
        <f t="shared" si="26"/>
        <v>0</v>
      </c>
      <c r="FP29" s="10">
        <f t="shared" si="26"/>
        <v>0</v>
      </c>
      <c r="FQ29" s="11">
        <f t="shared" si="26"/>
        <v>0</v>
      </c>
      <c r="FR29" s="10">
        <f t="shared" si="26"/>
        <v>0</v>
      </c>
      <c r="FS29" s="11">
        <f t="shared" si="26"/>
        <v>0</v>
      </c>
      <c r="FT29" s="10">
        <f t="shared" si="26"/>
        <v>0</v>
      </c>
      <c r="FU29" s="11">
        <f t="shared" si="26"/>
        <v>0</v>
      </c>
      <c r="FV29" s="10">
        <f t="shared" si="26"/>
        <v>0</v>
      </c>
      <c r="FW29" s="11">
        <f t="shared" si="26"/>
        <v>0</v>
      </c>
      <c r="FX29" s="10">
        <f t="shared" si="26"/>
        <v>0</v>
      </c>
      <c r="FY29" s="7">
        <f t="shared" si="26"/>
        <v>0</v>
      </c>
      <c r="FZ29" s="7">
        <f t="shared" si="26"/>
        <v>0</v>
      </c>
      <c r="GA29" s="11">
        <f t="shared" si="26"/>
        <v>0</v>
      </c>
      <c r="GB29" s="10">
        <f t="shared" si="26"/>
        <v>0</v>
      </c>
      <c r="GC29" s="11">
        <f t="shared" si="26"/>
        <v>0</v>
      </c>
      <c r="GD29" s="10">
        <f t="shared" si="26"/>
        <v>0</v>
      </c>
      <c r="GE29" s="7">
        <f t="shared" si="26"/>
        <v>0</v>
      </c>
      <c r="GF29" s="11">
        <f t="shared" si="26"/>
        <v>0</v>
      </c>
      <c r="GG29" s="10">
        <f t="shared" si="26"/>
        <v>0</v>
      </c>
      <c r="GH29" s="11">
        <f t="shared" si="26"/>
        <v>0</v>
      </c>
      <c r="GI29" s="10">
        <f t="shared" si="26"/>
        <v>0</v>
      </c>
      <c r="GJ29" s="11">
        <f t="shared" si="26"/>
        <v>0</v>
      </c>
      <c r="GK29" s="10">
        <f t="shared" si="26"/>
        <v>0</v>
      </c>
      <c r="GL29" s="11">
        <f t="shared" si="26"/>
        <v>0</v>
      </c>
      <c r="GM29" s="10">
        <f t="shared" si="26"/>
        <v>0</v>
      </c>
      <c r="GN29" s="11">
        <f t="shared" si="26"/>
        <v>0</v>
      </c>
      <c r="GO29" s="10">
        <f t="shared" si="26"/>
        <v>0</v>
      </c>
      <c r="GP29" s="11">
        <f t="shared" ref="GP29:GW29" si="27">SUM(GP17:GP28)</f>
        <v>0</v>
      </c>
      <c r="GQ29" s="10">
        <f t="shared" si="27"/>
        <v>0</v>
      </c>
      <c r="GR29" s="11">
        <f t="shared" si="27"/>
        <v>0</v>
      </c>
      <c r="GS29" s="10">
        <f t="shared" si="27"/>
        <v>0</v>
      </c>
      <c r="GT29" s="11">
        <f t="shared" si="27"/>
        <v>0</v>
      </c>
      <c r="GU29" s="10">
        <f t="shared" si="27"/>
        <v>0</v>
      </c>
      <c r="GV29" s="7">
        <f t="shared" si="27"/>
        <v>0</v>
      </c>
      <c r="GW29" s="7">
        <f t="shared" si="27"/>
        <v>0</v>
      </c>
    </row>
    <row r="30" spans="1:205" ht="20.100000000000001" customHeight="1" x14ac:dyDescent="0.25">
      <c r="A30" s="19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9"/>
      <c r="GW30" s="13"/>
    </row>
    <row r="31" spans="1:205" x14ac:dyDescent="0.25">
      <c r="A31" s="6"/>
      <c r="B31" s="6"/>
      <c r="C31" s="6"/>
      <c r="D31" s="6" t="s">
        <v>84</v>
      </c>
      <c r="E31" s="3" t="s">
        <v>85</v>
      </c>
      <c r="F31" s="6">
        <f t="shared" ref="F31:F37" si="28">COUNTIF(V31:GU31,"e")</f>
        <v>1</v>
      </c>
      <c r="G31" s="6">
        <f t="shared" ref="G31:G37" si="29">COUNTIF(V31:GU31,"z")</f>
        <v>1</v>
      </c>
      <c r="H31" s="6">
        <f t="shared" ref="H31:H37" si="30">SUM(I31:R31)</f>
        <v>60</v>
      </c>
      <c r="I31" s="6">
        <f t="shared" ref="I31:I37" si="31">V31+AS31+BP31+CM31+DJ31+EG31+FD31+GA31</f>
        <v>30</v>
      </c>
      <c r="J31" s="6">
        <f t="shared" ref="J31:J37" si="32">X31+AU31+BR31+CO31+DL31+EI31+FF31+GC31</f>
        <v>30</v>
      </c>
      <c r="K31" s="6">
        <f t="shared" ref="K31:K37" si="33">AA31+AX31+BU31+CR31+DO31+EL31+FI31+GF31</f>
        <v>0</v>
      </c>
      <c r="L31" s="6">
        <f t="shared" ref="L31:L37" si="34">AC31+AZ31+BW31+CT31+DQ31+EN31+FK31+GH31</f>
        <v>0</v>
      </c>
      <c r="M31" s="6">
        <f t="shared" ref="M31:M37" si="35">AE31+BB31+BY31+CV31+DS31+EP31+FM31+GJ31</f>
        <v>0</v>
      </c>
      <c r="N31" s="6">
        <f t="shared" ref="N31:N37" si="36">AG31+BD31+CA31+CX31+DU31+ER31+FO31+GL31</f>
        <v>0</v>
      </c>
      <c r="O31" s="6">
        <f t="shared" ref="O31:O37" si="37">AI31+BF31+CC31+CZ31+DW31+ET31+FQ31+GN31</f>
        <v>0</v>
      </c>
      <c r="P31" s="6">
        <f t="shared" ref="P31:P37" si="38">AK31+BH31+CE31+DB31+DY31+EV31+FS31+GP31</f>
        <v>0</v>
      </c>
      <c r="Q31" s="6">
        <f t="shared" ref="Q31:Q37" si="39">AM31+BJ31+CG31+DD31+EA31+EX31+FU31+GR31</f>
        <v>0</v>
      </c>
      <c r="R31" s="6">
        <f t="shared" ref="R31:R37" si="40">AO31+BL31+CI31+DF31+EC31+EZ31+FW31+GT31</f>
        <v>0</v>
      </c>
      <c r="S31" s="7">
        <f t="shared" ref="S31:S37" si="41">AR31+BO31+CL31+DI31+EF31+FC31+FZ31+GW31</f>
        <v>5</v>
      </c>
      <c r="T31" s="7">
        <f t="shared" ref="T31:T37" si="42">AQ31+BN31+CK31+DH31+EE31+FB31+FY31+GV31</f>
        <v>0</v>
      </c>
      <c r="U31" s="7">
        <v>2.7</v>
      </c>
      <c r="V31" s="11">
        <v>30</v>
      </c>
      <c r="W31" s="10" t="s">
        <v>79</v>
      </c>
      <c r="X31" s="11">
        <v>30</v>
      </c>
      <c r="Y31" s="10" t="s">
        <v>63</v>
      </c>
      <c r="Z31" s="7">
        <v>5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ref="AR31:AR37" si="43">Z31+AQ31</f>
        <v>5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ref="BO31:BO37" si="44">AW31+BN31</f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ref="CL31:CL37" si="45">BT31+CK31</f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ref="DI31:DI37" si="46">CQ31+DH31</f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ref="EF31:EF37" si="47">DN31+EE31</f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ref="FC31:FC37" si="48">EK31+FB31</f>
        <v>0</v>
      </c>
      <c r="FD31" s="11"/>
      <c r="FE31" s="10"/>
      <c r="FF31" s="11"/>
      <c r="FG31" s="10"/>
      <c r="FH31" s="7"/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ref="FZ31:FZ37" si="49">FH31+FY31</f>
        <v>0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ref="GW31:GW37" si="50">GE31+GV31</f>
        <v>0</v>
      </c>
    </row>
    <row r="32" spans="1:205" x14ac:dyDescent="0.25">
      <c r="A32" s="6"/>
      <c r="B32" s="6"/>
      <c r="C32" s="6"/>
      <c r="D32" s="6" t="s">
        <v>86</v>
      </c>
      <c r="E32" s="3" t="s">
        <v>87</v>
      </c>
      <c r="F32" s="6">
        <f t="shared" si="28"/>
        <v>0</v>
      </c>
      <c r="G32" s="6">
        <f t="shared" si="29"/>
        <v>2</v>
      </c>
      <c r="H32" s="6">
        <f t="shared" si="30"/>
        <v>45</v>
      </c>
      <c r="I32" s="6">
        <f t="shared" si="31"/>
        <v>30</v>
      </c>
      <c r="J32" s="6">
        <f t="shared" si="32"/>
        <v>0</v>
      </c>
      <c r="K32" s="6">
        <f t="shared" si="33"/>
        <v>15</v>
      </c>
      <c r="L32" s="6">
        <f t="shared" si="34"/>
        <v>0</v>
      </c>
      <c r="M32" s="6">
        <f t="shared" si="35"/>
        <v>0</v>
      </c>
      <c r="N32" s="6">
        <f t="shared" si="36"/>
        <v>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4</v>
      </c>
      <c r="T32" s="7">
        <f t="shared" si="42"/>
        <v>2</v>
      </c>
      <c r="U32" s="7">
        <v>2.0299999999999998</v>
      </c>
      <c r="V32" s="11">
        <v>30</v>
      </c>
      <c r="W32" s="10" t="s">
        <v>63</v>
      </c>
      <c r="X32" s="11"/>
      <c r="Y32" s="10"/>
      <c r="Z32" s="7">
        <v>2</v>
      </c>
      <c r="AA32" s="11">
        <v>15</v>
      </c>
      <c r="AB32" s="10" t="s">
        <v>63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>
        <v>2</v>
      </c>
      <c r="AR32" s="7">
        <f t="shared" si="43"/>
        <v>4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7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5">
      <c r="A33" s="6"/>
      <c r="B33" s="6"/>
      <c r="C33" s="6"/>
      <c r="D33" s="6" t="s">
        <v>88</v>
      </c>
      <c r="E33" s="3" t="s">
        <v>89</v>
      </c>
      <c r="F33" s="6">
        <f t="shared" si="28"/>
        <v>0</v>
      </c>
      <c r="G33" s="6">
        <f t="shared" si="29"/>
        <v>2</v>
      </c>
      <c r="H33" s="6">
        <f t="shared" si="30"/>
        <v>45</v>
      </c>
      <c r="I33" s="6">
        <f t="shared" si="31"/>
        <v>30</v>
      </c>
      <c r="J33" s="6">
        <f t="shared" si="32"/>
        <v>0</v>
      </c>
      <c r="K33" s="6">
        <f t="shared" si="33"/>
        <v>15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3</v>
      </c>
      <c r="T33" s="7">
        <f t="shared" si="42"/>
        <v>1</v>
      </c>
      <c r="U33" s="7">
        <v>1.77</v>
      </c>
      <c r="V33" s="11">
        <v>30</v>
      </c>
      <c r="W33" s="10" t="s">
        <v>63</v>
      </c>
      <c r="X33" s="11"/>
      <c r="Y33" s="10"/>
      <c r="Z33" s="7">
        <v>2</v>
      </c>
      <c r="AA33" s="11">
        <v>15</v>
      </c>
      <c r="AB33" s="10" t="s">
        <v>63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>
        <v>1</v>
      </c>
      <c r="AR33" s="7">
        <f t="shared" si="43"/>
        <v>3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7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90</v>
      </c>
      <c r="E34" s="3" t="s">
        <v>91</v>
      </c>
      <c r="F34" s="6">
        <f t="shared" si="28"/>
        <v>1</v>
      </c>
      <c r="G34" s="6">
        <f t="shared" si="29"/>
        <v>1</v>
      </c>
      <c r="H34" s="6">
        <f t="shared" si="30"/>
        <v>45</v>
      </c>
      <c r="I34" s="6">
        <f t="shared" si="31"/>
        <v>30</v>
      </c>
      <c r="J34" s="6">
        <f t="shared" si="32"/>
        <v>0</v>
      </c>
      <c r="K34" s="6">
        <f t="shared" si="33"/>
        <v>15</v>
      </c>
      <c r="L34" s="6">
        <f t="shared" si="34"/>
        <v>0</v>
      </c>
      <c r="M34" s="6">
        <f t="shared" si="35"/>
        <v>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3</v>
      </c>
      <c r="T34" s="7">
        <f t="shared" si="42"/>
        <v>1</v>
      </c>
      <c r="U34" s="7">
        <v>1.7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>
        <v>30</v>
      </c>
      <c r="AT34" s="10" t="s">
        <v>79</v>
      </c>
      <c r="AU34" s="11"/>
      <c r="AV34" s="10"/>
      <c r="AW34" s="7">
        <v>2</v>
      </c>
      <c r="AX34" s="11">
        <v>15</v>
      </c>
      <c r="AY34" s="10" t="s">
        <v>63</v>
      </c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>
        <v>1</v>
      </c>
      <c r="BO34" s="7">
        <f t="shared" si="44"/>
        <v>3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7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/>
      <c r="B35" s="6"/>
      <c r="C35" s="6"/>
      <c r="D35" s="6" t="s">
        <v>92</v>
      </c>
      <c r="E35" s="3" t="s">
        <v>93</v>
      </c>
      <c r="F35" s="6">
        <f t="shared" si="28"/>
        <v>1</v>
      </c>
      <c r="G35" s="6">
        <f t="shared" si="29"/>
        <v>1</v>
      </c>
      <c r="H35" s="6">
        <f t="shared" si="30"/>
        <v>90</v>
      </c>
      <c r="I35" s="6">
        <f t="shared" si="31"/>
        <v>45</v>
      </c>
      <c r="J35" s="6">
        <f t="shared" si="32"/>
        <v>45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7</v>
      </c>
      <c r="T35" s="7">
        <f t="shared" si="42"/>
        <v>0</v>
      </c>
      <c r="U35" s="7">
        <v>3.5</v>
      </c>
      <c r="V35" s="11">
        <v>45</v>
      </c>
      <c r="W35" s="10" t="s">
        <v>79</v>
      </c>
      <c r="X35" s="11">
        <v>45</v>
      </c>
      <c r="Y35" s="10" t="s">
        <v>63</v>
      </c>
      <c r="Z35" s="7">
        <v>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43"/>
        <v>7</v>
      </c>
      <c r="AS35" s="11"/>
      <c r="AT35" s="10"/>
      <c r="AU35" s="11"/>
      <c r="AV35" s="10"/>
      <c r="AW35" s="7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7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7"/>
      <c r="DO35" s="11"/>
      <c r="DP35" s="10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7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7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7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94</v>
      </c>
      <c r="E36" s="3" t="s">
        <v>95</v>
      </c>
      <c r="F36" s="6">
        <f t="shared" si="28"/>
        <v>1</v>
      </c>
      <c r="G36" s="6">
        <f t="shared" si="29"/>
        <v>1</v>
      </c>
      <c r="H36" s="6">
        <f t="shared" si="30"/>
        <v>75</v>
      </c>
      <c r="I36" s="6">
        <f t="shared" si="31"/>
        <v>45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6</v>
      </c>
      <c r="T36" s="7">
        <f t="shared" si="42"/>
        <v>0</v>
      </c>
      <c r="U36" s="7">
        <v>3</v>
      </c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43"/>
        <v>0</v>
      </c>
      <c r="AS36" s="11">
        <v>45</v>
      </c>
      <c r="AT36" s="10" t="s">
        <v>79</v>
      </c>
      <c r="AU36" s="11">
        <v>30</v>
      </c>
      <c r="AV36" s="10" t="s">
        <v>63</v>
      </c>
      <c r="AW36" s="7">
        <v>6</v>
      </c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6</v>
      </c>
      <c r="BP36" s="11"/>
      <c r="BQ36" s="10"/>
      <c r="BR36" s="11"/>
      <c r="BS36" s="10"/>
      <c r="BT36" s="7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7"/>
      <c r="DO36" s="11"/>
      <c r="DP36" s="10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7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7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7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96</v>
      </c>
      <c r="E37" s="3" t="s">
        <v>97</v>
      </c>
      <c r="F37" s="6">
        <f t="shared" si="28"/>
        <v>0</v>
      </c>
      <c r="G37" s="6">
        <f t="shared" si="29"/>
        <v>2</v>
      </c>
      <c r="H37" s="6">
        <f t="shared" si="30"/>
        <v>30</v>
      </c>
      <c r="I37" s="6">
        <f t="shared" si="31"/>
        <v>15</v>
      </c>
      <c r="J37" s="6">
        <f t="shared" si="32"/>
        <v>0</v>
      </c>
      <c r="K37" s="6">
        <f t="shared" si="33"/>
        <v>15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2</v>
      </c>
      <c r="T37" s="7">
        <f t="shared" si="42"/>
        <v>1</v>
      </c>
      <c r="U37" s="7">
        <v>1.4</v>
      </c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>
        <v>15</v>
      </c>
      <c r="DK37" s="10" t="s">
        <v>63</v>
      </c>
      <c r="DL37" s="11"/>
      <c r="DM37" s="10"/>
      <c r="DN37" s="7">
        <v>1</v>
      </c>
      <c r="DO37" s="11">
        <v>15</v>
      </c>
      <c r="DP37" s="10" t="s">
        <v>63</v>
      </c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>
        <v>1</v>
      </c>
      <c r="EF37" s="7">
        <f t="shared" si="47"/>
        <v>2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5.9" customHeight="1" x14ac:dyDescent="0.25">
      <c r="A38" s="6"/>
      <c r="B38" s="6"/>
      <c r="C38" s="6"/>
      <c r="D38" s="6"/>
      <c r="E38" s="6" t="s">
        <v>82</v>
      </c>
      <c r="F38" s="6">
        <f t="shared" ref="F38:AK38" si="51">SUM(F31:F37)</f>
        <v>4</v>
      </c>
      <c r="G38" s="6">
        <f t="shared" si="51"/>
        <v>10</v>
      </c>
      <c r="H38" s="6">
        <f t="shared" si="51"/>
        <v>390</v>
      </c>
      <c r="I38" s="6">
        <f t="shared" si="51"/>
        <v>225</v>
      </c>
      <c r="J38" s="6">
        <f t="shared" si="51"/>
        <v>105</v>
      </c>
      <c r="K38" s="6">
        <f t="shared" si="51"/>
        <v>60</v>
      </c>
      <c r="L38" s="6">
        <f t="shared" si="51"/>
        <v>0</v>
      </c>
      <c r="M38" s="6">
        <f t="shared" si="51"/>
        <v>0</v>
      </c>
      <c r="N38" s="6">
        <f t="shared" si="51"/>
        <v>0</v>
      </c>
      <c r="O38" s="6">
        <f t="shared" si="51"/>
        <v>0</v>
      </c>
      <c r="P38" s="6">
        <f t="shared" si="51"/>
        <v>0</v>
      </c>
      <c r="Q38" s="6">
        <f t="shared" si="51"/>
        <v>0</v>
      </c>
      <c r="R38" s="6">
        <f t="shared" si="51"/>
        <v>0</v>
      </c>
      <c r="S38" s="7">
        <f t="shared" si="51"/>
        <v>30</v>
      </c>
      <c r="T38" s="7">
        <f t="shared" si="51"/>
        <v>5</v>
      </c>
      <c r="U38" s="7">
        <f t="shared" si="51"/>
        <v>16.099999999999998</v>
      </c>
      <c r="V38" s="11">
        <f t="shared" si="51"/>
        <v>135</v>
      </c>
      <c r="W38" s="10">
        <f t="shared" si="51"/>
        <v>0</v>
      </c>
      <c r="X38" s="11">
        <f t="shared" si="51"/>
        <v>75</v>
      </c>
      <c r="Y38" s="10">
        <f t="shared" si="51"/>
        <v>0</v>
      </c>
      <c r="Z38" s="7">
        <f t="shared" si="51"/>
        <v>16</v>
      </c>
      <c r="AA38" s="11">
        <f t="shared" si="51"/>
        <v>30</v>
      </c>
      <c r="AB38" s="10">
        <f t="shared" si="51"/>
        <v>0</v>
      </c>
      <c r="AC38" s="11">
        <f t="shared" si="51"/>
        <v>0</v>
      </c>
      <c r="AD38" s="10">
        <f t="shared" si="51"/>
        <v>0</v>
      </c>
      <c r="AE38" s="11">
        <f t="shared" si="51"/>
        <v>0</v>
      </c>
      <c r="AF38" s="10">
        <f t="shared" si="51"/>
        <v>0</v>
      </c>
      <c r="AG38" s="11">
        <f t="shared" si="51"/>
        <v>0</v>
      </c>
      <c r="AH38" s="10">
        <f t="shared" si="51"/>
        <v>0</v>
      </c>
      <c r="AI38" s="11">
        <f t="shared" si="51"/>
        <v>0</v>
      </c>
      <c r="AJ38" s="10">
        <f t="shared" si="51"/>
        <v>0</v>
      </c>
      <c r="AK38" s="11">
        <f t="shared" si="51"/>
        <v>0</v>
      </c>
      <c r="AL38" s="10">
        <f t="shared" ref="AL38:BQ38" si="52">SUM(AL31:AL37)</f>
        <v>0</v>
      </c>
      <c r="AM38" s="11">
        <f t="shared" si="52"/>
        <v>0</v>
      </c>
      <c r="AN38" s="10">
        <f t="shared" si="52"/>
        <v>0</v>
      </c>
      <c r="AO38" s="11">
        <f t="shared" si="52"/>
        <v>0</v>
      </c>
      <c r="AP38" s="10">
        <f t="shared" si="52"/>
        <v>0</v>
      </c>
      <c r="AQ38" s="7">
        <f t="shared" si="52"/>
        <v>3</v>
      </c>
      <c r="AR38" s="7">
        <f t="shared" si="52"/>
        <v>19</v>
      </c>
      <c r="AS38" s="11">
        <f t="shared" si="52"/>
        <v>75</v>
      </c>
      <c r="AT38" s="10">
        <f t="shared" si="52"/>
        <v>0</v>
      </c>
      <c r="AU38" s="11">
        <f t="shared" si="52"/>
        <v>30</v>
      </c>
      <c r="AV38" s="10">
        <f t="shared" si="52"/>
        <v>0</v>
      </c>
      <c r="AW38" s="7">
        <f t="shared" si="52"/>
        <v>8</v>
      </c>
      <c r="AX38" s="11">
        <f t="shared" si="52"/>
        <v>15</v>
      </c>
      <c r="AY38" s="10">
        <f t="shared" si="52"/>
        <v>0</v>
      </c>
      <c r="AZ38" s="11">
        <f t="shared" si="52"/>
        <v>0</v>
      </c>
      <c r="BA38" s="10">
        <f t="shared" si="52"/>
        <v>0</v>
      </c>
      <c r="BB38" s="11">
        <f t="shared" si="52"/>
        <v>0</v>
      </c>
      <c r="BC38" s="10">
        <f t="shared" si="52"/>
        <v>0</v>
      </c>
      <c r="BD38" s="11">
        <f t="shared" si="52"/>
        <v>0</v>
      </c>
      <c r="BE38" s="10">
        <f t="shared" si="52"/>
        <v>0</v>
      </c>
      <c r="BF38" s="11">
        <f t="shared" si="52"/>
        <v>0</v>
      </c>
      <c r="BG38" s="10">
        <f t="shared" si="52"/>
        <v>0</v>
      </c>
      <c r="BH38" s="11">
        <f t="shared" si="52"/>
        <v>0</v>
      </c>
      <c r="BI38" s="10">
        <f t="shared" si="52"/>
        <v>0</v>
      </c>
      <c r="BJ38" s="11">
        <f t="shared" si="52"/>
        <v>0</v>
      </c>
      <c r="BK38" s="10">
        <f t="shared" si="52"/>
        <v>0</v>
      </c>
      <c r="BL38" s="11">
        <f t="shared" si="52"/>
        <v>0</v>
      </c>
      <c r="BM38" s="10">
        <f t="shared" si="52"/>
        <v>0</v>
      </c>
      <c r="BN38" s="7">
        <f t="shared" si="52"/>
        <v>1</v>
      </c>
      <c r="BO38" s="7">
        <f t="shared" si="52"/>
        <v>9</v>
      </c>
      <c r="BP38" s="11">
        <f t="shared" si="52"/>
        <v>0</v>
      </c>
      <c r="BQ38" s="10">
        <f t="shared" si="52"/>
        <v>0</v>
      </c>
      <c r="BR38" s="11">
        <f t="shared" ref="BR38:CW38" si="53">SUM(BR31:BR37)</f>
        <v>0</v>
      </c>
      <c r="BS38" s="10">
        <f t="shared" si="53"/>
        <v>0</v>
      </c>
      <c r="BT38" s="7">
        <f t="shared" si="53"/>
        <v>0</v>
      </c>
      <c r="BU38" s="11">
        <f t="shared" si="53"/>
        <v>0</v>
      </c>
      <c r="BV38" s="10">
        <f t="shared" si="53"/>
        <v>0</v>
      </c>
      <c r="BW38" s="11">
        <f t="shared" si="53"/>
        <v>0</v>
      </c>
      <c r="BX38" s="10">
        <f t="shared" si="53"/>
        <v>0</v>
      </c>
      <c r="BY38" s="11">
        <f t="shared" si="53"/>
        <v>0</v>
      </c>
      <c r="BZ38" s="10">
        <f t="shared" si="53"/>
        <v>0</v>
      </c>
      <c r="CA38" s="11">
        <f t="shared" si="53"/>
        <v>0</v>
      </c>
      <c r="CB38" s="10">
        <f t="shared" si="53"/>
        <v>0</v>
      </c>
      <c r="CC38" s="11">
        <f t="shared" si="53"/>
        <v>0</v>
      </c>
      <c r="CD38" s="10">
        <f t="shared" si="53"/>
        <v>0</v>
      </c>
      <c r="CE38" s="11">
        <f t="shared" si="53"/>
        <v>0</v>
      </c>
      <c r="CF38" s="10">
        <f t="shared" si="53"/>
        <v>0</v>
      </c>
      <c r="CG38" s="11">
        <f t="shared" si="53"/>
        <v>0</v>
      </c>
      <c r="CH38" s="10">
        <f t="shared" si="53"/>
        <v>0</v>
      </c>
      <c r="CI38" s="11">
        <f t="shared" si="53"/>
        <v>0</v>
      </c>
      <c r="CJ38" s="10">
        <f t="shared" si="53"/>
        <v>0</v>
      </c>
      <c r="CK38" s="7">
        <f t="shared" si="53"/>
        <v>0</v>
      </c>
      <c r="CL38" s="7">
        <f t="shared" si="53"/>
        <v>0</v>
      </c>
      <c r="CM38" s="11">
        <f t="shared" si="53"/>
        <v>0</v>
      </c>
      <c r="CN38" s="10">
        <f t="shared" si="53"/>
        <v>0</v>
      </c>
      <c r="CO38" s="11">
        <f t="shared" si="53"/>
        <v>0</v>
      </c>
      <c r="CP38" s="10">
        <f t="shared" si="53"/>
        <v>0</v>
      </c>
      <c r="CQ38" s="7">
        <f t="shared" si="53"/>
        <v>0</v>
      </c>
      <c r="CR38" s="11">
        <f t="shared" si="53"/>
        <v>0</v>
      </c>
      <c r="CS38" s="10">
        <f t="shared" si="53"/>
        <v>0</v>
      </c>
      <c r="CT38" s="11">
        <f t="shared" si="53"/>
        <v>0</v>
      </c>
      <c r="CU38" s="10">
        <f t="shared" si="53"/>
        <v>0</v>
      </c>
      <c r="CV38" s="11">
        <f t="shared" si="53"/>
        <v>0</v>
      </c>
      <c r="CW38" s="10">
        <f t="shared" si="53"/>
        <v>0</v>
      </c>
      <c r="CX38" s="11">
        <f t="shared" ref="CX38:EC38" si="54">SUM(CX31:CX37)</f>
        <v>0</v>
      </c>
      <c r="CY38" s="10">
        <f t="shared" si="54"/>
        <v>0</v>
      </c>
      <c r="CZ38" s="11">
        <f t="shared" si="54"/>
        <v>0</v>
      </c>
      <c r="DA38" s="10">
        <f t="shared" si="54"/>
        <v>0</v>
      </c>
      <c r="DB38" s="11">
        <f t="shared" si="54"/>
        <v>0</v>
      </c>
      <c r="DC38" s="10">
        <f t="shared" si="54"/>
        <v>0</v>
      </c>
      <c r="DD38" s="11">
        <f t="shared" si="54"/>
        <v>0</v>
      </c>
      <c r="DE38" s="10">
        <f t="shared" si="54"/>
        <v>0</v>
      </c>
      <c r="DF38" s="11">
        <f t="shared" si="54"/>
        <v>0</v>
      </c>
      <c r="DG38" s="10">
        <f t="shared" si="54"/>
        <v>0</v>
      </c>
      <c r="DH38" s="7">
        <f t="shared" si="54"/>
        <v>0</v>
      </c>
      <c r="DI38" s="7">
        <f t="shared" si="54"/>
        <v>0</v>
      </c>
      <c r="DJ38" s="11">
        <f t="shared" si="54"/>
        <v>15</v>
      </c>
      <c r="DK38" s="10">
        <f t="shared" si="54"/>
        <v>0</v>
      </c>
      <c r="DL38" s="11">
        <f t="shared" si="54"/>
        <v>0</v>
      </c>
      <c r="DM38" s="10">
        <f t="shared" si="54"/>
        <v>0</v>
      </c>
      <c r="DN38" s="7">
        <f t="shared" si="54"/>
        <v>1</v>
      </c>
      <c r="DO38" s="11">
        <f t="shared" si="54"/>
        <v>15</v>
      </c>
      <c r="DP38" s="10">
        <f t="shared" si="54"/>
        <v>0</v>
      </c>
      <c r="DQ38" s="11">
        <f t="shared" si="54"/>
        <v>0</v>
      </c>
      <c r="DR38" s="10">
        <f t="shared" si="54"/>
        <v>0</v>
      </c>
      <c r="DS38" s="11">
        <f t="shared" si="54"/>
        <v>0</v>
      </c>
      <c r="DT38" s="10">
        <f t="shared" si="54"/>
        <v>0</v>
      </c>
      <c r="DU38" s="11">
        <f t="shared" si="54"/>
        <v>0</v>
      </c>
      <c r="DV38" s="10">
        <f t="shared" si="54"/>
        <v>0</v>
      </c>
      <c r="DW38" s="11">
        <f t="shared" si="54"/>
        <v>0</v>
      </c>
      <c r="DX38" s="10">
        <f t="shared" si="54"/>
        <v>0</v>
      </c>
      <c r="DY38" s="11">
        <f t="shared" si="54"/>
        <v>0</v>
      </c>
      <c r="DZ38" s="10">
        <f t="shared" si="54"/>
        <v>0</v>
      </c>
      <c r="EA38" s="11">
        <f t="shared" si="54"/>
        <v>0</v>
      </c>
      <c r="EB38" s="10">
        <f t="shared" si="54"/>
        <v>0</v>
      </c>
      <c r="EC38" s="11">
        <f t="shared" si="54"/>
        <v>0</v>
      </c>
      <c r="ED38" s="10">
        <f t="shared" ref="ED38:FI38" si="55">SUM(ED31:ED37)</f>
        <v>0</v>
      </c>
      <c r="EE38" s="7">
        <f t="shared" si="55"/>
        <v>1</v>
      </c>
      <c r="EF38" s="7">
        <f t="shared" si="55"/>
        <v>2</v>
      </c>
      <c r="EG38" s="11">
        <f t="shared" si="55"/>
        <v>0</v>
      </c>
      <c r="EH38" s="10">
        <f t="shared" si="55"/>
        <v>0</v>
      </c>
      <c r="EI38" s="11">
        <f t="shared" si="55"/>
        <v>0</v>
      </c>
      <c r="EJ38" s="10">
        <f t="shared" si="55"/>
        <v>0</v>
      </c>
      <c r="EK38" s="7">
        <f t="shared" si="55"/>
        <v>0</v>
      </c>
      <c r="EL38" s="11">
        <f t="shared" si="55"/>
        <v>0</v>
      </c>
      <c r="EM38" s="10">
        <f t="shared" si="55"/>
        <v>0</v>
      </c>
      <c r="EN38" s="11">
        <f t="shared" si="55"/>
        <v>0</v>
      </c>
      <c r="EO38" s="10">
        <f t="shared" si="55"/>
        <v>0</v>
      </c>
      <c r="EP38" s="11">
        <f t="shared" si="55"/>
        <v>0</v>
      </c>
      <c r="EQ38" s="10">
        <f t="shared" si="55"/>
        <v>0</v>
      </c>
      <c r="ER38" s="11">
        <f t="shared" si="55"/>
        <v>0</v>
      </c>
      <c r="ES38" s="10">
        <f t="shared" si="55"/>
        <v>0</v>
      </c>
      <c r="ET38" s="11">
        <f t="shared" si="55"/>
        <v>0</v>
      </c>
      <c r="EU38" s="10">
        <f t="shared" si="55"/>
        <v>0</v>
      </c>
      <c r="EV38" s="11">
        <f t="shared" si="55"/>
        <v>0</v>
      </c>
      <c r="EW38" s="10">
        <f t="shared" si="55"/>
        <v>0</v>
      </c>
      <c r="EX38" s="11">
        <f t="shared" si="55"/>
        <v>0</v>
      </c>
      <c r="EY38" s="10">
        <f t="shared" si="55"/>
        <v>0</v>
      </c>
      <c r="EZ38" s="11">
        <f t="shared" si="55"/>
        <v>0</v>
      </c>
      <c r="FA38" s="10">
        <f t="shared" si="55"/>
        <v>0</v>
      </c>
      <c r="FB38" s="7">
        <f t="shared" si="55"/>
        <v>0</v>
      </c>
      <c r="FC38" s="7">
        <f t="shared" si="55"/>
        <v>0</v>
      </c>
      <c r="FD38" s="11">
        <f t="shared" si="55"/>
        <v>0</v>
      </c>
      <c r="FE38" s="10">
        <f t="shared" si="55"/>
        <v>0</v>
      </c>
      <c r="FF38" s="11">
        <f t="shared" si="55"/>
        <v>0</v>
      </c>
      <c r="FG38" s="10">
        <f t="shared" si="55"/>
        <v>0</v>
      </c>
      <c r="FH38" s="7">
        <f t="shared" si="55"/>
        <v>0</v>
      </c>
      <c r="FI38" s="11">
        <f t="shared" si="55"/>
        <v>0</v>
      </c>
      <c r="FJ38" s="10">
        <f t="shared" ref="FJ38:GO38" si="56">SUM(FJ31:FJ37)</f>
        <v>0</v>
      </c>
      <c r="FK38" s="11">
        <f t="shared" si="56"/>
        <v>0</v>
      </c>
      <c r="FL38" s="10">
        <f t="shared" si="56"/>
        <v>0</v>
      </c>
      <c r="FM38" s="11">
        <f t="shared" si="56"/>
        <v>0</v>
      </c>
      <c r="FN38" s="10">
        <f t="shared" si="56"/>
        <v>0</v>
      </c>
      <c r="FO38" s="11">
        <f t="shared" si="56"/>
        <v>0</v>
      </c>
      <c r="FP38" s="10">
        <f t="shared" si="56"/>
        <v>0</v>
      </c>
      <c r="FQ38" s="11">
        <f t="shared" si="56"/>
        <v>0</v>
      </c>
      <c r="FR38" s="10">
        <f t="shared" si="56"/>
        <v>0</v>
      </c>
      <c r="FS38" s="11">
        <f t="shared" si="56"/>
        <v>0</v>
      </c>
      <c r="FT38" s="10">
        <f t="shared" si="56"/>
        <v>0</v>
      </c>
      <c r="FU38" s="11">
        <f t="shared" si="56"/>
        <v>0</v>
      </c>
      <c r="FV38" s="10">
        <f t="shared" si="56"/>
        <v>0</v>
      </c>
      <c r="FW38" s="11">
        <f t="shared" si="56"/>
        <v>0</v>
      </c>
      <c r="FX38" s="10">
        <f t="shared" si="56"/>
        <v>0</v>
      </c>
      <c r="FY38" s="7">
        <f t="shared" si="56"/>
        <v>0</v>
      </c>
      <c r="FZ38" s="7">
        <f t="shared" si="56"/>
        <v>0</v>
      </c>
      <c r="GA38" s="11">
        <f t="shared" si="56"/>
        <v>0</v>
      </c>
      <c r="GB38" s="10">
        <f t="shared" si="56"/>
        <v>0</v>
      </c>
      <c r="GC38" s="11">
        <f t="shared" si="56"/>
        <v>0</v>
      </c>
      <c r="GD38" s="10">
        <f t="shared" si="56"/>
        <v>0</v>
      </c>
      <c r="GE38" s="7">
        <f t="shared" si="56"/>
        <v>0</v>
      </c>
      <c r="GF38" s="11">
        <f t="shared" si="56"/>
        <v>0</v>
      </c>
      <c r="GG38" s="10">
        <f t="shared" si="56"/>
        <v>0</v>
      </c>
      <c r="GH38" s="11">
        <f t="shared" si="56"/>
        <v>0</v>
      </c>
      <c r="GI38" s="10">
        <f t="shared" si="56"/>
        <v>0</v>
      </c>
      <c r="GJ38" s="11">
        <f t="shared" si="56"/>
        <v>0</v>
      </c>
      <c r="GK38" s="10">
        <f t="shared" si="56"/>
        <v>0</v>
      </c>
      <c r="GL38" s="11">
        <f t="shared" si="56"/>
        <v>0</v>
      </c>
      <c r="GM38" s="10">
        <f t="shared" si="56"/>
        <v>0</v>
      </c>
      <c r="GN38" s="11">
        <f t="shared" si="56"/>
        <v>0</v>
      </c>
      <c r="GO38" s="10">
        <f t="shared" si="56"/>
        <v>0</v>
      </c>
      <c r="GP38" s="11">
        <f t="shared" ref="GP38:GW38" si="57">SUM(GP31:GP37)</f>
        <v>0</v>
      </c>
      <c r="GQ38" s="10">
        <f t="shared" si="57"/>
        <v>0</v>
      </c>
      <c r="GR38" s="11">
        <f t="shared" si="57"/>
        <v>0</v>
      </c>
      <c r="GS38" s="10">
        <f t="shared" si="57"/>
        <v>0</v>
      </c>
      <c r="GT38" s="11">
        <f t="shared" si="57"/>
        <v>0</v>
      </c>
      <c r="GU38" s="10">
        <f t="shared" si="57"/>
        <v>0</v>
      </c>
      <c r="GV38" s="7">
        <f t="shared" si="57"/>
        <v>0</v>
      </c>
      <c r="GW38" s="7">
        <f t="shared" si="57"/>
        <v>0</v>
      </c>
    </row>
    <row r="39" spans="1:205" ht="20.100000000000001" customHeight="1" x14ac:dyDescent="0.25">
      <c r="A39" s="19" t="s">
        <v>98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9"/>
      <c r="GW39" s="13"/>
    </row>
    <row r="40" spans="1:205" x14ac:dyDescent="0.25">
      <c r="A40" s="6"/>
      <c r="B40" s="6"/>
      <c r="C40" s="6"/>
      <c r="D40" s="6" t="s">
        <v>99</v>
      </c>
      <c r="E40" s="3" t="s">
        <v>100</v>
      </c>
      <c r="F40" s="6">
        <f t="shared" ref="F40:F70" si="58">COUNTIF(V40:GU40,"e")</f>
        <v>0</v>
      </c>
      <c r="G40" s="6">
        <f t="shared" ref="G40:G70" si="59">COUNTIF(V40:GU40,"z")</f>
        <v>1</v>
      </c>
      <c r="H40" s="6">
        <f t="shared" ref="H40:H71" si="60">SUM(I40:R40)</f>
        <v>15</v>
      </c>
      <c r="I40" s="6">
        <f t="shared" ref="I40:I71" si="61">V40+AS40+BP40+CM40+DJ40+EG40+FD40+GA40</f>
        <v>0</v>
      </c>
      <c r="J40" s="6">
        <f t="shared" ref="J40:J71" si="62">X40+AU40+BR40+CO40+DL40+EI40+FF40+GC40</f>
        <v>0</v>
      </c>
      <c r="K40" s="6">
        <f t="shared" ref="K40:K71" si="63">AA40+AX40+BU40+CR40+DO40+EL40+FI40+GF40</f>
        <v>15</v>
      </c>
      <c r="L40" s="6">
        <f t="shared" ref="L40:L71" si="64">AC40+AZ40+BW40+CT40+DQ40+EN40+FK40+GH40</f>
        <v>0</v>
      </c>
      <c r="M40" s="6">
        <f t="shared" ref="M40:M71" si="65">AE40+BB40+BY40+CV40+DS40+EP40+FM40+GJ40</f>
        <v>0</v>
      </c>
      <c r="N40" s="6">
        <f t="shared" ref="N40:N71" si="66">AG40+BD40+CA40+CX40+DU40+ER40+FO40+GL40</f>
        <v>0</v>
      </c>
      <c r="O40" s="6">
        <f t="shared" ref="O40:O71" si="67">AI40+BF40+CC40+CZ40+DW40+ET40+FQ40+GN40</f>
        <v>0</v>
      </c>
      <c r="P40" s="6">
        <f t="shared" ref="P40:P71" si="68">AK40+BH40+CE40+DB40+DY40+EV40+FS40+GP40</f>
        <v>0</v>
      </c>
      <c r="Q40" s="6">
        <f t="shared" ref="Q40:Q71" si="69">AM40+BJ40+CG40+DD40+EA40+EX40+FU40+GR40</f>
        <v>0</v>
      </c>
      <c r="R40" s="6">
        <f t="shared" ref="R40:R71" si="70">AO40+BL40+CI40+DF40+EC40+EZ40+FW40+GT40</f>
        <v>0</v>
      </c>
      <c r="S40" s="7">
        <f t="shared" ref="S40:S71" si="71">AR40+BO40+CL40+DI40+EF40+FC40+FZ40+GW40</f>
        <v>1</v>
      </c>
      <c r="T40" s="7">
        <f t="shared" ref="T40:T71" si="72">AQ40+BN40+CK40+DH40+EE40+FB40+FY40+GV40</f>
        <v>1</v>
      </c>
      <c r="U40" s="7">
        <v>0.5</v>
      </c>
      <c r="V40" s="11"/>
      <c r="W40" s="10"/>
      <c r="X40" s="11"/>
      <c r="Y40" s="10"/>
      <c r="Z40" s="7"/>
      <c r="AA40" s="11">
        <v>15</v>
      </c>
      <c r="AB40" s="10" t="s">
        <v>63</v>
      </c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>
        <v>1</v>
      </c>
      <c r="AR40" s="7">
        <f t="shared" ref="AR40:AR71" si="73">Z40+AQ40</f>
        <v>1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ref="BO40:BO71" si="74">AW40+BN40</f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ref="CL40:CL71" si="75">BT40+CK40</f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ref="DI40:DI71" si="76">CQ40+DH40</f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ref="EF40:EF71" si="77">DN40+EE40</f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ref="FC40:FC71" si="78">EK40+FB40</f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ref="FZ40:FZ71" si="79">FH40+FY40</f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ref="GW40:GW71" si="80">GE40+GV40</f>
        <v>0</v>
      </c>
    </row>
    <row r="41" spans="1:205" x14ac:dyDescent="0.25">
      <c r="A41" s="6"/>
      <c r="B41" s="6"/>
      <c r="C41" s="6"/>
      <c r="D41" s="6" t="s">
        <v>101</v>
      </c>
      <c r="E41" s="3" t="s">
        <v>102</v>
      </c>
      <c r="F41" s="6">
        <f t="shared" si="58"/>
        <v>0</v>
      </c>
      <c r="G41" s="6">
        <f t="shared" si="59"/>
        <v>2</v>
      </c>
      <c r="H41" s="6">
        <f t="shared" si="60"/>
        <v>45</v>
      </c>
      <c r="I41" s="6">
        <f t="shared" si="61"/>
        <v>15</v>
      </c>
      <c r="J41" s="6">
        <f t="shared" si="62"/>
        <v>30</v>
      </c>
      <c r="K41" s="6">
        <f t="shared" si="63"/>
        <v>0</v>
      </c>
      <c r="L41" s="6">
        <f t="shared" si="64"/>
        <v>0</v>
      </c>
      <c r="M41" s="6">
        <f t="shared" si="65"/>
        <v>0</v>
      </c>
      <c r="N41" s="6">
        <f t="shared" si="66"/>
        <v>0</v>
      </c>
      <c r="O41" s="6">
        <f t="shared" si="67"/>
        <v>0</v>
      </c>
      <c r="P41" s="6">
        <f t="shared" si="68"/>
        <v>0</v>
      </c>
      <c r="Q41" s="6">
        <f t="shared" si="69"/>
        <v>0</v>
      </c>
      <c r="R41" s="6">
        <f t="shared" si="70"/>
        <v>0</v>
      </c>
      <c r="S41" s="7">
        <f t="shared" si="71"/>
        <v>4</v>
      </c>
      <c r="T41" s="7">
        <f t="shared" si="72"/>
        <v>0</v>
      </c>
      <c r="U41" s="7">
        <v>1.7</v>
      </c>
      <c r="V41" s="11">
        <v>15</v>
      </c>
      <c r="W41" s="10" t="s">
        <v>63</v>
      </c>
      <c r="X41" s="11">
        <v>30</v>
      </c>
      <c r="Y41" s="10" t="s">
        <v>63</v>
      </c>
      <c r="Z41" s="7">
        <v>4</v>
      </c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73"/>
        <v>4</v>
      </c>
      <c r="AS41" s="11"/>
      <c r="AT41" s="10"/>
      <c r="AU41" s="11"/>
      <c r="AV41" s="10"/>
      <c r="AW41" s="7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74"/>
        <v>0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75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76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77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78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79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80"/>
        <v>0</v>
      </c>
    </row>
    <row r="42" spans="1:205" x14ac:dyDescent="0.25">
      <c r="A42" s="6"/>
      <c r="B42" s="6"/>
      <c r="C42" s="6"/>
      <c r="D42" s="6" t="s">
        <v>103</v>
      </c>
      <c r="E42" s="3" t="s">
        <v>104</v>
      </c>
      <c r="F42" s="6">
        <f t="shared" si="58"/>
        <v>1</v>
      </c>
      <c r="G42" s="6">
        <f t="shared" si="59"/>
        <v>1</v>
      </c>
      <c r="H42" s="6">
        <f t="shared" si="60"/>
        <v>30</v>
      </c>
      <c r="I42" s="6">
        <f t="shared" si="61"/>
        <v>15</v>
      </c>
      <c r="J42" s="6">
        <f t="shared" si="62"/>
        <v>15</v>
      </c>
      <c r="K42" s="6">
        <f t="shared" si="63"/>
        <v>0</v>
      </c>
      <c r="L42" s="6">
        <f t="shared" si="64"/>
        <v>0</v>
      </c>
      <c r="M42" s="6">
        <f t="shared" si="65"/>
        <v>0</v>
      </c>
      <c r="N42" s="6">
        <f t="shared" si="66"/>
        <v>0</v>
      </c>
      <c r="O42" s="6">
        <f t="shared" si="67"/>
        <v>0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7">
        <f t="shared" si="71"/>
        <v>3</v>
      </c>
      <c r="T42" s="7">
        <f t="shared" si="72"/>
        <v>0</v>
      </c>
      <c r="U42" s="7">
        <v>1.34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73"/>
        <v>0</v>
      </c>
      <c r="AS42" s="11">
        <v>15</v>
      </c>
      <c r="AT42" s="10" t="s">
        <v>79</v>
      </c>
      <c r="AU42" s="11">
        <v>15</v>
      </c>
      <c r="AV42" s="10" t="s">
        <v>63</v>
      </c>
      <c r="AW42" s="7">
        <v>3</v>
      </c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74"/>
        <v>3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75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76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77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78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79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80"/>
        <v>0</v>
      </c>
    </row>
    <row r="43" spans="1:205" x14ac:dyDescent="0.25">
      <c r="A43" s="6"/>
      <c r="B43" s="6"/>
      <c r="C43" s="6"/>
      <c r="D43" s="6" t="s">
        <v>105</v>
      </c>
      <c r="E43" s="3" t="s">
        <v>106</v>
      </c>
      <c r="F43" s="6">
        <f t="shared" si="58"/>
        <v>0</v>
      </c>
      <c r="G43" s="6">
        <f t="shared" si="59"/>
        <v>3</v>
      </c>
      <c r="H43" s="6">
        <f t="shared" si="60"/>
        <v>75</v>
      </c>
      <c r="I43" s="6">
        <f t="shared" si="61"/>
        <v>30</v>
      </c>
      <c r="J43" s="6">
        <f t="shared" si="62"/>
        <v>0</v>
      </c>
      <c r="K43" s="6">
        <f t="shared" si="63"/>
        <v>15</v>
      </c>
      <c r="L43" s="6">
        <f t="shared" si="64"/>
        <v>0</v>
      </c>
      <c r="M43" s="6">
        <f t="shared" si="65"/>
        <v>0</v>
      </c>
      <c r="N43" s="6">
        <f t="shared" si="66"/>
        <v>0</v>
      </c>
      <c r="O43" s="6">
        <f t="shared" si="67"/>
        <v>0</v>
      </c>
      <c r="P43" s="6">
        <f t="shared" si="68"/>
        <v>0</v>
      </c>
      <c r="Q43" s="6">
        <f t="shared" si="69"/>
        <v>0</v>
      </c>
      <c r="R43" s="6">
        <f t="shared" si="70"/>
        <v>30</v>
      </c>
      <c r="S43" s="7">
        <f t="shared" si="71"/>
        <v>5</v>
      </c>
      <c r="T43" s="7">
        <f t="shared" si="72"/>
        <v>3</v>
      </c>
      <c r="U43" s="7">
        <v>2.9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73"/>
        <v>0</v>
      </c>
      <c r="AS43" s="11">
        <v>30</v>
      </c>
      <c r="AT43" s="10" t="s">
        <v>63</v>
      </c>
      <c r="AU43" s="11"/>
      <c r="AV43" s="10"/>
      <c r="AW43" s="7">
        <v>2</v>
      </c>
      <c r="AX43" s="11">
        <v>15</v>
      </c>
      <c r="AY43" s="10" t="s">
        <v>63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>
        <v>30</v>
      </c>
      <c r="BM43" s="10" t="s">
        <v>63</v>
      </c>
      <c r="BN43" s="7">
        <v>3</v>
      </c>
      <c r="BO43" s="7">
        <f t="shared" si="74"/>
        <v>5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75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76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77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78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79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80"/>
        <v>0</v>
      </c>
    </row>
    <row r="44" spans="1:205" x14ac:dyDescent="0.25">
      <c r="A44" s="6"/>
      <c r="B44" s="6"/>
      <c r="C44" s="6"/>
      <c r="D44" s="6" t="s">
        <v>107</v>
      </c>
      <c r="E44" s="3" t="s">
        <v>108</v>
      </c>
      <c r="F44" s="6">
        <f t="shared" si="58"/>
        <v>0</v>
      </c>
      <c r="G44" s="6">
        <f t="shared" si="59"/>
        <v>3</v>
      </c>
      <c r="H44" s="6">
        <f t="shared" si="60"/>
        <v>60</v>
      </c>
      <c r="I44" s="6">
        <f t="shared" si="61"/>
        <v>30</v>
      </c>
      <c r="J44" s="6">
        <f t="shared" si="62"/>
        <v>15</v>
      </c>
      <c r="K44" s="6">
        <f t="shared" si="63"/>
        <v>15</v>
      </c>
      <c r="L44" s="6">
        <f t="shared" si="64"/>
        <v>0</v>
      </c>
      <c r="M44" s="6">
        <f t="shared" si="65"/>
        <v>0</v>
      </c>
      <c r="N44" s="6">
        <f t="shared" si="66"/>
        <v>0</v>
      </c>
      <c r="O44" s="6">
        <f t="shared" si="67"/>
        <v>0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7">
        <f t="shared" si="71"/>
        <v>4</v>
      </c>
      <c r="T44" s="7">
        <f t="shared" si="72"/>
        <v>1.2</v>
      </c>
      <c r="U44" s="7">
        <v>2.46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73"/>
        <v>0</v>
      </c>
      <c r="AS44" s="11">
        <v>30</v>
      </c>
      <c r="AT44" s="10" t="s">
        <v>63</v>
      </c>
      <c r="AU44" s="11">
        <v>15</v>
      </c>
      <c r="AV44" s="10" t="s">
        <v>63</v>
      </c>
      <c r="AW44" s="7">
        <v>2.8</v>
      </c>
      <c r="AX44" s="11">
        <v>15</v>
      </c>
      <c r="AY44" s="10" t="s">
        <v>63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1.2</v>
      </c>
      <c r="BO44" s="7">
        <f t="shared" si="74"/>
        <v>4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75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76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77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78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79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80"/>
        <v>0</v>
      </c>
    </row>
    <row r="45" spans="1:205" x14ac:dyDescent="0.25">
      <c r="A45" s="6"/>
      <c r="B45" s="6"/>
      <c r="C45" s="6"/>
      <c r="D45" s="6" t="s">
        <v>109</v>
      </c>
      <c r="E45" s="3" t="s">
        <v>110</v>
      </c>
      <c r="F45" s="6">
        <f t="shared" si="58"/>
        <v>1</v>
      </c>
      <c r="G45" s="6">
        <f t="shared" si="59"/>
        <v>1</v>
      </c>
      <c r="H45" s="6">
        <f t="shared" si="60"/>
        <v>45</v>
      </c>
      <c r="I45" s="6">
        <f t="shared" si="61"/>
        <v>30</v>
      </c>
      <c r="J45" s="6">
        <f t="shared" si="62"/>
        <v>0</v>
      </c>
      <c r="K45" s="6">
        <f t="shared" si="63"/>
        <v>15</v>
      </c>
      <c r="L45" s="6">
        <f t="shared" si="64"/>
        <v>0</v>
      </c>
      <c r="M45" s="6">
        <f t="shared" si="65"/>
        <v>0</v>
      </c>
      <c r="N45" s="6">
        <f t="shared" si="66"/>
        <v>0</v>
      </c>
      <c r="O45" s="6">
        <f t="shared" si="67"/>
        <v>0</v>
      </c>
      <c r="P45" s="6">
        <f t="shared" si="68"/>
        <v>0</v>
      </c>
      <c r="Q45" s="6">
        <f t="shared" si="69"/>
        <v>0</v>
      </c>
      <c r="R45" s="6">
        <f t="shared" si="70"/>
        <v>0</v>
      </c>
      <c r="S45" s="7">
        <f t="shared" si="71"/>
        <v>4</v>
      </c>
      <c r="T45" s="7">
        <f t="shared" si="72"/>
        <v>1.5</v>
      </c>
      <c r="U45" s="7">
        <v>1.8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73"/>
        <v>0</v>
      </c>
      <c r="AS45" s="11">
        <v>30</v>
      </c>
      <c r="AT45" s="10" t="s">
        <v>79</v>
      </c>
      <c r="AU45" s="11"/>
      <c r="AV45" s="10"/>
      <c r="AW45" s="7">
        <v>2.5</v>
      </c>
      <c r="AX45" s="11">
        <v>15</v>
      </c>
      <c r="AY45" s="10" t="s">
        <v>63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1.5</v>
      </c>
      <c r="BO45" s="7">
        <f t="shared" si="74"/>
        <v>4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75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76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77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78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79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80"/>
        <v>0</v>
      </c>
    </row>
    <row r="46" spans="1:205" x14ac:dyDescent="0.25">
      <c r="A46" s="6"/>
      <c r="B46" s="6"/>
      <c r="C46" s="6"/>
      <c r="D46" s="6" t="s">
        <v>111</v>
      </c>
      <c r="E46" s="3" t="s">
        <v>112</v>
      </c>
      <c r="F46" s="6">
        <f t="shared" si="58"/>
        <v>0</v>
      </c>
      <c r="G46" s="6">
        <f t="shared" si="59"/>
        <v>2</v>
      </c>
      <c r="H46" s="6">
        <f t="shared" si="60"/>
        <v>45</v>
      </c>
      <c r="I46" s="6">
        <f t="shared" si="61"/>
        <v>15</v>
      </c>
      <c r="J46" s="6">
        <f t="shared" si="62"/>
        <v>30</v>
      </c>
      <c r="K46" s="6">
        <f t="shared" si="63"/>
        <v>0</v>
      </c>
      <c r="L46" s="6">
        <f t="shared" si="64"/>
        <v>0</v>
      </c>
      <c r="M46" s="6">
        <f t="shared" si="65"/>
        <v>0</v>
      </c>
      <c r="N46" s="6">
        <f t="shared" si="66"/>
        <v>0</v>
      </c>
      <c r="O46" s="6">
        <f t="shared" si="67"/>
        <v>0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7">
        <f t="shared" si="71"/>
        <v>3</v>
      </c>
      <c r="T46" s="7">
        <f t="shared" si="72"/>
        <v>0</v>
      </c>
      <c r="U46" s="7">
        <v>1.87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73"/>
        <v>0</v>
      </c>
      <c r="AS46" s="11">
        <v>15</v>
      </c>
      <c r="AT46" s="10" t="s">
        <v>63</v>
      </c>
      <c r="AU46" s="11">
        <v>30</v>
      </c>
      <c r="AV46" s="10" t="s">
        <v>63</v>
      </c>
      <c r="AW46" s="7">
        <v>3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74"/>
        <v>3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75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76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77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78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79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80"/>
        <v>0</v>
      </c>
    </row>
    <row r="47" spans="1:205" x14ac:dyDescent="0.25">
      <c r="A47" s="6"/>
      <c r="B47" s="6"/>
      <c r="C47" s="6"/>
      <c r="D47" s="6" t="s">
        <v>113</v>
      </c>
      <c r="E47" s="3" t="s">
        <v>114</v>
      </c>
      <c r="F47" s="6">
        <f t="shared" si="58"/>
        <v>1</v>
      </c>
      <c r="G47" s="6">
        <f t="shared" si="59"/>
        <v>2</v>
      </c>
      <c r="H47" s="6">
        <f t="shared" si="60"/>
        <v>90</v>
      </c>
      <c r="I47" s="6">
        <f t="shared" si="61"/>
        <v>45</v>
      </c>
      <c r="J47" s="6">
        <f t="shared" si="62"/>
        <v>30</v>
      </c>
      <c r="K47" s="6">
        <f t="shared" si="63"/>
        <v>15</v>
      </c>
      <c r="L47" s="6">
        <f t="shared" si="64"/>
        <v>0</v>
      </c>
      <c r="M47" s="6">
        <f t="shared" si="65"/>
        <v>0</v>
      </c>
      <c r="N47" s="6">
        <f t="shared" si="66"/>
        <v>0</v>
      </c>
      <c r="O47" s="6">
        <f t="shared" si="67"/>
        <v>0</v>
      </c>
      <c r="P47" s="6">
        <f t="shared" si="68"/>
        <v>0</v>
      </c>
      <c r="Q47" s="6">
        <f t="shared" si="69"/>
        <v>0</v>
      </c>
      <c r="R47" s="6">
        <f t="shared" si="70"/>
        <v>0</v>
      </c>
      <c r="S47" s="7">
        <f t="shared" si="71"/>
        <v>6</v>
      </c>
      <c r="T47" s="7">
        <f t="shared" si="72"/>
        <v>0.7</v>
      </c>
      <c r="U47" s="7">
        <v>3.53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73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74"/>
        <v>0</v>
      </c>
      <c r="BP47" s="11">
        <v>45</v>
      </c>
      <c r="BQ47" s="10" t="s">
        <v>79</v>
      </c>
      <c r="BR47" s="11">
        <v>30</v>
      </c>
      <c r="BS47" s="10" t="s">
        <v>63</v>
      </c>
      <c r="BT47" s="7">
        <v>5.3</v>
      </c>
      <c r="BU47" s="11">
        <v>15</v>
      </c>
      <c r="BV47" s="10" t="s">
        <v>63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0.7</v>
      </c>
      <c r="CL47" s="7">
        <f t="shared" si="75"/>
        <v>6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76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77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78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79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80"/>
        <v>0</v>
      </c>
    </row>
    <row r="48" spans="1:205" x14ac:dyDescent="0.25">
      <c r="A48" s="6"/>
      <c r="B48" s="6"/>
      <c r="C48" s="6"/>
      <c r="D48" s="6" t="s">
        <v>115</v>
      </c>
      <c r="E48" s="3" t="s">
        <v>116</v>
      </c>
      <c r="F48" s="6">
        <f t="shared" si="58"/>
        <v>1</v>
      </c>
      <c r="G48" s="6">
        <f t="shared" si="59"/>
        <v>1</v>
      </c>
      <c r="H48" s="6">
        <f t="shared" si="60"/>
        <v>45</v>
      </c>
      <c r="I48" s="6">
        <f t="shared" si="61"/>
        <v>30</v>
      </c>
      <c r="J48" s="6">
        <f t="shared" si="62"/>
        <v>0</v>
      </c>
      <c r="K48" s="6">
        <f t="shared" si="63"/>
        <v>15</v>
      </c>
      <c r="L48" s="6">
        <f t="shared" si="64"/>
        <v>0</v>
      </c>
      <c r="M48" s="6">
        <f t="shared" si="65"/>
        <v>0</v>
      </c>
      <c r="N48" s="6">
        <f t="shared" si="66"/>
        <v>0</v>
      </c>
      <c r="O48" s="6">
        <f t="shared" si="67"/>
        <v>0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7">
        <f t="shared" si="71"/>
        <v>3</v>
      </c>
      <c r="T48" s="7">
        <f t="shared" si="72"/>
        <v>1</v>
      </c>
      <c r="U48" s="7">
        <v>1.7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73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74"/>
        <v>0</v>
      </c>
      <c r="BP48" s="11">
        <v>30</v>
      </c>
      <c r="BQ48" s="10" t="s">
        <v>79</v>
      </c>
      <c r="BR48" s="11"/>
      <c r="BS48" s="10"/>
      <c r="BT48" s="7">
        <v>2</v>
      </c>
      <c r="BU48" s="11">
        <v>15</v>
      </c>
      <c r="BV48" s="10" t="s">
        <v>63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1</v>
      </c>
      <c r="CL48" s="7">
        <f t="shared" si="75"/>
        <v>3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76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77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78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79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80"/>
        <v>0</v>
      </c>
    </row>
    <row r="49" spans="1:205" x14ac:dyDescent="0.25">
      <c r="A49" s="6"/>
      <c r="B49" s="6"/>
      <c r="C49" s="6"/>
      <c r="D49" s="6" t="s">
        <v>117</v>
      </c>
      <c r="E49" s="3" t="s">
        <v>118</v>
      </c>
      <c r="F49" s="6">
        <f t="shared" si="58"/>
        <v>1</v>
      </c>
      <c r="G49" s="6">
        <f t="shared" si="59"/>
        <v>2</v>
      </c>
      <c r="H49" s="6">
        <f t="shared" si="60"/>
        <v>60</v>
      </c>
      <c r="I49" s="6">
        <f t="shared" si="61"/>
        <v>30</v>
      </c>
      <c r="J49" s="6">
        <f t="shared" si="62"/>
        <v>0</v>
      </c>
      <c r="K49" s="6">
        <f t="shared" si="63"/>
        <v>15</v>
      </c>
      <c r="L49" s="6">
        <f t="shared" si="64"/>
        <v>0</v>
      </c>
      <c r="M49" s="6">
        <f t="shared" si="65"/>
        <v>15</v>
      </c>
      <c r="N49" s="6">
        <f t="shared" si="66"/>
        <v>0</v>
      </c>
      <c r="O49" s="6">
        <f t="shared" si="67"/>
        <v>0</v>
      </c>
      <c r="P49" s="6">
        <f t="shared" si="68"/>
        <v>0</v>
      </c>
      <c r="Q49" s="6">
        <f t="shared" si="69"/>
        <v>0</v>
      </c>
      <c r="R49" s="6">
        <f t="shared" si="70"/>
        <v>0</v>
      </c>
      <c r="S49" s="7">
        <f t="shared" si="71"/>
        <v>4</v>
      </c>
      <c r="T49" s="7">
        <f t="shared" si="72"/>
        <v>2</v>
      </c>
      <c r="U49" s="7">
        <v>2.4300000000000002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73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74"/>
        <v>0</v>
      </c>
      <c r="BP49" s="11">
        <v>30</v>
      </c>
      <c r="BQ49" s="10" t="s">
        <v>79</v>
      </c>
      <c r="BR49" s="11"/>
      <c r="BS49" s="10"/>
      <c r="BT49" s="7">
        <v>2</v>
      </c>
      <c r="BU49" s="11">
        <v>15</v>
      </c>
      <c r="BV49" s="10" t="s">
        <v>63</v>
      </c>
      <c r="BW49" s="11"/>
      <c r="BX49" s="10"/>
      <c r="BY49" s="11">
        <v>15</v>
      </c>
      <c r="BZ49" s="10" t="s">
        <v>63</v>
      </c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2</v>
      </c>
      <c r="CL49" s="7">
        <f t="shared" si="75"/>
        <v>4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76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77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78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79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80"/>
        <v>0</v>
      </c>
    </row>
    <row r="50" spans="1:205" x14ac:dyDescent="0.25">
      <c r="A50" s="6"/>
      <c r="B50" s="6"/>
      <c r="C50" s="6"/>
      <c r="D50" s="6" t="s">
        <v>119</v>
      </c>
      <c r="E50" s="3" t="s">
        <v>120</v>
      </c>
      <c r="F50" s="6">
        <f t="shared" si="58"/>
        <v>0</v>
      </c>
      <c r="G50" s="6">
        <f t="shared" si="59"/>
        <v>2</v>
      </c>
      <c r="H50" s="6">
        <f t="shared" si="60"/>
        <v>45</v>
      </c>
      <c r="I50" s="6">
        <f t="shared" si="61"/>
        <v>30</v>
      </c>
      <c r="J50" s="6">
        <f t="shared" si="62"/>
        <v>0</v>
      </c>
      <c r="K50" s="6">
        <f t="shared" si="63"/>
        <v>0</v>
      </c>
      <c r="L50" s="6">
        <f t="shared" si="64"/>
        <v>0</v>
      </c>
      <c r="M50" s="6">
        <f t="shared" si="65"/>
        <v>15</v>
      </c>
      <c r="N50" s="6">
        <f t="shared" si="66"/>
        <v>0</v>
      </c>
      <c r="O50" s="6">
        <f t="shared" si="67"/>
        <v>0</v>
      </c>
      <c r="P50" s="6">
        <f t="shared" si="68"/>
        <v>0</v>
      </c>
      <c r="Q50" s="6">
        <f t="shared" si="69"/>
        <v>0</v>
      </c>
      <c r="R50" s="6">
        <f t="shared" si="70"/>
        <v>0</v>
      </c>
      <c r="S50" s="7">
        <f t="shared" si="71"/>
        <v>3</v>
      </c>
      <c r="T50" s="7">
        <f t="shared" si="72"/>
        <v>1.8</v>
      </c>
      <c r="U50" s="7">
        <v>1.93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73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74"/>
        <v>0</v>
      </c>
      <c r="BP50" s="11">
        <v>30</v>
      </c>
      <c r="BQ50" s="10" t="s">
        <v>63</v>
      </c>
      <c r="BR50" s="11"/>
      <c r="BS50" s="10"/>
      <c r="BT50" s="7">
        <v>1.2</v>
      </c>
      <c r="BU50" s="11"/>
      <c r="BV50" s="10"/>
      <c r="BW50" s="11"/>
      <c r="BX50" s="10"/>
      <c r="BY50" s="11">
        <v>15</v>
      </c>
      <c r="BZ50" s="10" t="s">
        <v>63</v>
      </c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v>1.8</v>
      </c>
      <c r="CL50" s="7">
        <f t="shared" si="75"/>
        <v>3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76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77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78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79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80"/>
        <v>0</v>
      </c>
    </row>
    <row r="51" spans="1:205" x14ac:dyDescent="0.25">
      <c r="A51" s="6"/>
      <c r="B51" s="6"/>
      <c r="C51" s="6"/>
      <c r="D51" s="6" t="s">
        <v>121</v>
      </c>
      <c r="E51" s="3" t="s">
        <v>122</v>
      </c>
      <c r="F51" s="6">
        <f t="shared" si="58"/>
        <v>1</v>
      </c>
      <c r="G51" s="6">
        <f t="shared" si="59"/>
        <v>1</v>
      </c>
      <c r="H51" s="6">
        <f t="shared" si="60"/>
        <v>60</v>
      </c>
      <c r="I51" s="6">
        <f t="shared" si="61"/>
        <v>30</v>
      </c>
      <c r="J51" s="6">
        <f t="shared" si="62"/>
        <v>0</v>
      </c>
      <c r="K51" s="6">
        <f t="shared" si="63"/>
        <v>0</v>
      </c>
      <c r="L51" s="6">
        <f t="shared" si="64"/>
        <v>0</v>
      </c>
      <c r="M51" s="6">
        <f t="shared" si="65"/>
        <v>30</v>
      </c>
      <c r="N51" s="6">
        <f t="shared" si="66"/>
        <v>0</v>
      </c>
      <c r="O51" s="6">
        <f t="shared" si="67"/>
        <v>0</v>
      </c>
      <c r="P51" s="6">
        <f t="shared" si="68"/>
        <v>0</v>
      </c>
      <c r="Q51" s="6">
        <f t="shared" si="69"/>
        <v>0</v>
      </c>
      <c r="R51" s="6">
        <f t="shared" si="70"/>
        <v>0</v>
      </c>
      <c r="S51" s="7">
        <f t="shared" si="71"/>
        <v>4</v>
      </c>
      <c r="T51" s="7">
        <f t="shared" si="72"/>
        <v>2</v>
      </c>
      <c r="U51" s="7">
        <v>2.4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73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74"/>
        <v>0</v>
      </c>
      <c r="BP51" s="11">
        <v>30</v>
      </c>
      <c r="BQ51" s="10" t="s">
        <v>79</v>
      </c>
      <c r="BR51" s="11"/>
      <c r="BS51" s="10"/>
      <c r="BT51" s="7">
        <v>2</v>
      </c>
      <c r="BU51" s="11"/>
      <c r="BV51" s="10"/>
      <c r="BW51" s="11"/>
      <c r="BX51" s="10"/>
      <c r="BY51" s="11">
        <v>30</v>
      </c>
      <c r="BZ51" s="10" t="s">
        <v>63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75"/>
        <v>4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76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77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78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79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80"/>
        <v>0</v>
      </c>
    </row>
    <row r="52" spans="1:205" x14ac:dyDescent="0.25">
      <c r="A52" s="6"/>
      <c r="B52" s="6"/>
      <c r="C52" s="6"/>
      <c r="D52" s="6" t="s">
        <v>123</v>
      </c>
      <c r="E52" s="3" t="s">
        <v>124</v>
      </c>
      <c r="F52" s="6">
        <f t="shared" si="58"/>
        <v>0</v>
      </c>
      <c r="G52" s="6">
        <f t="shared" si="59"/>
        <v>2</v>
      </c>
      <c r="H52" s="6">
        <f t="shared" si="60"/>
        <v>45</v>
      </c>
      <c r="I52" s="6">
        <f t="shared" si="61"/>
        <v>30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15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6">
        <f t="shared" si="69"/>
        <v>0</v>
      </c>
      <c r="R52" s="6">
        <f t="shared" si="70"/>
        <v>0</v>
      </c>
      <c r="S52" s="7">
        <f t="shared" si="71"/>
        <v>4</v>
      </c>
      <c r="T52" s="7">
        <f t="shared" si="72"/>
        <v>2.5</v>
      </c>
      <c r="U52" s="7">
        <v>1.83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73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74"/>
        <v>0</v>
      </c>
      <c r="BP52" s="11">
        <v>30</v>
      </c>
      <c r="BQ52" s="10" t="s">
        <v>63</v>
      </c>
      <c r="BR52" s="11"/>
      <c r="BS52" s="10"/>
      <c r="BT52" s="7">
        <v>1.5</v>
      </c>
      <c r="BU52" s="11"/>
      <c r="BV52" s="10"/>
      <c r="BW52" s="11"/>
      <c r="BX52" s="10"/>
      <c r="BY52" s="11">
        <v>15</v>
      </c>
      <c r="BZ52" s="10" t="s">
        <v>63</v>
      </c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>
        <v>2.5</v>
      </c>
      <c r="CL52" s="7">
        <f t="shared" si="75"/>
        <v>4</v>
      </c>
      <c r="CM52" s="11"/>
      <c r="CN52" s="10"/>
      <c r="CO52" s="11"/>
      <c r="CP52" s="10"/>
      <c r="CQ52" s="7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76"/>
        <v>0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77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78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79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80"/>
        <v>0</v>
      </c>
    </row>
    <row r="53" spans="1:205" x14ac:dyDescent="0.25">
      <c r="A53" s="6"/>
      <c r="B53" s="6"/>
      <c r="C53" s="6"/>
      <c r="D53" s="6" t="s">
        <v>125</v>
      </c>
      <c r="E53" s="3" t="s">
        <v>126</v>
      </c>
      <c r="F53" s="6">
        <f t="shared" si="58"/>
        <v>1</v>
      </c>
      <c r="G53" s="6">
        <f t="shared" si="59"/>
        <v>1</v>
      </c>
      <c r="H53" s="6">
        <f t="shared" si="60"/>
        <v>45</v>
      </c>
      <c r="I53" s="6">
        <f t="shared" si="61"/>
        <v>30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15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6">
        <f t="shared" si="69"/>
        <v>0</v>
      </c>
      <c r="R53" s="6">
        <f t="shared" si="70"/>
        <v>0</v>
      </c>
      <c r="S53" s="7">
        <f t="shared" si="71"/>
        <v>3</v>
      </c>
      <c r="T53" s="7">
        <f t="shared" si="72"/>
        <v>1.5</v>
      </c>
      <c r="U53" s="7">
        <v>1.77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73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74"/>
        <v>0</v>
      </c>
      <c r="BP53" s="11">
        <v>30</v>
      </c>
      <c r="BQ53" s="10" t="s">
        <v>79</v>
      </c>
      <c r="BR53" s="11"/>
      <c r="BS53" s="10"/>
      <c r="BT53" s="7">
        <v>1.5</v>
      </c>
      <c r="BU53" s="11"/>
      <c r="BV53" s="10"/>
      <c r="BW53" s="11"/>
      <c r="BX53" s="10"/>
      <c r="BY53" s="11">
        <v>15</v>
      </c>
      <c r="BZ53" s="10" t="s">
        <v>63</v>
      </c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>
        <v>1.5</v>
      </c>
      <c r="CL53" s="7">
        <f t="shared" si="75"/>
        <v>3</v>
      </c>
      <c r="CM53" s="11"/>
      <c r="CN53" s="10"/>
      <c r="CO53" s="11"/>
      <c r="CP53" s="10"/>
      <c r="CQ53" s="7"/>
      <c r="CR53" s="11"/>
      <c r="CS53" s="10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76"/>
        <v>0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77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78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79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80"/>
        <v>0</v>
      </c>
    </row>
    <row r="54" spans="1:205" x14ac:dyDescent="0.25">
      <c r="A54" s="6"/>
      <c r="B54" s="6"/>
      <c r="C54" s="6"/>
      <c r="D54" s="6" t="s">
        <v>127</v>
      </c>
      <c r="E54" s="3" t="s">
        <v>128</v>
      </c>
      <c r="F54" s="6">
        <f t="shared" si="58"/>
        <v>1</v>
      </c>
      <c r="G54" s="6">
        <f t="shared" si="59"/>
        <v>1</v>
      </c>
      <c r="H54" s="6">
        <f t="shared" si="60"/>
        <v>60</v>
      </c>
      <c r="I54" s="6">
        <f t="shared" si="61"/>
        <v>30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30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6">
        <f t="shared" si="69"/>
        <v>0</v>
      </c>
      <c r="R54" s="6">
        <f t="shared" si="70"/>
        <v>0</v>
      </c>
      <c r="S54" s="7">
        <f t="shared" si="71"/>
        <v>4</v>
      </c>
      <c r="T54" s="7">
        <f t="shared" si="72"/>
        <v>2</v>
      </c>
      <c r="U54" s="7">
        <v>2.4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73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74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75"/>
        <v>0</v>
      </c>
      <c r="CM54" s="11">
        <v>30</v>
      </c>
      <c r="CN54" s="10" t="s">
        <v>79</v>
      </c>
      <c r="CO54" s="11"/>
      <c r="CP54" s="10"/>
      <c r="CQ54" s="7">
        <v>2</v>
      </c>
      <c r="CR54" s="11"/>
      <c r="CS54" s="10"/>
      <c r="CT54" s="11"/>
      <c r="CU54" s="10"/>
      <c r="CV54" s="11">
        <v>30</v>
      </c>
      <c r="CW54" s="10" t="s">
        <v>63</v>
      </c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76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77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78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79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80"/>
        <v>0</v>
      </c>
    </row>
    <row r="55" spans="1:205" x14ac:dyDescent="0.25">
      <c r="A55" s="6"/>
      <c r="B55" s="6"/>
      <c r="C55" s="6"/>
      <c r="D55" s="6" t="s">
        <v>129</v>
      </c>
      <c r="E55" s="3" t="s">
        <v>130</v>
      </c>
      <c r="F55" s="6">
        <f t="shared" si="58"/>
        <v>1</v>
      </c>
      <c r="G55" s="6">
        <f t="shared" si="59"/>
        <v>2</v>
      </c>
      <c r="H55" s="6">
        <f t="shared" si="60"/>
        <v>45</v>
      </c>
      <c r="I55" s="6">
        <f t="shared" si="61"/>
        <v>15</v>
      </c>
      <c r="J55" s="6">
        <f t="shared" si="62"/>
        <v>0</v>
      </c>
      <c r="K55" s="6">
        <f t="shared" si="63"/>
        <v>15</v>
      </c>
      <c r="L55" s="6">
        <f t="shared" si="64"/>
        <v>0</v>
      </c>
      <c r="M55" s="6">
        <f t="shared" si="65"/>
        <v>15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6">
        <f t="shared" si="69"/>
        <v>0</v>
      </c>
      <c r="R55" s="6">
        <f t="shared" si="70"/>
        <v>0</v>
      </c>
      <c r="S55" s="7">
        <f t="shared" si="71"/>
        <v>4</v>
      </c>
      <c r="T55" s="7">
        <f t="shared" si="72"/>
        <v>2.7</v>
      </c>
      <c r="U55" s="7">
        <v>2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73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74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75"/>
        <v>0</v>
      </c>
      <c r="CM55" s="11">
        <v>15</v>
      </c>
      <c r="CN55" s="10" t="s">
        <v>79</v>
      </c>
      <c r="CO55" s="11"/>
      <c r="CP55" s="10"/>
      <c r="CQ55" s="7">
        <v>1.3</v>
      </c>
      <c r="CR55" s="11">
        <v>15</v>
      </c>
      <c r="CS55" s="10" t="s">
        <v>63</v>
      </c>
      <c r="CT55" s="11"/>
      <c r="CU55" s="10"/>
      <c r="CV55" s="11">
        <v>15</v>
      </c>
      <c r="CW55" s="10" t="s">
        <v>63</v>
      </c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v>2.7</v>
      </c>
      <c r="DI55" s="7">
        <f t="shared" si="76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77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78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79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80"/>
        <v>0</v>
      </c>
    </row>
    <row r="56" spans="1:205" x14ac:dyDescent="0.25">
      <c r="A56" s="6"/>
      <c r="B56" s="6"/>
      <c r="C56" s="6"/>
      <c r="D56" s="6" t="s">
        <v>131</v>
      </c>
      <c r="E56" s="3" t="s">
        <v>132</v>
      </c>
      <c r="F56" s="6">
        <f t="shared" si="58"/>
        <v>1</v>
      </c>
      <c r="G56" s="6">
        <f t="shared" si="59"/>
        <v>2</v>
      </c>
      <c r="H56" s="6">
        <f t="shared" si="60"/>
        <v>60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15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6">
        <f t="shared" si="69"/>
        <v>0</v>
      </c>
      <c r="R56" s="6">
        <f t="shared" si="70"/>
        <v>30</v>
      </c>
      <c r="S56" s="7">
        <f t="shared" si="71"/>
        <v>4</v>
      </c>
      <c r="T56" s="7">
        <f t="shared" si="72"/>
        <v>2.5</v>
      </c>
      <c r="U56" s="7">
        <v>2.37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73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74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75"/>
        <v>0</v>
      </c>
      <c r="CM56" s="11">
        <v>15</v>
      </c>
      <c r="CN56" s="10" t="s">
        <v>79</v>
      </c>
      <c r="CO56" s="11"/>
      <c r="CP56" s="10"/>
      <c r="CQ56" s="7">
        <v>1.5</v>
      </c>
      <c r="CR56" s="11"/>
      <c r="CS56" s="10"/>
      <c r="CT56" s="11"/>
      <c r="CU56" s="10"/>
      <c r="CV56" s="11">
        <v>15</v>
      </c>
      <c r="CW56" s="10" t="s">
        <v>63</v>
      </c>
      <c r="CX56" s="11"/>
      <c r="CY56" s="10"/>
      <c r="CZ56" s="11"/>
      <c r="DA56" s="10"/>
      <c r="DB56" s="11"/>
      <c r="DC56" s="10"/>
      <c r="DD56" s="11"/>
      <c r="DE56" s="10"/>
      <c r="DF56" s="11">
        <v>30</v>
      </c>
      <c r="DG56" s="10" t="s">
        <v>63</v>
      </c>
      <c r="DH56" s="7">
        <v>2.5</v>
      </c>
      <c r="DI56" s="7">
        <f t="shared" si="76"/>
        <v>4</v>
      </c>
      <c r="DJ56" s="11"/>
      <c r="DK56" s="10"/>
      <c r="DL56" s="11"/>
      <c r="DM56" s="10"/>
      <c r="DN56" s="7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77"/>
        <v>0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78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79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80"/>
        <v>0</v>
      </c>
    </row>
    <row r="57" spans="1:205" x14ac:dyDescent="0.25">
      <c r="A57" s="6"/>
      <c r="B57" s="6"/>
      <c r="C57" s="6"/>
      <c r="D57" s="6" t="s">
        <v>133</v>
      </c>
      <c r="E57" s="3" t="s">
        <v>134</v>
      </c>
      <c r="F57" s="6">
        <f t="shared" si="58"/>
        <v>1</v>
      </c>
      <c r="G57" s="6">
        <f t="shared" si="59"/>
        <v>1</v>
      </c>
      <c r="H57" s="6">
        <f t="shared" si="60"/>
        <v>30</v>
      </c>
      <c r="I57" s="6">
        <f t="shared" si="61"/>
        <v>15</v>
      </c>
      <c r="J57" s="6">
        <f t="shared" si="62"/>
        <v>15</v>
      </c>
      <c r="K57" s="6">
        <f t="shared" si="63"/>
        <v>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6">
        <f t="shared" si="69"/>
        <v>0</v>
      </c>
      <c r="R57" s="6">
        <f t="shared" si="70"/>
        <v>0</v>
      </c>
      <c r="S57" s="7">
        <f t="shared" si="71"/>
        <v>3</v>
      </c>
      <c r="T57" s="7">
        <f t="shared" si="72"/>
        <v>0</v>
      </c>
      <c r="U57" s="7">
        <v>1.27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3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4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75"/>
        <v>0</v>
      </c>
      <c r="CM57" s="11">
        <v>15</v>
      </c>
      <c r="CN57" s="10" t="s">
        <v>79</v>
      </c>
      <c r="CO57" s="11">
        <v>15</v>
      </c>
      <c r="CP57" s="10" t="s">
        <v>63</v>
      </c>
      <c r="CQ57" s="7">
        <v>3</v>
      </c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6"/>
        <v>3</v>
      </c>
      <c r="DJ57" s="11"/>
      <c r="DK57" s="10"/>
      <c r="DL57" s="11"/>
      <c r="DM57" s="10"/>
      <c r="DN57" s="7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7"/>
        <v>0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8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9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80"/>
        <v>0</v>
      </c>
    </row>
    <row r="58" spans="1:205" x14ac:dyDescent="0.25">
      <c r="A58" s="6"/>
      <c r="B58" s="6"/>
      <c r="C58" s="6"/>
      <c r="D58" s="6" t="s">
        <v>135</v>
      </c>
      <c r="E58" s="3" t="s">
        <v>136</v>
      </c>
      <c r="F58" s="6">
        <f t="shared" si="58"/>
        <v>0</v>
      </c>
      <c r="G58" s="6">
        <f t="shared" si="59"/>
        <v>2</v>
      </c>
      <c r="H58" s="6">
        <f t="shared" si="60"/>
        <v>30</v>
      </c>
      <c r="I58" s="6">
        <f t="shared" si="61"/>
        <v>15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15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6">
        <f t="shared" si="69"/>
        <v>0</v>
      </c>
      <c r="R58" s="6">
        <f t="shared" si="70"/>
        <v>0</v>
      </c>
      <c r="S58" s="7">
        <f t="shared" si="71"/>
        <v>2</v>
      </c>
      <c r="T58" s="7">
        <f t="shared" si="72"/>
        <v>1.3</v>
      </c>
      <c r="U58" s="7">
        <v>1.1299999999999999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3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4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75"/>
        <v>0</v>
      </c>
      <c r="CM58" s="11">
        <v>15</v>
      </c>
      <c r="CN58" s="10" t="s">
        <v>63</v>
      </c>
      <c r="CO58" s="11"/>
      <c r="CP58" s="10"/>
      <c r="CQ58" s="7">
        <v>0.7</v>
      </c>
      <c r="CR58" s="11"/>
      <c r="CS58" s="10"/>
      <c r="CT58" s="11"/>
      <c r="CU58" s="10"/>
      <c r="CV58" s="11">
        <v>15</v>
      </c>
      <c r="CW58" s="10" t="s">
        <v>63</v>
      </c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>
        <v>1.3</v>
      </c>
      <c r="DI58" s="7">
        <f t="shared" si="76"/>
        <v>2</v>
      </c>
      <c r="DJ58" s="11"/>
      <c r="DK58" s="10"/>
      <c r="DL58" s="11"/>
      <c r="DM58" s="10"/>
      <c r="DN58" s="7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7"/>
        <v>0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8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9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0"/>
        <v>0</v>
      </c>
    </row>
    <row r="59" spans="1:205" x14ac:dyDescent="0.25">
      <c r="A59" s="6"/>
      <c r="B59" s="6"/>
      <c r="C59" s="6"/>
      <c r="D59" s="6" t="s">
        <v>137</v>
      </c>
      <c r="E59" s="3" t="s">
        <v>138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15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6">
        <f t="shared" si="69"/>
        <v>0</v>
      </c>
      <c r="R59" s="6">
        <f t="shared" si="70"/>
        <v>0</v>
      </c>
      <c r="S59" s="7">
        <f t="shared" si="71"/>
        <v>2</v>
      </c>
      <c r="T59" s="7">
        <f t="shared" si="72"/>
        <v>1</v>
      </c>
      <c r="U59" s="7">
        <v>1.26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3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4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5"/>
        <v>0</v>
      </c>
      <c r="CM59" s="11">
        <v>15</v>
      </c>
      <c r="CN59" s="10" t="s">
        <v>63</v>
      </c>
      <c r="CO59" s="11"/>
      <c r="CP59" s="10"/>
      <c r="CQ59" s="7">
        <v>1</v>
      </c>
      <c r="CR59" s="11"/>
      <c r="CS59" s="10"/>
      <c r="CT59" s="11"/>
      <c r="CU59" s="10"/>
      <c r="CV59" s="11">
        <v>15</v>
      </c>
      <c r="CW59" s="10" t="s">
        <v>63</v>
      </c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>
        <v>1</v>
      </c>
      <c r="DI59" s="7">
        <f t="shared" si="76"/>
        <v>2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7"/>
        <v>0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8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9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0"/>
        <v>0</v>
      </c>
    </row>
    <row r="60" spans="1:205" x14ac:dyDescent="0.25">
      <c r="A60" s="6"/>
      <c r="B60" s="6"/>
      <c r="C60" s="6"/>
      <c r="D60" s="6" t="s">
        <v>139</v>
      </c>
      <c r="E60" s="3" t="s">
        <v>140</v>
      </c>
      <c r="F60" s="6">
        <f t="shared" si="58"/>
        <v>0</v>
      </c>
      <c r="G60" s="6">
        <f t="shared" si="59"/>
        <v>2</v>
      </c>
      <c r="H60" s="6">
        <f t="shared" si="60"/>
        <v>60</v>
      </c>
      <c r="I60" s="6">
        <f t="shared" si="61"/>
        <v>30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30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6">
        <f t="shared" si="69"/>
        <v>0</v>
      </c>
      <c r="R60" s="6">
        <f t="shared" si="70"/>
        <v>0</v>
      </c>
      <c r="S60" s="7">
        <f t="shared" si="71"/>
        <v>4</v>
      </c>
      <c r="T60" s="7">
        <f t="shared" si="72"/>
        <v>2.5</v>
      </c>
      <c r="U60" s="7">
        <v>2.2000000000000002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3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4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75"/>
        <v>0</v>
      </c>
      <c r="CM60" s="11">
        <v>30</v>
      </c>
      <c r="CN60" s="10" t="s">
        <v>63</v>
      </c>
      <c r="CO60" s="11"/>
      <c r="CP60" s="10"/>
      <c r="CQ60" s="7">
        <v>1.5</v>
      </c>
      <c r="CR60" s="11"/>
      <c r="CS60" s="10"/>
      <c r="CT60" s="11"/>
      <c r="CU60" s="10"/>
      <c r="CV60" s="11">
        <v>30</v>
      </c>
      <c r="CW60" s="10" t="s">
        <v>63</v>
      </c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>
        <v>2.5</v>
      </c>
      <c r="DI60" s="7">
        <f t="shared" si="76"/>
        <v>4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7"/>
        <v>0</v>
      </c>
      <c r="EG60" s="11"/>
      <c r="EH60" s="10"/>
      <c r="EI60" s="11"/>
      <c r="EJ60" s="10"/>
      <c r="EK60" s="7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8"/>
        <v>0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9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0"/>
        <v>0</v>
      </c>
    </row>
    <row r="61" spans="1:205" x14ac:dyDescent="0.25">
      <c r="A61" s="6"/>
      <c r="B61" s="6"/>
      <c r="C61" s="6"/>
      <c r="D61" s="6" t="s">
        <v>141</v>
      </c>
      <c r="E61" s="3" t="s">
        <v>142</v>
      </c>
      <c r="F61" s="6">
        <f t="shared" si="58"/>
        <v>0</v>
      </c>
      <c r="G61" s="6">
        <f t="shared" si="59"/>
        <v>2</v>
      </c>
      <c r="H61" s="6">
        <f t="shared" si="60"/>
        <v>45</v>
      </c>
      <c r="I61" s="6">
        <f t="shared" si="61"/>
        <v>30</v>
      </c>
      <c r="J61" s="6">
        <f t="shared" si="62"/>
        <v>0</v>
      </c>
      <c r="K61" s="6">
        <f t="shared" si="63"/>
        <v>15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6">
        <f t="shared" si="69"/>
        <v>0</v>
      </c>
      <c r="R61" s="6">
        <f t="shared" si="70"/>
        <v>0</v>
      </c>
      <c r="S61" s="7">
        <f t="shared" si="71"/>
        <v>4</v>
      </c>
      <c r="T61" s="7">
        <f t="shared" si="72"/>
        <v>2</v>
      </c>
      <c r="U61" s="7">
        <v>1.93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3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4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5"/>
        <v>0</v>
      </c>
      <c r="CM61" s="11">
        <v>30</v>
      </c>
      <c r="CN61" s="10" t="s">
        <v>63</v>
      </c>
      <c r="CO61" s="11"/>
      <c r="CP61" s="10"/>
      <c r="CQ61" s="7">
        <v>2</v>
      </c>
      <c r="CR61" s="11">
        <v>15</v>
      </c>
      <c r="CS61" s="10" t="s">
        <v>63</v>
      </c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>
        <v>2</v>
      </c>
      <c r="DI61" s="7">
        <f t="shared" si="76"/>
        <v>4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7"/>
        <v>0</v>
      </c>
      <c r="EG61" s="11"/>
      <c r="EH61" s="10"/>
      <c r="EI61" s="11"/>
      <c r="EJ61" s="10"/>
      <c r="EK61" s="7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8"/>
        <v>0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9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0"/>
        <v>0</v>
      </c>
    </row>
    <row r="62" spans="1:205" x14ac:dyDescent="0.25">
      <c r="A62" s="6"/>
      <c r="B62" s="6"/>
      <c r="C62" s="6"/>
      <c r="D62" s="6" t="s">
        <v>143</v>
      </c>
      <c r="E62" s="3" t="s">
        <v>144</v>
      </c>
      <c r="F62" s="6">
        <f t="shared" si="58"/>
        <v>1</v>
      </c>
      <c r="G62" s="6">
        <f t="shared" si="59"/>
        <v>2</v>
      </c>
      <c r="H62" s="6">
        <f t="shared" si="60"/>
        <v>45</v>
      </c>
      <c r="I62" s="6">
        <f t="shared" si="61"/>
        <v>15</v>
      </c>
      <c r="J62" s="6">
        <f t="shared" si="62"/>
        <v>0</v>
      </c>
      <c r="K62" s="6">
        <f t="shared" si="63"/>
        <v>15</v>
      </c>
      <c r="L62" s="6">
        <f t="shared" si="64"/>
        <v>0</v>
      </c>
      <c r="M62" s="6">
        <f t="shared" si="65"/>
        <v>15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4</v>
      </c>
      <c r="T62" s="7">
        <f t="shared" si="72"/>
        <v>2.2000000000000002</v>
      </c>
      <c r="U62" s="7">
        <v>1.77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4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>
        <v>15</v>
      </c>
      <c r="DK62" s="10" t="s">
        <v>79</v>
      </c>
      <c r="DL62" s="11"/>
      <c r="DM62" s="10"/>
      <c r="DN62" s="7">
        <v>1.8</v>
      </c>
      <c r="DO62" s="11">
        <v>15</v>
      </c>
      <c r="DP62" s="10" t="s">
        <v>63</v>
      </c>
      <c r="DQ62" s="11"/>
      <c r="DR62" s="10"/>
      <c r="DS62" s="11">
        <v>15</v>
      </c>
      <c r="DT62" s="10" t="s">
        <v>63</v>
      </c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>
        <v>2.2000000000000002</v>
      </c>
      <c r="EF62" s="7">
        <f t="shared" si="77"/>
        <v>4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5">
      <c r="A63" s="6"/>
      <c r="B63" s="6"/>
      <c r="C63" s="6"/>
      <c r="D63" s="6" t="s">
        <v>145</v>
      </c>
      <c r="E63" s="3" t="s">
        <v>146</v>
      </c>
      <c r="F63" s="6">
        <f t="shared" si="58"/>
        <v>1</v>
      </c>
      <c r="G63" s="6">
        <f t="shared" si="59"/>
        <v>1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5</v>
      </c>
      <c r="T63" s="7">
        <f t="shared" si="72"/>
        <v>3</v>
      </c>
      <c r="U63" s="7">
        <v>2.4</v>
      </c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/>
      <c r="AT63" s="10"/>
      <c r="AU63" s="11"/>
      <c r="AV63" s="10"/>
      <c r="AW63" s="7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4"/>
        <v>0</v>
      </c>
      <c r="BP63" s="11"/>
      <c r="BQ63" s="10"/>
      <c r="BR63" s="11"/>
      <c r="BS63" s="10"/>
      <c r="BT63" s="7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>
        <v>30</v>
      </c>
      <c r="DK63" s="10" t="s">
        <v>79</v>
      </c>
      <c r="DL63" s="11"/>
      <c r="DM63" s="10"/>
      <c r="DN63" s="7">
        <v>2</v>
      </c>
      <c r="DO63" s="11"/>
      <c r="DP63" s="10"/>
      <c r="DQ63" s="11"/>
      <c r="DR63" s="10"/>
      <c r="DS63" s="11">
        <v>30</v>
      </c>
      <c r="DT63" s="10" t="s">
        <v>63</v>
      </c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>
        <v>3</v>
      </c>
      <c r="EF63" s="7">
        <f t="shared" si="77"/>
        <v>5</v>
      </c>
      <c r="EG63" s="11"/>
      <c r="EH63" s="10"/>
      <c r="EI63" s="11"/>
      <c r="EJ63" s="10"/>
      <c r="EK63" s="7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7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7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5">
      <c r="A64" s="6"/>
      <c r="B64" s="6"/>
      <c r="C64" s="6"/>
      <c r="D64" s="6" t="s">
        <v>147</v>
      </c>
      <c r="E64" s="3" t="s">
        <v>148</v>
      </c>
      <c r="F64" s="6">
        <f t="shared" si="58"/>
        <v>0</v>
      </c>
      <c r="G64" s="6">
        <f t="shared" si="59"/>
        <v>3</v>
      </c>
      <c r="H64" s="6">
        <f t="shared" si="60"/>
        <v>45</v>
      </c>
      <c r="I64" s="6">
        <f t="shared" si="61"/>
        <v>15</v>
      </c>
      <c r="J64" s="6">
        <f t="shared" si="62"/>
        <v>15</v>
      </c>
      <c r="K64" s="6">
        <f t="shared" si="63"/>
        <v>0</v>
      </c>
      <c r="L64" s="6">
        <f t="shared" si="64"/>
        <v>0</v>
      </c>
      <c r="M64" s="6">
        <f t="shared" si="65"/>
        <v>15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3</v>
      </c>
      <c r="T64" s="7">
        <f t="shared" si="72"/>
        <v>1</v>
      </c>
      <c r="U64" s="7">
        <v>1.83</v>
      </c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3"/>
        <v>0</v>
      </c>
      <c r="AS64" s="11"/>
      <c r="AT64" s="10"/>
      <c r="AU64" s="11"/>
      <c r="AV64" s="10"/>
      <c r="AW64" s="7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7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>
        <v>15</v>
      </c>
      <c r="DK64" s="10" t="s">
        <v>63</v>
      </c>
      <c r="DL64" s="11">
        <v>15</v>
      </c>
      <c r="DM64" s="10" t="s">
        <v>63</v>
      </c>
      <c r="DN64" s="7">
        <v>2</v>
      </c>
      <c r="DO64" s="11"/>
      <c r="DP64" s="10"/>
      <c r="DQ64" s="11"/>
      <c r="DR64" s="10"/>
      <c r="DS64" s="11">
        <v>15</v>
      </c>
      <c r="DT64" s="10" t="s">
        <v>63</v>
      </c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>
        <v>1</v>
      </c>
      <c r="EF64" s="7">
        <f t="shared" si="77"/>
        <v>3</v>
      </c>
      <c r="EG64" s="11"/>
      <c r="EH64" s="10"/>
      <c r="EI64" s="11"/>
      <c r="EJ64" s="10"/>
      <c r="EK64" s="7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7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7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5">
      <c r="A65" s="6"/>
      <c r="B65" s="6"/>
      <c r="C65" s="6"/>
      <c r="D65" s="6" t="s">
        <v>149</v>
      </c>
      <c r="E65" s="3" t="s">
        <v>150</v>
      </c>
      <c r="F65" s="6">
        <f t="shared" si="58"/>
        <v>0</v>
      </c>
      <c r="G65" s="6">
        <f t="shared" si="59"/>
        <v>2</v>
      </c>
      <c r="H65" s="6">
        <f t="shared" si="60"/>
        <v>75</v>
      </c>
      <c r="I65" s="6">
        <f t="shared" si="61"/>
        <v>45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5</v>
      </c>
      <c r="T65" s="7">
        <f t="shared" si="72"/>
        <v>2.5</v>
      </c>
      <c r="U65" s="7">
        <v>3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4"/>
        <v>0</v>
      </c>
      <c r="BP65" s="11"/>
      <c r="BQ65" s="10"/>
      <c r="BR65" s="11"/>
      <c r="BS65" s="10"/>
      <c r="BT65" s="7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>
        <v>45</v>
      </c>
      <c r="DK65" s="10" t="s">
        <v>63</v>
      </c>
      <c r="DL65" s="11"/>
      <c r="DM65" s="10"/>
      <c r="DN65" s="7">
        <v>2.5</v>
      </c>
      <c r="DO65" s="11"/>
      <c r="DP65" s="10"/>
      <c r="DQ65" s="11"/>
      <c r="DR65" s="10"/>
      <c r="DS65" s="11">
        <v>30</v>
      </c>
      <c r="DT65" s="10" t="s">
        <v>63</v>
      </c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>
        <v>2.5</v>
      </c>
      <c r="EF65" s="7">
        <f t="shared" si="77"/>
        <v>5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5">
      <c r="A66" s="6"/>
      <c r="B66" s="6"/>
      <c r="C66" s="6"/>
      <c r="D66" s="6" t="s">
        <v>151</v>
      </c>
      <c r="E66" s="3" t="s">
        <v>152</v>
      </c>
      <c r="F66" s="6">
        <f t="shared" si="58"/>
        <v>0</v>
      </c>
      <c r="G66" s="6">
        <f t="shared" si="59"/>
        <v>1</v>
      </c>
      <c r="H66" s="6">
        <f t="shared" si="60"/>
        <v>15</v>
      </c>
      <c r="I66" s="6">
        <f t="shared" si="61"/>
        <v>15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1</v>
      </c>
      <c r="T66" s="7">
        <f t="shared" si="72"/>
        <v>0</v>
      </c>
      <c r="U66" s="7">
        <v>0.67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0</v>
      </c>
      <c r="DJ66" s="11">
        <v>15</v>
      </c>
      <c r="DK66" s="10" t="s">
        <v>63</v>
      </c>
      <c r="DL66" s="11"/>
      <c r="DM66" s="10"/>
      <c r="DN66" s="7">
        <v>1</v>
      </c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1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5">
      <c r="A67" s="6"/>
      <c r="B67" s="6"/>
      <c r="C67" s="6"/>
      <c r="D67" s="6" t="s">
        <v>153</v>
      </c>
      <c r="E67" s="3" t="s">
        <v>154</v>
      </c>
      <c r="F67" s="6">
        <f t="shared" si="58"/>
        <v>0</v>
      </c>
      <c r="G67" s="6">
        <f t="shared" si="59"/>
        <v>2</v>
      </c>
      <c r="H67" s="6">
        <f t="shared" si="60"/>
        <v>45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15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</v>
      </c>
      <c r="U67" s="7">
        <v>1.67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>
        <v>30</v>
      </c>
      <c r="DK67" s="10" t="s">
        <v>63</v>
      </c>
      <c r="DL67" s="11"/>
      <c r="DM67" s="10"/>
      <c r="DN67" s="7">
        <v>1</v>
      </c>
      <c r="DO67" s="11"/>
      <c r="DP67" s="10"/>
      <c r="DQ67" s="11"/>
      <c r="DR67" s="10"/>
      <c r="DS67" s="11">
        <v>15</v>
      </c>
      <c r="DT67" s="10" t="s">
        <v>63</v>
      </c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>
        <v>1</v>
      </c>
      <c r="EF67" s="7">
        <f t="shared" si="77"/>
        <v>2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5">
      <c r="A68" s="6"/>
      <c r="B68" s="6"/>
      <c r="C68" s="6"/>
      <c r="D68" s="6" t="s">
        <v>155</v>
      </c>
      <c r="E68" s="3" t="s">
        <v>156</v>
      </c>
      <c r="F68" s="6">
        <f t="shared" si="58"/>
        <v>0</v>
      </c>
      <c r="G68" s="6">
        <f t="shared" si="59"/>
        <v>2</v>
      </c>
      <c r="H68" s="6">
        <f t="shared" si="60"/>
        <v>30</v>
      </c>
      <c r="I68" s="6">
        <f t="shared" si="61"/>
        <v>15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15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</v>
      </c>
      <c r="U68" s="7">
        <v>1.1399999999999999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15</v>
      </c>
      <c r="DK68" s="10" t="s">
        <v>63</v>
      </c>
      <c r="DL68" s="11"/>
      <c r="DM68" s="10"/>
      <c r="DN68" s="7">
        <v>1</v>
      </c>
      <c r="DO68" s="11"/>
      <c r="DP68" s="10"/>
      <c r="DQ68" s="11"/>
      <c r="DR68" s="10"/>
      <c r="DS68" s="11">
        <v>15</v>
      </c>
      <c r="DT68" s="10" t="s">
        <v>63</v>
      </c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1</v>
      </c>
      <c r="EF68" s="7">
        <f t="shared" si="77"/>
        <v>2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5">
      <c r="A69" s="6"/>
      <c r="B69" s="6"/>
      <c r="C69" s="6"/>
      <c r="D69" s="6" t="s">
        <v>157</v>
      </c>
      <c r="E69" s="3" t="s">
        <v>158</v>
      </c>
      <c r="F69" s="6">
        <f t="shared" si="58"/>
        <v>0</v>
      </c>
      <c r="G69" s="6">
        <f t="shared" si="59"/>
        <v>2</v>
      </c>
      <c r="H69" s="6">
        <f t="shared" si="60"/>
        <v>30</v>
      </c>
      <c r="I69" s="6">
        <f t="shared" si="61"/>
        <v>15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15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0.8</v>
      </c>
      <c r="U69" s="7">
        <v>1.23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15</v>
      </c>
      <c r="DK69" s="10" t="s">
        <v>63</v>
      </c>
      <c r="DL69" s="11"/>
      <c r="DM69" s="10"/>
      <c r="DN69" s="7">
        <v>1.2</v>
      </c>
      <c r="DO69" s="11"/>
      <c r="DP69" s="10"/>
      <c r="DQ69" s="11"/>
      <c r="DR69" s="10"/>
      <c r="DS69" s="11">
        <v>15</v>
      </c>
      <c r="DT69" s="10" t="s">
        <v>63</v>
      </c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0.8</v>
      </c>
      <c r="EF69" s="7">
        <f t="shared" si="77"/>
        <v>2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5">
      <c r="A70" s="6"/>
      <c r="B70" s="6"/>
      <c r="C70" s="6"/>
      <c r="D70" s="6" t="s">
        <v>159</v>
      </c>
      <c r="E70" s="3" t="s">
        <v>160</v>
      </c>
      <c r="F70" s="6">
        <f t="shared" si="58"/>
        <v>0</v>
      </c>
      <c r="G70" s="6">
        <f t="shared" si="59"/>
        <v>2</v>
      </c>
      <c r="H70" s="6">
        <f t="shared" si="60"/>
        <v>30</v>
      </c>
      <c r="I70" s="6">
        <f t="shared" si="61"/>
        <v>15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15</v>
      </c>
      <c r="Q70" s="6">
        <f t="shared" si="69"/>
        <v>0</v>
      </c>
      <c r="R70" s="6">
        <f t="shared" si="70"/>
        <v>0</v>
      </c>
      <c r="S70" s="7">
        <f t="shared" si="71"/>
        <v>2</v>
      </c>
      <c r="T70" s="7">
        <f t="shared" si="72"/>
        <v>1</v>
      </c>
      <c r="U70" s="7">
        <v>1.27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7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>
        <v>15</v>
      </c>
      <c r="GB70" s="10" t="s">
        <v>63</v>
      </c>
      <c r="GC70" s="11"/>
      <c r="GD70" s="10"/>
      <c r="GE70" s="7">
        <v>1</v>
      </c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>
        <v>15</v>
      </c>
      <c r="GQ70" s="10" t="s">
        <v>63</v>
      </c>
      <c r="GR70" s="11"/>
      <c r="GS70" s="10"/>
      <c r="GT70" s="11"/>
      <c r="GU70" s="10"/>
      <c r="GV70" s="7">
        <v>1</v>
      </c>
      <c r="GW70" s="7">
        <f t="shared" si="80"/>
        <v>2</v>
      </c>
    </row>
    <row r="71" spans="1:205" x14ac:dyDescent="0.25">
      <c r="A71" s="6">
        <v>7</v>
      </c>
      <c r="B71" s="6">
        <v>1</v>
      </c>
      <c r="C71" s="6"/>
      <c r="D71" s="6"/>
      <c r="E71" s="3" t="s">
        <v>161</v>
      </c>
      <c r="F71" s="6">
        <f>$B$71*COUNTIF(V71:GU71,"e")</f>
        <v>0</v>
      </c>
      <c r="G71" s="6">
        <f>$B$71*COUNTIF(V71:GU71,"z")</f>
        <v>1</v>
      </c>
      <c r="H71" s="6">
        <f t="shared" si="60"/>
        <v>30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30</v>
      </c>
      <c r="R71" s="6">
        <f t="shared" si="70"/>
        <v>0</v>
      </c>
      <c r="S71" s="7">
        <f t="shared" si="71"/>
        <v>2</v>
      </c>
      <c r="T71" s="7">
        <f t="shared" si="72"/>
        <v>2</v>
      </c>
      <c r="U71" s="7">
        <f>$B$71*1.2</f>
        <v>1.2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7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>
        <f>$B$71*30</f>
        <v>30</v>
      </c>
      <c r="GS71" s="10" t="s">
        <v>63</v>
      </c>
      <c r="GT71" s="11"/>
      <c r="GU71" s="10"/>
      <c r="GV71" s="7">
        <f>$B$71*2</f>
        <v>2</v>
      </c>
      <c r="GW71" s="7">
        <f t="shared" si="80"/>
        <v>2</v>
      </c>
    </row>
    <row r="72" spans="1:205" ht="15.9" customHeight="1" x14ac:dyDescent="0.25">
      <c r="A72" s="6"/>
      <c r="B72" s="6"/>
      <c r="C72" s="6"/>
      <c r="D72" s="6"/>
      <c r="E72" s="6" t="s">
        <v>82</v>
      </c>
      <c r="F72" s="6">
        <f t="shared" ref="F72:AK72" si="81">SUM(F40:F71)</f>
        <v>13</v>
      </c>
      <c r="G72" s="6">
        <f t="shared" si="81"/>
        <v>56</v>
      </c>
      <c r="H72" s="6">
        <f t="shared" si="81"/>
        <v>1470</v>
      </c>
      <c r="I72" s="6">
        <f t="shared" si="81"/>
        <v>720</v>
      </c>
      <c r="J72" s="6">
        <f t="shared" si="81"/>
        <v>150</v>
      </c>
      <c r="K72" s="6">
        <f t="shared" si="81"/>
        <v>150</v>
      </c>
      <c r="L72" s="6">
        <f t="shared" si="81"/>
        <v>0</v>
      </c>
      <c r="M72" s="6">
        <f t="shared" si="81"/>
        <v>345</v>
      </c>
      <c r="N72" s="6">
        <f t="shared" si="81"/>
        <v>0</v>
      </c>
      <c r="O72" s="6">
        <f t="shared" si="81"/>
        <v>0</v>
      </c>
      <c r="P72" s="6">
        <f t="shared" si="81"/>
        <v>15</v>
      </c>
      <c r="Q72" s="6">
        <f t="shared" si="81"/>
        <v>30</v>
      </c>
      <c r="R72" s="6">
        <f t="shared" si="81"/>
        <v>60</v>
      </c>
      <c r="S72" s="7">
        <f t="shared" si="81"/>
        <v>106</v>
      </c>
      <c r="T72" s="7">
        <f t="shared" si="81"/>
        <v>46.7</v>
      </c>
      <c r="U72" s="7">
        <f t="shared" si="81"/>
        <v>58.900000000000013</v>
      </c>
      <c r="V72" s="11">
        <f t="shared" si="81"/>
        <v>15</v>
      </c>
      <c r="W72" s="10">
        <f t="shared" si="81"/>
        <v>0</v>
      </c>
      <c r="X72" s="11">
        <f t="shared" si="81"/>
        <v>30</v>
      </c>
      <c r="Y72" s="10">
        <f t="shared" si="81"/>
        <v>0</v>
      </c>
      <c r="Z72" s="7">
        <f t="shared" si="81"/>
        <v>4</v>
      </c>
      <c r="AA72" s="11">
        <f t="shared" si="81"/>
        <v>15</v>
      </c>
      <c r="AB72" s="10">
        <f t="shared" si="81"/>
        <v>0</v>
      </c>
      <c r="AC72" s="11">
        <f t="shared" si="81"/>
        <v>0</v>
      </c>
      <c r="AD72" s="10">
        <f t="shared" si="81"/>
        <v>0</v>
      </c>
      <c r="AE72" s="11">
        <f t="shared" si="81"/>
        <v>0</v>
      </c>
      <c r="AF72" s="10">
        <f t="shared" si="81"/>
        <v>0</v>
      </c>
      <c r="AG72" s="11">
        <f t="shared" si="81"/>
        <v>0</v>
      </c>
      <c r="AH72" s="10">
        <f t="shared" si="81"/>
        <v>0</v>
      </c>
      <c r="AI72" s="11">
        <f t="shared" si="81"/>
        <v>0</v>
      </c>
      <c r="AJ72" s="10">
        <f t="shared" si="81"/>
        <v>0</v>
      </c>
      <c r="AK72" s="11">
        <f t="shared" si="81"/>
        <v>0</v>
      </c>
      <c r="AL72" s="10">
        <f t="shared" ref="AL72:BQ72" si="82">SUM(AL40:AL71)</f>
        <v>0</v>
      </c>
      <c r="AM72" s="11">
        <f t="shared" si="82"/>
        <v>0</v>
      </c>
      <c r="AN72" s="10">
        <f t="shared" si="82"/>
        <v>0</v>
      </c>
      <c r="AO72" s="11">
        <f t="shared" si="82"/>
        <v>0</v>
      </c>
      <c r="AP72" s="10">
        <f t="shared" si="82"/>
        <v>0</v>
      </c>
      <c r="AQ72" s="7">
        <f t="shared" si="82"/>
        <v>1</v>
      </c>
      <c r="AR72" s="7">
        <f t="shared" si="82"/>
        <v>5</v>
      </c>
      <c r="AS72" s="11">
        <f t="shared" si="82"/>
        <v>120</v>
      </c>
      <c r="AT72" s="10">
        <f t="shared" si="82"/>
        <v>0</v>
      </c>
      <c r="AU72" s="11">
        <f t="shared" si="82"/>
        <v>60</v>
      </c>
      <c r="AV72" s="10">
        <f t="shared" si="82"/>
        <v>0</v>
      </c>
      <c r="AW72" s="7">
        <f t="shared" si="82"/>
        <v>13.3</v>
      </c>
      <c r="AX72" s="11">
        <f t="shared" si="82"/>
        <v>45</v>
      </c>
      <c r="AY72" s="10">
        <f t="shared" si="82"/>
        <v>0</v>
      </c>
      <c r="AZ72" s="11">
        <f t="shared" si="82"/>
        <v>0</v>
      </c>
      <c r="BA72" s="10">
        <f t="shared" si="82"/>
        <v>0</v>
      </c>
      <c r="BB72" s="11">
        <f t="shared" si="82"/>
        <v>0</v>
      </c>
      <c r="BC72" s="10">
        <f t="shared" si="82"/>
        <v>0</v>
      </c>
      <c r="BD72" s="11">
        <f t="shared" si="82"/>
        <v>0</v>
      </c>
      <c r="BE72" s="10">
        <f t="shared" si="82"/>
        <v>0</v>
      </c>
      <c r="BF72" s="11">
        <f t="shared" si="82"/>
        <v>0</v>
      </c>
      <c r="BG72" s="10">
        <f t="shared" si="82"/>
        <v>0</v>
      </c>
      <c r="BH72" s="11">
        <f t="shared" si="82"/>
        <v>0</v>
      </c>
      <c r="BI72" s="10">
        <f t="shared" si="82"/>
        <v>0</v>
      </c>
      <c r="BJ72" s="11">
        <f t="shared" si="82"/>
        <v>0</v>
      </c>
      <c r="BK72" s="10">
        <f t="shared" si="82"/>
        <v>0</v>
      </c>
      <c r="BL72" s="11">
        <f t="shared" si="82"/>
        <v>30</v>
      </c>
      <c r="BM72" s="10">
        <f t="shared" si="82"/>
        <v>0</v>
      </c>
      <c r="BN72" s="7">
        <f t="shared" si="82"/>
        <v>5.7</v>
      </c>
      <c r="BO72" s="7">
        <f t="shared" si="82"/>
        <v>19</v>
      </c>
      <c r="BP72" s="11">
        <f t="shared" si="82"/>
        <v>225</v>
      </c>
      <c r="BQ72" s="10">
        <f t="shared" si="82"/>
        <v>0</v>
      </c>
      <c r="BR72" s="11">
        <f t="shared" ref="BR72:CW72" si="83">SUM(BR40:BR71)</f>
        <v>30</v>
      </c>
      <c r="BS72" s="10">
        <f t="shared" si="83"/>
        <v>0</v>
      </c>
      <c r="BT72" s="7">
        <f t="shared" si="83"/>
        <v>15.5</v>
      </c>
      <c r="BU72" s="11">
        <f t="shared" si="83"/>
        <v>45</v>
      </c>
      <c r="BV72" s="10">
        <f t="shared" si="83"/>
        <v>0</v>
      </c>
      <c r="BW72" s="11">
        <f t="shared" si="83"/>
        <v>0</v>
      </c>
      <c r="BX72" s="10">
        <f t="shared" si="83"/>
        <v>0</v>
      </c>
      <c r="BY72" s="11">
        <f t="shared" si="83"/>
        <v>90</v>
      </c>
      <c r="BZ72" s="10">
        <f t="shared" si="83"/>
        <v>0</v>
      </c>
      <c r="CA72" s="11">
        <f t="shared" si="83"/>
        <v>0</v>
      </c>
      <c r="CB72" s="10">
        <f t="shared" si="83"/>
        <v>0</v>
      </c>
      <c r="CC72" s="11">
        <f t="shared" si="83"/>
        <v>0</v>
      </c>
      <c r="CD72" s="10">
        <f t="shared" si="83"/>
        <v>0</v>
      </c>
      <c r="CE72" s="11">
        <f t="shared" si="83"/>
        <v>0</v>
      </c>
      <c r="CF72" s="10">
        <f t="shared" si="83"/>
        <v>0</v>
      </c>
      <c r="CG72" s="11">
        <f t="shared" si="83"/>
        <v>0</v>
      </c>
      <c r="CH72" s="10">
        <f t="shared" si="83"/>
        <v>0</v>
      </c>
      <c r="CI72" s="11">
        <f t="shared" si="83"/>
        <v>0</v>
      </c>
      <c r="CJ72" s="10">
        <f t="shared" si="83"/>
        <v>0</v>
      </c>
      <c r="CK72" s="7">
        <f t="shared" si="83"/>
        <v>11.5</v>
      </c>
      <c r="CL72" s="7">
        <f t="shared" si="83"/>
        <v>27</v>
      </c>
      <c r="CM72" s="11">
        <f t="shared" si="83"/>
        <v>165</v>
      </c>
      <c r="CN72" s="10">
        <f t="shared" si="83"/>
        <v>0</v>
      </c>
      <c r="CO72" s="11">
        <f t="shared" si="83"/>
        <v>15</v>
      </c>
      <c r="CP72" s="10">
        <f t="shared" si="83"/>
        <v>0</v>
      </c>
      <c r="CQ72" s="7">
        <f t="shared" si="83"/>
        <v>13</v>
      </c>
      <c r="CR72" s="11">
        <f t="shared" si="83"/>
        <v>30</v>
      </c>
      <c r="CS72" s="10">
        <f t="shared" si="83"/>
        <v>0</v>
      </c>
      <c r="CT72" s="11">
        <f t="shared" si="83"/>
        <v>0</v>
      </c>
      <c r="CU72" s="10">
        <f t="shared" si="83"/>
        <v>0</v>
      </c>
      <c r="CV72" s="11">
        <f t="shared" si="83"/>
        <v>120</v>
      </c>
      <c r="CW72" s="10">
        <f t="shared" si="83"/>
        <v>0</v>
      </c>
      <c r="CX72" s="11">
        <f t="shared" ref="CX72:EC72" si="84">SUM(CX40:CX71)</f>
        <v>0</v>
      </c>
      <c r="CY72" s="10">
        <f t="shared" si="84"/>
        <v>0</v>
      </c>
      <c r="CZ72" s="11">
        <f t="shared" si="84"/>
        <v>0</v>
      </c>
      <c r="DA72" s="10">
        <f t="shared" si="84"/>
        <v>0</v>
      </c>
      <c r="DB72" s="11">
        <f t="shared" si="84"/>
        <v>0</v>
      </c>
      <c r="DC72" s="10">
        <f t="shared" si="84"/>
        <v>0</v>
      </c>
      <c r="DD72" s="11">
        <f t="shared" si="84"/>
        <v>0</v>
      </c>
      <c r="DE72" s="10">
        <f t="shared" si="84"/>
        <v>0</v>
      </c>
      <c r="DF72" s="11">
        <f t="shared" si="84"/>
        <v>30</v>
      </c>
      <c r="DG72" s="10">
        <f t="shared" si="84"/>
        <v>0</v>
      </c>
      <c r="DH72" s="7">
        <f t="shared" si="84"/>
        <v>14</v>
      </c>
      <c r="DI72" s="7">
        <f t="shared" si="84"/>
        <v>27</v>
      </c>
      <c r="DJ72" s="11">
        <f t="shared" si="84"/>
        <v>180</v>
      </c>
      <c r="DK72" s="10">
        <f t="shared" si="84"/>
        <v>0</v>
      </c>
      <c r="DL72" s="11">
        <f t="shared" si="84"/>
        <v>15</v>
      </c>
      <c r="DM72" s="10">
        <f t="shared" si="84"/>
        <v>0</v>
      </c>
      <c r="DN72" s="7">
        <f t="shared" si="84"/>
        <v>12.5</v>
      </c>
      <c r="DO72" s="11">
        <f t="shared" si="84"/>
        <v>15</v>
      </c>
      <c r="DP72" s="10">
        <f t="shared" si="84"/>
        <v>0</v>
      </c>
      <c r="DQ72" s="11">
        <f t="shared" si="84"/>
        <v>0</v>
      </c>
      <c r="DR72" s="10">
        <f t="shared" si="84"/>
        <v>0</v>
      </c>
      <c r="DS72" s="11">
        <f t="shared" si="84"/>
        <v>135</v>
      </c>
      <c r="DT72" s="10">
        <f t="shared" si="84"/>
        <v>0</v>
      </c>
      <c r="DU72" s="11">
        <f t="shared" si="84"/>
        <v>0</v>
      </c>
      <c r="DV72" s="10">
        <f t="shared" si="84"/>
        <v>0</v>
      </c>
      <c r="DW72" s="11">
        <f t="shared" si="84"/>
        <v>0</v>
      </c>
      <c r="DX72" s="10">
        <f t="shared" si="84"/>
        <v>0</v>
      </c>
      <c r="DY72" s="11">
        <f t="shared" si="84"/>
        <v>0</v>
      </c>
      <c r="DZ72" s="10">
        <f t="shared" si="84"/>
        <v>0</v>
      </c>
      <c r="EA72" s="11">
        <f t="shared" si="84"/>
        <v>0</v>
      </c>
      <c r="EB72" s="10">
        <f t="shared" si="84"/>
        <v>0</v>
      </c>
      <c r="EC72" s="11">
        <f t="shared" si="84"/>
        <v>0</v>
      </c>
      <c r="ED72" s="10">
        <f t="shared" ref="ED72:FI72" si="85">SUM(ED40:ED71)</f>
        <v>0</v>
      </c>
      <c r="EE72" s="7">
        <f t="shared" si="85"/>
        <v>11.5</v>
      </c>
      <c r="EF72" s="7">
        <f t="shared" si="85"/>
        <v>24</v>
      </c>
      <c r="EG72" s="11">
        <f t="shared" si="85"/>
        <v>0</v>
      </c>
      <c r="EH72" s="10">
        <f t="shared" si="85"/>
        <v>0</v>
      </c>
      <c r="EI72" s="11">
        <f t="shared" si="85"/>
        <v>0</v>
      </c>
      <c r="EJ72" s="10">
        <f t="shared" si="85"/>
        <v>0</v>
      </c>
      <c r="EK72" s="7">
        <f t="shared" si="85"/>
        <v>0</v>
      </c>
      <c r="EL72" s="11">
        <f t="shared" si="85"/>
        <v>0</v>
      </c>
      <c r="EM72" s="10">
        <f t="shared" si="85"/>
        <v>0</v>
      </c>
      <c r="EN72" s="11">
        <f t="shared" si="85"/>
        <v>0</v>
      </c>
      <c r="EO72" s="10">
        <f t="shared" si="85"/>
        <v>0</v>
      </c>
      <c r="EP72" s="11">
        <f t="shared" si="85"/>
        <v>0</v>
      </c>
      <c r="EQ72" s="10">
        <f t="shared" si="85"/>
        <v>0</v>
      </c>
      <c r="ER72" s="11">
        <f t="shared" si="85"/>
        <v>0</v>
      </c>
      <c r="ES72" s="10">
        <f t="shared" si="85"/>
        <v>0</v>
      </c>
      <c r="ET72" s="11">
        <f t="shared" si="85"/>
        <v>0</v>
      </c>
      <c r="EU72" s="10">
        <f t="shared" si="85"/>
        <v>0</v>
      </c>
      <c r="EV72" s="11">
        <f t="shared" si="85"/>
        <v>0</v>
      </c>
      <c r="EW72" s="10">
        <f t="shared" si="85"/>
        <v>0</v>
      </c>
      <c r="EX72" s="11">
        <f t="shared" si="85"/>
        <v>0</v>
      </c>
      <c r="EY72" s="10">
        <f t="shared" si="85"/>
        <v>0</v>
      </c>
      <c r="EZ72" s="11">
        <f t="shared" si="85"/>
        <v>0</v>
      </c>
      <c r="FA72" s="10">
        <f t="shared" si="85"/>
        <v>0</v>
      </c>
      <c r="FB72" s="7">
        <f t="shared" si="85"/>
        <v>0</v>
      </c>
      <c r="FC72" s="7">
        <f t="shared" si="85"/>
        <v>0</v>
      </c>
      <c r="FD72" s="11">
        <f t="shared" si="85"/>
        <v>0</v>
      </c>
      <c r="FE72" s="10">
        <f t="shared" si="85"/>
        <v>0</v>
      </c>
      <c r="FF72" s="11">
        <f t="shared" si="85"/>
        <v>0</v>
      </c>
      <c r="FG72" s="10">
        <f t="shared" si="85"/>
        <v>0</v>
      </c>
      <c r="FH72" s="7">
        <f t="shared" si="85"/>
        <v>0</v>
      </c>
      <c r="FI72" s="11">
        <f t="shared" si="85"/>
        <v>0</v>
      </c>
      <c r="FJ72" s="10">
        <f t="shared" ref="FJ72:GO72" si="86">SUM(FJ40:FJ71)</f>
        <v>0</v>
      </c>
      <c r="FK72" s="11">
        <f t="shared" si="86"/>
        <v>0</v>
      </c>
      <c r="FL72" s="10">
        <f t="shared" si="86"/>
        <v>0</v>
      </c>
      <c r="FM72" s="11">
        <f t="shared" si="86"/>
        <v>0</v>
      </c>
      <c r="FN72" s="10">
        <f t="shared" si="86"/>
        <v>0</v>
      </c>
      <c r="FO72" s="11">
        <f t="shared" si="86"/>
        <v>0</v>
      </c>
      <c r="FP72" s="10">
        <f t="shared" si="86"/>
        <v>0</v>
      </c>
      <c r="FQ72" s="11">
        <f t="shared" si="86"/>
        <v>0</v>
      </c>
      <c r="FR72" s="10">
        <f t="shared" si="86"/>
        <v>0</v>
      </c>
      <c r="FS72" s="11">
        <f t="shared" si="86"/>
        <v>0</v>
      </c>
      <c r="FT72" s="10">
        <f t="shared" si="86"/>
        <v>0</v>
      </c>
      <c r="FU72" s="11">
        <f t="shared" si="86"/>
        <v>0</v>
      </c>
      <c r="FV72" s="10">
        <f t="shared" si="86"/>
        <v>0</v>
      </c>
      <c r="FW72" s="11">
        <f t="shared" si="86"/>
        <v>0</v>
      </c>
      <c r="FX72" s="10">
        <f t="shared" si="86"/>
        <v>0</v>
      </c>
      <c r="FY72" s="7">
        <f t="shared" si="86"/>
        <v>0</v>
      </c>
      <c r="FZ72" s="7">
        <f t="shared" si="86"/>
        <v>0</v>
      </c>
      <c r="GA72" s="11">
        <f t="shared" si="86"/>
        <v>15</v>
      </c>
      <c r="GB72" s="10">
        <f t="shared" si="86"/>
        <v>0</v>
      </c>
      <c r="GC72" s="11">
        <f t="shared" si="86"/>
        <v>0</v>
      </c>
      <c r="GD72" s="10">
        <f t="shared" si="86"/>
        <v>0</v>
      </c>
      <c r="GE72" s="7">
        <f t="shared" si="86"/>
        <v>1</v>
      </c>
      <c r="GF72" s="11">
        <f t="shared" si="86"/>
        <v>0</v>
      </c>
      <c r="GG72" s="10">
        <f t="shared" si="86"/>
        <v>0</v>
      </c>
      <c r="GH72" s="11">
        <f t="shared" si="86"/>
        <v>0</v>
      </c>
      <c r="GI72" s="10">
        <f t="shared" si="86"/>
        <v>0</v>
      </c>
      <c r="GJ72" s="11">
        <f t="shared" si="86"/>
        <v>0</v>
      </c>
      <c r="GK72" s="10">
        <f t="shared" si="86"/>
        <v>0</v>
      </c>
      <c r="GL72" s="11">
        <f t="shared" si="86"/>
        <v>0</v>
      </c>
      <c r="GM72" s="10">
        <f t="shared" si="86"/>
        <v>0</v>
      </c>
      <c r="GN72" s="11">
        <f t="shared" si="86"/>
        <v>0</v>
      </c>
      <c r="GO72" s="10">
        <f t="shared" si="86"/>
        <v>0</v>
      </c>
      <c r="GP72" s="11">
        <f t="shared" ref="GP72:GW72" si="87">SUM(GP40:GP71)</f>
        <v>15</v>
      </c>
      <c r="GQ72" s="10">
        <f t="shared" si="87"/>
        <v>0</v>
      </c>
      <c r="GR72" s="11">
        <f t="shared" si="87"/>
        <v>30</v>
      </c>
      <c r="GS72" s="10">
        <f t="shared" si="87"/>
        <v>0</v>
      </c>
      <c r="GT72" s="11">
        <f t="shared" si="87"/>
        <v>0</v>
      </c>
      <c r="GU72" s="10">
        <f t="shared" si="87"/>
        <v>0</v>
      </c>
      <c r="GV72" s="7">
        <f t="shared" si="87"/>
        <v>3</v>
      </c>
      <c r="GW72" s="7">
        <f t="shared" si="87"/>
        <v>4</v>
      </c>
    </row>
    <row r="73" spans="1:205" ht="20.100000000000001" customHeight="1" x14ac:dyDescent="0.25">
      <c r="A73" s="19" t="s">
        <v>162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9"/>
      <c r="GW73" s="13"/>
    </row>
    <row r="74" spans="1:205" x14ac:dyDescent="0.25">
      <c r="A74" s="6"/>
      <c r="B74" s="6"/>
      <c r="C74" s="6"/>
      <c r="D74" s="6" t="s">
        <v>251</v>
      </c>
      <c r="E74" s="3" t="s">
        <v>252</v>
      </c>
      <c r="F74" s="6">
        <f t="shared" ref="F74:F83" si="88">COUNTIF(V74:GU74,"e")</f>
        <v>1</v>
      </c>
      <c r="G74" s="6">
        <f t="shared" ref="G74:G83" si="89">COUNTIF(V74:GU74,"z")</f>
        <v>1</v>
      </c>
      <c r="H74" s="6">
        <f t="shared" ref="H74:H84" si="90">SUM(I74:R74)</f>
        <v>60</v>
      </c>
      <c r="I74" s="6">
        <f t="shared" ref="I74:I84" si="91">V74+AS74+BP74+CM74+DJ74+EG74+FD74+GA74</f>
        <v>30</v>
      </c>
      <c r="J74" s="6">
        <f t="shared" ref="J74:J84" si="92">X74+AU74+BR74+CO74+DL74+EI74+FF74+GC74</f>
        <v>0</v>
      </c>
      <c r="K74" s="6">
        <f t="shared" ref="K74:K84" si="93">AA74+AX74+BU74+CR74+DO74+EL74+FI74+GF74</f>
        <v>30</v>
      </c>
      <c r="L74" s="6">
        <f t="shared" ref="L74:L84" si="94">AC74+AZ74+BW74+CT74+DQ74+EN74+FK74+GH74</f>
        <v>0</v>
      </c>
      <c r="M74" s="6">
        <f t="shared" ref="M74:M84" si="95">AE74+BB74+BY74+CV74+DS74+EP74+FM74+GJ74</f>
        <v>0</v>
      </c>
      <c r="N74" s="6">
        <f t="shared" ref="N74:N84" si="96">AG74+BD74+CA74+CX74+DU74+ER74+FO74+GL74</f>
        <v>0</v>
      </c>
      <c r="O74" s="6">
        <f t="shared" ref="O74:O84" si="97">AI74+BF74+CC74+CZ74+DW74+ET74+FQ74+GN74</f>
        <v>0</v>
      </c>
      <c r="P74" s="6">
        <f t="shared" ref="P74:P84" si="98">AK74+BH74+CE74+DB74+DY74+EV74+FS74+GP74</f>
        <v>0</v>
      </c>
      <c r="Q74" s="6">
        <f t="shared" ref="Q74:Q84" si="99">AM74+BJ74+CG74+DD74+EA74+EX74+FU74+GR74</f>
        <v>0</v>
      </c>
      <c r="R74" s="6">
        <f t="shared" ref="R74:R84" si="100">AO74+BL74+CI74+DF74+EC74+EZ74+FW74+GT74</f>
        <v>0</v>
      </c>
      <c r="S74" s="7">
        <f t="shared" ref="S74:S84" si="101">AR74+BO74+CL74+DI74+EF74+FC74+FZ74+GW74</f>
        <v>4</v>
      </c>
      <c r="T74" s="7">
        <f t="shared" ref="T74:T84" si="102">AQ74+BN74+CK74+DH74+EE74+FB74+FY74+GV74</f>
        <v>2</v>
      </c>
      <c r="U74" s="7">
        <v>2.2999999999999998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ref="AR74:AR84" si="103">Z74+AQ74</f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ref="BO74:BO84" si="104">AW74+BN74</f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ref="CL74:CL84" si="105">BT74+CK74</f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ref="DI74:DI84" si="106">CQ74+DH74</f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ref="EF74:EF84" si="107">DN74+EE74</f>
        <v>0</v>
      </c>
      <c r="EG74" s="11">
        <v>30</v>
      </c>
      <c r="EH74" s="10" t="s">
        <v>79</v>
      </c>
      <c r="EI74" s="11"/>
      <c r="EJ74" s="10"/>
      <c r="EK74" s="7">
        <v>2</v>
      </c>
      <c r="EL74" s="11">
        <v>30</v>
      </c>
      <c r="EM74" s="10" t="s">
        <v>63</v>
      </c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>
        <v>2</v>
      </c>
      <c r="FC74" s="7">
        <f t="shared" ref="FC74:FC84" si="108">EK74+FB74</f>
        <v>4</v>
      </c>
      <c r="FD74" s="11"/>
      <c r="FE74" s="10"/>
      <c r="FF74" s="11"/>
      <c r="FG74" s="10"/>
      <c r="FH74" s="7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ref="FZ74:FZ84" si="109">FH74+FY74</f>
        <v>0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ref="GW74:GW84" si="110">GE74+GV74</f>
        <v>0</v>
      </c>
    </row>
    <row r="75" spans="1:205" x14ac:dyDescent="0.25">
      <c r="A75" s="6"/>
      <c r="B75" s="6"/>
      <c r="C75" s="6"/>
      <c r="D75" s="6" t="s">
        <v>253</v>
      </c>
      <c r="E75" s="3" t="s">
        <v>254</v>
      </c>
      <c r="F75" s="6">
        <f t="shared" si="88"/>
        <v>1</v>
      </c>
      <c r="G75" s="6">
        <f t="shared" si="89"/>
        <v>2</v>
      </c>
      <c r="H75" s="6">
        <f t="shared" si="90"/>
        <v>60</v>
      </c>
      <c r="I75" s="6">
        <f t="shared" si="91"/>
        <v>30</v>
      </c>
      <c r="J75" s="6">
        <f t="shared" si="92"/>
        <v>0</v>
      </c>
      <c r="K75" s="6">
        <f t="shared" si="93"/>
        <v>15</v>
      </c>
      <c r="L75" s="6">
        <f t="shared" si="94"/>
        <v>0</v>
      </c>
      <c r="M75" s="6">
        <f t="shared" si="95"/>
        <v>15</v>
      </c>
      <c r="N75" s="6">
        <f t="shared" si="96"/>
        <v>0</v>
      </c>
      <c r="O75" s="6">
        <f t="shared" si="97"/>
        <v>0</v>
      </c>
      <c r="P75" s="6">
        <f t="shared" si="98"/>
        <v>0</v>
      </c>
      <c r="Q75" s="6">
        <f t="shared" si="99"/>
        <v>0</v>
      </c>
      <c r="R75" s="6">
        <f t="shared" si="100"/>
        <v>0</v>
      </c>
      <c r="S75" s="7">
        <f t="shared" si="101"/>
        <v>4</v>
      </c>
      <c r="T75" s="7">
        <f t="shared" si="102"/>
        <v>2.5</v>
      </c>
      <c r="U75" s="7">
        <v>2.4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10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10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10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10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107"/>
        <v>0</v>
      </c>
      <c r="EG75" s="11">
        <v>30</v>
      </c>
      <c r="EH75" s="10" t="s">
        <v>79</v>
      </c>
      <c r="EI75" s="11"/>
      <c r="EJ75" s="10"/>
      <c r="EK75" s="7">
        <v>1.5</v>
      </c>
      <c r="EL75" s="11">
        <v>15</v>
      </c>
      <c r="EM75" s="10" t="s">
        <v>63</v>
      </c>
      <c r="EN75" s="11"/>
      <c r="EO75" s="10"/>
      <c r="EP75" s="11">
        <v>15</v>
      </c>
      <c r="EQ75" s="10" t="s">
        <v>63</v>
      </c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>
        <v>2.5</v>
      </c>
      <c r="FC75" s="7">
        <f t="shared" si="108"/>
        <v>4</v>
      </c>
      <c r="FD75" s="11"/>
      <c r="FE75" s="10"/>
      <c r="FF75" s="11"/>
      <c r="FG75" s="10"/>
      <c r="FH75" s="7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109"/>
        <v>0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110"/>
        <v>0</v>
      </c>
    </row>
    <row r="76" spans="1:205" x14ac:dyDescent="0.25">
      <c r="A76" s="6"/>
      <c r="B76" s="6"/>
      <c r="C76" s="6"/>
      <c r="D76" s="6" t="s">
        <v>255</v>
      </c>
      <c r="E76" s="3" t="s">
        <v>256</v>
      </c>
      <c r="F76" s="6">
        <f t="shared" si="88"/>
        <v>1</v>
      </c>
      <c r="G76" s="6">
        <f t="shared" si="89"/>
        <v>1</v>
      </c>
      <c r="H76" s="6">
        <f t="shared" si="90"/>
        <v>75</v>
      </c>
      <c r="I76" s="6">
        <f t="shared" si="91"/>
        <v>30</v>
      </c>
      <c r="J76" s="6">
        <f t="shared" si="92"/>
        <v>0</v>
      </c>
      <c r="K76" s="6">
        <f t="shared" si="93"/>
        <v>0</v>
      </c>
      <c r="L76" s="6">
        <f t="shared" si="94"/>
        <v>0</v>
      </c>
      <c r="M76" s="6">
        <f t="shared" si="95"/>
        <v>45</v>
      </c>
      <c r="N76" s="6">
        <f t="shared" si="96"/>
        <v>0</v>
      </c>
      <c r="O76" s="6">
        <f t="shared" si="97"/>
        <v>0</v>
      </c>
      <c r="P76" s="6">
        <f t="shared" si="98"/>
        <v>0</v>
      </c>
      <c r="Q76" s="6">
        <f t="shared" si="99"/>
        <v>0</v>
      </c>
      <c r="R76" s="6">
        <f t="shared" si="100"/>
        <v>0</v>
      </c>
      <c r="S76" s="7">
        <f t="shared" si="101"/>
        <v>5</v>
      </c>
      <c r="T76" s="7">
        <f t="shared" si="102"/>
        <v>3</v>
      </c>
      <c r="U76" s="7">
        <v>2.9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10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10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10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10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107"/>
        <v>0</v>
      </c>
      <c r="EG76" s="11">
        <v>30</v>
      </c>
      <c r="EH76" s="10" t="s">
        <v>79</v>
      </c>
      <c r="EI76" s="11"/>
      <c r="EJ76" s="10"/>
      <c r="EK76" s="7">
        <v>2</v>
      </c>
      <c r="EL76" s="11"/>
      <c r="EM76" s="10"/>
      <c r="EN76" s="11"/>
      <c r="EO76" s="10"/>
      <c r="EP76" s="11">
        <v>45</v>
      </c>
      <c r="EQ76" s="10" t="s">
        <v>63</v>
      </c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>
        <v>3</v>
      </c>
      <c r="FC76" s="7">
        <f t="shared" si="108"/>
        <v>5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109"/>
        <v>0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110"/>
        <v>0</v>
      </c>
    </row>
    <row r="77" spans="1:205" x14ac:dyDescent="0.25">
      <c r="A77" s="6"/>
      <c r="B77" s="6"/>
      <c r="C77" s="6"/>
      <c r="D77" s="6" t="s">
        <v>257</v>
      </c>
      <c r="E77" s="3" t="s">
        <v>258</v>
      </c>
      <c r="F77" s="6">
        <f t="shared" si="88"/>
        <v>0</v>
      </c>
      <c r="G77" s="6">
        <f t="shared" si="89"/>
        <v>2</v>
      </c>
      <c r="H77" s="6">
        <f t="shared" si="90"/>
        <v>60</v>
      </c>
      <c r="I77" s="6">
        <f t="shared" si="91"/>
        <v>30</v>
      </c>
      <c r="J77" s="6">
        <f t="shared" si="92"/>
        <v>0</v>
      </c>
      <c r="K77" s="6">
        <f t="shared" si="93"/>
        <v>0</v>
      </c>
      <c r="L77" s="6">
        <f t="shared" si="94"/>
        <v>0</v>
      </c>
      <c r="M77" s="6">
        <f t="shared" si="95"/>
        <v>30</v>
      </c>
      <c r="N77" s="6">
        <f t="shared" si="96"/>
        <v>0</v>
      </c>
      <c r="O77" s="6">
        <f t="shared" si="97"/>
        <v>0</v>
      </c>
      <c r="P77" s="6">
        <f t="shared" si="98"/>
        <v>0</v>
      </c>
      <c r="Q77" s="6">
        <f t="shared" si="99"/>
        <v>0</v>
      </c>
      <c r="R77" s="6">
        <f t="shared" si="100"/>
        <v>0</v>
      </c>
      <c r="S77" s="7">
        <f t="shared" si="101"/>
        <v>5</v>
      </c>
      <c r="T77" s="7">
        <f t="shared" si="102"/>
        <v>2.7</v>
      </c>
      <c r="U77" s="7">
        <v>2.2999999999999998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10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10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10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10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107"/>
        <v>0</v>
      </c>
      <c r="EG77" s="11">
        <v>30</v>
      </c>
      <c r="EH77" s="10" t="s">
        <v>63</v>
      </c>
      <c r="EI77" s="11"/>
      <c r="EJ77" s="10"/>
      <c r="EK77" s="7">
        <v>2.2999999999999998</v>
      </c>
      <c r="EL77" s="11"/>
      <c r="EM77" s="10"/>
      <c r="EN77" s="11"/>
      <c r="EO77" s="10"/>
      <c r="EP77" s="11">
        <v>30</v>
      </c>
      <c r="EQ77" s="10" t="s">
        <v>63</v>
      </c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>
        <v>2.7</v>
      </c>
      <c r="FC77" s="7">
        <f t="shared" si="108"/>
        <v>5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109"/>
        <v>0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110"/>
        <v>0</v>
      </c>
    </row>
    <row r="78" spans="1:205" x14ac:dyDescent="0.25">
      <c r="A78" s="6"/>
      <c r="B78" s="6"/>
      <c r="C78" s="6"/>
      <c r="D78" s="6" t="s">
        <v>259</v>
      </c>
      <c r="E78" s="3" t="s">
        <v>260</v>
      </c>
      <c r="F78" s="6">
        <f t="shared" si="88"/>
        <v>0</v>
      </c>
      <c r="G78" s="6">
        <f t="shared" si="89"/>
        <v>2</v>
      </c>
      <c r="H78" s="6">
        <f t="shared" si="90"/>
        <v>60</v>
      </c>
      <c r="I78" s="6">
        <f t="shared" si="91"/>
        <v>30</v>
      </c>
      <c r="J78" s="6">
        <f t="shared" si="92"/>
        <v>0</v>
      </c>
      <c r="K78" s="6">
        <f t="shared" si="93"/>
        <v>0</v>
      </c>
      <c r="L78" s="6">
        <f t="shared" si="94"/>
        <v>0</v>
      </c>
      <c r="M78" s="6">
        <f t="shared" si="95"/>
        <v>30</v>
      </c>
      <c r="N78" s="6">
        <f t="shared" si="96"/>
        <v>0</v>
      </c>
      <c r="O78" s="6">
        <f t="shared" si="97"/>
        <v>0</v>
      </c>
      <c r="P78" s="6">
        <f t="shared" si="98"/>
        <v>0</v>
      </c>
      <c r="Q78" s="6">
        <f t="shared" si="99"/>
        <v>0</v>
      </c>
      <c r="R78" s="6">
        <f t="shared" si="100"/>
        <v>0</v>
      </c>
      <c r="S78" s="7">
        <f t="shared" si="101"/>
        <v>5</v>
      </c>
      <c r="T78" s="7">
        <f t="shared" si="102"/>
        <v>3.2</v>
      </c>
      <c r="U78" s="7">
        <v>2.4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10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10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10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10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107"/>
        <v>0</v>
      </c>
      <c r="EG78" s="11">
        <v>30</v>
      </c>
      <c r="EH78" s="10" t="s">
        <v>63</v>
      </c>
      <c r="EI78" s="11"/>
      <c r="EJ78" s="10"/>
      <c r="EK78" s="7">
        <v>1.8</v>
      </c>
      <c r="EL78" s="11"/>
      <c r="EM78" s="10"/>
      <c r="EN78" s="11"/>
      <c r="EO78" s="10"/>
      <c r="EP78" s="11">
        <v>30</v>
      </c>
      <c r="EQ78" s="10" t="s">
        <v>63</v>
      </c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>
        <v>3.2</v>
      </c>
      <c r="FC78" s="7">
        <f t="shared" si="108"/>
        <v>5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109"/>
        <v>0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110"/>
        <v>0</v>
      </c>
    </row>
    <row r="79" spans="1:205" x14ac:dyDescent="0.25">
      <c r="A79" s="6"/>
      <c r="B79" s="6"/>
      <c r="C79" s="6"/>
      <c r="D79" s="6" t="s">
        <v>261</v>
      </c>
      <c r="E79" s="3" t="s">
        <v>262</v>
      </c>
      <c r="F79" s="6">
        <f t="shared" si="88"/>
        <v>0</v>
      </c>
      <c r="G79" s="6">
        <f t="shared" si="89"/>
        <v>1</v>
      </c>
      <c r="H79" s="6">
        <f t="shared" si="90"/>
        <v>15</v>
      </c>
      <c r="I79" s="6">
        <f t="shared" si="91"/>
        <v>15</v>
      </c>
      <c r="J79" s="6">
        <f t="shared" si="92"/>
        <v>0</v>
      </c>
      <c r="K79" s="6">
        <f t="shared" si="93"/>
        <v>0</v>
      </c>
      <c r="L79" s="6">
        <f t="shared" si="94"/>
        <v>0</v>
      </c>
      <c r="M79" s="6">
        <f t="shared" si="95"/>
        <v>0</v>
      </c>
      <c r="N79" s="6">
        <f t="shared" si="96"/>
        <v>0</v>
      </c>
      <c r="O79" s="6">
        <f t="shared" si="97"/>
        <v>0</v>
      </c>
      <c r="P79" s="6">
        <f t="shared" si="98"/>
        <v>0</v>
      </c>
      <c r="Q79" s="6">
        <f t="shared" si="99"/>
        <v>0</v>
      </c>
      <c r="R79" s="6">
        <f t="shared" si="100"/>
        <v>0</v>
      </c>
      <c r="S79" s="7">
        <f t="shared" si="101"/>
        <v>1</v>
      </c>
      <c r="T79" s="7">
        <f t="shared" si="102"/>
        <v>0</v>
      </c>
      <c r="U79" s="7">
        <v>0.56999999999999995</v>
      </c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103"/>
        <v>0</v>
      </c>
      <c r="AS79" s="11"/>
      <c r="AT79" s="10"/>
      <c r="AU79" s="11"/>
      <c r="AV79" s="10"/>
      <c r="AW79" s="7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104"/>
        <v>0</v>
      </c>
      <c r="BP79" s="11"/>
      <c r="BQ79" s="10"/>
      <c r="BR79" s="11"/>
      <c r="BS79" s="10"/>
      <c r="BT79" s="7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105"/>
        <v>0</v>
      </c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106"/>
        <v>0</v>
      </c>
      <c r="DJ79" s="11"/>
      <c r="DK79" s="10"/>
      <c r="DL79" s="11"/>
      <c r="DM79" s="10"/>
      <c r="DN79" s="7"/>
      <c r="DO79" s="11"/>
      <c r="DP79" s="10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107"/>
        <v>0</v>
      </c>
      <c r="EG79" s="11">
        <v>15</v>
      </c>
      <c r="EH79" s="10" t="s">
        <v>63</v>
      </c>
      <c r="EI79" s="11"/>
      <c r="EJ79" s="10"/>
      <c r="EK79" s="7">
        <v>1</v>
      </c>
      <c r="EL79" s="11"/>
      <c r="EM79" s="10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108"/>
        <v>1</v>
      </c>
      <c r="FD79" s="11"/>
      <c r="FE79" s="10"/>
      <c r="FF79" s="11"/>
      <c r="FG79" s="10"/>
      <c r="FH79" s="7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109"/>
        <v>0</v>
      </c>
      <c r="GA79" s="11"/>
      <c r="GB79" s="10"/>
      <c r="GC79" s="11"/>
      <c r="GD79" s="10"/>
      <c r="GE79" s="7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110"/>
        <v>0</v>
      </c>
    </row>
    <row r="80" spans="1:205" x14ac:dyDescent="0.25">
      <c r="A80" s="6"/>
      <c r="B80" s="6"/>
      <c r="C80" s="6"/>
      <c r="D80" s="6" t="s">
        <v>263</v>
      </c>
      <c r="E80" s="3" t="s">
        <v>264</v>
      </c>
      <c r="F80" s="6">
        <f t="shared" si="88"/>
        <v>0</v>
      </c>
      <c r="G80" s="6">
        <f t="shared" si="89"/>
        <v>3</v>
      </c>
      <c r="H80" s="6">
        <f t="shared" si="90"/>
        <v>60</v>
      </c>
      <c r="I80" s="6">
        <f t="shared" si="91"/>
        <v>15</v>
      </c>
      <c r="J80" s="6">
        <f t="shared" si="92"/>
        <v>15</v>
      </c>
      <c r="K80" s="6">
        <f t="shared" si="93"/>
        <v>0</v>
      </c>
      <c r="L80" s="6">
        <f t="shared" si="94"/>
        <v>0</v>
      </c>
      <c r="M80" s="6">
        <f t="shared" si="95"/>
        <v>30</v>
      </c>
      <c r="N80" s="6">
        <f t="shared" si="96"/>
        <v>0</v>
      </c>
      <c r="O80" s="6">
        <f t="shared" si="97"/>
        <v>0</v>
      </c>
      <c r="P80" s="6">
        <f t="shared" si="98"/>
        <v>0</v>
      </c>
      <c r="Q80" s="6">
        <f t="shared" si="99"/>
        <v>0</v>
      </c>
      <c r="R80" s="6">
        <f t="shared" si="100"/>
        <v>0</v>
      </c>
      <c r="S80" s="7">
        <f t="shared" si="101"/>
        <v>3</v>
      </c>
      <c r="T80" s="7">
        <f t="shared" si="102"/>
        <v>1.5</v>
      </c>
      <c r="U80" s="7">
        <v>2.2000000000000002</v>
      </c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103"/>
        <v>0</v>
      </c>
      <c r="AS80" s="11"/>
      <c r="AT80" s="10"/>
      <c r="AU80" s="11"/>
      <c r="AV80" s="10"/>
      <c r="AW80" s="7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104"/>
        <v>0</v>
      </c>
      <c r="BP80" s="11"/>
      <c r="BQ80" s="10"/>
      <c r="BR80" s="11"/>
      <c r="BS80" s="10"/>
      <c r="BT80" s="7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105"/>
        <v>0</v>
      </c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106"/>
        <v>0</v>
      </c>
      <c r="DJ80" s="11"/>
      <c r="DK80" s="10"/>
      <c r="DL80" s="11"/>
      <c r="DM80" s="10"/>
      <c r="DN80" s="7"/>
      <c r="DO80" s="11"/>
      <c r="DP80" s="10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107"/>
        <v>0</v>
      </c>
      <c r="EG80" s="11">
        <v>15</v>
      </c>
      <c r="EH80" s="10" t="s">
        <v>63</v>
      </c>
      <c r="EI80" s="11">
        <v>15</v>
      </c>
      <c r="EJ80" s="10" t="s">
        <v>63</v>
      </c>
      <c r="EK80" s="7">
        <v>1.5</v>
      </c>
      <c r="EL80" s="11"/>
      <c r="EM80" s="10"/>
      <c r="EN80" s="11"/>
      <c r="EO80" s="10"/>
      <c r="EP80" s="11">
        <v>30</v>
      </c>
      <c r="EQ80" s="10" t="s">
        <v>63</v>
      </c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>
        <v>1.5</v>
      </c>
      <c r="FC80" s="7">
        <f t="shared" si="108"/>
        <v>3</v>
      </c>
      <c r="FD80" s="11"/>
      <c r="FE80" s="10"/>
      <c r="FF80" s="11"/>
      <c r="FG80" s="10"/>
      <c r="FH80" s="7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109"/>
        <v>0</v>
      </c>
      <c r="GA80" s="11"/>
      <c r="GB80" s="10"/>
      <c r="GC80" s="11"/>
      <c r="GD80" s="10"/>
      <c r="GE80" s="7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110"/>
        <v>0</v>
      </c>
    </row>
    <row r="81" spans="1:205" x14ac:dyDescent="0.25">
      <c r="A81" s="6"/>
      <c r="B81" s="6"/>
      <c r="C81" s="6"/>
      <c r="D81" s="6" t="s">
        <v>265</v>
      </c>
      <c r="E81" s="3" t="s">
        <v>266</v>
      </c>
      <c r="F81" s="6">
        <f t="shared" si="88"/>
        <v>0</v>
      </c>
      <c r="G81" s="6">
        <f t="shared" si="89"/>
        <v>1</v>
      </c>
      <c r="H81" s="6">
        <f t="shared" si="90"/>
        <v>30</v>
      </c>
      <c r="I81" s="6">
        <f t="shared" si="91"/>
        <v>30</v>
      </c>
      <c r="J81" s="6">
        <f t="shared" si="92"/>
        <v>0</v>
      </c>
      <c r="K81" s="6">
        <f t="shared" si="93"/>
        <v>0</v>
      </c>
      <c r="L81" s="6">
        <f t="shared" si="94"/>
        <v>0</v>
      </c>
      <c r="M81" s="6">
        <f t="shared" si="95"/>
        <v>0</v>
      </c>
      <c r="N81" s="6">
        <f t="shared" si="96"/>
        <v>0</v>
      </c>
      <c r="O81" s="6">
        <f t="shared" si="97"/>
        <v>0</v>
      </c>
      <c r="P81" s="6">
        <f t="shared" si="98"/>
        <v>0</v>
      </c>
      <c r="Q81" s="6">
        <f t="shared" si="99"/>
        <v>0</v>
      </c>
      <c r="R81" s="6">
        <f t="shared" si="100"/>
        <v>0</v>
      </c>
      <c r="S81" s="7">
        <f t="shared" si="101"/>
        <v>5</v>
      </c>
      <c r="T81" s="7">
        <f t="shared" si="102"/>
        <v>0</v>
      </c>
      <c r="U81" s="7">
        <v>1.1000000000000001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103"/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104"/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105"/>
        <v>0</v>
      </c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106"/>
        <v>0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107"/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108"/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109"/>
        <v>0</v>
      </c>
      <c r="GA81" s="11">
        <v>30</v>
      </c>
      <c r="GB81" s="10" t="s">
        <v>63</v>
      </c>
      <c r="GC81" s="11"/>
      <c r="GD81" s="10"/>
      <c r="GE81" s="7">
        <v>5</v>
      </c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110"/>
        <v>5</v>
      </c>
    </row>
    <row r="82" spans="1:205" x14ac:dyDescent="0.25">
      <c r="A82" s="6"/>
      <c r="B82" s="6"/>
      <c r="C82" s="6"/>
      <c r="D82" s="6" t="s">
        <v>267</v>
      </c>
      <c r="E82" s="3" t="s">
        <v>177</v>
      </c>
      <c r="F82" s="6">
        <f t="shared" si="88"/>
        <v>0</v>
      </c>
      <c r="G82" s="6">
        <f t="shared" si="89"/>
        <v>2</v>
      </c>
      <c r="H82" s="6">
        <f t="shared" si="90"/>
        <v>30</v>
      </c>
      <c r="I82" s="6">
        <f t="shared" si="91"/>
        <v>15</v>
      </c>
      <c r="J82" s="6">
        <f t="shared" si="92"/>
        <v>0</v>
      </c>
      <c r="K82" s="6">
        <f t="shared" si="93"/>
        <v>0</v>
      </c>
      <c r="L82" s="6">
        <f t="shared" si="94"/>
        <v>0</v>
      </c>
      <c r="M82" s="6">
        <f t="shared" si="95"/>
        <v>15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4</v>
      </c>
      <c r="T82" s="7">
        <f t="shared" si="102"/>
        <v>2</v>
      </c>
      <c r="U82" s="7">
        <v>1.2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106"/>
        <v>0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>
        <v>15</v>
      </c>
      <c r="GB82" s="10" t="s">
        <v>63</v>
      </c>
      <c r="GC82" s="11"/>
      <c r="GD82" s="10"/>
      <c r="GE82" s="7">
        <v>2</v>
      </c>
      <c r="GF82" s="11"/>
      <c r="GG82" s="10"/>
      <c r="GH82" s="11"/>
      <c r="GI82" s="10"/>
      <c r="GJ82" s="11">
        <v>15</v>
      </c>
      <c r="GK82" s="10" t="s">
        <v>63</v>
      </c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>
        <v>2</v>
      </c>
      <c r="GW82" s="7">
        <f t="shared" si="110"/>
        <v>4</v>
      </c>
    </row>
    <row r="83" spans="1:205" x14ac:dyDescent="0.25">
      <c r="A83" s="6"/>
      <c r="B83" s="6"/>
      <c r="C83" s="6"/>
      <c r="D83" s="6" t="s">
        <v>268</v>
      </c>
      <c r="E83" s="3" t="s">
        <v>269</v>
      </c>
      <c r="F83" s="6">
        <f t="shared" si="88"/>
        <v>0</v>
      </c>
      <c r="G83" s="6">
        <f t="shared" si="89"/>
        <v>1</v>
      </c>
      <c r="H83" s="6">
        <f t="shared" si="90"/>
        <v>15</v>
      </c>
      <c r="I83" s="6">
        <f t="shared" si="91"/>
        <v>0</v>
      </c>
      <c r="J83" s="6">
        <f t="shared" si="92"/>
        <v>0</v>
      </c>
      <c r="K83" s="6">
        <f t="shared" si="93"/>
        <v>15</v>
      </c>
      <c r="L83" s="6">
        <f t="shared" si="94"/>
        <v>0</v>
      </c>
      <c r="M83" s="6">
        <f t="shared" si="95"/>
        <v>0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2</v>
      </c>
      <c r="T83" s="7">
        <f t="shared" si="102"/>
        <v>2</v>
      </c>
      <c r="U83" s="7">
        <v>0.6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107"/>
        <v>0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/>
      <c r="GB83" s="10"/>
      <c r="GC83" s="11"/>
      <c r="GD83" s="10"/>
      <c r="GE83" s="7"/>
      <c r="GF83" s="11">
        <v>15</v>
      </c>
      <c r="GG83" s="10" t="s">
        <v>63</v>
      </c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>
        <v>2</v>
      </c>
      <c r="GW83" s="7">
        <f t="shared" si="110"/>
        <v>2</v>
      </c>
    </row>
    <row r="84" spans="1:205" x14ac:dyDescent="0.25">
      <c r="A84" s="6">
        <v>8</v>
      </c>
      <c r="B84" s="6">
        <v>1</v>
      </c>
      <c r="C84" s="6"/>
      <c r="D84" s="6"/>
      <c r="E84" s="3" t="s">
        <v>180</v>
      </c>
      <c r="F84" s="6">
        <f>$B$84*COUNTIF(V84:GU84,"e")</f>
        <v>0</v>
      </c>
      <c r="G84" s="6">
        <f>$B$84*COUNTIF(V84:GU84,"z")</f>
        <v>1</v>
      </c>
      <c r="H84" s="6">
        <f t="shared" si="90"/>
        <v>0</v>
      </c>
      <c r="I84" s="6">
        <f t="shared" si="91"/>
        <v>0</v>
      </c>
      <c r="J84" s="6">
        <f t="shared" si="92"/>
        <v>0</v>
      </c>
      <c r="K84" s="6">
        <f t="shared" si="93"/>
        <v>0</v>
      </c>
      <c r="L84" s="6">
        <f t="shared" si="94"/>
        <v>0</v>
      </c>
      <c r="M84" s="6">
        <f t="shared" si="95"/>
        <v>0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15</v>
      </c>
      <c r="T84" s="7">
        <f t="shared" si="102"/>
        <v>15</v>
      </c>
      <c r="U84" s="7">
        <f>$B$84*1.7</f>
        <v>1.7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107"/>
        <v>0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>
        <f>$B$84*0</f>
        <v>0</v>
      </c>
      <c r="GM84" s="10" t="s">
        <v>63</v>
      </c>
      <c r="GN84" s="11"/>
      <c r="GO84" s="10"/>
      <c r="GP84" s="11"/>
      <c r="GQ84" s="10"/>
      <c r="GR84" s="11"/>
      <c r="GS84" s="10"/>
      <c r="GT84" s="11"/>
      <c r="GU84" s="10"/>
      <c r="GV84" s="7">
        <f>$B$84*15</f>
        <v>15</v>
      </c>
      <c r="GW84" s="7">
        <f t="shared" si="110"/>
        <v>15</v>
      </c>
    </row>
    <row r="85" spans="1:205" ht="15.9" customHeight="1" x14ac:dyDescent="0.25">
      <c r="A85" s="6"/>
      <c r="B85" s="6"/>
      <c r="C85" s="6"/>
      <c r="D85" s="6"/>
      <c r="E85" s="6" t="s">
        <v>82</v>
      </c>
      <c r="F85" s="6">
        <f t="shared" ref="F85:AK85" si="111">SUM(F74:F84)</f>
        <v>3</v>
      </c>
      <c r="G85" s="6">
        <f t="shared" si="111"/>
        <v>17</v>
      </c>
      <c r="H85" s="6">
        <f t="shared" si="111"/>
        <v>465</v>
      </c>
      <c r="I85" s="6">
        <f t="shared" si="111"/>
        <v>225</v>
      </c>
      <c r="J85" s="6">
        <f t="shared" si="111"/>
        <v>15</v>
      </c>
      <c r="K85" s="6">
        <f t="shared" si="111"/>
        <v>60</v>
      </c>
      <c r="L85" s="6">
        <f t="shared" si="111"/>
        <v>0</v>
      </c>
      <c r="M85" s="6">
        <f t="shared" si="111"/>
        <v>165</v>
      </c>
      <c r="N85" s="6">
        <f t="shared" si="111"/>
        <v>0</v>
      </c>
      <c r="O85" s="6">
        <f t="shared" si="111"/>
        <v>0</v>
      </c>
      <c r="P85" s="6">
        <f t="shared" si="111"/>
        <v>0</v>
      </c>
      <c r="Q85" s="6">
        <f t="shared" si="111"/>
        <v>0</v>
      </c>
      <c r="R85" s="6">
        <f t="shared" si="111"/>
        <v>0</v>
      </c>
      <c r="S85" s="7">
        <f t="shared" si="111"/>
        <v>53</v>
      </c>
      <c r="T85" s="7">
        <f t="shared" si="111"/>
        <v>33.9</v>
      </c>
      <c r="U85" s="7">
        <f t="shared" si="111"/>
        <v>19.670000000000002</v>
      </c>
      <c r="V85" s="11">
        <f t="shared" si="111"/>
        <v>0</v>
      </c>
      <c r="W85" s="10">
        <f t="shared" si="111"/>
        <v>0</v>
      </c>
      <c r="X85" s="11">
        <f t="shared" si="111"/>
        <v>0</v>
      </c>
      <c r="Y85" s="10">
        <f t="shared" si="111"/>
        <v>0</v>
      </c>
      <c r="Z85" s="7">
        <f t="shared" si="111"/>
        <v>0</v>
      </c>
      <c r="AA85" s="11">
        <f t="shared" si="111"/>
        <v>0</v>
      </c>
      <c r="AB85" s="10">
        <f t="shared" si="111"/>
        <v>0</v>
      </c>
      <c r="AC85" s="11">
        <f t="shared" si="111"/>
        <v>0</v>
      </c>
      <c r="AD85" s="10">
        <f t="shared" si="111"/>
        <v>0</v>
      </c>
      <c r="AE85" s="11">
        <f t="shared" si="111"/>
        <v>0</v>
      </c>
      <c r="AF85" s="10">
        <f t="shared" si="111"/>
        <v>0</v>
      </c>
      <c r="AG85" s="11">
        <f t="shared" si="111"/>
        <v>0</v>
      </c>
      <c r="AH85" s="10">
        <f t="shared" si="111"/>
        <v>0</v>
      </c>
      <c r="AI85" s="11">
        <f t="shared" si="111"/>
        <v>0</v>
      </c>
      <c r="AJ85" s="10">
        <f t="shared" si="111"/>
        <v>0</v>
      </c>
      <c r="AK85" s="11">
        <f t="shared" si="111"/>
        <v>0</v>
      </c>
      <c r="AL85" s="10">
        <f t="shared" ref="AL85:BQ85" si="112">SUM(AL74:AL84)</f>
        <v>0</v>
      </c>
      <c r="AM85" s="11">
        <f t="shared" si="112"/>
        <v>0</v>
      </c>
      <c r="AN85" s="10">
        <f t="shared" si="112"/>
        <v>0</v>
      </c>
      <c r="AO85" s="11">
        <f t="shared" si="112"/>
        <v>0</v>
      </c>
      <c r="AP85" s="10">
        <f t="shared" si="112"/>
        <v>0</v>
      </c>
      <c r="AQ85" s="7">
        <f t="shared" si="112"/>
        <v>0</v>
      </c>
      <c r="AR85" s="7">
        <f t="shared" si="112"/>
        <v>0</v>
      </c>
      <c r="AS85" s="11">
        <f t="shared" si="112"/>
        <v>0</v>
      </c>
      <c r="AT85" s="10">
        <f t="shared" si="112"/>
        <v>0</v>
      </c>
      <c r="AU85" s="11">
        <f t="shared" si="112"/>
        <v>0</v>
      </c>
      <c r="AV85" s="10">
        <f t="shared" si="112"/>
        <v>0</v>
      </c>
      <c r="AW85" s="7">
        <f t="shared" si="112"/>
        <v>0</v>
      </c>
      <c r="AX85" s="11">
        <f t="shared" si="112"/>
        <v>0</v>
      </c>
      <c r="AY85" s="10">
        <f t="shared" si="112"/>
        <v>0</v>
      </c>
      <c r="AZ85" s="11">
        <f t="shared" si="112"/>
        <v>0</v>
      </c>
      <c r="BA85" s="10">
        <f t="shared" si="112"/>
        <v>0</v>
      </c>
      <c r="BB85" s="11">
        <f t="shared" si="112"/>
        <v>0</v>
      </c>
      <c r="BC85" s="10">
        <f t="shared" si="112"/>
        <v>0</v>
      </c>
      <c r="BD85" s="11">
        <f t="shared" si="112"/>
        <v>0</v>
      </c>
      <c r="BE85" s="10">
        <f t="shared" si="112"/>
        <v>0</v>
      </c>
      <c r="BF85" s="11">
        <f t="shared" si="112"/>
        <v>0</v>
      </c>
      <c r="BG85" s="10">
        <f t="shared" si="112"/>
        <v>0</v>
      </c>
      <c r="BH85" s="11">
        <f t="shared" si="112"/>
        <v>0</v>
      </c>
      <c r="BI85" s="10">
        <f t="shared" si="112"/>
        <v>0</v>
      </c>
      <c r="BJ85" s="11">
        <f t="shared" si="112"/>
        <v>0</v>
      </c>
      <c r="BK85" s="10">
        <f t="shared" si="112"/>
        <v>0</v>
      </c>
      <c r="BL85" s="11">
        <f t="shared" si="112"/>
        <v>0</v>
      </c>
      <c r="BM85" s="10">
        <f t="shared" si="112"/>
        <v>0</v>
      </c>
      <c r="BN85" s="7">
        <f t="shared" si="112"/>
        <v>0</v>
      </c>
      <c r="BO85" s="7">
        <f t="shared" si="112"/>
        <v>0</v>
      </c>
      <c r="BP85" s="11">
        <f t="shared" si="112"/>
        <v>0</v>
      </c>
      <c r="BQ85" s="10">
        <f t="shared" si="112"/>
        <v>0</v>
      </c>
      <c r="BR85" s="11">
        <f t="shared" ref="BR85:CW85" si="113">SUM(BR74:BR84)</f>
        <v>0</v>
      </c>
      <c r="BS85" s="10">
        <f t="shared" si="113"/>
        <v>0</v>
      </c>
      <c r="BT85" s="7">
        <f t="shared" si="113"/>
        <v>0</v>
      </c>
      <c r="BU85" s="11">
        <f t="shared" si="113"/>
        <v>0</v>
      </c>
      <c r="BV85" s="10">
        <f t="shared" si="113"/>
        <v>0</v>
      </c>
      <c r="BW85" s="11">
        <f t="shared" si="113"/>
        <v>0</v>
      </c>
      <c r="BX85" s="10">
        <f t="shared" si="113"/>
        <v>0</v>
      </c>
      <c r="BY85" s="11">
        <f t="shared" si="113"/>
        <v>0</v>
      </c>
      <c r="BZ85" s="10">
        <f t="shared" si="113"/>
        <v>0</v>
      </c>
      <c r="CA85" s="11">
        <f t="shared" si="113"/>
        <v>0</v>
      </c>
      <c r="CB85" s="10">
        <f t="shared" si="113"/>
        <v>0</v>
      </c>
      <c r="CC85" s="11">
        <f t="shared" si="113"/>
        <v>0</v>
      </c>
      <c r="CD85" s="10">
        <f t="shared" si="113"/>
        <v>0</v>
      </c>
      <c r="CE85" s="11">
        <f t="shared" si="113"/>
        <v>0</v>
      </c>
      <c r="CF85" s="10">
        <f t="shared" si="113"/>
        <v>0</v>
      </c>
      <c r="CG85" s="11">
        <f t="shared" si="113"/>
        <v>0</v>
      </c>
      <c r="CH85" s="10">
        <f t="shared" si="113"/>
        <v>0</v>
      </c>
      <c r="CI85" s="11">
        <f t="shared" si="113"/>
        <v>0</v>
      </c>
      <c r="CJ85" s="10">
        <f t="shared" si="113"/>
        <v>0</v>
      </c>
      <c r="CK85" s="7">
        <f t="shared" si="113"/>
        <v>0</v>
      </c>
      <c r="CL85" s="7">
        <f t="shared" si="113"/>
        <v>0</v>
      </c>
      <c r="CM85" s="11">
        <f t="shared" si="113"/>
        <v>0</v>
      </c>
      <c r="CN85" s="10">
        <f t="shared" si="113"/>
        <v>0</v>
      </c>
      <c r="CO85" s="11">
        <f t="shared" si="113"/>
        <v>0</v>
      </c>
      <c r="CP85" s="10">
        <f t="shared" si="113"/>
        <v>0</v>
      </c>
      <c r="CQ85" s="7">
        <f t="shared" si="113"/>
        <v>0</v>
      </c>
      <c r="CR85" s="11">
        <f t="shared" si="113"/>
        <v>0</v>
      </c>
      <c r="CS85" s="10">
        <f t="shared" si="113"/>
        <v>0</v>
      </c>
      <c r="CT85" s="11">
        <f t="shared" si="113"/>
        <v>0</v>
      </c>
      <c r="CU85" s="10">
        <f t="shared" si="113"/>
        <v>0</v>
      </c>
      <c r="CV85" s="11">
        <f t="shared" si="113"/>
        <v>0</v>
      </c>
      <c r="CW85" s="10">
        <f t="shared" si="113"/>
        <v>0</v>
      </c>
      <c r="CX85" s="11">
        <f t="shared" ref="CX85:EC85" si="114">SUM(CX74:CX84)</f>
        <v>0</v>
      </c>
      <c r="CY85" s="10">
        <f t="shared" si="114"/>
        <v>0</v>
      </c>
      <c r="CZ85" s="11">
        <f t="shared" si="114"/>
        <v>0</v>
      </c>
      <c r="DA85" s="10">
        <f t="shared" si="114"/>
        <v>0</v>
      </c>
      <c r="DB85" s="11">
        <f t="shared" si="114"/>
        <v>0</v>
      </c>
      <c r="DC85" s="10">
        <f t="shared" si="114"/>
        <v>0</v>
      </c>
      <c r="DD85" s="11">
        <f t="shared" si="114"/>
        <v>0</v>
      </c>
      <c r="DE85" s="10">
        <f t="shared" si="114"/>
        <v>0</v>
      </c>
      <c r="DF85" s="11">
        <f t="shared" si="114"/>
        <v>0</v>
      </c>
      <c r="DG85" s="10">
        <f t="shared" si="114"/>
        <v>0</v>
      </c>
      <c r="DH85" s="7">
        <f t="shared" si="114"/>
        <v>0</v>
      </c>
      <c r="DI85" s="7">
        <f t="shared" si="114"/>
        <v>0</v>
      </c>
      <c r="DJ85" s="11">
        <f t="shared" si="114"/>
        <v>0</v>
      </c>
      <c r="DK85" s="10">
        <f t="shared" si="114"/>
        <v>0</v>
      </c>
      <c r="DL85" s="11">
        <f t="shared" si="114"/>
        <v>0</v>
      </c>
      <c r="DM85" s="10">
        <f t="shared" si="114"/>
        <v>0</v>
      </c>
      <c r="DN85" s="7">
        <f t="shared" si="114"/>
        <v>0</v>
      </c>
      <c r="DO85" s="11">
        <f t="shared" si="114"/>
        <v>0</v>
      </c>
      <c r="DP85" s="10">
        <f t="shared" si="114"/>
        <v>0</v>
      </c>
      <c r="DQ85" s="11">
        <f t="shared" si="114"/>
        <v>0</v>
      </c>
      <c r="DR85" s="10">
        <f t="shared" si="114"/>
        <v>0</v>
      </c>
      <c r="DS85" s="11">
        <f t="shared" si="114"/>
        <v>0</v>
      </c>
      <c r="DT85" s="10">
        <f t="shared" si="114"/>
        <v>0</v>
      </c>
      <c r="DU85" s="11">
        <f t="shared" si="114"/>
        <v>0</v>
      </c>
      <c r="DV85" s="10">
        <f t="shared" si="114"/>
        <v>0</v>
      </c>
      <c r="DW85" s="11">
        <f t="shared" si="114"/>
        <v>0</v>
      </c>
      <c r="DX85" s="10">
        <f t="shared" si="114"/>
        <v>0</v>
      </c>
      <c r="DY85" s="11">
        <f t="shared" si="114"/>
        <v>0</v>
      </c>
      <c r="DZ85" s="10">
        <f t="shared" si="114"/>
        <v>0</v>
      </c>
      <c r="EA85" s="11">
        <f t="shared" si="114"/>
        <v>0</v>
      </c>
      <c r="EB85" s="10">
        <f t="shared" si="114"/>
        <v>0</v>
      </c>
      <c r="EC85" s="11">
        <f t="shared" si="114"/>
        <v>0</v>
      </c>
      <c r="ED85" s="10">
        <f t="shared" ref="ED85:FI85" si="115">SUM(ED74:ED84)</f>
        <v>0</v>
      </c>
      <c r="EE85" s="7">
        <f t="shared" si="115"/>
        <v>0</v>
      </c>
      <c r="EF85" s="7">
        <f t="shared" si="115"/>
        <v>0</v>
      </c>
      <c r="EG85" s="11">
        <f t="shared" si="115"/>
        <v>180</v>
      </c>
      <c r="EH85" s="10">
        <f t="shared" si="115"/>
        <v>0</v>
      </c>
      <c r="EI85" s="11">
        <f t="shared" si="115"/>
        <v>15</v>
      </c>
      <c r="EJ85" s="10">
        <f t="shared" si="115"/>
        <v>0</v>
      </c>
      <c r="EK85" s="7">
        <f t="shared" si="115"/>
        <v>12.1</v>
      </c>
      <c r="EL85" s="11">
        <f t="shared" si="115"/>
        <v>45</v>
      </c>
      <c r="EM85" s="10">
        <f t="shared" si="115"/>
        <v>0</v>
      </c>
      <c r="EN85" s="11">
        <f t="shared" si="115"/>
        <v>0</v>
      </c>
      <c r="EO85" s="10">
        <f t="shared" si="115"/>
        <v>0</v>
      </c>
      <c r="EP85" s="11">
        <f t="shared" si="115"/>
        <v>150</v>
      </c>
      <c r="EQ85" s="10">
        <f t="shared" si="115"/>
        <v>0</v>
      </c>
      <c r="ER85" s="11">
        <f t="shared" si="115"/>
        <v>0</v>
      </c>
      <c r="ES85" s="10">
        <f t="shared" si="115"/>
        <v>0</v>
      </c>
      <c r="ET85" s="11">
        <f t="shared" si="115"/>
        <v>0</v>
      </c>
      <c r="EU85" s="10">
        <f t="shared" si="115"/>
        <v>0</v>
      </c>
      <c r="EV85" s="11">
        <f t="shared" si="115"/>
        <v>0</v>
      </c>
      <c r="EW85" s="10">
        <f t="shared" si="115"/>
        <v>0</v>
      </c>
      <c r="EX85" s="11">
        <f t="shared" si="115"/>
        <v>0</v>
      </c>
      <c r="EY85" s="10">
        <f t="shared" si="115"/>
        <v>0</v>
      </c>
      <c r="EZ85" s="11">
        <f t="shared" si="115"/>
        <v>0</v>
      </c>
      <c r="FA85" s="10">
        <f t="shared" si="115"/>
        <v>0</v>
      </c>
      <c r="FB85" s="7">
        <f t="shared" si="115"/>
        <v>14.899999999999999</v>
      </c>
      <c r="FC85" s="7">
        <f t="shared" si="115"/>
        <v>27</v>
      </c>
      <c r="FD85" s="11">
        <f t="shared" si="115"/>
        <v>0</v>
      </c>
      <c r="FE85" s="10">
        <f t="shared" si="115"/>
        <v>0</v>
      </c>
      <c r="FF85" s="11">
        <f t="shared" si="115"/>
        <v>0</v>
      </c>
      <c r="FG85" s="10">
        <f t="shared" si="115"/>
        <v>0</v>
      </c>
      <c r="FH85" s="7">
        <f t="shared" si="115"/>
        <v>0</v>
      </c>
      <c r="FI85" s="11">
        <f t="shared" si="115"/>
        <v>0</v>
      </c>
      <c r="FJ85" s="10">
        <f t="shared" ref="FJ85:GO85" si="116">SUM(FJ74:FJ84)</f>
        <v>0</v>
      </c>
      <c r="FK85" s="11">
        <f t="shared" si="116"/>
        <v>0</v>
      </c>
      <c r="FL85" s="10">
        <f t="shared" si="116"/>
        <v>0</v>
      </c>
      <c r="FM85" s="11">
        <f t="shared" si="116"/>
        <v>0</v>
      </c>
      <c r="FN85" s="10">
        <f t="shared" si="116"/>
        <v>0</v>
      </c>
      <c r="FO85" s="11">
        <f t="shared" si="116"/>
        <v>0</v>
      </c>
      <c r="FP85" s="10">
        <f t="shared" si="116"/>
        <v>0</v>
      </c>
      <c r="FQ85" s="11">
        <f t="shared" si="116"/>
        <v>0</v>
      </c>
      <c r="FR85" s="10">
        <f t="shared" si="116"/>
        <v>0</v>
      </c>
      <c r="FS85" s="11">
        <f t="shared" si="116"/>
        <v>0</v>
      </c>
      <c r="FT85" s="10">
        <f t="shared" si="116"/>
        <v>0</v>
      </c>
      <c r="FU85" s="11">
        <f t="shared" si="116"/>
        <v>0</v>
      </c>
      <c r="FV85" s="10">
        <f t="shared" si="116"/>
        <v>0</v>
      </c>
      <c r="FW85" s="11">
        <f t="shared" si="116"/>
        <v>0</v>
      </c>
      <c r="FX85" s="10">
        <f t="shared" si="116"/>
        <v>0</v>
      </c>
      <c r="FY85" s="7">
        <f t="shared" si="116"/>
        <v>0</v>
      </c>
      <c r="FZ85" s="7">
        <f t="shared" si="116"/>
        <v>0</v>
      </c>
      <c r="GA85" s="11">
        <f t="shared" si="116"/>
        <v>45</v>
      </c>
      <c r="GB85" s="10">
        <f t="shared" si="116"/>
        <v>0</v>
      </c>
      <c r="GC85" s="11">
        <f t="shared" si="116"/>
        <v>0</v>
      </c>
      <c r="GD85" s="10">
        <f t="shared" si="116"/>
        <v>0</v>
      </c>
      <c r="GE85" s="7">
        <f t="shared" si="116"/>
        <v>7</v>
      </c>
      <c r="GF85" s="11">
        <f t="shared" si="116"/>
        <v>15</v>
      </c>
      <c r="GG85" s="10">
        <f t="shared" si="116"/>
        <v>0</v>
      </c>
      <c r="GH85" s="11">
        <f t="shared" si="116"/>
        <v>0</v>
      </c>
      <c r="GI85" s="10">
        <f t="shared" si="116"/>
        <v>0</v>
      </c>
      <c r="GJ85" s="11">
        <f t="shared" si="116"/>
        <v>15</v>
      </c>
      <c r="GK85" s="10">
        <f t="shared" si="116"/>
        <v>0</v>
      </c>
      <c r="GL85" s="11">
        <f t="shared" si="116"/>
        <v>0</v>
      </c>
      <c r="GM85" s="10">
        <f t="shared" si="116"/>
        <v>0</v>
      </c>
      <c r="GN85" s="11">
        <f t="shared" si="116"/>
        <v>0</v>
      </c>
      <c r="GO85" s="10">
        <f t="shared" si="116"/>
        <v>0</v>
      </c>
      <c r="GP85" s="11">
        <f t="shared" ref="GP85:GW85" si="117">SUM(GP74:GP84)</f>
        <v>0</v>
      </c>
      <c r="GQ85" s="10">
        <f t="shared" si="117"/>
        <v>0</v>
      </c>
      <c r="GR85" s="11">
        <f t="shared" si="117"/>
        <v>0</v>
      </c>
      <c r="GS85" s="10">
        <f t="shared" si="117"/>
        <v>0</v>
      </c>
      <c r="GT85" s="11">
        <f t="shared" si="117"/>
        <v>0</v>
      </c>
      <c r="GU85" s="10">
        <f t="shared" si="117"/>
        <v>0</v>
      </c>
      <c r="GV85" s="7">
        <f t="shared" si="117"/>
        <v>19</v>
      </c>
      <c r="GW85" s="7">
        <f t="shared" si="117"/>
        <v>26</v>
      </c>
    </row>
    <row r="86" spans="1:205" ht="20.100000000000001" customHeight="1" x14ac:dyDescent="0.25">
      <c r="A86" s="19" t="s">
        <v>181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9"/>
      <c r="GW86" s="13"/>
    </row>
    <row r="87" spans="1:205" x14ac:dyDescent="0.25">
      <c r="A87" s="20">
        <v>1</v>
      </c>
      <c r="B87" s="20">
        <v>1</v>
      </c>
      <c r="C87" s="20"/>
      <c r="D87" s="6" t="s">
        <v>182</v>
      </c>
      <c r="E87" s="3" t="s">
        <v>183</v>
      </c>
      <c r="F87" s="6">
        <f t="shared" ref="F87:F108" si="118">COUNTIF(V87:GU87,"e")</f>
        <v>0</v>
      </c>
      <c r="G87" s="6">
        <f t="shared" ref="G87:G108" si="119">COUNTIF(V87:GU87,"z")</f>
        <v>1</v>
      </c>
      <c r="H87" s="6">
        <f t="shared" ref="H87:H108" si="120">SUM(I87:R87)</f>
        <v>30</v>
      </c>
      <c r="I87" s="6">
        <f t="shared" ref="I87:I108" si="121">V87+AS87+BP87+CM87+DJ87+EG87+FD87+GA87</f>
        <v>30</v>
      </c>
      <c r="J87" s="6">
        <f t="shared" ref="J87:J108" si="122">X87+AU87+BR87+CO87+DL87+EI87+FF87+GC87</f>
        <v>0</v>
      </c>
      <c r="K87" s="6">
        <f t="shared" ref="K87:K108" si="123">AA87+AX87+BU87+CR87+DO87+EL87+FI87+GF87</f>
        <v>0</v>
      </c>
      <c r="L87" s="6">
        <f t="shared" ref="L87:L108" si="124">AC87+AZ87+BW87+CT87+DQ87+EN87+FK87+GH87</f>
        <v>0</v>
      </c>
      <c r="M87" s="6">
        <f t="shared" ref="M87:M108" si="125">AE87+BB87+BY87+CV87+DS87+EP87+FM87+GJ87</f>
        <v>0</v>
      </c>
      <c r="N87" s="6">
        <f t="shared" ref="N87:N108" si="126">AG87+BD87+CA87+CX87+DU87+ER87+FO87+GL87</f>
        <v>0</v>
      </c>
      <c r="O87" s="6">
        <f t="shared" ref="O87:O108" si="127">AI87+BF87+CC87+CZ87+DW87+ET87+FQ87+GN87</f>
        <v>0</v>
      </c>
      <c r="P87" s="6">
        <f t="shared" ref="P87:P108" si="128">AK87+BH87+CE87+DB87+DY87+EV87+FS87+GP87</f>
        <v>0</v>
      </c>
      <c r="Q87" s="6">
        <f t="shared" ref="Q87:Q108" si="129">AM87+BJ87+CG87+DD87+EA87+EX87+FU87+GR87</f>
        <v>0</v>
      </c>
      <c r="R87" s="6">
        <f t="shared" ref="R87:R108" si="130">AO87+BL87+CI87+DF87+EC87+EZ87+FW87+GT87</f>
        <v>0</v>
      </c>
      <c r="S87" s="7">
        <f t="shared" ref="S87:S108" si="131">AR87+BO87+CL87+DI87+EF87+FC87+FZ87+GW87</f>
        <v>2</v>
      </c>
      <c r="T87" s="7">
        <f t="shared" ref="T87:T108" si="132">AQ87+BN87+CK87+DH87+EE87+FB87+FY87+GV87</f>
        <v>0</v>
      </c>
      <c r="U87" s="7">
        <v>1.1000000000000001</v>
      </c>
      <c r="V87" s="11">
        <v>30</v>
      </c>
      <c r="W87" s="10" t="s">
        <v>63</v>
      </c>
      <c r="X87" s="11"/>
      <c r="Y87" s="10"/>
      <c r="Z87" s="7">
        <v>2</v>
      </c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ref="AR87:AR108" si="133">Z87+AQ87</f>
        <v>2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ref="BO87:BO108" si="134">AW87+BN87</f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ref="CL87:CL108" si="135">BT87+CK87</f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ref="DI87:DI108" si="136">CQ87+DH87</f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ref="EF87:EF108" si="137">DN87+EE87</f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ref="FC87:FC108" si="138">EK87+FB87</f>
        <v>0</v>
      </c>
      <c r="FD87" s="11"/>
      <c r="FE87" s="10"/>
      <c r="FF87" s="11"/>
      <c r="FG87" s="10"/>
      <c r="FH87" s="7"/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ref="FZ87:FZ108" si="139">FH87+FY87</f>
        <v>0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ref="GW87:GW108" si="140">GE87+GV87</f>
        <v>0</v>
      </c>
    </row>
    <row r="88" spans="1:205" x14ac:dyDescent="0.25">
      <c r="A88" s="20">
        <v>1</v>
      </c>
      <c r="B88" s="20">
        <v>1</v>
      </c>
      <c r="C88" s="20"/>
      <c r="D88" s="6" t="s">
        <v>184</v>
      </c>
      <c r="E88" s="3" t="s">
        <v>185</v>
      </c>
      <c r="F88" s="6">
        <f t="shared" si="118"/>
        <v>0</v>
      </c>
      <c r="G88" s="6">
        <f t="shared" si="119"/>
        <v>1</v>
      </c>
      <c r="H88" s="6">
        <f t="shared" si="120"/>
        <v>30</v>
      </c>
      <c r="I88" s="6">
        <f t="shared" si="121"/>
        <v>30</v>
      </c>
      <c r="J88" s="6">
        <f t="shared" si="122"/>
        <v>0</v>
      </c>
      <c r="K88" s="6">
        <f t="shared" si="123"/>
        <v>0</v>
      </c>
      <c r="L88" s="6">
        <f t="shared" si="124"/>
        <v>0</v>
      </c>
      <c r="M88" s="6">
        <f t="shared" si="125"/>
        <v>0</v>
      </c>
      <c r="N88" s="6">
        <f t="shared" si="126"/>
        <v>0</v>
      </c>
      <c r="O88" s="6">
        <f t="shared" si="127"/>
        <v>0</v>
      </c>
      <c r="P88" s="6">
        <f t="shared" si="128"/>
        <v>0</v>
      </c>
      <c r="Q88" s="6">
        <f t="shared" si="129"/>
        <v>0</v>
      </c>
      <c r="R88" s="6">
        <f t="shared" si="130"/>
        <v>0</v>
      </c>
      <c r="S88" s="7">
        <f t="shared" si="131"/>
        <v>2</v>
      </c>
      <c r="T88" s="7">
        <f t="shared" si="132"/>
        <v>0</v>
      </c>
      <c r="U88" s="7">
        <v>1.1000000000000001</v>
      </c>
      <c r="V88" s="11">
        <v>30</v>
      </c>
      <c r="W88" s="10" t="s">
        <v>63</v>
      </c>
      <c r="X88" s="11"/>
      <c r="Y88" s="10"/>
      <c r="Z88" s="7">
        <v>2</v>
      </c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133"/>
        <v>2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134"/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135"/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136"/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137"/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138"/>
        <v>0</v>
      </c>
      <c r="FD88" s="11"/>
      <c r="FE88" s="10"/>
      <c r="FF88" s="11"/>
      <c r="FG88" s="10"/>
      <c r="FH88" s="7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139"/>
        <v>0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140"/>
        <v>0</v>
      </c>
    </row>
    <row r="89" spans="1:205" x14ac:dyDescent="0.25">
      <c r="A89" s="20">
        <v>1</v>
      </c>
      <c r="B89" s="20">
        <v>1</v>
      </c>
      <c r="C89" s="20"/>
      <c r="D89" s="6" t="s">
        <v>186</v>
      </c>
      <c r="E89" s="3" t="s">
        <v>187</v>
      </c>
      <c r="F89" s="6">
        <f t="shared" si="118"/>
        <v>0</v>
      </c>
      <c r="G89" s="6">
        <f t="shared" si="119"/>
        <v>1</v>
      </c>
      <c r="H89" s="6">
        <f t="shared" si="120"/>
        <v>30</v>
      </c>
      <c r="I89" s="6">
        <f t="shared" si="121"/>
        <v>30</v>
      </c>
      <c r="J89" s="6">
        <f t="shared" si="122"/>
        <v>0</v>
      </c>
      <c r="K89" s="6">
        <f t="shared" si="123"/>
        <v>0</v>
      </c>
      <c r="L89" s="6">
        <f t="shared" si="124"/>
        <v>0</v>
      </c>
      <c r="M89" s="6">
        <f t="shared" si="125"/>
        <v>0</v>
      </c>
      <c r="N89" s="6">
        <f t="shared" si="126"/>
        <v>0</v>
      </c>
      <c r="O89" s="6">
        <f t="shared" si="127"/>
        <v>0</v>
      </c>
      <c r="P89" s="6">
        <f t="shared" si="128"/>
        <v>0</v>
      </c>
      <c r="Q89" s="6">
        <f t="shared" si="129"/>
        <v>0</v>
      </c>
      <c r="R89" s="6">
        <f t="shared" si="130"/>
        <v>0</v>
      </c>
      <c r="S89" s="7">
        <f t="shared" si="131"/>
        <v>2</v>
      </c>
      <c r="T89" s="7">
        <f t="shared" si="132"/>
        <v>0</v>
      </c>
      <c r="U89" s="7">
        <v>1.1000000000000001</v>
      </c>
      <c r="V89" s="11">
        <v>30</v>
      </c>
      <c r="W89" s="10" t="s">
        <v>63</v>
      </c>
      <c r="X89" s="11"/>
      <c r="Y89" s="10"/>
      <c r="Z89" s="7">
        <v>2</v>
      </c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33"/>
        <v>2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3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3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3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3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38"/>
        <v>0</v>
      </c>
      <c r="FD89" s="11"/>
      <c r="FE89" s="10"/>
      <c r="FF89" s="11"/>
      <c r="FG89" s="10"/>
      <c r="FH89" s="7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39"/>
        <v>0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40"/>
        <v>0</v>
      </c>
    </row>
    <row r="90" spans="1:205" x14ac:dyDescent="0.25">
      <c r="A90" s="20">
        <v>2</v>
      </c>
      <c r="B90" s="20">
        <v>1</v>
      </c>
      <c r="C90" s="20"/>
      <c r="D90" s="6" t="s">
        <v>188</v>
      </c>
      <c r="E90" s="3" t="s">
        <v>189</v>
      </c>
      <c r="F90" s="6">
        <f t="shared" si="118"/>
        <v>0</v>
      </c>
      <c r="G90" s="6">
        <f t="shared" si="119"/>
        <v>1</v>
      </c>
      <c r="H90" s="6">
        <f t="shared" si="120"/>
        <v>15</v>
      </c>
      <c r="I90" s="6">
        <f t="shared" si="121"/>
        <v>15</v>
      </c>
      <c r="J90" s="6">
        <f t="shared" si="122"/>
        <v>0</v>
      </c>
      <c r="K90" s="6">
        <f t="shared" si="123"/>
        <v>0</v>
      </c>
      <c r="L90" s="6">
        <f t="shared" si="124"/>
        <v>0</v>
      </c>
      <c r="M90" s="6">
        <f t="shared" si="125"/>
        <v>0</v>
      </c>
      <c r="N90" s="6">
        <f t="shared" si="126"/>
        <v>0</v>
      </c>
      <c r="O90" s="6">
        <f t="shared" si="127"/>
        <v>0</v>
      </c>
      <c r="P90" s="6">
        <f t="shared" si="128"/>
        <v>0</v>
      </c>
      <c r="Q90" s="6">
        <f t="shared" si="129"/>
        <v>0</v>
      </c>
      <c r="R90" s="6">
        <f t="shared" si="130"/>
        <v>0</v>
      </c>
      <c r="S90" s="7">
        <f t="shared" si="131"/>
        <v>1</v>
      </c>
      <c r="T90" s="7">
        <f t="shared" si="132"/>
        <v>0</v>
      </c>
      <c r="U90" s="7">
        <v>0.6</v>
      </c>
      <c r="V90" s="11">
        <v>15</v>
      </c>
      <c r="W90" s="10" t="s">
        <v>63</v>
      </c>
      <c r="X90" s="11"/>
      <c r="Y90" s="10"/>
      <c r="Z90" s="7">
        <v>1</v>
      </c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33"/>
        <v>1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3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3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3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3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38"/>
        <v>0</v>
      </c>
      <c r="FD90" s="11"/>
      <c r="FE90" s="10"/>
      <c r="FF90" s="11"/>
      <c r="FG90" s="10"/>
      <c r="FH90" s="7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39"/>
        <v>0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40"/>
        <v>0</v>
      </c>
    </row>
    <row r="91" spans="1:205" x14ac:dyDescent="0.25">
      <c r="A91" s="20">
        <v>2</v>
      </c>
      <c r="B91" s="20">
        <v>1</v>
      </c>
      <c r="C91" s="20"/>
      <c r="D91" s="6" t="s">
        <v>190</v>
      </c>
      <c r="E91" s="3" t="s">
        <v>191</v>
      </c>
      <c r="F91" s="6">
        <f t="shared" si="118"/>
        <v>0</v>
      </c>
      <c r="G91" s="6">
        <f t="shared" si="119"/>
        <v>1</v>
      </c>
      <c r="H91" s="6">
        <f t="shared" si="120"/>
        <v>15</v>
      </c>
      <c r="I91" s="6">
        <f t="shared" si="121"/>
        <v>15</v>
      </c>
      <c r="J91" s="6">
        <f t="shared" si="122"/>
        <v>0</v>
      </c>
      <c r="K91" s="6">
        <f t="shared" si="123"/>
        <v>0</v>
      </c>
      <c r="L91" s="6">
        <f t="shared" si="124"/>
        <v>0</v>
      </c>
      <c r="M91" s="6">
        <f t="shared" si="125"/>
        <v>0</v>
      </c>
      <c r="N91" s="6">
        <f t="shared" si="126"/>
        <v>0</v>
      </c>
      <c r="O91" s="6">
        <f t="shared" si="127"/>
        <v>0</v>
      </c>
      <c r="P91" s="6">
        <f t="shared" si="128"/>
        <v>0</v>
      </c>
      <c r="Q91" s="6">
        <f t="shared" si="129"/>
        <v>0</v>
      </c>
      <c r="R91" s="6">
        <f t="shared" si="130"/>
        <v>0</v>
      </c>
      <c r="S91" s="7">
        <f t="shared" si="131"/>
        <v>1</v>
      </c>
      <c r="T91" s="7">
        <f t="shared" si="132"/>
        <v>0</v>
      </c>
      <c r="U91" s="7">
        <v>0.6</v>
      </c>
      <c r="V91" s="11">
        <v>15</v>
      </c>
      <c r="W91" s="10" t="s">
        <v>63</v>
      </c>
      <c r="X91" s="11"/>
      <c r="Y91" s="10"/>
      <c r="Z91" s="7">
        <v>1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33"/>
        <v>1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3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3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3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3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38"/>
        <v>0</v>
      </c>
      <c r="FD91" s="11"/>
      <c r="FE91" s="10"/>
      <c r="FF91" s="11"/>
      <c r="FG91" s="10"/>
      <c r="FH91" s="7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39"/>
        <v>0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40"/>
        <v>0</v>
      </c>
    </row>
    <row r="92" spans="1:205" x14ac:dyDescent="0.25">
      <c r="A92" s="20">
        <v>2</v>
      </c>
      <c r="B92" s="20">
        <v>1</v>
      </c>
      <c r="C92" s="20"/>
      <c r="D92" s="6" t="s">
        <v>192</v>
      </c>
      <c r="E92" s="3" t="s">
        <v>193</v>
      </c>
      <c r="F92" s="6">
        <f t="shared" si="118"/>
        <v>0</v>
      </c>
      <c r="G92" s="6">
        <f t="shared" si="119"/>
        <v>1</v>
      </c>
      <c r="H92" s="6">
        <f t="shared" si="120"/>
        <v>15</v>
      </c>
      <c r="I92" s="6">
        <f t="shared" si="121"/>
        <v>15</v>
      </c>
      <c r="J92" s="6">
        <f t="shared" si="122"/>
        <v>0</v>
      </c>
      <c r="K92" s="6">
        <f t="shared" si="123"/>
        <v>0</v>
      </c>
      <c r="L92" s="6">
        <f t="shared" si="124"/>
        <v>0</v>
      </c>
      <c r="M92" s="6">
        <f t="shared" si="125"/>
        <v>0</v>
      </c>
      <c r="N92" s="6">
        <f t="shared" si="126"/>
        <v>0</v>
      </c>
      <c r="O92" s="6">
        <f t="shared" si="127"/>
        <v>0</v>
      </c>
      <c r="P92" s="6">
        <f t="shared" si="128"/>
        <v>0</v>
      </c>
      <c r="Q92" s="6">
        <f t="shared" si="129"/>
        <v>0</v>
      </c>
      <c r="R92" s="6">
        <f t="shared" si="130"/>
        <v>0</v>
      </c>
      <c r="S92" s="7">
        <f t="shared" si="131"/>
        <v>1</v>
      </c>
      <c r="T92" s="7">
        <f t="shared" si="132"/>
        <v>0</v>
      </c>
      <c r="U92" s="7">
        <v>0.67</v>
      </c>
      <c r="V92" s="11">
        <v>15</v>
      </c>
      <c r="W92" s="10" t="s">
        <v>63</v>
      </c>
      <c r="X92" s="11"/>
      <c r="Y92" s="10"/>
      <c r="Z92" s="7">
        <v>1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33"/>
        <v>1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3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3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3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3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38"/>
        <v>0</v>
      </c>
      <c r="FD92" s="11"/>
      <c r="FE92" s="10"/>
      <c r="FF92" s="11"/>
      <c r="FG92" s="10"/>
      <c r="FH92" s="7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39"/>
        <v>0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40"/>
        <v>0</v>
      </c>
    </row>
    <row r="93" spans="1:205" x14ac:dyDescent="0.25">
      <c r="A93" s="20">
        <v>3</v>
      </c>
      <c r="B93" s="20">
        <v>1</v>
      </c>
      <c r="C93" s="20"/>
      <c r="D93" s="6" t="s">
        <v>194</v>
      </c>
      <c r="E93" s="3" t="s">
        <v>195</v>
      </c>
      <c r="F93" s="6">
        <f t="shared" si="118"/>
        <v>0</v>
      </c>
      <c r="G93" s="6">
        <f t="shared" si="119"/>
        <v>1</v>
      </c>
      <c r="H93" s="6">
        <f t="shared" si="120"/>
        <v>15</v>
      </c>
      <c r="I93" s="6">
        <f t="shared" si="121"/>
        <v>15</v>
      </c>
      <c r="J93" s="6">
        <f t="shared" si="122"/>
        <v>0</v>
      </c>
      <c r="K93" s="6">
        <f t="shared" si="123"/>
        <v>0</v>
      </c>
      <c r="L93" s="6">
        <f t="shared" si="124"/>
        <v>0</v>
      </c>
      <c r="M93" s="6">
        <f t="shared" si="125"/>
        <v>0</v>
      </c>
      <c r="N93" s="6">
        <f t="shared" si="126"/>
        <v>0</v>
      </c>
      <c r="O93" s="6">
        <f t="shared" si="127"/>
        <v>0</v>
      </c>
      <c r="P93" s="6">
        <f t="shared" si="128"/>
        <v>0</v>
      </c>
      <c r="Q93" s="6">
        <f t="shared" si="129"/>
        <v>0</v>
      </c>
      <c r="R93" s="6">
        <f t="shared" si="130"/>
        <v>0</v>
      </c>
      <c r="S93" s="7">
        <f t="shared" si="131"/>
        <v>1</v>
      </c>
      <c r="T93" s="7">
        <f t="shared" si="132"/>
        <v>0</v>
      </c>
      <c r="U93" s="7">
        <v>0.56999999999999995</v>
      </c>
      <c r="V93" s="11">
        <v>15</v>
      </c>
      <c r="W93" s="10" t="s">
        <v>63</v>
      </c>
      <c r="X93" s="11"/>
      <c r="Y93" s="10"/>
      <c r="Z93" s="7">
        <v>1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33"/>
        <v>1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34"/>
        <v>0</v>
      </c>
      <c r="BP93" s="11"/>
      <c r="BQ93" s="10"/>
      <c r="BR93" s="11"/>
      <c r="BS93" s="10"/>
      <c r="BT93" s="7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35"/>
        <v>0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3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3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3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3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40"/>
        <v>0</v>
      </c>
    </row>
    <row r="94" spans="1:205" x14ac:dyDescent="0.25">
      <c r="A94" s="20">
        <v>3</v>
      </c>
      <c r="B94" s="20">
        <v>1</v>
      </c>
      <c r="C94" s="20"/>
      <c r="D94" s="6" t="s">
        <v>196</v>
      </c>
      <c r="E94" s="3" t="s">
        <v>197</v>
      </c>
      <c r="F94" s="6">
        <f t="shared" si="118"/>
        <v>0</v>
      </c>
      <c r="G94" s="6">
        <f t="shared" si="119"/>
        <v>1</v>
      </c>
      <c r="H94" s="6">
        <f t="shared" si="120"/>
        <v>15</v>
      </c>
      <c r="I94" s="6">
        <f t="shared" si="121"/>
        <v>15</v>
      </c>
      <c r="J94" s="6">
        <f t="shared" si="122"/>
        <v>0</v>
      </c>
      <c r="K94" s="6">
        <f t="shared" si="123"/>
        <v>0</v>
      </c>
      <c r="L94" s="6">
        <f t="shared" si="124"/>
        <v>0</v>
      </c>
      <c r="M94" s="6">
        <f t="shared" si="125"/>
        <v>0</v>
      </c>
      <c r="N94" s="6">
        <f t="shared" si="126"/>
        <v>0</v>
      </c>
      <c r="O94" s="6">
        <f t="shared" si="127"/>
        <v>0</v>
      </c>
      <c r="P94" s="6">
        <f t="shared" si="128"/>
        <v>0</v>
      </c>
      <c r="Q94" s="6">
        <f t="shared" si="129"/>
        <v>0</v>
      </c>
      <c r="R94" s="6">
        <f t="shared" si="130"/>
        <v>0</v>
      </c>
      <c r="S94" s="7">
        <f t="shared" si="131"/>
        <v>1</v>
      </c>
      <c r="T94" s="7">
        <f t="shared" si="132"/>
        <v>0</v>
      </c>
      <c r="U94" s="7">
        <v>0.8</v>
      </c>
      <c r="V94" s="11">
        <v>15</v>
      </c>
      <c r="W94" s="10" t="s">
        <v>63</v>
      </c>
      <c r="X94" s="11"/>
      <c r="Y94" s="10"/>
      <c r="Z94" s="7">
        <v>1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33"/>
        <v>1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34"/>
        <v>0</v>
      </c>
      <c r="BP94" s="11"/>
      <c r="BQ94" s="10"/>
      <c r="BR94" s="11"/>
      <c r="BS94" s="10"/>
      <c r="BT94" s="7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35"/>
        <v>0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3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3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3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3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40"/>
        <v>0</v>
      </c>
    </row>
    <row r="95" spans="1:205" x14ac:dyDescent="0.25">
      <c r="A95" s="20">
        <v>4</v>
      </c>
      <c r="B95" s="20">
        <v>1</v>
      </c>
      <c r="C95" s="20"/>
      <c r="D95" s="6" t="s">
        <v>198</v>
      </c>
      <c r="E95" s="3" t="s">
        <v>199</v>
      </c>
      <c r="F95" s="6">
        <f t="shared" si="118"/>
        <v>0</v>
      </c>
      <c r="G95" s="6">
        <f t="shared" si="119"/>
        <v>1</v>
      </c>
      <c r="H95" s="6">
        <f t="shared" si="120"/>
        <v>30</v>
      </c>
      <c r="I95" s="6">
        <f t="shared" si="121"/>
        <v>0</v>
      </c>
      <c r="J95" s="6">
        <f t="shared" si="122"/>
        <v>0</v>
      </c>
      <c r="K95" s="6">
        <f t="shared" si="123"/>
        <v>0</v>
      </c>
      <c r="L95" s="6">
        <f t="shared" si="124"/>
        <v>30</v>
      </c>
      <c r="M95" s="6">
        <f t="shared" si="125"/>
        <v>0</v>
      </c>
      <c r="N95" s="6">
        <f t="shared" si="126"/>
        <v>0</v>
      </c>
      <c r="O95" s="6">
        <f t="shared" si="127"/>
        <v>0</v>
      </c>
      <c r="P95" s="6">
        <f t="shared" si="128"/>
        <v>0</v>
      </c>
      <c r="Q95" s="6">
        <f t="shared" si="129"/>
        <v>0</v>
      </c>
      <c r="R95" s="6">
        <f t="shared" si="130"/>
        <v>0</v>
      </c>
      <c r="S95" s="7">
        <f t="shared" si="131"/>
        <v>3</v>
      </c>
      <c r="T95" s="7">
        <f t="shared" si="132"/>
        <v>3</v>
      </c>
      <c r="U95" s="7">
        <v>1.3</v>
      </c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33"/>
        <v>0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34"/>
        <v>0</v>
      </c>
      <c r="BP95" s="11"/>
      <c r="BQ95" s="10"/>
      <c r="BR95" s="11"/>
      <c r="BS95" s="10"/>
      <c r="BT95" s="7"/>
      <c r="BU95" s="11"/>
      <c r="BV95" s="10"/>
      <c r="BW95" s="11">
        <v>30</v>
      </c>
      <c r="BX95" s="10" t="s">
        <v>63</v>
      </c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>
        <v>3</v>
      </c>
      <c r="CL95" s="7">
        <f t="shared" si="135"/>
        <v>3</v>
      </c>
      <c r="CM95" s="11"/>
      <c r="CN95" s="10"/>
      <c r="CO95" s="11"/>
      <c r="CP95" s="10"/>
      <c r="CQ95" s="7"/>
      <c r="CR95" s="11"/>
      <c r="CS95" s="10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36"/>
        <v>0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3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3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3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40"/>
        <v>0</v>
      </c>
    </row>
    <row r="96" spans="1:205" x14ac:dyDescent="0.25">
      <c r="A96" s="20">
        <v>4</v>
      </c>
      <c r="B96" s="20">
        <v>1</v>
      </c>
      <c r="C96" s="20"/>
      <c r="D96" s="6" t="s">
        <v>200</v>
      </c>
      <c r="E96" s="3" t="s">
        <v>201</v>
      </c>
      <c r="F96" s="6">
        <f t="shared" si="118"/>
        <v>0</v>
      </c>
      <c r="G96" s="6">
        <f t="shared" si="119"/>
        <v>1</v>
      </c>
      <c r="H96" s="6">
        <f t="shared" si="120"/>
        <v>30</v>
      </c>
      <c r="I96" s="6">
        <f t="shared" si="121"/>
        <v>0</v>
      </c>
      <c r="J96" s="6">
        <f t="shared" si="122"/>
        <v>0</v>
      </c>
      <c r="K96" s="6">
        <f t="shared" si="123"/>
        <v>0</v>
      </c>
      <c r="L96" s="6">
        <f t="shared" si="124"/>
        <v>30</v>
      </c>
      <c r="M96" s="6">
        <f t="shared" si="125"/>
        <v>0</v>
      </c>
      <c r="N96" s="6">
        <f t="shared" si="126"/>
        <v>0</v>
      </c>
      <c r="O96" s="6">
        <f t="shared" si="127"/>
        <v>0</v>
      </c>
      <c r="P96" s="6">
        <f t="shared" si="128"/>
        <v>0</v>
      </c>
      <c r="Q96" s="6">
        <f t="shared" si="129"/>
        <v>0</v>
      </c>
      <c r="R96" s="6">
        <f t="shared" si="130"/>
        <v>0</v>
      </c>
      <c r="S96" s="7">
        <f t="shared" si="131"/>
        <v>3</v>
      </c>
      <c r="T96" s="7">
        <f t="shared" si="132"/>
        <v>3</v>
      </c>
      <c r="U96" s="7">
        <v>1.3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3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34"/>
        <v>0</v>
      </c>
      <c r="BP96" s="11"/>
      <c r="BQ96" s="10"/>
      <c r="BR96" s="11"/>
      <c r="BS96" s="10"/>
      <c r="BT96" s="7"/>
      <c r="BU96" s="11"/>
      <c r="BV96" s="10"/>
      <c r="BW96" s="11">
        <v>30</v>
      </c>
      <c r="BX96" s="10" t="s">
        <v>63</v>
      </c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>
        <v>3</v>
      </c>
      <c r="CL96" s="7">
        <f t="shared" si="135"/>
        <v>3</v>
      </c>
      <c r="CM96" s="11"/>
      <c r="CN96" s="10"/>
      <c r="CO96" s="11"/>
      <c r="CP96" s="10"/>
      <c r="CQ96" s="7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36"/>
        <v>0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3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3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3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40"/>
        <v>0</v>
      </c>
    </row>
    <row r="97" spans="1:205" x14ac:dyDescent="0.25">
      <c r="A97" s="20">
        <v>5</v>
      </c>
      <c r="B97" s="20">
        <v>1</v>
      </c>
      <c r="C97" s="20"/>
      <c r="D97" s="6" t="s">
        <v>202</v>
      </c>
      <c r="E97" s="3" t="s">
        <v>203</v>
      </c>
      <c r="F97" s="6">
        <f t="shared" si="118"/>
        <v>0</v>
      </c>
      <c r="G97" s="6">
        <f t="shared" si="119"/>
        <v>1</v>
      </c>
      <c r="H97" s="6">
        <f t="shared" si="120"/>
        <v>60</v>
      </c>
      <c r="I97" s="6">
        <f t="shared" si="121"/>
        <v>0</v>
      </c>
      <c r="J97" s="6">
        <f t="shared" si="122"/>
        <v>0</v>
      </c>
      <c r="K97" s="6">
        <f t="shared" si="123"/>
        <v>0</v>
      </c>
      <c r="L97" s="6">
        <f t="shared" si="124"/>
        <v>60</v>
      </c>
      <c r="M97" s="6">
        <f t="shared" si="125"/>
        <v>0</v>
      </c>
      <c r="N97" s="6">
        <f t="shared" si="126"/>
        <v>0</v>
      </c>
      <c r="O97" s="6">
        <f t="shared" si="127"/>
        <v>0</v>
      </c>
      <c r="P97" s="6">
        <f t="shared" si="128"/>
        <v>0</v>
      </c>
      <c r="Q97" s="6">
        <f t="shared" si="129"/>
        <v>0</v>
      </c>
      <c r="R97" s="6">
        <f t="shared" si="130"/>
        <v>0</v>
      </c>
      <c r="S97" s="7">
        <f t="shared" si="131"/>
        <v>3</v>
      </c>
      <c r="T97" s="7">
        <f t="shared" si="132"/>
        <v>3</v>
      </c>
      <c r="U97" s="7">
        <v>2.2999999999999998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3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34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35"/>
        <v>0</v>
      </c>
      <c r="CM97" s="11"/>
      <c r="CN97" s="10"/>
      <c r="CO97" s="11"/>
      <c r="CP97" s="10"/>
      <c r="CQ97" s="7"/>
      <c r="CR97" s="11"/>
      <c r="CS97" s="10"/>
      <c r="CT97" s="11">
        <v>60</v>
      </c>
      <c r="CU97" s="10" t="s">
        <v>63</v>
      </c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>
        <v>3</v>
      </c>
      <c r="DI97" s="7">
        <f t="shared" si="136"/>
        <v>3</v>
      </c>
      <c r="DJ97" s="11"/>
      <c r="DK97" s="10"/>
      <c r="DL97" s="11"/>
      <c r="DM97" s="10"/>
      <c r="DN97" s="7"/>
      <c r="DO97" s="11"/>
      <c r="DP97" s="10"/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37"/>
        <v>0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3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3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40"/>
        <v>0</v>
      </c>
    </row>
    <row r="98" spans="1:205" x14ac:dyDescent="0.25">
      <c r="A98" s="20">
        <v>5</v>
      </c>
      <c r="B98" s="20">
        <v>1</v>
      </c>
      <c r="C98" s="20"/>
      <c r="D98" s="6" t="s">
        <v>204</v>
      </c>
      <c r="E98" s="3" t="s">
        <v>205</v>
      </c>
      <c r="F98" s="6">
        <f t="shared" si="118"/>
        <v>0</v>
      </c>
      <c r="G98" s="6">
        <f t="shared" si="119"/>
        <v>1</v>
      </c>
      <c r="H98" s="6">
        <f t="shared" si="120"/>
        <v>60</v>
      </c>
      <c r="I98" s="6">
        <f t="shared" si="121"/>
        <v>0</v>
      </c>
      <c r="J98" s="6">
        <f t="shared" si="122"/>
        <v>0</v>
      </c>
      <c r="K98" s="6">
        <f t="shared" si="123"/>
        <v>0</v>
      </c>
      <c r="L98" s="6">
        <f t="shared" si="124"/>
        <v>60</v>
      </c>
      <c r="M98" s="6">
        <f t="shared" si="125"/>
        <v>0</v>
      </c>
      <c r="N98" s="6">
        <f t="shared" si="126"/>
        <v>0</v>
      </c>
      <c r="O98" s="6">
        <f t="shared" si="127"/>
        <v>0</v>
      </c>
      <c r="P98" s="6">
        <f t="shared" si="128"/>
        <v>0</v>
      </c>
      <c r="Q98" s="6">
        <f t="shared" si="129"/>
        <v>0</v>
      </c>
      <c r="R98" s="6">
        <f t="shared" si="130"/>
        <v>0</v>
      </c>
      <c r="S98" s="7">
        <f t="shared" si="131"/>
        <v>3</v>
      </c>
      <c r="T98" s="7">
        <f t="shared" si="132"/>
        <v>3</v>
      </c>
      <c r="U98" s="7">
        <v>2.2999999999999998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3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3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35"/>
        <v>0</v>
      </c>
      <c r="CM98" s="11"/>
      <c r="CN98" s="10"/>
      <c r="CO98" s="11"/>
      <c r="CP98" s="10"/>
      <c r="CQ98" s="7"/>
      <c r="CR98" s="11"/>
      <c r="CS98" s="10"/>
      <c r="CT98" s="11">
        <v>60</v>
      </c>
      <c r="CU98" s="10" t="s">
        <v>63</v>
      </c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>
        <v>3</v>
      </c>
      <c r="DI98" s="7">
        <f t="shared" si="136"/>
        <v>3</v>
      </c>
      <c r="DJ98" s="11"/>
      <c r="DK98" s="10"/>
      <c r="DL98" s="11"/>
      <c r="DM98" s="10"/>
      <c r="DN98" s="7"/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37"/>
        <v>0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3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3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40"/>
        <v>0</v>
      </c>
    </row>
    <row r="99" spans="1:205" x14ac:dyDescent="0.25">
      <c r="A99" s="20">
        <v>6</v>
      </c>
      <c r="B99" s="20">
        <v>1</v>
      </c>
      <c r="C99" s="20"/>
      <c r="D99" s="6" t="s">
        <v>206</v>
      </c>
      <c r="E99" s="3" t="s">
        <v>207</v>
      </c>
      <c r="F99" s="6">
        <f t="shared" si="118"/>
        <v>1</v>
      </c>
      <c r="G99" s="6">
        <f t="shared" si="119"/>
        <v>0</v>
      </c>
      <c r="H99" s="6">
        <f t="shared" si="120"/>
        <v>60</v>
      </c>
      <c r="I99" s="6">
        <f t="shared" si="121"/>
        <v>0</v>
      </c>
      <c r="J99" s="6">
        <f t="shared" si="122"/>
        <v>0</v>
      </c>
      <c r="K99" s="6">
        <f t="shared" si="123"/>
        <v>0</v>
      </c>
      <c r="L99" s="6">
        <f t="shared" si="124"/>
        <v>60</v>
      </c>
      <c r="M99" s="6">
        <f t="shared" si="125"/>
        <v>0</v>
      </c>
      <c r="N99" s="6">
        <f t="shared" si="126"/>
        <v>0</v>
      </c>
      <c r="O99" s="6">
        <f t="shared" si="127"/>
        <v>0</v>
      </c>
      <c r="P99" s="6">
        <f t="shared" si="128"/>
        <v>0</v>
      </c>
      <c r="Q99" s="6">
        <f t="shared" si="129"/>
        <v>0</v>
      </c>
      <c r="R99" s="6">
        <f t="shared" si="130"/>
        <v>0</v>
      </c>
      <c r="S99" s="7">
        <f t="shared" si="131"/>
        <v>4</v>
      </c>
      <c r="T99" s="7">
        <f t="shared" si="132"/>
        <v>4</v>
      </c>
      <c r="U99" s="7">
        <v>2.4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3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3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35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36"/>
        <v>0</v>
      </c>
      <c r="DJ99" s="11"/>
      <c r="DK99" s="10"/>
      <c r="DL99" s="11"/>
      <c r="DM99" s="10"/>
      <c r="DN99" s="7"/>
      <c r="DO99" s="11"/>
      <c r="DP99" s="10"/>
      <c r="DQ99" s="11">
        <v>60</v>
      </c>
      <c r="DR99" s="10" t="s">
        <v>79</v>
      </c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>
        <v>4</v>
      </c>
      <c r="EF99" s="7">
        <f t="shared" si="137"/>
        <v>4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3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3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40"/>
        <v>0</v>
      </c>
    </row>
    <row r="100" spans="1:205" x14ac:dyDescent="0.25">
      <c r="A100" s="20">
        <v>6</v>
      </c>
      <c r="B100" s="20">
        <v>1</v>
      </c>
      <c r="C100" s="20"/>
      <c r="D100" s="6" t="s">
        <v>208</v>
      </c>
      <c r="E100" s="3" t="s">
        <v>209</v>
      </c>
      <c r="F100" s="6">
        <f t="shared" si="118"/>
        <v>1</v>
      </c>
      <c r="G100" s="6">
        <f t="shared" si="119"/>
        <v>0</v>
      </c>
      <c r="H100" s="6">
        <f t="shared" si="120"/>
        <v>60</v>
      </c>
      <c r="I100" s="6">
        <f t="shared" si="121"/>
        <v>0</v>
      </c>
      <c r="J100" s="6">
        <f t="shared" si="122"/>
        <v>0</v>
      </c>
      <c r="K100" s="6">
        <f t="shared" si="123"/>
        <v>0</v>
      </c>
      <c r="L100" s="6">
        <f t="shared" si="124"/>
        <v>60</v>
      </c>
      <c r="M100" s="6">
        <f t="shared" si="125"/>
        <v>0</v>
      </c>
      <c r="N100" s="6">
        <f t="shared" si="126"/>
        <v>0</v>
      </c>
      <c r="O100" s="6">
        <f t="shared" si="127"/>
        <v>0</v>
      </c>
      <c r="P100" s="6">
        <f t="shared" si="128"/>
        <v>0</v>
      </c>
      <c r="Q100" s="6">
        <f t="shared" si="129"/>
        <v>0</v>
      </c>
      <c r="R100" s="6">
        <f t="shared" si="130"/>
        <v>0</v>
      </c>
      <c r="S100" s="7">
        <f t="shared" si="131"/>
        <v>4</v>
      </c>
      <c r="T100" s="7">
        <f t="shared" si="132"/>
        <v>4</v>
      </c>
      <c r="U100" s="7">
        <v>2.4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3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34"/>
        <v>0</v>
      </c>
      <c r="BP100" s="11"/>
      <c r="BQ100" s="10"/>
      <c r="BR100" s="11"/>
      <c r="BS100" s="10"/>
      <c r="BT100" s="7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35"/>
        <v>0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36"/>
        <v>0</v>
      </c>
      <c r="DJ100" s="11"/>
      <c r="DK100" s="10"/>
      <c r="DL100" s="11"/>
      <c r="DM100" s="10"/>
      <c r="DN100" s="7"/>
      <c r="DO100" s="11"/>
      <c r="DP100" s="10"/>
      <c r="DQ100" s="11">
        <v>60</v>
      </c>
      <c r="DR100" s="10" t="s">
        <v>79</v>
      </c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>
        <v>4</v>
      </c>
      <c r="EF100" s="7">
        <f t="shared" si="137"/>
        <v>4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3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3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40"/>
        <v>0</v>
      </c>
    </row>
    <row r="101" spans="1:205" x14ac:dyDescent="0.25">
      <c r="A101" s="20">
        <v>7</v>
      </c>
      <c r="B101" s="20">
        <v>1</v>
      </c>
      <c r="C101" s="20"/>
      <c r="D101" s="6" t="s">
        <v>210</v>
      </c>
      <c r="E101" s="3" t="s">
        <v>211</v>
      </c>
      <c r="F101" s="6">
        <f t="shared" si="118"/>
        <v>0</v>
      </c>
      <c r="G101" s="6">
        <f t="shared" si="119"/>
        <v>1</v>
      </c>
      <c r="H101" s="6">
        <f t="shared" si="120"/>
        <v>30</v>
      </c>
      <c r="I101" s="6">
        <f t="shared" si="121"/>
        <v>0</v>
      </c>
      <c r="J101" s="6">
        <f t="shared" si="122"/>
        <v>0</v>
      </c>
      <c r="K101" s="6">
        <f t="shared" si="123"/>
        <v>0</v>
      </c>
      <c r="L101" s="6">
        <f t="shared" si="124"/>
        <v>0</v>
      </c>
      <c r="M101" s="6">
        <f t="shared" si="125"/>
        <v>0</v>
      </c>
      <c r="N101" s="6">
        <f t="shared" si="126"/>
        <v>0</v>
      </c>
      <c r="O101" s="6">
        <f t="shared" si="127"/>
        <v>0</v>
      </c>
      <c r="P101" s="6">
        <f t="shared" si="128"/>
        <v>0</v>
      </c>
      <c r="Q101" s="6">
        <f t="shared" si="129"/>
        <v>30</v>
      </c>
      <c r="R101" s="6">
        <f t="shared" si="130"/>
        <v>0</v>
      </c>
      <c r="S101" s="7">
        <f t="shared" si="131"/>
        <v>2</v>
      </c>
      <c r="T101" s="7">
        <f t="shared" si="132"/>
        <v>2</v>
      </c>
      <c r="U101" s="7">
        <v>1.2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3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3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35"/>
        <v>0</v>
      </c>
      <c r="CM101" s="11"/>
      <c r="CN101" s="10"/>
      <c r="CO101" s="11"/>
      <c r="CP101" s="10"/>
      <c r="CQ101" s="7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36"/>
        <v>0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37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3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3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>
        <v>30</v>
      </c>
      <c r="GS101" s="10" t="s">
        <v>63</v>
      </c>
      <c r="GT101" s="11"/>
      <c r="GU101" s="10"/>
      <c r="GV101" s="7">
        <v>2</v>
      </c>
      <c r="GW101" s="7">
        <f t="shared" si="140"/>
        <v>2</v>
      </c>
    </row>
    <row r="102" spans="1:205" x14ac:dyDescent="0.25">
      <c r="A102" s="20">
        <v>7</v>
      </c>
      <c r="B102" s="20">
        <v>1</v>
      </c>
      <c r="C102" s="20"/>
      <c r="D102" s="6" t="s">
        <v>212</v>
      </c>
      <c r="E102" s="3" t="s">
        <v>213</v>
      </c>
      <c r="F102" s="6">
        <f t="shared" si="118"/>
        <v>0</v>
      </c>
      <c r="G102" s="6">
        <f t="shared" si="119"/>
        <v>1</v>
      </c>
      <c r="H102" s="6">
        <f t="shared" si="120"/>
        <v>30</v>
      </c>
      <c r="I102" s="6">
        <f t="shared" si="121"/>
        <v>0</v>
      </c>
      <c r="J102" s="6">
        <f t="shared" si="122"/>
        <v>0</v>
      </c>
      <c r="K102" s="6">
        <f t="shared" si="123"/>
        <v>0</v>
      </c>
      <c r="L102" s="6">
        <f t="shared" si="124"/>
        <v>0</v>
      </c>
      <c r="M102" s="6">
        <f t="shared" si="125"/>
        <v>0</v>
      </c>
      <c r="N102" s="6">
        <f t="shared" si="126"/>
        <v>0</v>
      </c>
      <c r="O102" s="6">
        <f t="shared" si="127"/>
        <v>0</v>
      </c>
      <c r="P102" s="6">
        <f t="shared" si="128"/>
        <v>0</v>
      </c>
      <c r="Q102" s="6">
        <f t="shared" si="129"/>
        <v>30</v>
      </c>
      <c r="R102" s="6">
        <f t="shared" si="130"/>
        <v>0</v>
      </c>
      <c r="S102" s="7">
        <f t="shared" si="131"/>
        <v>2</v>
      </c>
      <c r="T102" s="7">
        <f t="shared" si="132"/>
        <v>2</v>
      </c>
      <c r="U102" s="7">
        <v>1.1000000000000001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3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3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35"/>
        <v>0</v>
      </c>
      <c r="CM102" s="11"/>
      <c r="CN102" s="10"/>
      <c r="CO102" s="11"/>
      <c r="CP102" s="10"/>
      <c r="CQ102" s="7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36"/>
        <v>0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3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3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3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>
        <v>30</v>
      </c>
      <c r="GS102" s="10" t="s">
        <v>63</v>
      </c>
      <c r="GT102" s="11"/>
      <c r="GU102" s="10"/>
      <c r="GV102" s="7">
        <v>2</v>
      </c>
      <c r="GW102" s="7">
        <f t="shared" si="140"/>
        <v>2</v>
      </c>
    </row>
    <row r="103" spans="1:205" x14ac:dyDescent="0.25">
      <c r="A103" s="20">
        <v>7</v>
      </c>
      <c r="B103" s="20">
        <v>1</v>
      </c>
      <c r="C103" s="20"/>
      <c r="D103" s="6" t="s">
        <v>214</v>
      </c>
      <c r="E103" s="3" t="s">
        <v>215</v>
      </c>
      <c r="F103" s="6">
        <f t="shared" si="118"/>
        <v>0</v>
      </c>
      <c r="G103" s="6">
        <f t="shared" si="119"/>
        <v>1</v>
      </c>
      <c r="H103" s="6">
        <f t="shared" si="120"/>
        <v>30</v>
      </c>
      <c r="I103" s="6">
        <f t="shared" si="121"/>
        <v>0</v>
      </c>
      <c r="J103" s="6">
        <f t="shared" si="122"/>
        <v>0</v>
      </c>
      <c r="K103" s="6">
        <f t="shared" si="123"/>
        <v>0</v>
      </c>
      <c r="L103" s="6">
        <f t="shared" si="124"/>
        <v>0</v>
      </c>
      <c r="M103" s="6">
        <f t="shared" si="125"/>
        <v>0</v>
      </c>
      <c r="N103" s="6">
        <f t="shared" si="126"/>
        <v>0</v>
      </c>
      <c r="O103" s="6">
        <f t="shared" si="127"/>
        <v>0</v>
      </c>
      <c r="P103" s="6">
        <f t="shared" si="128"/>
        <v>0</v>
      </c>
      <c r="Q103" s="6">
        <f t="shared" si="129"/>
        <v>30</v>
      </c>
      <c r="R103" s="6">
        <f t="shared" si="130"/>
        <v>0</v>
      </c>
      <c r="S103" s="7">
        <f t="shared" si="131"/>
        <v>2</v>
      </c>
      <c r="T103" s="7">
        <f t="shared" si="132"/>
        <v>2</v>
      </c>
      <c r="U103" s="7">
        <v>1.2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3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3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3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3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37"/>
        <v>0</v>
      </c>
      <c r="EG103" s="11"/>
      <c r="EH103" s="10"/>
      <c r="EI103" s="11"/>
      <c r="EJ103" s="10"/>
      <c r="EK103" s="7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38"/>
        <v>0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3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>
        <v>30</v>
      </c>
      <c r="GS103" s="10" t="s">
        <v>63</v>
      </c>
      <c r="GT103" s="11"/>
      <c r="GU103" s="10"/>
      <c r="GV103" s="7">
        <v>2</v>
      </c>
      <c r="GW103" s="7">
        <f t="shared" si="140"/>
        <v>2</v>
      </c>
    </row>
    <row r="104" spans="1:205" x14ac:dyDescent="0.25">
      <c r="A104" s="20">
        <v>7</v>
      </c>
      <c r="B104" s="20">
        <v>1</v>
      </c>
      <c r="C104" s="20"/>
      <c r="D104" s="6" t="s">
        <v>216</v>
      </c>
      <c r="E104" s="3" t="s">
        <v>217</v>
      </c>
      <c r="F104" s="6">
        <f t="shared" si="118"/>
        <v>0</v>
      </c>
      <c r="G104" s="6">
        <f t="shared" si="119"/>
        <v>1</v>
      </c>
      <c r="H104" s="6">
        <f t="shared" si="120"/>
        <v>30</v>
      </c>
      <c r="I104" s="6">
        <f t="shared" si="121"/>
        <v>0</v>
      </c>
      <c r="J104" s="6">
        <f t="shared" si="122"/>
        <v>0</v>
      </c>
      <c r="K104" s="6">
        <f t="shared" si="123"/>
        <v>0</v>
      </c>
      <c r="L104" s="6">
        <f t="shared" si="124"/>
        <v>0</v>
      </c>
      <c r="M104" s="6">
        <f t="shared" si="125"/>
        <v>0</v>
      </c>
      <c r="N104" s="6">
        <f t="shared" si="126"/>
        <v>0</v>
      </c>
      <c r="O104" s="6">
        <f t="shared" si="127"/>
        <v>0</v>
      </c>
      <c r="P104" s="6">
        <f t="shared" si="128"/>
        <v>0</v>
      </c>
      <c r="Q104" s="6">
        <f t="shared" si="129"/>
        <v>30</v>
      </c>
      <c r="R104" s="6">
        <f t="shared" si="130"/>
        <v>0</v>
      </c>
      <c r="S104" s="7">
        <f t="shared" si="131"/>
        <v>2</v>
      </c>
      <c r="T104" s="7">
        <f t="shared" si="132"/>
        <v>2</v>
      </c>
      <c r="U104" s="7">
        <v>1.2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3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3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3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3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37"/>
        <v>0</v>
      </c>
      <c r="EG104" s="11"/>
      <c r="EH104" s="10"/>
      <c r="EI104" s="11"/>
      <c r="EJ104" s="10"/>
      <c r="EK104" s="7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38"/>
        <v>0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3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>
        <v>30</v>
      </c>
      <c r="GS104" s="10" t="s">
        <v>63</v>
      </c>
      <c r="GT104" s="11"/>
      <c r="GU104" s="10"/>
      <c r="GV104" s="7">
        <v>2</v>
      </c>
      <c r="GW104" s="7">
        <f t="shared" si="140"/>
        <v>2</v>
      </c>
    </row>
    <row r="105" spans="1:205" x14ac:dyDescent="0.25">
      <c r="A105" s="20">
        <v>7</v>
      </c>
      <c r="B105" s="20">
        <v>1</v>
      </c>
      <c r="C105" s="20"/>
      <c r="D105" s="6" t="s">
        <v>218</v>
      </c>
      <c r="E105" s="3" t="s">
        <v>219</v>
      </c>
      <c r="F105" s="6">
        <f t="shared" si="118"/>
        <v>0</v>
      </c>
      <c r="G105" s="6">
        <f t="shared" si="119"/>
        <v>1</v>
      </c>
      <c r="H105" s="6">
        <f t="shared" si="120"/>
        <v>30</v>
      </c>
      <c r="I105" s="6">
        <f t="shared" si="121"/>
        <v>0</v>
      </c>
      <c r="J105" s="6">
        <f t="shared" si="122"/>
        <v>0</v>
      </c>
      <c r="K105" s="6">
        <f t="shared" si="123"/>
        <v>0</v>
      </c>
      <c r="L105" s="6">
        <f t="shared" si="124"/>
        <v>0</v>
      </c>
      <c r="M105" s="6">
        <f t="shared" si="125"/>
        <v>0</v>
      </c>
      <c r="N105" s="6">
        <f t="shared" si="126"/>
        <v>0</v>
      </c>
      <c r="O105" s="6">
        <f t="shared" si="127"/>
        <v>0</v>
      </c>
      <c r="P105" s="6">
        <f t="shared" si="128"/>
        <v>0</v>
      </c>
      <c r="Q105" s="6">
        <f t="shared" si="129"/>
        <v>30</v>
      </c>
      <c r="R105" s="6">
        <f t="shared" si="130"/>
        <v>0</v>
      </c>
      <c r="S105" s="7">
        <f t="shared" si="131"/>
        <v>2</v>
      </c>
      <c r="T105" s="7">
        <f t="shared" si="132"/>
        <v>2</v>
      </c>
      <c r="U105" s="7">
        <v>1.2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3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3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3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3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3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38"/>
        <v>0</v>
      </c>
      <c r="FD105" s="11"/>
      <c r="FE105" s="10"/>
      <c r="FF105" s="11"/>
      <c r="FG105" s="10"/>
      <c r="FH105" s="7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39"/>
        <v>0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>
        <v>30</v>
      </c>
      <c r="GS105" s="10" t="s">
        <v>63</v>
      </c>
      <c r="GT105" s="11"/>
      <c r="GU105" s="10"/>
      <c r="GV105" s="7">
        <v>2</v>
      </c>
      <c r="GW105" s="7">
        <f t="shared" si="140"/>
        <v>2</v>
      </c>
    </row>
    <row r="106" spans="1:205" x14ac:dyDescent="0.25">
      <c r="A106" s="20">
        <v>7</v>
      </c>
      <c r="B106" s="20">
        <v>1</v>
      </c>
      <c r="C106" s="20"/>
      <c r="D106" s="6" t="s">
        <v>220</v>
      </c>
      <c r="E106" s="3" t="s">
        <v>221</v>
      </c>
      <c r="F106" s="6">
        <f t="shared" si="118"/>
        <v>0</v>
      </c>
      <c r="G106" s="6">
        <f t="shared" si="119"/>
        <v>1</v>
      </c>
      <c r="H106" s="6">
        <f t="shared" si="120"/>
        <v>30</v>
      </c>
      <c r="I106" s="6">
        <f t="shared" si="121"/>
        <v>0</v>
      </c>
      <c r="J106" s="6">
        <f t="shared" si="122"/>
        <v>0</v>
      </c>
      <c r="K106" s="6">
        <f t="shared" si="123"/>
        <v>0</v>
      </c>
      <c r="L106" s="6">
        <f t="shared" si="124"/>
        <v>0</v>
      </c>
      <c r="M106" s="6">
        <f t="shared" si="125"/>
        <v>0</v>
      </c>
      <c r="N106" s="6">
        <f t="shared" si="126"/>
        <v>0</v>
      </c>
      <c r="O106" s="6">
        <f t="shared" si="127"/>
        <v>0</v>
      </c>
      <c r="P106" s="6">
        <f t="shared" si="128"/>
        <v>0</v>
      </c>
      <c r="Q106" s="6">
        <f t="shared" si="129"/>
        <v>30</v>
      </c>
      <c r="R106" s="6">
        <f t="shared" si="130"/>
        <v>0</v>
      </c>
      <c r="S106" s="7">
        <f t="shared" si="131"/>
        <v>2</v>
      </c>
      <c r="T106" s="7">
        <f t="shared" si="132"/>
        <v>2</v>
      </c>
      <c r="U106" s="7">
        <v>1.2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3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3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3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3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3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38"/>
        <v>0</v>
      </c>
      <c r="FD106" s="11"/>
      <c r="FE106" s="10"/>
      <c r="FF106" s="11"/>
      <c r="FG106" s="10"/>
      <c r="FH106" s="7"/>
      <c r="FI106" s="11"/>
      <c r="FJ106" s="10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39"/>
        <v>0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>
        <v>30</v>
      </c>
      <c r="GS106" s="10" t="s">
        <v>63</v>
      </c>
      <c r="GT106" s="11"/>
      <c r="GU106" s="10"/>
      <c r="GV106" s="7">
        <v>2</v>
      </c>
      <c r="GW106" s="7">
        <f t="shared" si="140"/>
        <v>2</v>
      </c>
    </row>
    <row r="107" spans="1:205" x14ac:dyDescent="0.25">
      <c r="A107" s="20">
        <v>7</v>
      </c>
      <c r="B107" s="20">
        <v>1</v>
      </c>
      <c r="C107" s="20"/>
      <c r="D107" s="6" t="s">
        <v>222</v>
      </c>
      <c r="E107" s="3" t="s">
        <v>223</v>
      </c>
      <c r="F107" s="6">
        <f t="shared" si="118"/>
        <v>0</v>
      </c>
      <c r="G107" s="6">
        <f t="shared" si="119"/>
        <v>1</v>
      </c>
      <c r="H107" s="6">
        <f t="shared" si="120"/>
        <v>30</v>
      </c>
      <c r="I107" s="6">
        <f t="shared" si="121"/>
        <v>0</v>
      </c>
      <c r="J107" s="6">
        <f t="shared" si="122"/>
        <v>0</v>
      </c>
      <c r="K107" s="6">
        <f t="shared" si="123"/>
        <v>0</v>
      </c>
      <c r="L107" s="6">
        <f t="shared" si="124"/>
        <v>0</v>
      </c>
      <c r="M107" s="6">
        <f t="shared" si="125"/>
        <v>0</v>
      </c>
      <c r="N107" s="6">
        <f t="shared" si="126"/>
        <v>0</v>
      </c>
      <c r="O107" s="6">
        <f t="shared" si="127"/>
        <v>0</v>
      </c>
      <c r="P107" s="6">
        <f t="shared" si="128"/>
        <v>0</v>
      </c>
      <c r="Q107" s="6">
        <f t="shared" si="129"/>
        <v>30</v>
      </c>
      <c r="R107" s="6">
        <f t="shared" si="130"/>
        <v>0</v>
      </c>
      <c r="S107" s="7">
        <f t="shared" si="131"/>
        <v>2</v>
      </c>
      <c r="T107" s="7">
        <f t="shared" si="132"/>
        <v>2</v>
      </c>
      <c r="U107" s="7">
        <v>1.1000000000000001</v>
      </c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133"/>
        <v>0</v>
      </c>
      <c r="AS107" s="11"/>
      <c r="AT107" s="10"/>
      <c r="AU107" s="11"/>
      <c r="AV107" s="10"/>
      <c r="AW107" s="7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34"/>
        <v>0</v>
      </c>
      <c r="BP107" s="11"/>
      <c r="BQ107" s="10"/>
      <c r="BR107" s="11"/>
      <c r="BS107" s="10"/>
      <c r="BT107" s="7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35"/>
        <v>0</v>
      </c>
      <c r="CM107" s="11"/>
      <c r="CN107" s="10"/>
      <c r="CO107" s="11"/>
      <c r="CP107" s="10"/>
      <c r="CQ107" s="7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36"/>
        <v>0</v>
      </c>
      <c r="DJ107" s="11"/>
      <c r="DK107" s="10"/>
      <c r="DL107" s="11"/>
      <c r="DM107" s="10"/>
      <c r="DN107" s="7"/>
      <c r="DO107" s="11"/>
      <c r="DP107" s="10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37"/>
        <v>0</v>
      </c>
      <c r="EG107" s="11"/>
      <c r="EH107" s="10"/>
      <c r="EI107" s="11"/>
      <c r="EJ107" s="10"/>
      <c r="EK107" s="7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38"/>
        <v>0</v>
      </c>
      <c r="FD107" s="11"/>
      <c r="FE107" s="10"/>
      <c r="FF107" s="11"/>
      <c r="FG107" s="10"/>
      <c r="FH107" s="7"/>
      <c r="FI107" s="11"/>
      <c r="FJ107" s="10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39"/>
        <v>0</v>
      </c>
      <c r="GA107" s="11"/>
      <c r="GB107" s="10"/>
      <c r="GC107" s="11"/>
      <c r="GD107" s="10"/>
      <c r="GE107" s="7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>
        <v>30</v>
      </c>
      <c r="GS107" s="10" t="s">
        <v>63</v>
      </c>
      <c r="GT107" s="11"/>
      <c r="GU107" s="10"/>
      <c r="GV107" s="7">
        <v>2</v>
      </c>
      <c r="GW107" s="7">
        <f t="shared" si="140"/>
        <v>2</v>
      </c>
    </row>
    <row r="108" spans="1:205" x14ac:dyDescent="0.25">
      <c r="A108" s="6">
        <v>8</v>
      </c>
      <c r="B108" s="6">
        <v>1</v>
      </c>
      <c r="C108" s="6"/>
      <c r="D108" s="6" t="s">
        <v>270</v>
      </c>
      <c r="E108" s="3" t="s">
        <v>271</v>
      </c>
      <c r="F108" s="6">
        <f t="shared" si="118"/>
        <v>0</v>
      </c>
      <c r="G108" s="6">
        <f t="shared" si="119"/>
        <v>1</v>
      </c>
      <c r="H108" s="6">
        <f t="shared" si="120"/>
        <v>0</v>
      </c>
      <c r="I108" s="6">
        <f t="shared" si="121"/>
        <v>0</v>
      </c>
      <c r="J108" s="6">
        <f t="shared" si="122"/>
        <v>0</v>
      </c>
      <c r="K108" s="6">
        <f t="shared" si="123"/>
        <v>0</v>
      </c>
      <c r="L108" s="6">
        <f t="shared" si="124"/>
        <v>0</v>
      </c>
      <c r="M108" s="6">
        <f t="shared" si="125"/>
        <v>0</v>
      </c>
      <c r="N108" s="6">
        <f t="shared" si="126"/>
        <v>0</v>
      </c>
      <c r="O108" s="6">
        <f t="shared" si="127"/>
        <v>0</v>
      </c>
      <c r="P108" s="6">
        <f t="shared" si="128"/>
        <v>0</v>
      </c>
      <c r="Q108" s="6">
        <f t="shared" si="129"/>
        <v>0</v>
      </c>
      <c r="R108" s="6">
        <f t="shared" si="130"/>
        <v>0</v>
      </c>
      <c r="S108" s="7">
        <f t="shared" si="131"/>
        <v>15</v>
      </c>
      <c r="T108" s="7">
        <f t="shared" si="132"/>
        <v>15</v>
      </c>
      <c r="U108" s="7">
        <v>1.7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133"/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34"/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35"/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36"/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37"/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38"/>
        <v>0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39"/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>
        <v>0</v>
      </c>
      <c r="GM108" s="10" t="s">
        <v>63</v>
      </c>
      <c r="GN108" s="11"/>
      <c r="GO108" s="10"/>
      <c r="GP108" s="11"/>
      <c r="GQ108" s="10"/>
      <c r="GR108" s="11"/>
      <c r="GS108" s="10"/>
      <c r="GT108" s="11"/>
      <c r="GU108" s="10"/>
      <c r="GV108" s="7">
        <v>15</v>
      </c>
      <c r="GW108" s="7">
        <f t="shared" si="140"/>
        <v>15</v>
      </c>
    </row>
    <row r="109" spans="1:205" ht="20.100000000000001" customHeight="1" x14ac:dyDescent="0.25">
      <c r="A109" s="19" t="s">
        <v>226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9"/>
      <c r="GW109" s="13"/>
    </row>
    <row r="110" spans="1:205" x14ac:dyDescent="0.25">
      <c r="A110" s="6"/>
      <c r="B110" s="6"/>
      <c r="C110" s="6"/>
      <c r="D110" s="6" t="s">
        <v>227</v>
      </c>
      <c r="E110" s="3" t="s">
        <v>228</v>
      </c>
      <c r="F110" s="6">
        <f>COUNTIF(V110:GU110,"e")</f>
        <v>0</v>
      </c>
      <c r="G110" s="6">
        <f>COUNTIF(V110:GU110,"z")</f>
        <v>1</v>
      </c>
      <c r="H110" s="6">
        <f>SUM(I110:R110)</f>
        <v>15</v>
      </c>
      <c r="I110" s="6">
        <f>V110+AS110+BP110+CM110+DJ110+EG110+FD110+GA110</f>
        <v>0</v>
      </c>
      <c r="J110" s="6">
        <f>X110+AU110+BR110+CO110+DL110+EI110+FF110+GC110</f>
        <v>0</v>
      </c>
      <c r="K110" s="6">
        <f>AA110+AX110+BU110+CR110+DO110+EL110+FI110+GF110</f>
        <v>0</v>
      </c>
      <c r="L110" s="6">
        <f>AC110+AZ110+BW110+CT110+DQ110+EN110+FK110+GH110</f>
        <v>0</v>
      </c>
      <c r="M110" s="6">
        <f>AE110+BB110+BY110+CV110+DS110+EP110+FM110+GJ110</f>
        <v>0</v>
      </c>
      <c r="N110" s="6">
        <f>AG110+BD110+CA110+CX110+DU110+ER110+FO110+GL110</f>
        <v>0</v>
      </c>
      <c r="O110" s="6">
        <f>AI110+BF110+CC110+CZ110+DW110+ET110+FQ110+GN110</f>
        <v>15</v>
      </c>
      <c r="P110" s="6">
        <f>AK110+BH110+CE110+DB110+DY110+EV110+FS110+GP110</f>
        <v>0</v>
      </c>
      <c r="Q110" s="6">
        <f>AM110+BJ110+CG110+DD110+EA110+EX110+FU110+GR110</f>
        <v>0</v>
      </c>
      <c r="R110" s="6">
        <f>AO110+BL110+CI110+DF110+EC110+EZ110+FW110+GT110</f>
        <v>0</v>
      </c>
      <c r="S110" s="7">
        <f>AR110+BO110+CL110+DI110+EF110+FC110+FZ110+GW110</f>
        <v>30</v>
      </c>
      <c r="T110" s="7">
        <f>AQ110+BN110+CK110+DH110+EE110+FB110+FY110+GV110</f>
        <v>30</v>
      </c>
      <c r="U110" s="7">
        <v>15</v>
      </c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>Z110+AQ110</f>
        <v>0</v>
      </c>
      <c r="AS110" s="11"/>
      <c r="AT110" s="10"/>
      <c r="AU110" s="11"/>
      <c r="AV110" s="10"/>
      <c r="AW110" s="7"/>
      <c r="AX110" s="11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>AW110+BN110</f>
        <v>0</v>
      </c>
      <c r="BP110" s="11"/>
      <c r="BQ110" s="10"/>
      <c r="BR110" s="11"/>
      <c r="BS110" s="10"/>
      <c r="BT110" s="7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>BT110+CK110</f>
        <v>0</v>
      </c>
      <c r="CM110" s="11"/>
      <c r="CN110" s="10"/>
      <c r="CO110" s="11"/>
      <c r="CP110" s="10"/>
      <c r="CQ110" s="7"/>
      <c r="CR110" s="11"/>
      <c r="CS110" s="10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>CQ110+DH110</f>
        <v>0</v>
      </c>
      <c r="DJ110" s="11"/>
      <c r="DK110" s="10"/>
      <c r="DL110" s="11"/>
      <c r="DM110" s="10"/>
      <c r="DN110" s="7"/>
      <c r="DO110" s="11"/>
      <c r="DP110" s="10"/>
      <c r="DQ110" s="11"/>
      <c r="DR110" s="10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>DN110+EE110</f>
        <v>0</v>
      </c>
      <c r="EG110" s="11"/>
      <c r="EH110" s="10"/>
      <c r="EI110" s="11"/>
      <c r="EJ110" s="10"/>
      <c r="EK110" s="7"/>
      <c r="EL110" s="11"/>
      <c r="EM110" s="10"/>
      <c r="EN110" s="11"/>
      <c r="EO110" s="10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>EK110+FB110</f>
        <v>0</v>
      </c>
      <c r="FD110" s="11"/>
      <c r="FE110" s="10"/>
      <c r="FF110" s="11"/>
      <c r="FG110" s="10"/>
      <c r="FH110" s="7"/>
      <c r="FI110" s="11"/>
      <c r="FJ110" s="10"/>
      <c r="FK110" s="11"/>
      <c r="FL110" s="10"/>
      <c r="FM110" s="11"/>
      <c r="FN110" s="10"/>
      <c r="FO110" s="11"/>
      <c r="FP110" s="10"/>
      <c r="FQ110" s="11">
        <v>15</v>
      </c>
      <c r="FR110" s="10" t="s">
        <v>63</v>
      </c>
      <c r="FS110" s="11"/>
      <c r="FT110" s="10"/>
      <c r="FU110" s="11"/>
      <c r="FV110" s="10"/>
      <c r="FW110" s="11"/>
      <c r="FX110" s="10"/>
      <c r="FY110" s="7">
        <v>30</v>
      </c>
      <c r="FZ110" s="7">
        <f>FH110+FY110</f>
        <v>30</v>
      </c>
      <c r="GA110" s="11"/>
      <c r="GB110" s="10"/>
      <c r="GC110" s="11"/>
      <c r="GD110" s="10"/>
      <c r="GE110" s="7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>GE110+GV110</f>
        <v>0</v>
      </c>
    </row>
    <row r="111" spans="1:205" ht="15.9" customHeight="1" x14ac:dyDescent="0.25">
      <c r="A111" s="6"/>
      <c r="B111" s="6"/>
      <c r="C111" s="6"/>
      <c r="D111" s="6"/>
      <c r="E111" s="6" t="s">
        <v>82</v>
      </c>
      <c r="F111" s="6">
        <f t="shared" ref="F111:AK111" si="141">SUM(F110:F110)</f>
        <v>0</v>
      </c>
      <c r="G111" s="6">
        <f t="shared" si="141"/>
        <v>1</v>
      </c>
      <c r="H111" s="6">
        <f t="shared" si="141"/>
        <v>15</v>
      </c>
      <c r="I111" s="6">
        <f t="shared" si="141"/>
        <v>0</v>
      </c>
      <c r="J111" s="6">
        <f t="shared" si="141"/>
        <v>0</v>
      </c>
      <c r="K111" s="6">
        <f t="shared" si="141"/>
        <v>0</v>
      </c>
      <c r="L111" s="6">
        <f t="shared" si="141"/>
        <v>0</v>
      </c>
      <c r="M111" s="6">
        <f t="shared" si="141"/>
        <v>0</v>
      </c>
      <c r="N111" s="6">
        <f t="shared" si="141"/>
        <v>0</v>
      </c>
      <c r="O111" s="6">
        <f t="shared" si="141"/>
        <v>15</v>
      </c>
      <c r="P111" s="6">
        <f t="shared" si="141"/>
        <v>0</v>
      </c>
      <c r="Q111" s="6">
        <f t="shared" si="141"/>
        <v>0</v>
      </c>
      <c r="R111" s="6">
        <f t="shared" si="141"/>
        <v>0</v>
      </c>
      <c r="S111" s="7">
        <f t="shared" si="141"/>
        <v>30</v>
      </c>
      <c r="T111" s="7">
        <f t="shared" si="141"/>
        <v>30</v>
      </c>
      <c r="U111" s="7">
        <f t="shared" si="141"/>
        <v>15</v>
      </c>
      <c r="V111" s="11">
        <f t="shared" si="141"/>
        <v>0</v>
      </c>
      <c r="W111" s="10">
        <f t="shared" si="141"/>
        <v>0</v>
      </c>
      <c r="X111" s="11">
        <f t="shared" si="141"/>
        <v>0</v>
      </c>
      <c r="Y111" s="10">
        <f t="shared" si="141"/>
        <v>0</v>
      </c>
      <c r="Z111" s="7">
        <f t="shared" si="141"/>
        <v>0</v>
      </c>
      <c r="AA111" s="11">
        <f t="shared" si="141"/>
        <v>0</v>
      </c>
      <c r="AB111" s="10">
        <f t="shared" si="141"/>
        <v>0</v>
      </c>
      <c r="AC111" s="11">
        <f t="shared" si="141"/>
        <v>0</v>
      </c>
      <c r="AD111" s="10">
        <f t="shared" si="141"/>
        <v>0</v>
      </c>
      <c r="AE111" s="11">
        <f t="shared" si="141"/>
        <v>0</v>
      </c>
      <c r="AF111" s="10">
        <f t="shared" si="141"/>
        <v>0</v>
      </c>
      <c r="AG111" s="11">
        <f t="shared" si="141"/>
        <v>0</v>
      </c>
      <c r="AH111" s="10">
        <f t="shared" si="141"/>
        <v>0</v>
      </c>
      <c r="AI111" s="11">
        <f t="shared" si="141"/>
        <v>0</v>
      </c>
      <c r="AJ111" s="10">
        <f t="shared" si="141"/>
        <v>0</v>
      </c>
      <c r="AK111" s="11">
        <f t="shared" si="141"/>
        <v>0</v>
      </c>
      <c r="AL111" s="10">
        <f t="shared" ref="AL111:BQ111" si="142">SUM(AL110:AL110)</f>
        <v>0</v>
      </c>
      <c r="AM111" s="11">
        <f t="shared" si="142"/>
        <v>0</v>
      </c>
      <c r="AN111" s="10">
        <f t="shared" si="142"/>
        <v>0</v>
      </c>
      <c r="AO111" s="11">
        <f t="shared" si="142"/>
        <v>0</v>
      </c>
      <c r="AP111" s="10">
        <f t="shared" si="142"/>
        <v>0</v>
      </c>
      <c r="AQ111" s="7">
        <f t="shared" si="142"/>
        <v>0</v>
      </c>
      <c r="AR111" s="7">
        <f t="shared" si="142"/>
        <v>0</v>
      </c>
      <c r="AS111" s="11">
        <f t="shared" si="142"/>
        <v>0</v>
      </c>
      <c r="AT111" s="10">
        <f t="shared" si="142"/>
        <v>0</v>
      </c>
      <c r="AU111" s="11">
        <f t="shared" si="142"/>
        <v>0</v>
      </c>
      <c r="AV111" s="10">
        <f t="shared" si="142"/>
        <v>0</v>
      </c>
      <c r="AW111" s="7">
        <f t="shared" si="142"/>
        <v>0</v>
      </c>
      <c r="AX111" s="11">
        <f t="shared" si="142"/>
        <v>0</v>
      </c>
      <c r="AY111" s="10">
        <f t="shared" si="142"/>
        <v>0</v>
      </c>
      <c r="AZ111" s="11">
        <f t="shared" si="142"/>
        <v>0</v>
      </c>
      <c r="BA111" s="10">
        <f t="shared" si="142"/>
        <v>0</v>
      </c>
      <c r="BB111" s="11">
        <f t="shared" si="142"/>
        <v>0</v>
      </c>
      <c r="BC111" s="10">
        <f t="shared" si="142"/>
        <v>0</v>
      </c>
      <c r="BD111" s="11">
        <f t="shared" si="142"/>
        <v>0</v>
      </c>
      <c r="BE111" s="10">
        <f t="shared" si="142"/>
        <v>0</v>
      </c>
      <c r="BF111" s="11">
        <f t="shared" si="142"/>
        <v>0</v>
      </c>
      <c r="BG111" s="10">
        <f t="shared" si="142"/>
        <v>0</v>
      </c>
      <c r="BH111" s="11">
        <f t="shared" si="142"/>
        <v>0</v>
      </c>
      <c r="BI111" s="10">
        <f t="shared" si="142"/>
        <v>0</v>
      </c>
      <c r="BJ111" s="11">
        <f t="shared" si="142"/>
        <v>0</v>
      </c>
      <c r="BK111" s="10">
        <f t="shared" si="142"/>
        <v>0</v>
      </c>
      <c r="BL111" s="11">
        <f t="shared" si="142"/>
        <v>0</v>
      </c>
      <c r="BM111" s="10">
        <f t="shared" si="142"/>
        <v>0</v>
      </c>
      <c r="BN111" s="7">
        <f t="shared" si="142"/>
        <v>0</v>
      </c>
      <c r="BO111" s="7">
        <f t="shared" si="142"/>
        <v>0</v>
      </c>
      <c r="BP111" s="11">
        <f t="shared" si="142"/>
        <v>0</v>
      </c>
      <c r="BQ111" s="10">
        <f t="shared" si="142"/>
        <v>0</v>
      </c>
      <c r="BR111" s="11">
        <f t="shared" ref="BR111:CW111" si="143">SUM(BR110:BR110)</f>
        <v>0</v>
      </c>
      <c r="BS111" s="10">
        <f t="shared" si="143"/>
        <v>0</v>
      </c>
      <c r="BT111" s="7">
        <f t="shared" si="143"/>
        <v>0</v>
      </c>
      <c r="BU111" s="11">
        <f t="shared" si="143"/>
        <v>0</v>
      </c>
      <c r="BV111" s="10">
        <f t="shared" si="143"/>
        <v>0</v>
      </c>
      <c r="BW111" s="11">
        <f t="shared" si="143"/>
        <v>0</v>
      </c>
      <c r="BX111" s="10">
        <f t="shared" si="143"/>
        <v>0</v>
      </c>
      <c r="BY111" s="11">
        <f t="shared" si="143"/>
        <v>0</v>
      </c>
      <c r="BZ111" s="10">
        <f t="shared" si="143"/>
        <v>0</v>
      </c>
      <c r="CA111" s="11">
        <f t="shared" si="143"/>
        <v>0</v>
      </c>
      <c r="CB111" s="10">
        <f t="shared" si="143"/>
        <v>0</v>
      </c>
      <c r="CC111" s="11">
        <f t="shared" si="143"/>
        <v>0</v>
      </c>
      <c r="CD111" s="10">
        <f t="shared" si="143"/>
        <v>0</v>
      </c>
      <c r="CE111" s="11">
        <f t="shared" si="143"/>
        <v>0</v>
      </c>
      <c r="CF111" s="10">
        <f t="shared" si="143"/>
        <v>0</v>
      </c>
      <c r="CG111" s="11">
        <f t="shared" si="143"/>
        <v>0</v>
      </c>
      <c r="CH111" s="10">
        <f t="shared" si="143"/>
        <v>0</v>
      </c>
      <c r="CI111" s="11">
        <f t="shared" si="143"/>
        <v>0</v>
      </c>
      <c r="CJ111" s="10">
        <f t="shared" si="143"/>
        <v>0</v>
      </c>
      <c r="CK111" s="7">
        <f t="shared" si="143"/>
        <v>0</v>
      </c>
      <c r="CL111" s="7">
        <f t="shared" si="143"/>
        <v>0</v>
      </c>
      <c r="CM111" s="11">
        <f t="shared" si="143"/>
        <v>0</v>
      </c>
      <c r="CN111" s="10">
        <f t="shared" si="143"/>
        <v>0</v>
      </c>
      <c r="CO111" s="11">
        <f t="shared" si="143"/>
        <v>0</v>
      </c>
      <c r="CP111" s="10">
        <f t="shared" si="143"/>
        <v>0</v>
      </c>
      <c r="CQ111" s="7">
        <f t="shared" si="143"/>
        <v>0</v>
      </c>
      <c r="CR111" s="11">
        <f t="shared" si="143"/>
        <v>0</v>
      </c>
      <c r="CS111" s="10">
        <f t="shared" si="143"/>
        <v>0</v>
      </c>
      <c r="CT111" s="11">
        <f t="shared" si="143"/>
        <v>0</v>
      </c>
      <c r="CU111" s="10">
        <f t="shared" si="143"/>
        <v>0</v>
      </c>
      <c r="CV111" s="11">
        <f t="shared" si="143"/>
        <v>0</v>
      </c>
      <c r="CW111" s="10">
        <f t="shared" si="143"/>
        <v>0</v>
      </c>
      <c r="CX111" s="11">
        <f t="shared" ref="CX111:EC111" si="144">SUM(CX110:CX110)</f>
        <v>0</v>
      </c>
      <c r="CY111" s="10">
        <f t="shared" si="144"/>
        <v>0</v>
      </c>
      <c r="CZ111" s="11">
        <f t="shared" si="144"/>
        <v>0</v>
      </c>
      <c r="DA111" s="10">
        <f t="shared" si="144"/>
        <v>0</v>
      </c>
      <c r="DB111" s="11">
        <f t="shared" si="144"/>
        <v>0</v>
      </c>
      <c r="DC111" s="10">
        <f t="shared" si="144"/>
        <v>0</v>
      </c>
      <c r="DD111" s="11">
        <f t="shared" si="144"/>
        <v>0</v>
      </c>
      <c r="DE111" s="10">
        <f t="shared" si="144"/>
        <v>0</v>
      </c>
      <c r="DF111" s="11">
        <f t="shared" si="144"/>
        <v>0</v>
      </c>
      <c r="DG111" s="10">
        <f t="shared" si="144"/>
        <v>0</v>
      </c>
      <c r="DH111" s="7">
        <f t="shared" si="144"/>
        <v>0</v>
      </c>
      <c r="DI111" s="7">
        <f t="shared" si="144"/>
        <v>0</v>
      </c>
      <c r="DJ111" s="11">
        <f t="shared" si="144"/>
        <v>0</v>
      </c>
      <c r="DK111" s="10">
        <f t="shared" si="144"/>
        <v>0</v>
      </c>
      <c r="DL111" s="11">
        <f t="shared" si="144"/>
        <v>0</v>
      </c>
      <c r="DM111" s="10">
        <f t="shared" si="144"/>
        <v>0</v>
      </c>
      <c r="DN111" s="7">
        <f t="shared" si="144"/>
        <v>0</v>
      </c>
      <c r="DO111" s="11">
        <f t="shared" si="144"/>
        <v>0</v>
      </c>
      <c r="DP111" s="10">
        <f t="shared" si="144"/>
        <v>0</v>
      </c>
      <c r="DQ111" s="11">
        <f t="shared" si="144"/>
        <v>0</v>
      </c>
      <c r="DR111" s="10">
        <f t="shared" si="144"/>
        <v>0</v>
      </c>
      <c r="DS111" s="11">
        <f t="shared" si="144"/>
        <v>0</v>
      </c>
      <c r="DT111" s="10">
        <f t="shared" si="144"/>
        <v>0</v>
      </c>
      <c r="DU111" s="11">
        <f t="shared" si="144"/>
        <v>0</v>
      </c>
      <c r="DV111" s="10">
        <f t="shared" si="144"/>
        <v>0</v>
      </c>
      <c r="DW111" s="11">
        <f t="shared" si="144"/>
        <v>0</v>
      </c>
      <c r="DX111" s="10">
        <f t="shared" si="144"/>
        <v>0</v>
      </c>
      <c r="DY111" s="11">
        <f t="shared" si="144"/>
        <v>0</v>
      </c>
      <c r="DZ111" s="10">
        <f t="shared" si="144"/>
        <v>0</v>
      </c>
      <c r="EA111" s="11">
        <f t="shared" si="144"/>
        <v>0</v>
      </c>
      <c r="EB111" s="10">
        <f t="shared" si="144"/>
        <v>0</v>
      </c>
      <c r="EC111" s="11">
        <f t="shared" si="144"/>
        <v>0</v>
      </c>
      <c r="ED111" s="10">
        <f t="shared" ref="ED111:FI111" si="145">SUM(ED110:ED110)</f>
        <v>0</v>
      </c>
      <c r="EE111" s="7">
        <f t="shared" si="145"/>
        <v>0</v>
      </c>
      <c r="EF111" s="7">
        <f t="shared" si="145"/>
        <v>0</v>
      </c>
      <c r="EG111" s="11">
        <f t="shared" si="145"/>
        <v>0</v>
      </c>
      <c r="EH111" s="10">
        <f t="shared" si="145"/>
        <v>0</v>
      </c>
      <c r="EI111" s="11">
        <f t="shared" si="145"/>
        <v>0</v>
      </c>
      <c r="EJ111" s="10">
        <f t="shared" si="145"/>
        <v>0</v>
      </c>
      <c r="EK111" s="7">
        <f t="shared" si="145"/>
        <v>0</v>
      </c>
      <c r="EL111" s="11">
        <f t="shared" si="145"/>
        <v>0</v>
      </c>
      <c r="EM111" s="10">
        <f t="shared" si="145"/>
        <v>0</v>
      </c>
      <c r="EN111" s="11">
        <f t="shared" si="145"/>
        <v>0</v>
      </c>
      <c r="EO111" s="10">
        <f t="shared" si="145"/>
        <v>0</v>
      </c>
      <c r="EP111" s="11">
        <f t="shared" si="145"/>
        <v>0</v>
      </c>
      <c r="EQ111" s="10">
        <f t="shared" si="145"/>
        <v>0</v>
      </c>
      <c r="ER111" s="11">
        <f t="shared" si="145"/>
        <v>0</v>
      </c>
      <c r="ES111" s="10">
        <f t="shared" si="145"/>
        <v>0</v>
      </c>
      <c r="ET111" s="11">
        <f t="shared" si="145"/>
        <v>0</v>
      </c>
      <c r="EU111" s="10">
        <f t="shared" si="145"/>
        <v>0</v>
      </c>
      <c r="EV111" s="11">
        <f t="shared" si="145"/>
        <v>0</v>
      </c>
      <c r="EW111" s="10">
        <f t="shared" si="145"/>
        <v>0</v>
      </c>
      <c r="EX111" s="11">
        <f t="shared" si="145"/>
        <v>0</v>
      </c>
      <c r="EY111" s="10">
        <f t="shared" si="145"/>
        <v>0</v>
      </c>
      <c r="EZ111" s="11">
        <f t="shared" si="145"/>
        <v>0</v>
      </c>
      <c r="FA111" s="10">
        <f t="shared" si="145"/>
        <v>0</v>
      </c>
      <c r="FB111" s="7">
        <f t="shared" si="145"/>
        <v>0</v>
      </c>
      <c r="FC111" s="7">
        <f t="shared" si="145"/>
        <v>0</v>
      </c>
      <c r="FD111" s="11">
        <f t="shared" si="145"/>
        <v>0</v>
      </c>
      <c r="FE111" s="10">
        <f t="shared" si="145"/>
        <v>0</v>
      </c>
      <c r="FF111" s="11">
        <f t="shared" si="145"/>
        <v>0</v>
      </c>
      <c r="FG111" s="10">
        <f t="shared" si="145"/>
        <v>0</v>
      </c>
      <c r="FH111" s="7">
        <f t="shared" si="145"/>
        <v>0</v>
      </c>
      <c r="FI111" s="11">
        <f t="shared" si="145"/>
        <v>0</v>
      </c>
      <c r="FJ111" s="10">
        <f t="shared" ref="FJ111:GO111" si="146">SUM(FJ110:FJ110)</f>
        <v>0</v>
      </c>
      <c r="FK111" s="11">
        <f t="shared" si="146"/>
        <v>0</v>
      </c>
      <c r="FL111" s="10">
        <f t="shared" si="146"/>
        <v>0</v>
      </c>
      <c r="FM111" s="11">
        <f t="shared" si="146"/>
        <v>0</v>
      </c>
      <c r="FN111" s="10">
        <f t="shared" si="146"/>
        <v>0</v>
      </c>
      <c r="FO111" s="11">
        <f t="shared" si="146"/>
        <v>0</v>
      </c>
      <c r="FP111" s="10">
        <f t="shared" si="146"/>
        <v>0</v>
      </c>
      <c r="FQ111" s="11">
        <f t="shared" si="146"/>
        <v>15</v>
      </c>
      <c r="FR111" s="10">
        <f t="shared" si="146"/>
        <v>0</v>
      </c>
      <c r="FS111" s="11">
        <f t="shared" si="146"/>
        <v>0</v>
      </c>
      <c r="FT111" s="10">
        <f t="shared" si="146"/>
        <v>0</v>
      </c>
      <c r="FU111" s="11">
        <f t="shared" si="146"/>
        <v>0</v>
      </c>
      <c r="FV111" s="10">
        <f t="shared" si="146"/>
        <v>0</v>
      </c>
      <c r="FW111" s="11">
        <f t="shared" si="146"/>
        <v>0</v>
      </c>
      <c r="FX111" s="10">
        <f t="shared" si="146"/>
        <v>0</v>
      </c>
      <c r="FY111" s="7">
        <f t="shared" si="146"/>
        <v>30</v>
      </c>
      <c r="FZ111" s="7">
        <f t="shared" si="146"/>
        <v>30</v>
      </c>
      <c r="GA111" s="11">
        <f t="shared" si="146"/>
        <v>0</v>
      </c>
      <c r="GB111" s="10">
        <f t="shared" si="146"/>
        <v>0</v>
      </c>
      <c r="GC111" s="11">
        <f t="shared" si="146"/>
        <v>0</v>
      </c>
      <c r="GD111" s="10">
        <f t="shared" si="146"/>
        <v>0</v>
      </c>
      <c r="GE111" s="7">
        <f t="shared" si="146"/>
        <v>0</v>
      </c>
      <c r="GF111" s="11">
        <f t="shared" si="146"/>
        <v>0</v>
      </c>
      <c r="GG111" s="10">
        <f t="shared" si="146"/>
        <v>0</v>
      </c>
      <c r="GH111" s="11">
        <f t="shared" si="146"/>
        <v>0</v>
      </c>
      <c r="GI111" s="10">
        <f t="shared" si="146"/>
        <v>0</v>
      </c>
      <c r="GJ111" s="11">
        <f t="shared" si="146"/>
        <v>0</v>
      </c>
      <c r="GK111" s="10">
        <f t="shared" si="146"/>
        <v>0</v>
      </c>
      <c r="GL111" s="11">
        <f t="shared" si="146"/>
        <v>0</v>
      </c>
      <c r="GM111" s="10">
        <f t="shared" si="146"/>
        <v>0</v>
      </c>
      <c r="GN111" s="11">
        <f t="shared" si="146"/>
        <v>0</v>
      </c>
      <c r="GO111" s="10">
        <f t="shared" si="146"/>
        <v>0</v>
      </c>
      <c r="GP111" s="11">
        <f t="shared" ref="GP111:GW111" si="147">SUM(GP110:GP110)</f>
        <v>0</v>
      </c>
      <c r="GQ111" s="10">
        <f t="shared" si="147"/>
        <v>0</v>
      </c>
      <c r="GR111" s="11">
        <f t="shared" si="147"/>
        <v>0</v>
      </c>
      <c r="GS111" s="10">
        <f t="shared" si="147"/>
        <v>0</v>
      </c>
      <c r="GT111" s="11">
        <f t="shared" si="147"/>
        <v>0</v>
      </c>
      <c r="GU111" s="10">
        <f t="shared" si="147"/>
        <v>0</v>
      </c>
      <c r="GV111" s="7">
        <f t="shared" si="147"/>
        <v>0</v>
      </c>
      <c r="GW111" s="7">
        <f t="shared" si="147"/>
        <v>0</v>
      </c>
    </row>
    <row r="112" spans="1:205" ht="20.100000000000001" customHeight="1" x14ac:dyDescent="0.25">
      <c r="A112" s="19" t="s">
        <v>229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9"/>
      <c r="GW112" s="13"/>
    </row>
    <row r="113" spans="1:205" x14ac:dyDescent="0.25">
      <c r="A113" s="6"/>
      <c r="B113" s="6"/>
      <c r="C113" s="6"/>
      <c r="D113" s="6" t="s">
        <v>230</v>
      </c>
      <c r="E113" s="3" t="s">
        <v>231</v>
      </c>
      <c r="F113" s="6">
        <f>COUNTIF(V113:GU113,"e")</f>
        <v>0</v>
      </c>
      <c r="G113" s="6">
        <f>COUNTIF(V113:GU113,"z")</f>
        <v>1</v>
      </c>
      <c r="H113" s="6">
        <f>SUM(I113:R113)</f>
        <v>0</v>
      </c>
      <c r="I113" s="6">
        <f>V113+AS113+BP113+CM113+DJ113+EG113+FD113+GA113</f>
        <v>0</v>
      </c>
      <c r="J113" s="6">
        <f>X113+AU113+BR113+CO113+DL113+EI113+FF113+GC113</f>
        <v>0</v>
      </c>
      <c r="K113" s="6">
        <f>AA113+AX113+BU113+CR113+DO113+EL113+FI113+GF113</f>
        <v>0</v>
      </c>
      <c r="L113" s="6">
        <f>AC113+AZ113+BW113+CT113+DQ113+EN113+FK113+GH113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>
        <v>0</v>
      </c>
      <c r="W113" s="10" t="s">
        <v>63</v>
      </c>
      <c r="X113" s="11"/>
      <c r="Y113" s="10"/>
      <c r="Z113" s="7">
        <v>0</v>
      </c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Z113+AQ113</f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AW113+BN113</f>
        <v>0</v>
      </c>
      <c r="BP113" s="11"/>
      <c r="BQ113" s="10"/>
      <c r="BR113" s="11"/>
      <c r="BS113" s="10"/>
      <c r="BT113" s="7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BT113+CK113</f>
        <v>0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CQ113+DH113</f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DN113+EE113</f>
        <v>0</v>
      </c>
      <c r="EG113" s="11"/>
      <c r="EH113" s="10"/>
      <c r="EI113" s="11"/>
      <c r="EJ113" s="10"/>
      <c r="EK113" s="7"/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EK113+FB113</f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FH113+FY113</f>
        <v>0</v>
      </c>
      <c r="GA113" s="11"/>
      <c r="GB113" s="10"/>
      <c r="GC113" s="11"/>
      <c r="GD113" s="10"/>
      <c r="GE113" s="7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GE113+GV113</f>
        <v>0</v>
      </c>
    </row>
    <row r="114" spans="1:205" x14ac:dyDescent="0.25">
      <c r="A114" s="6"/>
      <c r="B114" s="6"/>
      <c r="C114" s="6"/>
      <c r="D114" s="6" t="s">
        <v>232</v>
      </c>
      <c r="E114" s="3" t="s">
        <v>233</v>
      </c>
      <c r="F114" s="6">
        <f>COUNTIF(V114:GU114,"e")</f>
        <v>0</v>
      </c>
      <c r="G114" s="6">
        <f>COUNTIF(V114:GU114,"z")</f>
        <v>1</v>
      </c>
      <c r="H114" s="6">
        <f>SUM(I114:R114)</f>
        <v>5</v>
      </c>
      <c r="I114" s="6">
        <f>V114+AS114+BP114+CM114+DJ114+EG114+FD114+GA114</f>
        <v>5</v>
      </c>
      <c r="J114" s="6">
        <f>X114+AU114+BR114+CO114+DL114+EI114+FF114+GC114</f>
        <v>0</v>
      </c>
      <c r="K114" s="6">
        <f>AA114+AX114+BU114+CR114+DO114+EL114+FI114+GF114</f>
        <v>0</v>
      </c>
      <c r="L114" s="6">
        <f>AC114+AZ114+BW114+CT114+DQ114+EN114+FK114+GH114</f>
        <v>0</v>
      </c>
      <c r="M114" s="6">
        <f>AE114+BB114+BY114+CV114+DS114+EP114+FM114+GJ114</f>
        <v>0</v>
      </c>
      <c r="N114" s="6">
        <f>AG114+BD114+CA114+CX114+DU114+ER114+FO114+GL114</f>
        <v>0</v>
      </c>
      <c r="O114" s="6">
        <f>AI114+BF114+CC114+CZ114+DW114+ET114+FQ114+GN114</f>
        <v>0</v>
      </c>
      <c r="P114" s="6">
        <f>AK114+BH114+CE114+DB114+DY114+EV114+FS114+GP114</f>
        <v>0</v>
      </c>
      <c r="Q114" s="6">
        <f>AM114+BJ114+CG114+DD114+EA114+EX114+FU114+GR114</f>
        <v>0</v>
      </c>
      <c r="R114" s="6">
        <f>AO114+BL114+CI114+DF114+EC114+EZ114+FW114+GT114</f>
        <v>0</v>
      </c>
      <c r="S114" s="7">
        <f>AR114+BO114+CL114+DI114+EF114+FC114+FZ114+GW114</f>
        <v>0</v>
      </c>
      <c r="T114" s="7">
        <f>AQ114+BN114+CK114+DH114+EE114+FB114+FY114+GV114</f>
        <v>0</v>
      </c>
      <c r="U114" s="7">
        <v>0</v>
      </c>
      <c r="V114" s="11">
        <v>5</v>
      </c>
      <c r="W114" s="10" t="s">
        <v>63</v>
      </c>
      <c r="X114" s="11"/>
      <c r="Y114" s="10"/>
      <c r="Z114" s="7">
        <v>0</v>
      </c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>Z114+AQ114</f>
        <v>0</v>
      </c>
      <c r="AS114" s="11"/>
      <c r="AT114" s="10"/>
      <c r="AU114" s="11"/>
      <c r="AV114" s="10"/>
      <c r="AW114" s="7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>AW114+BN114</f>
        <v>0</v>
      </c>
      <c r="BP114" s="11"/>
      <c r="BQ114" s="10"/>
      <c r="BR114" s="11"/>
      <c r="BS114" s="10"/>
      <c r="BT114" s="7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>BT114+CK114</f>
        <v>0</v>
      </c>
      <c r="CM114" s="11"/>
      <c r="CN114" s="10"/>
      <c r="CO114" s="11"/>
      <c r="CP114" s="10"/>
      <c r="CQ114" s="7"/>
      <c r="CR114" s="11"/>
      <c r="CS114" s="10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>CQ114+DH114</f>
        <v>0</v>
      </c>
      <c r="DJ114" s="11"/>
      <c r="DK114" s="10"/>
      <c r="DL114" s="11"/>
      <c r="DM114" s="10"/>
      <c r="DN114" s="7"/>
      <c r="DO114" s="11"/>
      <c r="DP114" s="10"/>
      <c r="DQ114" s="11"/>
      <c r="DR114" s="10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>DN114+EE114</f>
        <v>0</v>
      </c>
      <c r="EG114" s="11"/>
      <c r="EH114" s="10"/>
      <c r="EI114" s="11"/>
      <c r="EJ114" s="10"/>
      <c r="EK114" s="7"/>
      <c r="EL114" s="11"/>
      <c r="EM114" s="10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>EK114+FB114</f>
        <v>0</v>
      </c>
      <c r="FD114" s="11"/>
      <c r="FE114" s="10"/>
      <c r="FF114" s="11"/>
      <c r="FG114" s="10"/>
      <c r="FH114" s="7"/>
      <c r="FI114" s="11"/>
      <c r="FJ114" s="10"/>
      <c r="FK114" s="11"/>
      <c r="FL114" s="10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>FH114+FY114</f>
        <v>0</v>
      </c>
      <c r="GA114" s="11"/>
      <c r="GB114" s="10"/>
      <c r="GC114" s="11"/>
      <c r="GD114" s="10"/>
      <c r="GE114" s="7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>GE114+GV114</f>
        <v>0</v>
      </c>
    </row>
    <row r="115" spans="1:205" x14ac:dyDescent="0.25">
      <c r="A115" s="6"/>
      <c r="B115" s="6"/>
      <c r="C115" s="6"/>
      <c r="D115" s="6" t="s">
        <v>234</v>
      </c>
      <c r="E115" s="3" t="s">
        <v>235</v>
      </c>
      <c r="F115" s="6">
        <f>COUNTIF(V115:GU115,"e")</f>
        <v>0</v>
      </c>
      <c r="G115" s="6">
        <f>COUNTIF(V115:GU115,"z")</f>
        <v>1</v>
      </c>
      <c r="H115" s="6">
        <f>SUM(I115:R115)</f>
        <v>5</v>
      </c>
      <c r="I115" s="6">
        <f>V115+AS115+BP115+CM115+DJ115+EG115+FD115+GA115</f>
        <v>5</v>
      </c>
      <c r="J115" s="6">
        <f>X115+AU115+BR115+CO115+DL115+EI115+FF115+GC115</f>
        <v>0</v>
      </c>
      <c r="K115" s="6">
        <f>AA115+AX115+BU115+CR115+DO115+EL115+FI115+GF115</f>
        <v>0</v>
      </c>
      <c r="L115" s="6">
        <f>AC115+AZ115+BW115+CT115+DQ115+EN115+FK115+GH115</f>
        <v>0</v>
      </c>
      <c r="M115" s="6">
        <f>AE115+BB115+BY115+CV115+DS115+EP115+FM115+GJ115</f>
        <v>0</v>
      </c>
      <c r="N115" s="6">
        <f>AG115+BD115+CA115+CX115+DU115+ER115+FO115+GL115</f>
        <v>0</v>
      </c>
      <c r="O115" s="6">
        <f>AI115+BF115+CC115+CZ115+DW115+ET115+FQ115+GN115</f>
        <v>0</v>
      </c>
      <c r="P115" s="6">
        <f>AK115+BH115+CE115+DB115+DY115+EV115+FS115+GP115</f>
        <v>0</v>
      </c>
      <c r="Q115" s="6">
        <f>AM115+BJ115+CG115+DD115+EA115+EX115+FU115+GR115</f>
        <v>0</v>
      </c>
      <c r="R115" s="6">
        <f>AO115+BL115+CI115+DF115+EC115+EZ115+FW115+GT115</f>
        <v>0</v>
      </c>
      <c r="S115" s="7">
        <f>AR115+BO115+CL115+DI115+EF115+FC115+FZ115+GW115</f>
        <v>0</v>
      </c>
      <c r="T115" s="7">
        <f>AQ115+BN115+CK115+DH115+EE115+FB115+FY115+GV115</f>
        <v>0</v>
      </c>
      <c r="U115" s="7">
        <v>0</v>
      </c>
      <c r="V115" s="11">
        <v>5</v>
      </c>
      <c r="W115" s="10" t="s">
        <v>63</v>
      </c>
      <c r="X115" s="11"/>
      <c r="Y115" s="10"/>
      <c r="Z115" s="7">
        <v>0</v>
      </c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>Z115+AQ115</f>
        <v>0</v>
      </c>
      <c r="AS115" s="11"/>
      <c r="AT115" s="10"/>
      <c r="AU115" s="11"/>
      <c r="AV115" s="10"/>
      <c r="AW115" s="7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>AW115+BN115</f>
        <v>0</v>
      </c>
      <c r="BP115" s="11"/>
      <c r="BQ115" s="10"/>
      <c r="BR115" s="11"/>
      <c r="BS115" s="10"/>
      <c r="BT115" s="7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>BT115+CK115</f>
        <v>0</v>
      </c>
      <c r="CM115" s="11"/>
      <c r="CN115" s="10"/>
      <c r="CO115" s="11"/>
      <c r="CP115" s="10"/>
      <c r="CQ115" s="7"/>
      <c r="CR115" s="11"/>
      <c r="CS115" s="10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>CQ115+DH115</f>
        <v>0</v>
      </c>
      <c r="DJ115" s="11"/>
      <c r="DK115" s="10"/>
      <c r="DL115" s="11"/>
      <c r="DM115" s="10"/>
      <c r="DN115" s="7"/>
      <c r="DO115" s="11"/>
      <c r="DP115" s="10"/>
      <c r="DQ115" s="11"/>
      <c r="DR115" s="10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>DN115+EE115</f>
        <v>0</v>
      </c>
      <c r="EG115" s="11"/>
      <c r="EH115" s="10"/>
      <c r="EI115" s="11"/>
      <c r="EJ115" s="10"/>
      <c r="EK115" s="7"/>
      <c r="EL115" s="11"/>
      <c r="EM115" s="10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>EK115+FB115</f>
        <v>0</v>
      </c>
      <c r="FD115" s="11"/>
      <c r="FE115" s="10"/>
      <c r="FF115" s="11"/>
      <c r="FG115" s="10"/>
      <c r="FH115" s="7"/>
      <c r="FI115" s="11"/>
      <c r="FJ115" s="10"/>
      <c r="FK115" s="11"/>
      <c r="FL115" s="10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>FH115+FY115</f>
        <v>0</v>
      </c>
      <c r="GA115" s="11"/>
      <c r="GB115" s="10"/>
      <c r="GC115" s="11"/>
      <c r="GD115" s="10"/>
      <c r="GE115" s="7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>GE115+GV115</f>
        <v>0</v>
      </c>
    </row>
    <row r="116" spans="1:205" x14ac:dyDescent="0.25">
      <c r="A116" s="6"/>
      <c r="B116" s="6"/>
      <c r="C116" s="6"/>
      <c r="D116" s="6" t="s">
        <v>236</v>
      </c>
      <c r="E116" s="3" t="s">
        <v>237</v>
      </c>
      <c r="F116" s="6">
        <f>COUNTIF(V116:GU116,"e")</f>
        <v>0</v>
      </c>
      <c r="G116" s="6">
        <f>COUNTIF(V116:GU116,"z")</f>
        <v>1</v>
      </c>
      <c r="H116" s="6">
        <f>SUM(I116:R116)</f>
        <v>2</v>
      </c>
      <c r="I116" s="6">
        <f>V116+AS116+BP116+CM116+DJ116+EG116+FD116+GA116</f>
        <v>2</v>
      </c>
      <c r="J116" s="6">
        <f>X116+AU116+BR116+CO116+DL116+EI116+FF116+GC116</f>
        <v>0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/>
      <c r="W116" s="10"/>
      <c r="X116" s="11"/>
      <c r="Y116" s="10"/>
      <c r="Z116" s="7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>
        <v>2</v>
      </c>
      <c r="GB116" s="10" t="s">
        <v>63</v>
      </c>
      <c r="GC116" s="11"/>
      <c r="GD116" s="10"/>
      <c r="GE116" s="7">
        <v>0</v>
      </c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ht="15.9" customHeight="1" x14ac:dyDescent="0.25">
      <c r="A117" s="6"/>
      <c r="B117" s="6"/>
      <c r="C117" s="6"/>
      <c r="D117" s="6"/>
      <c r="E117" s="6" t="s">
        <v>82</v>
      </c>
      <c r="F117" s="6">
        <f t="shared" ref="F117:AK117" si="148">SUM(F113:F116)</f>
        <v>0</v>
      </c>
      <c r="G117" s="6">
        <f t="shared" si="148"/>
        <v>4</v>
      </c>
      <c r="H117" s="6">
        <f t="shared" si="148"/>
        <v>12</v>
      </c>
      <c r="I117" s="6">
        <f t="shared" si="148"/>
        <v>12</v>
      </c>
      <c r="J117" s="6">
        <f t="shared" si="148"/>
        <v>0</v>
      </c>
      <c r="K117" s="6">
        <f t="shared" si="148"/>
        <v>0</v>
      </c>
      <c r="L117" s="6">
        <f t="shared" si="148"/>
        <v>0</v>
      </c>
      <c r="M117" s="6">
        <f t="shared" si="148"/>
        <v>0</v>
      </c>
      <c r="N117" s="6">
        <f t="shared" si="148"/>
        <v>0</v>
      </c>
      <c r="O117" s="6">
        <f t="shared" si="148"/>
        <v>0</v>
      </c>
      <c r="P117" s="6">
        <f t="shared" si="148"/>
        <v>0</v>
      </c>
      <c r="Q117" s="6">
        <f t="shared" si="148"/>
        <v>0</v>
      </c>
      <c r="R117" s="6">
        <f t="shared" si="148"/>
        <v>0</v>
      </c>
      <c r="S117" s="7">
        <f t="shared" si="148"/>
        <v>0</v>
      </c>
      <c r="T117" s="7">
        <f t="shared" si="148"/>
        <v>0</v>
      </c>
      <c r="U117" s="7">
        <f t="shared" si="148"/>
        <v>0</v>
      </c>
      <c r="V117" s="11">
        <f t="shared" si="148"/>
        <v>10</v>
      </c>
      <c r="W117" s="10">
        <f t="shared" si="148"/>
        <v>0</v>
      </c>
      <c r="X117" s="11">
        <f t="shared" si="148"/>
        <v>0</v>
      </c>
      <c r="Y117" s="10">
        <f t="shared" si="148"/>
        <v>0</v>
      </c>
      <c r="Z117" s="7">
        <f t="shared" si="148"/>
        <v>0</v>
      </c>
      <c r="AA117" s="11">
        <f t="shared" si="148"/>
        <v>0</v>
      </c>
      <c r="AB117" s="10">
        <f t="shared" si="148"/>
        <v>0</v>
      </c>
      <c r="AC117" s="11">
        <f t="shared" si="148"/>
        <v>0</v>
      </c>
      <c r="AD117" s="10">
        <f t="shared" si="148"/>
        <v>0</v>
      </c>
      <c r="AE117" s="11">
        <f t="shared" si="148"/>
        <v>0</v>
      </c>
      <c r="AF117" s="10">
        <f t="shared" si="148"/>
        <v>0</v>
      </c>
      <c r="AG117" s="11">
        <f t="shared" si="148"/>
        <v>0</v>
      </c>
      <c r="AH117" s="10">
        <f t="shared" si="148"/>
        <v>0</v>
      </c>
      <c r="AI117" s="11">
        <f t="shared" si="148"/>
        <v>0</v>
      </c>
      <c r="AJ117" s="10">
        <f t="shared" si="148"/>
        <v>0</v>
      </c>
      <c r="AK117" s="11">
        <f t="shared" si="148"/>
        <v>0</v>
      </c>
      <c r="AL117" s="10">
        <f t="shared" ref="AL117:BQ117" si="149">SUM(AL113:AL116)</f>
        <v>0</v>
      </c>
      <c r="AM117" s="11">
        <f t="shared" si="149"/>
        <v>0</v>
      </c>
      <c r="AN117" s="10">
        <f t="shared" si="149"/>
        <v>0</v>
      </c>
      <c r="AO117" s="11">
        <f t="shared" si="149"/>
        <v>0</v>
      </c>
      <c r="AP117" s="10">
        <f t="shared" si="149"/>
        <v>0</v>
      </c>
      <c r="AQ117" s="7">
        <f t="shared" si="149"/>
        <v>0</v>
      </c>
      <c r="AR117" s="7">
        <f t="shared" si="149"/>
        <v>0</v>
      </c>
      <c r="AS117" s="11">
        <f t="shared" si="149"/>
        <v>0</v>
      </c>
      <c r="AT117" s="10">
        <f t="shared" si="149"/>
        <v>0</v>
      </c>
      <c r="AU117" s="11">
        <f t="shared" si="149"/>
        <v>0</v>
      </c>
      <c r="AV117" s="10">
        <f t="shared" si="149"/>
        <v>0</v>
      </c>
      <c r="AW117" s="7">
        <f t="shared" si="149"/>
        <v>0</v>
      </c>
      <c r="AX117" s="11">
        <f t="shared" si="149"/>
        <v>0</v>
      </c>
      <c r="AY117" s="10">
        <f t="shared" si="149"/>
        <v>0</v>
      </c>
      <c r="AZ117" s="11">
        <f t="shared" si="149"/>
        <v>0</v>
      </c>
      <c r="BA117" s="10">
        <f t="shared" si="149"/>
        <v>0</v>
      </c>
      <c r="BB117" s="11">
        <f t="shared" si="149"/>
        <v>0</v>
      </c>
      <c r="BC117" s="10">
        <f t="shared" si="149"/>
        <v>0</v>
      </c>
      <c r="BD117" s="11">
        <f t="shared" si="149"/>
        <v>0</v>
      </c>
      <c r="BE117" s="10">
        <f t="shared" si="149"/>
        <v>0</v>
      </c>
      <c r="BF117" s="11">
        <f t="shared" si="149"/>
        <v>0</v>
      </c>
      <c r="BG117" s="10">
        <f t="shared" si="149"/>
        <v>0</v>
      </c>
      <c r="BH117" s="11">
        <f t="shared" si="149"/>
        <v>0</v>
      </c>
      <c r="BI117" s="10">
        <f t="shared" si="149"/>
        <v>0</v>
      </c>
      <c r="BJ117" s="11">
        <f t="shared" si="149"/>
        <v>0</v>
      </c>
      <c r="BK117" s="10">
        <f t="shared" si="149"/>
        <v>0</v>
      </c>
      <c r="BL117" s="11">
        <f t="shared" si="149"/>
        <v>0</v>
      </c>
      <c r="BM117" s="10">
        <f t="shared" si="149"/>
        <v>0</v>
      </c>
      <c r="BN117" s="7">
        <f t="shared" si="149"/>
        <v>0</v>
      </c>
      <c r="BO117" s="7">
        <f t="shared" si="149"/>
        <v>0</v>
      </c>
      <c r="BP117" s="11">
        <f t="shared" si="149"/>
        <v>0</v>
      </c>
      <c r="BQ117" s="10">
        <f t="shared" si="149"/>
        <v>0</v>
      </c>
      <c r="BR117" s="11">
        <f t="shared" ref="BR117:CW117" si="150">SUM(BR113:BR116)</f>
        <v>0</v>
      </c>
      <c r="BS117" s="10">
        <f t="shared" si="150"/>
        <v>0</v>
      </c>
      <c r="BT117" s="7">
        <f t="shared" si="150"/>
        <v>0</v>
      </c>
      <c r="BU117" s="11">
        <f t="shared" si="150"/>
        <v>0</v>
      </c>
      <c r="BV117" s="10">
        <f t="shared" si="150"/>
        <v>0</v>
      </c>
      <c r="BW117" s="11">
        <f t="shared" si="150"/>
        <v>0</v>
      </c>
      <c r="BX117" s="10">
        <f t="shared" si="150"/>
        <v>0</v>
      </c>
      <c r="BY117" s="11">
        <f t="shared" si="150"/>
        <v>0</v>
      </c>
      <c r="BZ117" s="10">
        <f t="shared" si="150"/>
        <v>0</v>
      </c>
      <c r="CA117" s="11">
        <f t="shared" si="150"/>
        <v>0</v>
      </c>
      <c r="CB117" s="10">
        <f t="shared" si="150"/>
        <v>0</v>
      </c>
      <c r="CC117" s="11">
        <f t="shared" si="150"/>
        <v>0</v>
      </c>
      <c r="CD117" s="10">
        <f t="shared" si="150"/>
        <v>0</v>
      </c>
      <c r="CE117" s="11">
        <f t="shared" si="150"/>
        <v>0</v>
      </c>
      <c r="CF117" s="10">
        <f t="shared" si="150"/>
        <v>0</v>
      </c>
      <c r="CG117" s="11">
        <f t="shared" si="150"/>
        <v>0</v>
      </c>
      <c r="CH117" s="10">
        <f t="shared" si="150"/>
        <v>0</v>
      </c>
      <c r="CI117" s="11">
        <f t="shared" si="150"/>
        <v>0</v>
      </c>
      <c r="CJ117" s="10">
        <f t="shared" si="150"/>
        <v>0</v>
      </c>
      <c r="CK117" s="7">
        <f t="shared" si="150"/>
        <v>0</v>
      </c>
      <c r="CL117" s="7">
        <f t="shared" si="150"/>
        <v>0</v>
      </c>
      <c r="CM117" s="11">
        <f t="shared" si="150"/>
        <v>0</v>
      </c>
      <c r="CN117" s="10">
        <f t="shared" si="150"/>
        <v>0</v>
      </c>
      <c r="CO117" s="11">
        <f t="shared" si="150"/>
        <v>0</v>
      </c>
      <c r="CP117" s="10">
        <f t="shared" si="150"/>
        <v>0</v>
      </c>
      <c r="CQ117" s="7">
        <f t="shared" si="150"/>
        <v>0</v>
      </c>
      <c r="CR117" s="11">
        <f t="shared" si="150"/>
        <v>0</v>
      </c>
      <c r="CS117" s="10">
        <f t="shared" si="150"/>
        <v>0</v>
      </c>
      <c r="CT117" s="11">
        <f t="shared" si="150"/>
        <v>0</v>
      </c>
      <c r="CU117" s="10">
        <f t="shared" si="150"/>
        <v>0</v>
      </c>
      <c r="CV117" s="11">
        <f t="shared" si="150"/>
        <v>0</v>
      </c>
      <c r="CW117" s="10">
        <f t="shared" si="150"/>
        <v>0</v>
      </c>
      <c r="CX117" s="11">
        <f t="shared" ref="CX117:EC117" si="151">SUM(CX113:CX116)</f>
        <v>0</v>
      </c>
      <c r="CY117" s="10">
        <f t="shared" si="151"/>
        <v>0</v>
      </c>
      <c r="CZ117" s="11">
        <f t="shared" si="151"/>
        <v>0</v>
      </c>
      <c r="DA117" s="10">
        <f t="shared" si="151"/>
        <v>0</v>
      </c>
      <c r="DB117" s="11">
        <f t="shared" si="151"/>
        <v>0</v>
      </c>
      <c r="DC117" s="10">
        <f t="shared" si="151"/>
        <v>0</v>
      </c>
      <c r="DD117" s="11">
        <f t="shared" si="151"/>
        <v>0</v>
      </c>
      <c r="DE117" s="10">
        <f t="shared" si="151"/>
        <v>0</v>
      </c>
      <c r="DF117" s="11">
        <f t="shared" si="151"/>
        <v>0</v>
      </c>
      <c r="DG117" s="10">
        <f t="shared" si="151"/>
        <v>0</v>
      </c>
      <c r="DH117" s="7">
        <f t="shared" si="151"/>
        <v>0</v>
      </c>
      <c r="DI117" s="7">
        <f t="shared" si="151"/>
        <v>0</v>
      </c>
      <c r="DJ117" s="11">
        <f t="shared" si="151"/>
        <v>0</v>
      </c>
      <c r="DK117" s="10">
        <f t="shared" si="151"/>
        <v>0</v>
      </c>
      <c r="DL117" s="11">
        <f t="shared" si="151"/>
        <v>0</v>
      </c>
      <c r="DM117" s="10">
        <f t="shared" si="151"/>
        <v>0</v>
      </c>
      <c r="DN117" s="7">
        <f t="shared" si="151"/>
        <v>0</v>
      </c>
      <c r="DO117" s="11">
        <f t="shared" si="151"/>
        <v>0</v>
      </c>
      <c r="DP117" s="10">
        <f t="shared" si="151"/>
        <v>0</v>
      </c>
      <c r="DQ117" s="11">
        <f t="shared" si="151"/>
        <v>0</v>
      </c>
      <c r="DR117" s="10">
        <f t="shared" si="151"/>
        <v>0</v>
      </c>
      <c r="DS117" s="11">
        <f t="shared" si="151"/>
        <v>0</v>
      </c>
      <c r="DT117" s="10">
        <f t="shared" si="151"/>
        <v>0</v>
      </c>
      <c r="DU117" s="11">
        <f t="shared" si="151"/>
        <v>0</v>
      </c>
      <c r="DV117" s="10">
        <f t="shared" si="151"/>
        <v>0</v>
      </c>
      <c r="DW117" s="11">
        <f t="shared" si="151"/>
        <v>0</v>
      </c>
      <c r="DX117" s="10">
        <f t="shared" si="151"/>
        <v>0</v>
      </c>
      <c r="DY117" s="11">
        <f t="shared" si="151"/>
        <v>0</v>
      </c>
      <c r="DZ117" s="10">
        <f t="shared" si="151"/>
        <v>0</v>
      </c>
      <c r="EA117" s="11">
        <f t="shared" si="151"/>
        <v>0</v>
      </c>
      <c r="EB117" s="10">
        <f t="shared" si="151"/>
        <v>0</v>
      </c>
      <c r="EC117" s="11">
        <f t="shared" si="151"/>
        <v>0</v>
      </c>
      <c r="ED117" s="10">
        <f t="shared" ref="ED117:FI117" si="152">SUM(ED113:ED116)</f>
        <v>0</v>
      </c>
      <c r="EE117" s="7">
        <f t="shared" si="152"/>
        <v>0</v>
      </c>
      <c r="EF117" s="7">
        <f t="shared" si="152"/>
        <v>0</v>
      </c>
      <c r="EG117" s="11">
        <f t="shared" si="152"/>
        <v>0</v>
      </c>
      <c r="EH117" s="10">
        <f t="shared" si="152"/>
        <v>0</v>
      </c>
      <c r="EI117" s="11">
        <f t="shared" si="152"/>
        <v>0</v>
      </c>
      <c r="EJ117" s="10">
        <f t="shared" si="152"/>
        <v>0</v>
      </c>
      <c r="EK117" s="7">
        <f t="shared" si="152"/>
        <v>0</v>
      </c>
      <c r="EL117" s="11">
        <f t="shared" si="152"/>
        <v>0</v>
      </c>
      <c r="EM117" s="10">
        <f t="shared" si="152"/>
        <v>0</v>
      </c>
      <c r="EN117" s="11">
        <f t="shared" si="152"/>
        <v>0</v>
      </c>
      <c r="EO117" s="10">
        <f t="shared" si="152"/>
        <v>0</v>
      </c>
      <c r="EP117" s="11">
        <f t="shared" si="152"/>
        <v>0</v>
      </c>
      <c r="EQ117" s="10">
        <f t="shared" si="152"/>
        <v>0</v>
      </c>
      <c r="ER117" s="11">
        <f t="shared" si="152"/>
        <v>0</v>
      </c>
      <c r="ES117" s="10">
        <f t="shared" si="152"/>
        <v>0</v>
      </c>
      <c r="ET117" s="11">
        <f t="shared" si="152"/>
        <v>0</v>
      </c>
      <c r="EU117" s="10">
        <f t="shared" si="152"/>
        <v>0</v>
      </c>
      <c r="EV117" s="11">
        <f t="shared" si="152"/>
        <v>0</v>
      </c>
      <c r="EW117" s="10">
        <f t="shared" si="152"/>
        <v>0</v>
      </c>
      <c r="EX117" s="11">
        <f t="shared" si="152"/>
        <v>0</v>
      </c>
      <c r="EY117" s="10">
        <f t="shared" si="152"/>
        <v>0</v>
      </c>
      <c r="EZ117" s="11">
        <f t="shared" si="152"/>
        <v>0</v>
      </c>
      <c r="FA117" s="10">
        <f t="shared" si="152"/>
        <v>0</v>
      </c>
      <c r="FB117" s="7">
        <f t="shared" si="152"/>
        <v>0</v>
      </c>
      <c r="FC117" s="7">
        <f t="shared" si="152"/>
        <v>0</v>
      </c>
      <c r="FD117" s="11">
        <f t="shared" si="152"/>
        <v>0</v>
      </c>
      <c r="FE117" s="10">
        <f t="shared" si="152"/>
        <v>0</v>
      </c>
      <c r="FF117" s="11">
        <f t="shared" si="152"/>
        <v>0</v>
      </c>
      <c r="FG117" s="10">
        <f t="shared" si="152"/>
        <v>0</v>
      </c>
      <c r="FH117" s="7">
        <f t="shared" si="152"/>
        <v>0</v>
      </c>
      <c r="FI117" s="11">
        <f t="shared" si="152"/>
        <v>0</v>
      </c>
      <c r="FJ117" s="10">
        <f t="shared" ref="FJ117:GO117" si="153">SUM(FJ113:FJ116)</f>
        <v>0</v>
      </c>
      <c r="FK117" s="11">
        <f t="shared" si="153"/>
        <v>0</v>
      </c>
      <c r="FL117" s="10">
        <f t="shared" si="153"/>
        <v>0</v>
      </c>
      <c r="FM117" s="11">
        <f t="shared" si="153"/>
        <v>0</v>
      </c>
      <c r="FN117" s="10">
        <f t="shared" si="153"/>
        <v>0</v>
      </c>
      <c r="FO117" s="11">
        <f t="shared" si="153"/>
        <v>0</v>
      </c>
      <c r="FP117" s="10">
        <f t="shared" si="153"/>
        <v>0</v>
      </c>
      <c r="FQ117" s="11">
        <f t="shared" si="153"/>
        <v>0</v>
      </c>
      <c r="FR117" s="10">
        <f t="shared" si="153"/>
        <v>0</v>
      </c>
      <c r="FS117" s="11">
        <f t="shared" si="153"/>
        <v>0</v>
      </c>
      <c r="FT117" s="10">
        <f t="shared" si="153"/>
        <v>0</v>
      </c>
      <c r="FU117" s="11">
        <f t="shared" si="153"/>
        <v>0</v>
      </c>
      <c r="FV117" s="10">
        <f t="shared" si="153"/>
        <v>0</v>
      </c>
      <c r="FW117" s="11">
        <f t="shared" si="153"/>
        <v>0</v>
      </c>
      <c r="FX117" s="10">
        <f t="shared" si="153"/>
        <v>0</v>
      </c>
      <c r="FY117" s="7">
        <f t="shared" si="153"/>
        <v>0</v>
      </c>
      <c r="FZ117" s="7">
        <f t="shared" si="153"/>
        <v>0</v>
      </c>
      <c r="GA117" s="11">
        <f t="shared" si="153"/>
        <v>2</v>
      </c>
      <c r="GB117" s="10">
        <f t="shared" si="153"/>
        <v>0</v>
      </c>
      <c r="GC117" s="11">
        <f t="shared" si="153"/>
        <v>0</v>
      </c>
      <c r="GD117" s="10">
        <f t="shared" si="153"/>
        <v>0</v>
      </c>
      <c r="GE117" s="7">
        <f t="shared" si="153"/>
        <v>0</v>
      </c>
      <c r="GF117" s="11">
        <f t="shared" si="153"/>
        <v>0</v>
      </c>
      <c r="GG117" s="10">
        <f t="shared" si="153"/>
        <v>0</v>
      </c>
      <c r="GH117" s="11">
        <f t="shared" si="153"/>
        <v>0</v>
      </c>
      <c r="GI117" s="10">
        <f t="shared" si="153"/>
        <v>0</v>
      </c>
      <c r="GJ117" s="11">
        <f t="shared" si="153"/>
        <v>0</v>
      </c>
      <c r="GK117" s="10">
        <f t="shared" si="153"/>
        <v>0</v>
      </c>
      <c r="GL117" s="11">
        <f t="shared" si="153"/>
        <v>0</v>
      </c>
      <c r="GM117" s="10">
        <f t="shared" si="153"/>
        <v>0</v>
      </c>
      <c r="GN117" s="11">
        <f t="shared" si="153"/>
        <v>0</v>
      </c>
      <c r="GO117" s="10">
        <f t="shared" si="153"/>
        <v>0</v>
      </c>
      <c r="GP117" s="11">
        <f t="shared" ref="GP117:GW117" si="154">SUM(GP113:GP116)</f>
        <v>0</v>
      </c>
      <c r="GQ117" s="10">
        <f t="shared" si="154"/>
        <v>0</v>
      </c>
      <c r="GR117" s="11">
        <f t="shared" si="154"/>
        <v>0</v>
      </c>
      <c r="GS117" s="10">
        <f t="shared" si="154"/>
        <v>0</v>
      </c>
      <c r="GT117" s="11">
        <f t="shared" si="154"/>
        <v>0</v>
      </c>
      <c r="GU117" s="10">
        <f t="shared" si="154"/>
        <v>0</v>
      </c>
      <c r="GV117" s="7">
        <f t="shared" si="154"/>
        <v>0</v>
      </c>
      <c r="GW117" s="7">
        <f t="shared" si="154"/>
        <v>0</v>
      </c>
    </row>
    <row r="118" spans="1:205" ht="20.100000000000001" customHeight="1" x14ac:dyDescent="0.25">
      <c r="A118" s="6"/>
      <c r="B118" s="6"/>
      <c r="C118" s="6"/>
      <c r="D118" s="6"/>
      <c r="E118" s="8" t="s">
        <v>238</v>
      </c>
      <c r="F118" s="6">
        <f>F29+F38+F72+F85+F111</f>
        <v>21</v>
      </c>
      <c r="G118" s="6">
        <f>G29+G38+G72+G85+G111</f>
        <v>95</v>
      </c>
      <c r="H118" s="6">
        <f t="shared" ref="H118:R118" si="155">H29+H38+H72+H85</f>
        <v>2700</v>
      </c>
      <c r="I118" s="6">
        <f t="shared" si="155"/>
        <v>1275</v>
      </c>
      <c r="J118" s="6">
        <f t="shared" si="155"/>
        <v>330</v>
      </c>
      <c r="K118" s="6">
        <f t="shared" si="155"/>
        <v>270</v>
      </c>
      <c r="L118" s="6">
        <f t="shared" si="155"/>
        <v>150</v>
      </c>
      <c r="M118" s="6">
        <f t="shared" si="155"/>
        <v>570</v>
      </c>
      <c r="N118" s="6">
        <f t="shared" si="155"/>
        <v>0</v>
      </c>
      <c r="O118" s="6">
        <f t="shared" si="155"/>
        <v>0</v>
      </c>
      <c r="P118" s="6">
        <f t="shared" si="155"/>
        <v>15</v>
      </c>
      <c r="Q118" s="6">
        <f t="shared" si="155"/>
        <v>30</v>
      </c>
      <c r="R118" s="6">
        <f t="shared" si="155"/>
        <v>60</v>
      </c>
      <c r="S118" s="7">
        <f>S29+S38+S72+S85+S111</f>
        <v>240</v>
      </c>
      <c r="T118" s="7">
        <f>T29+T38+T72+T85+T111</f>
        <v>129.6</v>
      </c>
      <c r="U118" s="7">
        <f>U29+U38+U72+U85+U111</f>
        <v>121.94000000000001</v>
      </c>
      <c r="V118" s="11">
        <f>V29+V38+V72+V85</f>
        <v>210</v>
      </c>
      <c r="W118" s="10">
        <f>W29+W38+W72+W85</f>
        <v>0</v>
      </c>
      <c r="X118" s="11">
        <f>X29+X38+X72+X85</f>
        <v>105</v>
      </c>
      <c r="Y118" s="10">
        <f>Y29+Y38+Y72+Y85</f>
        <v>0</v>
      </c>
      <c r="Z118" s="7">
        <f>Z29+Z38+Z72+Z85+Z111</f>
        <v>24</v>
      </c>
      <c r="AA118" s="11">
        <f t="shared" ref="AA118:AP118" si="156">AA29+AA38+AA72+AA85</f>
        <v>45</v>
      </c>
      <c r="AB118" s="10">
        <f t="shared" si="156"/>
        <v>0</v>
      </c>
      <c r="AC118" s="11">
        <f t="shared" si="156"/>
        <v>0</v>
      </c>
      <c r="AD118" s="10">
        <f t="shared" si="156"/>
        <v>0</v>
      </c>
      <c r="AE118" s="11">
        <f t="shared" si="156"/>
        <v>30</v>
      </c>
      <c r="AF118" s="10">
        <f t="shared" si="156"/>
        <v>0</v>
      </c>
      <c r="AG118" s="11">
        <f t="shared" si="156"/>
        <v>0</v>
      </c>
      <c r="AH118" s="10">
        <f t="shared" si="156"/>
        <v>0</v>
      </c>
      <c r="AI118" s="11">
        <f t="shared" si="156"/>
        <v>0</v>
      </c>
      <c r="AJ118" s="10">
        <f t="shared" si="156"/>
        <v>0</v>
      </c>
      <c r="AK118" s="11">
        <f t="shared" si="156"/>
        <v>0</v>
      </c>
      <c r="AL118" s="10">
        <f t="shared" si="156"/>
        <v>0</v>
      </c>
      <c r="AM118" s="11">
        <f t="shared" si="156"/>
        <v>0</v>
      </c>
      <c r="AN118" s="10">
        <f t="shared" si="156"/>
        <v>0</v>
      </c>
      <c r="AO118" s="11">
        <f t="shared" si="156"/>
        <v>0</v>
      </c>
      <c r="AP118" s="10">
        <f t="shared" si="156"/>
        <v>0</v>
      </c>
      <c r="AQ118" s="7">
        <f>AQ29+AQ38+AQ72+AQ85+AQ111</f>
        <v>6</v>
      </c>
      <c r="AR118" s="7">
        <f>AR29+AR38+AR72+AR85+AR111</f>
        <v>30</v>
      </c>
      <c r="AS118" s="11">
        <f>AS29+AS38+AS72+AS85</f>
        <v>195</v>
      </c>
      <c r="AT118" s="10">
        <f>AT29+AT38+AT72+AT85</f>
        <v>0</v>
      </c>
      <c r="AU118" s="11">
        <f>AU29+AU38+AU72+AU85</f>
        <v>90</v>
      </c>
      <c r="AV118" s="10">
        <f>AV29+AV38+AV72+AV85</f>
        <v>0</v>
      </c>
      <c r="AW118" s="7">
        <f>AW29+AW38+AW72+AW85+AW111</f>
        <v>21.3</v>
      </c>
      <c r="AX118" s="11">
        <f t="shared" ref="AX118:BM118" si="157">AX29+AX38+AX72+AX85</f>
        <v>60</v>
      </c>
      <c r="AY118" s="10">
        <f t="shared" si="157"/>
        <v>0</v>
      </c>
      <c r="AZ118" s="11">
        <f t="shared" si="157"/>
        <v>0</v>
      </c>
      <c r="BA118" s="10">
        <f t="shared" si="157"/>
        <v>0</v>
      </c>
      <c r="BB118" s="11">
        <f t="shared" si="157"/>
        <v>30</v>
      </c>
      <c r="BC118" s="10">
        <f t="shared" si="157"/>
        <v>0</v>
      </c>
      <c r="BD118" s="11">
        <f t="shared" si="157"/>
        <v>0</v>
      </c>
      <c r="BE118" s="10">
        <f t="shared" si="157"/>
        <v>0</v>
      </c>
      <c r="BF118" s="11">
        <f t="shared" si="157"/>
        <v>0</v>
      </c>
      <c r="BG118" s="10">
        <f t="shared" si="157"/>
        <v>0</v>
      </c>
      <c r="BH118" s="11">
        <f t="shared" si="157"/>
        <v>0</v>
      </c>
      <c r="BI118" s="10">
        <f t="shared" si="157"/>
        <v>0</v>
      </c>
      <c r="BJ118" s="11">
        <f t="shared" si="157"/>
        <v>0</v>
      </c>
      <c r="BK118" s="10">
        <f t="shared" si="157"/>
        <v>0</v>
      </c>
      <c r="BL118" s="11">
        <f t="shared" si="157"/>
        <v>30</v>
      </c>
      <c r="BM118" s="10">
        <f t="shared" si="157"/>
        <v>0</v>
      </c>
      <c r="BN118" s="7">
        <f>BN29+BN38+BN72+BN85+BN111</f>
        <v>8.6999999999999993</v>
      </c>
      <c r="BO118" s="7">
        <f>BO29+BO38+BO72+BO85+BO111</f>
        <v>30</v>
      </c>
      <c r="BP118" s="11">
        <f>BP29+BP38+BP72+BP85</f>
        <v>225</v>
      </c>
      <c r="BQ118" s="10">
        <f>BQ29+BQ38+BQ72+BQ85</f>
        <v>0</v>
      </c>
      <c r="BR118" s="11">
        <f>BR29+BR38+BR72+BR85</f>
        <v>60</v>
      </c>
      <c r="BS118" s="10">
        <f>BS29+BS38+BS72+BS85</f>
        <v>0</v>
      </c>
      <c r="BT118" s="7">
        <f>BT29+BT38+BT72+BT85+BT111</f>
        <v>15.5</v>
      </c>
      <c r="BU118" s="11">
        <f t="shared" ref="BU118:CJ118" si="158">BU29+BU38+BU72+BU85</f>
        <v>45</v>
      </c>
      <c r="BV118" s="10">
        <f t="shared" si="158"/>
        <v>0</v>
      </c>
      <c r="BW118" s="11">
        <f t="shared" si="158"/>
        <v>30</v>
      </c>
      <c r="BX118" s="10">
        <f t="shared" si="158"/>
        <v>0</v>
      </c>
      <c r="BY118" s="11">
        <f t="shared" si="158"/>
        <v>90</v>
      </c>
      <c r="BZ118" s="10">
        <f t="shared" si="158"/>
        <v>0</v>
      </c>
      <c r="CA118" s="11">
        <f t="shared" si="158"/>
        <v>0</v>
      </c>
      <c r="CB118" s="10">
        <f t="shared" si="158"/>
        <v>0</v>
      </c>
      <c r="CC118" s="11">
        <f t="shared" si="158"/>
        <v>0</v>
      </c>
      <c r="CD118" s="10">
        <f t="shared" si="158"/>
        <v>0</v>
      </c>
      <c r="CE118" s="11">
        <f t="shared" si="158"/>
        <v>0</v>
      </c>
      <c r="CF118" s="10">
        <f t="shared" si="158"/>
        <v>0</v>
      </c>
      <c r="CG118" s="11">
        <f t="shared" si="158"/>
        <v>0</v>
      </c>
      <c r="CH118" s="10">
        <f t="shared" si="158"/>
        <v>0</v>
      </c>
      <c r="CI118" s="11">
        <f t="shared" si="158"/>
        <v>0</v>
      </c>
      <c r="CJ118" s="10">
        <f t="shared" si="158"/>
        <v>0</v>
      </c>
      <c r="CK118" s="7">
        <f>CK29+CK38+CK72+CK85+CK111</f>
        <v>14.5</v>
      </c>
      <c r="CL118" s="7">
        <f>CL29+CL38+CL72+CL85+CL111</f>
        <v>30</v>
      </c>
      <c r="CM118" s="11">
        <f>CM29+CM38+CM72+CM85</f>
        <v>165</v>
      </c>
      <c r="CN118" s="10">
        <f>CN29+CN38+CN72+CN85</f>
        <v>0</v>
      </c>
      <c r="CO118" s="11">
        <f>CO29+CO38+CO72+CO85</f>
        <v>45</v>
      </c>
      <c r="CP118" s="10">
        <f>CP29+CP38+CP72+CP85</f>
        <v>0</v>
      </c>
      <c r="CQ118" s="7">
        <f>CQ29+CQ38+CQ72+CQ85+CQ111</f>
        <v>13</v>
      </c>
      <c r="CR118" s="11">
        <f t="shared" ref="CR118:DG118" si="159">CR29+CR38+CR72+CR85</f>
        <v>30</v>
      </c>
      <c r="CS118" s="10">
        <f t="shared" si="159"/>
        <v>0</v>
      </c>
      <c r="CT118" s="11">
        <f t="shared" si="159"/>
        <v>60</v>
      </c>
      <c r="CU118" s="10">
        <f t="shared" si="159"/>
        <v>0</v>
      </c>
      <c r="CV118" s="11">
        <f t="shared" si="159"/>
        <v>120</v>
      </c>
      <c r="CW118" s="10">
        <f t="shared" si="159"/>
        <v>0</v>
      </c>
      <c r="CX118" s="11">
        <f t="shared" si="159"/>
        <v>0</v>
      </c>
      <c r="CY118" s="10">
        <f t="shared" si="159"/>
        <v>0</v>
      </c>
      <c r="CZ118" s="11">
        <f t="shared" si="159"/>
        <v>0</v>
      </c>
      <c r="DA118" s="10">
        <f t="shared" si="159"/>
        <v>0</v>
      </c>
      <c r="DB118" s="11">
        <f t="shared" si="159"/>
        <v>0</v>
      </c>
      <c r="DC118" s="10">
        <f t="shared" si="159"/>
        <v>0</v>
      </c>
      <c r="DD118" s="11">
        <f t="shared" si="159"/>
        <v>0</v>
      </c>
      <c r="DE118" s="10">
        <f t="shared" si="159"/>
        <v>0</v>
      </c>
      <c r="DF118" s="11">
        <f t="shared" si="159"/>
        <v>30</v>
      </c>
      <c r="DG118" s="10">
        <f t="shared" si="159"/>
        <v>0</v>
      </c>
      <c r="DH118" s="7">
        <f>DH29+DH38+DH72+DH85+DH111</f>
        <v>17</v>
      </c>
      <c r="DI118" s="7">
        <f>DI29+DI38+DI72+DI85+DI111</f>
        <v>30</v>
      </c>
      <c r="DJ118" s="11">
        <f>DJ29+DJ38+DJ72+DJ85</f>
        <v>195</v>
      </c>
      <c r="DK118" s="10">
        <f>DK29+DK38+DK72+DK85</f>
        <v>0</v>
      </c>
      <c r="DL118" s="11">
        <f>DL29+DL38+DL72+DL85</f>
        <v>15</v>
      </c>
      <c r="DM118" s="10">
        <f>DM29+DM38+DM72+DM85</f>
        <v>0</v>
      </c>
      <c r="DN118" s="7">
        <f>DN29+DN38+DN72+DN85+DN111</f>
        <v>13.5</v>
      </c>
      <c r="DO118" s="11">
        <f t="shared" ref="DO118:ED118" si="160">DO29+DO38+DO72+DO85</f>
        <v>30</v>
      </c>
      <c r="DP118" s="10">
        <f t="shared" si="160"/>
        <v>0</v>
      </c>
      <c r="DQ118" s="11">
        <f t="shared" si="160"/>
        <v>60</v>
      </c>
      <c r="DR118" s="10">
        <f t="shared" si="160"/>
        <v>0</v>
      </c>
      <c r="DS118" s="11">
        <f t="shared" si="160"/>
        <v>135</v>
      </c>
      <c r="DT118" s="10">
        <f t="shared" si="160"/>
        <v>0</v>
      </c>
      <c r="DU118" s="11">
        <f t="shared" si="160"/>
        <v>0</v>
      </c>
      <c r="DV118" s="10">
        <f t="shared" si="160"/>
        <v>0</v>
      </c>
      <c r="DW118" s="11">
        <f t="shared" si="160"/>
        <v>0</v>
      </c>
      <c r="DX118" s="10">
        <f t="shared" si="160"/>
        <v>0</v>
      </c>
      <c r="DY118" s="11">
        <f t="shared" si="160"/>
        <v>0</v>
      </c>
      <c r="DZ118" s="10">
        <f t="shared" si="160"/>
        <v>0</v>
      </c>
      <c r="EA118" s="11">
        <f t="shared" si="160"/>
        <v>0</v>
      </c>
      <c r="EB118" s="10">
        <f t="shared" si="160"/>
        <v>0</v>
      </c>
      <c r="EC118" s="11">
        <f t="shared" si="160"/>
        <v>0</v>
      </c>
      <c r="ED118" s="10">
        <f t="shared" si="160"/>
        <v>0</v>
      </c>
      <c r="EE118" s="7">
        <f>EE29+EE38+EE72+EE85+EE111</f>
        <v>16.5</v>
      </c>
      <c r="EF118" s="7">
        <f>EF29+EF38+EF72+EF85+EF111</f>
        <v>30</v>
      </c>
      <c r="EG118" s="11">
        <f>EG29+EG38+EG72+EG85</f>
        <v>225</v>
      </c>
      <c r="EH118" s="10">
        <f>EH29+EH38+EH72+EH85</f>
        <v>0</v>
      </c>
      <c r="EI118" s="11">
        <f>EI29+EI38+EI72+EI85</f>
        <v>15</v>
      </c>
      <c r="EJ118" s="10">
        <f>EJ29+EJ38+EJ72+EJ85</f>
        <v>0</v>
      </c>
      <c r="EK118" s="7">
        <f>EK29+EK38+EK72+EK85+EK111</f>
        <v>15.1</v>
      </c>
      <c r="EL118" s="11">
        <f t="shared" ref="EL118:FA118" si="161">EL29+EL38+EL72+EL85</f>
        <v>45</v>
      </c>
      <c r="EM118" s="10">
        <f t="shared" si="161"/>
        <v>0</v>
      </c>
      <c r="EN118" s="11">
        <f t="shared" si="161"/>
        <v>0</v>
      </c>
      <c r="EO118" s="10">
        <f t="shared" si="161"/>
        <v>0</v>
      </c>
      <c r="EP118" s="11">
        <f t="shared" si="161"/>
        <v>150</v>
      </c>
      <c r="EQ118" s="10">
        <f t="shared" si="161"/>
        <v>0</v>
      </c>
      <c r="ER118" s="11">
        <f t="shared" si="161"/>
        <v>0</v>
      </c>
      <c r="ES118" s="10">
        <f t="shared" si="161"/>
        <v>0</v>
      </c>
      <c r="ET118" s="11">
        <f t="shared" si="161"/>
        <v>0</v>
      </c>
      <c r="EU118" s="10">
        <f t="shared" si="161"/>
        <v>0</v>
      </c>
      <c r="EV118" s="11">
        <f t="shared" si="161"/>
        <v>0</v>
      </c>
      <c r="EW118" s="10">
        <f t="shared" si="161"/>
        <v>0</v>
      </c>
      <c r="EX118" s="11">
        <f t="shared" si="161"/>
        <v>0</v>
      </c>
      <c r="EY118" s="10">
        <f t="shared" si="161"/>
        <v>0</v>
      </c>
      <c r="EZ118" s="11">
        <f t="shared" si="161"/>
        <v>0</v>
      </c>
      <c r="FA118" s="10">
        <f t="shared" si="161"/>
        <v>0</v>
      </c>
      <c r="FB118" s="7">
        <f>FB29+FB38+FB72+FB85+FB111</f>
        <v>14.899999999999999</v>
      </c>
      <c r="FC118" s="7">
        <f>FC29+FC38+FC72+FC85+FC111</f>
        <v>30</v>
      </c>
      <c r="FD118" s="11">
        <f>FD29+FD38+FD72+FD85</f>
        <v>0</v>
      </c>
      <c r="FE118" s="10">
        <f>FE29+FE38+FE72+FE85</f>
        <v>0</v>
      </c>
      <c r="FF118" s="11">
        <f>FF29+FF38+FF72+FF85</f>
        <v>0</v>
      </c>
      <c r="FG118" s="10">
        <f>FG29+FG38+FG72+FG85</f>
        <v>0</v>
      </c>
      <c r="FH118" s="7">
        <f>FH29+FH38+FH72+FH85+FH111</f>
        <v>0</v>
      </c>
      <c r="FI118" s="11">
        <f t="shared" ref="FI118:FX118" si="162">FI29+FI38+FI72+FI85</f>
        <v>0</v>
      </c>
      <c r="FJ118" s="10">
        <f t="shared" si="162"/>
        <v>0</v>
      </c>
      <c r="FK118" s="11">
        <f t="shared" si="162"/>
        <v>0</v>
      </c>
      <c r="FL118" s="10">
        <f t="shared" si="162"/>
        <v>0</v>
      </c>
      <c r="FM118" s="11">
        <f t="shared" si="162"/>
        <v>0</v>
      </c>
      <c r="FN118" s="10">
        <f t="shared" si="162"/>
        <v>0</v>
      </c>
      <c r="FO118" s="11">
        <f t="shared" si="162"/>
        <v>0</v>
      </c>
      <c r="FP118" s="10">
        <f t="shared" si="162"/>
        <v>0</v>
      </c>
      <c r="FQ118" s="11">
        <f t="shared" si="162"/>
        <v>0</v>
      </c>
      <c r="FR118" s="10">
        <f t="shared" si="162"/>
        <v>0</v>
      </c>
      <c r="FS118" s="11">
        <f t="shared" si="162"/>
        <v>0</v>
      </c>
      <c r="FT118" s="10">
        <f t="shared" si="162"/>
        <v>0</v>
      </c>
      <c r="FU118" s="11">
        <f t="shared" si="162"/>
        <v>0</v>
      </c>
      <c r="FV118" s="10">
        <f t="shared" si="162"/>
        <v>0</v>
      </c>
      <c r="FW118" s="11">
        <f t="shared" si="162"/>
        <v>0</v>
      </c>
      <c r="FX118" s="10">
        <f t="shared" si="162"/>
        <v>0</v>
      </c>
      <c r="FY118" s="7">
        <f>FY29+FY38+FY72+FY85+FY111</f>
        <v>30</v>
      </c>
      <c r="FZ118" s="7">
        <f>FZ29+FZ38+FZ72+FZ85+FZ111</f>
        <v>30</v>
      </c>
      <c r="GA118" s="11">
        <f>GA29+GA38+GA72+GA85</f>
        <v>60</v>
      </c>
      <c r="GB118" s="10">
        <f>GB29+GB38+GB72+GB85</f>
        <v>0</v>
      </c>
      <c r="GC118" s="11">
        <f>GC29+GC38+GC72+GC85</f>
        <v>0</v>
      </c>
      <c r="GD118" s="10">
        <f>GD29+GD38+GD72+GD85</f>
        <v>0</v>
      </c>
      <c r="GE118" s="7">
        <f>GE29+GE38+GE72+GE85+GE111</f>
        <v>8</v>
      </c>
      <c r="GF118" s="11">
        <f t="shared" ref="GF118:GU118" si="163">GF29+GF38+GF72+GF85</f>
        <v>15</v>
      </c>
      <c r="GG118" s="10">
        <f t="shared" si="163"/>
        <v>0</v>
      </c>
      <c r="GH118" s="11">
        <f t="shared" si="163"/>
        <v>0</v>
      </c>
      <c r="GI118" s="10">
        <f t="shared" si="163"/>
        <v>0</v>
      </c>
      <c r="GJ118" s="11">
        <f t="shared" si="163"/>
        <v>15</v>
      </c>
      <c r="GK118" s="10">
        <f t="shared" si="163"/>
        <v>0</v>
      </c>
      <c r="GL118" s="11">
        <f t="shared" si="163"/>
        <v>0</v>
      </c>
      <c r="GM118" s="10">
        <f t="shared" si="163"/>
        <v>0</v>
      </c>
      <c r="GN118" s="11">
        <f t="shared" si="163"/>
        <v>0</v>
      </c>
      <c r="GO118" s="10">
        <f t="shared" si="163"/>
        <v>0</v>
      </c>
      <c r="GP118" s="11">
        <f t="shared" si="163"/>
        <v>15</v>
      </c>
      <c r="GQ118" s="10">
        <f t="shared" si="163"/>
        <v>0</v>
      </c>
      <c r="GR118" s="11">
        <f t="shared" si="163"/>
        <v>30</v>
      </c>
      <c r="GS118" s="10">
        <f t="shared" si="163"/>
        <v>0</v>
      </c>
      <c r="GT118" s="11">
        <f t="shared" si="163"/>
        <v>0</v>
      </c>
      <c r="GU118" s="10">
        <f t="shared" si="163"/>
        <v>0</v>
      </c>
      <c r="GV118" s="7">
        <f>GV29+GV38+GV72+GV85+GV111</f>
        <v>22</v>
      </c>
      <c r="GW118" s="7">
        <f>GW29+GW38+GW72+GW85+GW111</f>
        <v>30</v>
      </c>
    </row>
    <row r="120" spans="1:205" x14ac:dyDescent="0.25">
      <c r="D120" s="3" t="s">
        <v>22</v>
      </c>
      <c r="E120" s="3" t="s">
        <v>239</v>
      </c>
    </row>
    <row r="121" spans="1:205" x14ac:dyDescent="0.25">
      <c r="D121" s="3" t="s">
        <v>26</v>
      </c>
      <c r="E121" s="3" t="s">
        <v>240</v>
      </c>
    </row>
    <row r="122" spans="1:205" x14ac:dyDescent="0.25">
      <c r="D122" s="21" t="s">
        <v>32</v>
      </c>
      <c r="E122" s="21"/>
    </row>
    <row r="123" spans="1:205" x14ac:dyDescent="0.25">
      <c r="D123" s="3" t="s">
        <v>34</v>
      </c>
      <c r="E123" s="3" t="s">
        <v>241</v>
      </c>
    </row>
    <row r="124" spans="1:205" x14ac:dyDescent="0.25">
      <c r="D124" s="3" t="s">
        <v>35</v>
      </c>
      <c r="E124" s="3" t="s">
        <v>242</v>
      </c>
    </row>
    <row r="125" spans="1:205" x14ac:dyDescent="0.25">
      <c r="D125" s="21" t="s">
        <v>33</v>
      </c>
      <c r="E125" s="21"/>
    </row>
    <row r="126" spans="1:205" x14ac:dyDescent="0.25">
      <c r="D126" s="3" t="s">
        <v>36</v>
      </c>
      <c r="E126" s="3" t="s">
        <v>243</v>
      </c>
      <c r="M126" s="9"/>
      <c r="U126" s="9"/>
      <c r="AC126" s="9"/>
    </row>
    <row r="127" spans="1:205" x14ac:dyDescent="0.25">
      <c r="D127" s="3" t="s">
        <v>37</v>
      </c>
      <c r="E127" s="3" t="s">
        <v>244</v>
      </c>
    </row>
    <row r="128" spans="1:205" x14ac:dyDescent="0.25">
      <c r="D128" s="3" t="s">
        <v>38</v>
      </c>
      <c r="E128" s="3" t="s">
        <v>245</v>
      </c>
    </row>
    <row r="129" spans="4:5" x14ac:dyDescent="0.25">
      <c r="D129" s="3" t="s">
        <v>39</v>
      </c>
      <c r="E129" s="3" t="s">
        <v>246</v>
      </c>
    </row>
    <row r="130" spans="4:5" x14ac:dyDescent="0.25">
      <c r="D130" s="3" t="s">
        <v>40</v>
      </c>
      <c r="E130" s="3" t="s">
        <v>247</v>
      </c>
    </row>
    <row r="131" spans="4:5" x14ac:dyDescent="0.25">
      <c r="D131" s="3" t="s">
        <v>41</v>
      </c>
      <c r="E131" s="3" t="s">
        <v>248</v>
      </c>
    </row>
    <row r="132" spans="4:5" x14ac:dyDescent="0.25">
      <c r="D132" s="3" t="s">
        <v>42</v>
      </c>
      <c r="E132" s="3" t="s">
        <v>249</v>
      </c>
    </row>
    <row r="133" spans="4:5" x14ac:dyDescent="0.25">
      <c r="D133" s="3" t="s">
        <v>43</v>
      </c>
      <c r="E133" s="3" t="s">
        <v>250</v>
      </c>
    </row>
  </sheetData>
  <mergeCells count="177">
    <mergeCell ref="D125:E125"/>
    <mergeCell ref="C101:C107"/>
    <mergeCell ref="A101:A107"/>
    <mergeCell ref="B101:B107"/>
    <mergeCell ref="A109:GW109"/>
    <mergeCell ref="A112:GW112"/>
    <mergeCell ref="D122:E122"/>
    <mergeCell ref="C97:C98"/>
    <mergeCell ref="A97:A98"/>
    <mergeCell ref="B97:B98"/>
    <mergeCell ref="C99:C100"/>
    <mergeCell ref="A99:A100"/>
    <mergeCell ref="B99:B100"/>
    <mergeCell ref="C93:C94"/>
    <mergeCell ref="A93:A94"/>
    <mergeCell ref="B93:B94"/>
    <mergeCell ref="C95:C96"/>
    <mergeCell ref="A95:A96"/>
    <mergeCell ref="B95:B96"/>
    <mergeCell ref="A86:GW86"/>
    <mergeCell ref="C87:C89"/>
    <mergeCell ref="A87:A89"/>
    <mergeCell ref="B87:B89"/>
    <mergeCell ref="C90:C92"/>
    <mergeCell ref="A90:A92"/>
    <mergeCell ref="B90:B92"/>
    <mergeCell ref="GV14:GV15"/>
    <mergeCell ref="GW14:GW15"/>
    <mergeCell ref="A16:GW16"/>
    <mergeCell ref="A30:GW30"/>
    <mergeCell ref="A39:GW39"/>
    <mergeCell ref="A73:GW73"/>
    <mergeCell ref="GJ15:GK15"/>
    <mergeCell ref="GL15:GM15"/>
    <mergeCell ref="GN15:GO15"/>
    <mergeCell ref="GP15:GQ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FH14:FH15"/>
    <mergeCell ref="EL15:EM15"/>
    <mergeCell ref="EN15:EO15"/>
    <mergeCell ref="EP15:EQ15"/>
    <mergeCell ref="ER15:ES15"/>
    <mergeCell ref="ET15:EU15"/>
    <mergeCell ref="EV15:EW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DO15:DP15"/>
    <mergeCell ref="DQ15:DR15"/>
    <mergeCell ref="DS15:DT15"/>
    <mergeCell ref="DU15:DV15"/>
    <mergeCell ref="DW15:DX15"/>
    <mergeCell ref="DY15:DZ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CT15:CU15"/>
    <mergeCell ref="CV15:CW15"/>
    <mergeCell ref="CX15:CY15"/>
    <mergeCell ref="CZ15:DA15"/>
    <mergeCell ref="DB15:DC15"/>
    <mergeCell ref="DD15:DE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BW15:BX15"/>
    <mergeCell ref="BY15:BZ15"/>
    <mergeCell ref="CA15:CB15"/>
    <mergeCell ref="CC15:CD15"/>
    <mergeCell ref="CE15:CF15"/>
    <mergeCell ref="CG15:CH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B15:BC15"/>
    <mergeCell ref="BD15:BE15"/>
    <mergeCell ref="BF15:BG15"/>
    <mergeCell ref="BH15:BI15"/>
    <mergeCell ref="BJ15:BK15"/>
    <mergeCell ref="BL15:BM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34"/>
  <sheetViews>
    <sheetView topLeftCell="AX1" workbookViewId="0">
      <selection activeCell="CP9" sqref="CP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88671875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88671875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88671875" customWidth="1"/>
    <col min="73" max="73" width="3.5546875" customWidth="1"/>
    <col min="74" max="74" width="2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88671875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88671875" customWidth="1"/>
    <col min="142" max="142" width="3.5546875" customWidth="1"/>
    <col min="143" max="143" width="2" customWidth="1"/>
    <col min="144" max="144" width="3.5546875" customWidth="1"/>
    <col min="145" max="145" width="2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88671875" customWidth="1"/>
    <col min="165" max="165" width="3.5546875" customWidth="1"/>
    <col min="166" max="166" width="2" customWidth="1"/>
    <col min="167" max="167" width="3.5546875" customWidth="1"/>
    <col min="168" max="168" width="2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7" width="3.88671875" customWidth="1"/>
    <col min="188" max="188" width="3.5546875" customWidth="1"/>
    <col min="189" max="189" width="2" customWidth="1"/>
    <col min="190" max="190" width="3.5546875" customWidth="1"/>
    <col min="191" max="191" width="2" customWidth="1"/>
    <col min="192" max="192" width="3.5546875" customWidth="1"/>
    <col min="193" max="193" width="2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5" width="3.88671875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164</v>
      </c>
      <c r="CP8" t="s">
        <v>16</v>
      </c>
    </row>
    <row r="9" spans="1:205" x14ac:dyDescent="0.25">
      <c r="E9" t="s">
        <v>17</v>
      </c>
      <c r="F9" s="1" t="s">
        <v>18</v>
      </c>
      <c r="CP9" t="s">
        <v>474</v>
      </c>
    </row>
    <row r="11" spans="1:205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 t="s">
        <v>44</v>
      </c>
      <c r="T12" s="15" t="s">
        <v>45</v>
      </c>
      <c r="U12" s="15" t="s">
        <v>46</v>
      </c>
      <c r="V12" s="17" t="s">
        <v>47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 t="s">
        <v>52</v>
      </c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 t="s">
        <v>55</v>
      </c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 t="s">
        <v>58</v>
      </c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7" t="s">
        <v>48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51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 t="s">
        <v>53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 t="s">
        <v>54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 t="s">
        <v>56</v>
      </c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 t="s">
        <v>57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 t="s">
        <v>59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 t="s">
        <v>60</v>
      </c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8" t="s">
        <v>32</v>
      </c>
      <c r="W14" s="18"/>
      <c r="X14" s="18"/>
      <c r="Y14" s="18"/>
      <c r="Z14" s="14" t="s">
        <v>49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4" t="s">
        <v>49</v>
      </c>
      <c r="AR14" s="14" t="s">
        <v>50</v>
      </c>
      <c r="AS14" s="18" t="s">
        <v>32</v>
      </c>
      <c r="AT14" s="18"/>
      <c r="AU14" s="18"/>
      <c r="AV14" s="18"/>
      <c r="AW14" s="14" t="s">
        <v>49</v>
      </c>
      <c r="AX14" s="18" t="s">
        <v>33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4" t="s">
        <v>49</v>
      </c>
      <c r="BO14" s="14" t="s">
        <v>50</v>
      </c>
      <c r="BP14" s="18" t="s">
        <v>32</v>
      </c>
      <c r="BQ14" s="18"/>
      <c r="BR14" s="18"/>
      <c r="BS14" s="18"/>
      <c r="BT14" s="14" t="s">
        <v>49</v>
      </c>
      <c r="BU14" s="18" t="s">
        <v>33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4" t="s">
        <v>49</v>
      </c>
      <c r="CL14" s="14" t="s">
        <v>50</v>
      </c>
      <c r="CM14" s="18" t="s">
        <v>32</v>
      </c>
      <c r="CN14" s="18"/>
      <c r="CO14" s="18"/>
      <c r="CP14" s="18"/>
      <c r="CQ14" s="14" t="s">
        <v>49</v>
      </c>
      <c r="CR14" s="18" t="s">
        <v>33</v>
      </c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4" t="s">
        <v>49</v>
      </c>
      <c r="DI14" s="14" t="s">
        <v>50</v>
      </c>
      <c r="DJ14" s="18" t="s">
        <v>32</v>
      </c>
      <c r="DK14" s="18"/>
      <c r="DL14" s="18"/>
      <c r="DM14" s="18"/>
      <c r="DN14" s="14" t="s">
        <v>49</v>
      </c>
      <c r="DO14" s="18" t="s">
        <v>33</v>
      </c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4" t="s">
        <v>49</v>
      </c>
      <c r="EF14" s="14" t="s">
        <v>50</v>
      </c>
      <c r="EG14" s="18" t="s">
        <v>32</v>
      </c>
      <c r="EH14" s="18"/>
      <c r="EI14" s="18"/>
      <c r="EJ14" s="18"/>
      <c r="EK14" s="14" t="s">
        <v>49</v>
      </c>
      <c r="EL14" s="18" t="s">
        <v>33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4" t="s">
        <v>49</v>
      </c>
      <c r="FC14" s="14" t="s">
        <v>50</v>
      </c>
      <c r="FD14" s="18" t="s">
        <v>32</v>
      </c>
      <c r="FE14" s="18"/>
      <c r="FF14" s="18"/>
      <c r="FG14" s="18"/>
      <c r="FH14" s="14" t="s">
        <v>49</v>
      </c>
      <c r="FI14" s="18" t="s">
        <v>33</v>
      </c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4" t="s">
        <v>49</v>
      </c>
      <c r="FZ14" s="14" t="s">
        <v>50</v>
      </c>
      <c r="GA14" s="18" t="s">
        <v>32</v>
      </c>
      <c r="GB14" s="18"/>
      <c r="GC14" s="18"/>
      <c r="GD14" s="18"/>
      <c r="GE14" s="14" t="s">
        <v>49</v>
      </c>
      <c r="GF14" s="18" t="s">
        <v>33</v>
      </c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4" t="s">
        <v>49</v>
      </c>
      <c r="GW14" s="14" t="s">
        <v>50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15"/>
      <c r="T15" s="15"/>
      <c r="U15" s="15"/>
      <c r="V15" s="16" t="s">
        <v>34</v>
      </c>
      <c r="W15" s="16"/>
      <c r="X15" s="16" t="s">
        <v>35</v>
      </c>
      <c r="Y15" s="16"/>
      <c r="Z15" s="14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6" t="s">
        <v>41</v>
      </c>
      <c r="AL15" s="16"/>
      <c r="AM15" s="16" t="s">
        <v>42</v>
      </c>
      <c r="AN15" s="16"/>
      <c r="AO15" s="16" t="s">
        <v>43</v>
      </c>
      <c r="AP15" s="16"/>
      <c r="AQ15" s="14"/>
      <c r="AR15" s="14"/>
      <c r="AS15" s="16" t="s">
        <v>34</v>
      </c>
      <c r="AT15" s="16"/>
      <c r="AU15" s="16" t="s">
        <v>35</v>
      </c>
      <c r="AV15" s="16"/>
      <c r="AW15" s="14"/>
      <c r="AX15" s="16" t="s">
        <v>36</v>
      </c>
      <c r="AY15" s="16"/>
      <c r="AZ15" s="16" t="s">
        <v>37</v>
      </c>
      <c r="BA15" s="16"/>
      <c r="BB15" s="16" t="s">
        <v>38</v>
      </c>
      <c r="BC15" s="16"/>
      <c r="BD15" s="16" t="s">
        <v>39</v>
      </c>
      <c r="BE15" s="16"/>
      <c r="BF15" s="16" t="s">
        <v>40</v>
      </c>
      <c r="BG15" s="16"/>
      <c r="BH15" s="16" t="s">
        <v>41</v>
      </c>
      <c r="BI15" s="16"/>
      <c r="BJ15" s="16" t="s">
        <v>42</v>
      </c>
      <c r="BK15" s="16"/>
      <c r="BL15" s="16" t="s">
        <v>43</v>
      </c>
      <c r="BM15" s="16"/>
      <c r="BN15" s="14"/>
      <c r="BO15" s="14"/>
      <c r="BP15" s="16" t="s">
        <v>34</v>
      </c>
      <c r="BQ15" s="16"/>
      <c r="BR15" s="16" t="s">
        <v>35</v>
      </c>
      <c r="BS15" s="16"/>
      <c r="BT15" s="14"/>
      <c r="BU15" s="16" t="s">
        <v>36</v>
      </c>
      <c r="BV15" s="16"/>
      <c r="BW15" s="16" t="s">
        <v>37</v>
      </c>
      <c r="BX15" s="16"/>
      <c r="BY15" s="16" t="s">
        <v>38</v>
      </c>
      <c r="BZ15" s="16"/>
      <c r="CA15" s="16" t="s">
        <v>39</v>
      </c>
      <c r="CB15" s="16"/>
      <c r="CC15" s="16" t="s">
        <v>40</v>
      </c>
      <c r="CD15" s="16"/>
      <c r="CE15" s="16" t="s">
        <v>41</v>
      </c>
      <c r="CF15" s="16"/>
      <c r="CG15" s="16" t="s">
        <v>42</v>
      </c>
      <c r="CH15" s="16"/>
      <c r="CI15" s="16" t="s">
        <v>43</v>
      </c>
      <c r="CJ15" s="16"/>
      <c r="CK15" s="14"/>
      <c r="CL15" s="14"/>
      <c r="CM15" s="16" t="s">
        <v>34</v>
      </c>
      <c r="CN15" s="16"/>
      <c r="CO15" s="16" t="s">
        <v>35</v>
      </c>
      <c r="CP15" s="16"/>
      <c r="CQ15" s="14"/>
      <c r="CR15" s="16" t="s">
        <v>36</v>
      </c>
      <c r="CS15" s="16"/>
      <c r="CT15" s="16" t="s">
        <v>37</v>
      </c>
      <c r="CU15" s="16"/>
      <c r="CV15" s="16" t="s">
        <v>38</v>
      </c>
      <c r="CW15" s="16"/>
      <c r="CX15" s="16" t="s">
        <v>39</v>
      </c>
      <c r="CY15" s="16"/>
      <c r="CZ15" s="16" t="s">
        <v>40</v>
      </c>
      <c r="DA15" s="16"/>
      <c r="DB15" s="16" t="s">
        <v>41</v>
      </c>
      <c r="DC15" s="16"/>
      <c r="DD15" s="16" t="s">
        <v>42</v>
      </c>
      <c r="DE15" s="16"/>
      <c r="DF15" s="16" t="s">
        <v>43</v>
      </c>
      <c r="DG15" s="16"/>
      <c r="DH15" s="14"/>
      <c r="DI15" s="14"/>
      <c r="DJ15" s="16" t="s">
        <v>34</v>
      </c>
      <c r="DK15" s="16"/>
      <c r="DL15" s="16" t="s">
        <v>35</v>
      </c>
      <c r="DM15" s="16"/>
      <c r="DN15" s="14"/>
      <c r="DO15" s="16" t="s">
        <v>36</v>
      </c>
      <c r="DP15" s="16"/>
      <c r="DQ15" s="16" t="s">
        <v>37</v>
      </c>
      <c r="DR15" s="16"/>
      <c r="DS15" s="16" t="s">
        <v>38</v>
      </c>
      <c r="DT15" s="16"/>
      <c r="DU15" s="16" t="s">
        <v>39</v>
      </c>
      <c r="DV15" s="16"/>
      <c r="DW15" s="16" t="s">
        <v>40</v>
      </c>
      <c r="DX15" s="16"/>
      <c r="DY15" s="16" t="s">
        <v>41</v>
      </c>
      <c r="DZ15" s="16"/>
      <c r="EA15" s="16" t="s">
        <v>42</v>
      </c>
      <c r="EB15" s="16"/>
      <c r="EC15" s="16" t="s">
        <v>43</v>
      </c>
      <c r="ED15" s="16"/>
      <c r="EE15" s="14"/>
      <c r="EF15" s="14"/>
      <c r="EG15" s="16" t="s">
        <v>34</v>
      </c>
      <c r="EH15" s="16"/>
      <c r="EI15" s="16" t="s">
        <v>35</v>
      </c>
      <c r="EJ15" s="16"/>
      <c r="EK15" s="14"/>
      <c r="EL15" s="16" t="s">
        <v>36</v>
      </c>
      <c r="EM15" s="16"/>
      <c r="EN15" s="16" t="s">
        <v>37</v>
      </c>
      <c r="EO15" s="16"/>
      <c r="EP15" s="16" t="s">
        <v>38</v>
      </c>
      <c r="EQ15" s="16"/>
      <c r="ER15" s="16" t="s">
        <v>39</v>
      </c>
      <c r="ES15" s="16"/>
      <c r="ET15" s="16" t="s">
        <v>40</v>
      </c>
      <c r="EU15" s="16"/>
      <c r="EV15" s="16" t="s">
        <v>41</v>
      </c>
      <c r="EW15" s="16"/>
      <c r="EX15" s="16" t="s">
        <v>42</v>
      </c>
      <c r="EY15" s="16"/>
      <c r="EZ15" s="16" t="s">
        <v>43</v>
      </c>
      <c r="FA15" s="16"/>
      <c r="FB15" s="14"/>
      <c r="FC15" s="14"/>
      <c r="FD15" s="16" t="s">
        <v>34</v>
      </c>
      <c r="FE15" s="16"/>
      <c r="FF15" s="16" t="s">
        <v>35</v>
      </c>
      <c r="FG15" s="16"/>
      <c r="FH15" s="14"/>
      <c r="FI15" s="16" t="s">
        <v>36</v>
      </c>
      <c r="FJ15" s="16"/>
      <c r="FK15" s="16" t="s">
        <v>37</v>
      </c>
      <c r="FL15" s="16"/>
      <c r="FM15" s="16" t="s">
        <v>38</v>
      </c>
      <c r="FN15" s="16"/>
      <c r="FO15" s="16" t="s">
        <v>39</v>
      </c>
      <c r="FP15" s="16"/>
      <c r="FQ15" s="16" t="s">
        <v>40</v>
      </c>
      <c r="FR15" s="16"/>
      <c r="FS15" s="16" t="s">
        <v>41</v>
      </c>
      <c r="FT15" s="16"/>
      <c r="FU15" s="16" t="s">
        <v>42</v>
      </c>
      <c r="FV15" s="16"/>
      <c r="FW15" s="16" t="s">
        <v>43</v>
      </c>
      <c r="FX15" s="16"/>
      <c r="FY15" s="14"/>
      <c r="FZ15" s="14"/>
      <c r="GA15" s="16" t="s">
        <v>34</v>
      </c>
      <c r="GB15" s="16"/>
      <c r="GC15" s="16" t="s">
        <v>35</v>
      </c>
      <c r="GD15" s="16"/>
      <c r="GE15" s="14"/>
      <c r="GF15" s="16" t="s">
        <v>36</v>
      </c>
      <c r="GG15" s="16"/>
      <c r="GH15" s="16" t="s">
        <v>37</v>
      </c>
      <c r="GI15" s="16"/>
      <c r="GJ15" s="16" t="s">
        <v>38</v>
      </c>
      <c r="GK15" s="16"/>
      <c r="GL15" s="16" t="s">
        <v>39</v>
      </c>
      <c r="GM15" s="16"/>
      <c r="GN15" s="16" t="s">
        <v>40</v>
      </c>
      <c r="GO15" s="16"/>
      <c r="GP15" s="16" t="s">
        <v>41</v>
      </c>
      <c r="GQ15" s="16"/>
      <c r="GR15" s="16" t="s">
        <v>42</v>
      </c>
      <c r="GS15" s="16"/>
      <c r="GT15" s="16" t="s">
        <v>43</v>
      </c>
      <c r="GU15" s="16"/>
      <c r="GV15" s="14"/>
      <c r="GW15" s="14"/>
    </row>
    <row r="16" spans="1:205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9"/>
      <c r="GW16" s="13"/>
    </row>
    <row r="17" spans="1:205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$B$17*COUNTIF(V17:GU17,"e")</f>
        <v>0</v>
      </c>
      <c r="G17" s="6">
        <f>$B$17*COUNTIF(V17:GU17,"z")</f>
        <v>1</v>
      </c>
      <c r="H17" s="6">
        <f t="shared" ref="H17:H28" si="0">SUM(I17:R17)</f>
        <v>30</v>
      </c>
      <c r="I17" s="6">
        <f t="shared" ref="I17:I28" si="1">V17+AS17+BP17+CM17+DJ17+EG17+FD17+GA17</f>
        <v>30</v>
      </c>
      <c r="J17" s="6">
        <f t="shared" ref="J17:J28" si="2">X17+AU17+BR17+CO17+DL17+EI17+FF17+GC17</f>
        <v>0</v>
      </c>
      <c r="K17" s="6">
        <f t="shared" ref="K17:K28" si="3">AA17+AX17+BU17+CR17+DO17+EL17+FI17+GF17</f>
        <v>0</v>
      </c>
      <c r="L17" s="6">
        <f t="shared" ref="L17:L28" si="4">AC17+AZ17+BW17+CT17+DQ17+EN17+FK17+GH17</f>
        <v>0</v>
      </c>
      <c r="M17" s="6">
        <f t="shared" ref="M17:M28" si="5">AE17+BB17+BY17+CV17+DS17+EP17+FM17+GJ17</f>
        <v>0</v>
      </c>
      <c r="N17" s="6">
        <f t="shared" ref="N17:N28" si="6">AG17+BD17+CA17+CX17+DU17+ER17+FO17+GL17</f>
        <v>0</v>
      </c>
      <c r="O17" s="6">
        <f t="shared" ref="O17:O28" si="7">AI17+BF17+CC17+CZ17+DW17+ET17+FQ17+GN17</f>
        <v>0</v>
      </c>
      <c r="P17" s="6">
        <f t="shared" ref="P17:P28" si="8">AK17+BH17+CE17+DB17+DY17+EV17+FS17+GP17</f>
        <v>0</v>
      </c>
      <c r="Q17" s="6">
        <f t="shared" ref="Q17:Q28" si="9">AM17+BJ17+CG17+DD17+EA17+EX17+FU17+GR17</f>
        <v>0</v>
      </c>
      <c r="R17" s="6">
        <f t="shared" ref="R17:R28" si="10">AO17+BL17+CI17+DF17+EC17+EZ17+FW17+GT17</f>
        <v>0</v>
      </c>
      <c r="S17" s="7">
        <f t="shared" ref="S17:S28" si="11">AR17+BO17+CL17+DI17+EF17+FC17+FZ17+GW17</f>
        <v>2</v>
      </c>
      <c r="T17" s="7">
        <f t="shared" ref="T17:T28" si="12">AQ17+BN17+CK17+DH17+EE17+FB17+FY17+GV17</f>
        <v>0</v>
      </c>
      <c r="U17" s="7">
        <f>$B$17*1.1</f>
        <v>1.1000000000000001</v>
      </c>
      <c r="V17" s="11">
        <f>$B$17*30</f>
        <v>30</v>
      </c>
      <c r="W17" s="10" t="s">
        <v>63</v>
      </c>
      <c r="X17" s="11"/>
      <c r="Y17" s="10"/>
      <c r="Z17" s="7">
        <f>$B$17*2</f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8" si="13">Z17+AQ17</f>
        <v>2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8" si="1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8" si="15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8" si="16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8" si="17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8" si="18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8" si="19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8" si="20">GE17+GV17</f>
        <v>0</v>
      </c>
    </row>
    <row r="18" spans="1:205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$B$18*COUNTIF(V18:GU18,"e")</f>
        <v>0</v>
      </c>
      <c r="G18" s="6">
        <f>$B$18*COUNTIF(V18:GU18,"z")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$B$18*0.6</f>
        <v>0.6</v>
      </c>
      <c r="V18" s="11">
        <f>$B$18*15</f>
        <v>15</v>
      </c>
      <c r="W18" s="10" t="s">
        <v>63</v>
      </c>
      <c r="X18" s="11"/>
      <c r="Y18" s="10"/>
      <c r="Z18" s="7">
        <f>$B$18*1</f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>
        <v>3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1</v>
      </c>
      <c r="T19" s="7">
        <f t="shared" si="12"/>
        <v>0</v>
      </c>
      <c r="U19" s="7">
        <f>$B$19*0.57</f>
        <v>0.56999999999999995</v>
      </c>
      <c r="V19" s="11">
        <f>$B$19*15</f>
        <v>15</v>
      </c>
      <c r="W19" s="10" t="s">
        <v>63</v>
      </c>
      <c r="X19" s="11"/>
      <c r="Y19" s="10"/>
      <c r="Z19" s="7">
        <f>$B$19*1</f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1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2</v>
      </c>
      <c r="U20" s="7">
        <v>1.1000000000000001</v>
      </c>
      <c r="V20" s="11"/>
      <c r="W20" s="10"/>
      <c r="X20" s="11"/>
      <c r="Y20" s="10"/>
      <c r="Z20" s="7"/>
      <c r="AA20" s="11"/>
      <c r="AB20" s="10"/>
      <c r="AC20" s="11"/>
      <c r="AD20" s="10"/>
      <c r="AE20" s="11">
        <v>30</v>
      </c>
      <c r="AF20" s="10" t="s">
        <v>63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>
        <v>2</v>
      </c>
      <c r="AR20" s="7">
        <f t="shared" si="13"/>
        <v>2</v>
      </c>
      <c r="AS20" s="11"/>
      <c r="AT20" s="10"/>
      <c r="AU20" s="11"/>
      <c r="AV20" s="10"/>
      <c r="AW20" s="7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/>
      <c r="B21" s="6"/>
      <c r="C21" s="6"/>
      <c r="D21" s="6" t="s">
        <v>68</v>
      </c>
      <c r="E21" s="3" t="s">
        <v>69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2</v>
      </c>
      <c r="T21" s="7">
        <f t="shared" si="12"/>
        <v>2</v>
      </c>
      <c r="U21" s="7">
        <v>1.2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7"/>
      <c r="AX21" s="11"/>
      <c r="AY21" s="10"/>
      <c r="AZ21" s="11"/>
      <c r="BA21" s="10"/>
      <c r="BB21" s="11">
        <v>30</v>
      </c>
      <c r="BC21" s="10" t="s">
        <v>63</v>
      </c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4"/>
        <v>2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/>
      <c r="B22" s="6"/>
      <c r="C22" s="6"/>
      <c r="D22" s="6" t="s">
        <v>70</v>
      </c>
      <c r="E22" s="3" t="s">
        <v>71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>
        <v>30</v>
      </c>
      <c r="BS22" s="10" t="s">
        <v>63</v>
      </c>
      <c r="BT22" s="7">
        <v>0</v>
      </c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72</v>
      </c>
      <c r="E23" s="3" t="s">
        <v>73</v>
      </c>
      <c r="F23" s="6">
        <f>COUNTIF(V23:GU23,"e")</f>
        <v>0</v>
      </c>
      <c r="G23" s="6">
        <f>COUNTIF(V23:GU23,"z")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7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>
        <v>30</v>
      </c>
      <c r="CP23" s="10" t="s">
        <v>63</v>
      </c>
      <c r="CQ23" s="7">
        <v>0</v>
      </c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74</v>
      </c>
      <c r="E24" s="3" t="s">
        <v>75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7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63</v>
      </c>
      <c r="EI24" s="11"/>
      <c r="EJ24" s="10"/>
      <c r="EK24" s="7">
        <v>1</v>
      </c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>
        <v>4</v>
      </c>
      <c r="B25" s="6">
        <v>1</v>
      </c>
      <c r="C25" s="6"/>
      <c r="D25" s="6"/>
      <c r="E25" s="3" t="s">
        <v>76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30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3</v>
      </c>
      <c r="T25" s="7">
        <f t="shared" si="12"/>
        <v>3</v>
      </c>
      <c r="U25" s="7">
        <f>$B$25*1.3</f>
        <v>1.3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7"/>
      <c r="BU25" s="11"/>
      <c r="BV25" s="10"/>
      <c r="BW25" s="11">
        <f>$B$25*30</f>
        <v>30</v>
      </c>
      <c r="BX25" s="10" t="s">
        <v>63</v>
      </c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f>$B$25*3</f>
        <v>3</v>
      </c>
      <c r="CL25" s="7">
        <f t="shared" si="15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5">
      <c r="A26" s="6">
        <v>5</v>
      </c>
      <c r="B26" s="6">
        <v>1</v>
      </c>
      <c r="C26" s="6"/>
      <c r="D26" s="6"/>
      <c r="E26" s="3" t="s">
        <v>77</v>
      </c>
      <c r="F26" s="6">
        <f>$B$26*COUNTIF(V26:GU26,"e")</f>
        <v>0</v>
      </c>
      <c r="G26" s="6">
        <f>$B$26*COUNTIF(V26:GU26,"z")</f>
        <v>1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60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3</v>
      </c>
      <c r="U26" s="7">
        <f>$B$26*2.3</f>
        <v>2.2999999999999998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7"/>
      <c r="CR26" s="11"/>
      <c r="CS26" s="10"/>
      <c r="CT26" s="11">
        <f>$B$26*60</f>
        <v>60</v>
      </c>
      <c r="CU26" s="10" t="s">
        <v>63</v>
      </c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>
        <f>$B$26*3</f>
        <v>3</v>
      </c>
      <c r="DI26" s="7">
        <f t="shared" si="16"/>
        <v>3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5">
      <c r="A27" s="6">
        <v>6</v>
      </c>
      <c r="B27" s="6">
        <v>1</v>
      </c>
      <c r="C27" s="6"/>
      <c r="D27" s="6"/>
      <c r="E27" s="3" t="s">
        <v>78</v>
      </c>
      <c r="F27" s="6">
        <f>$B$27*COUNTIF(V27:GU27,"e")</f>
        <v>1</v>
      </c>
      <c r="G27" s="6">
        <f>$B$27*COUNTIF(V27:GU27,"z")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4</v>
      </c>
      <c r="T27" s="7">
        <f t="shared" si="12"/>
        <v>4</v>
      </c>
      <c r="U27" s="7">
        <f>$B$27*2.4</f>
        <v>2.4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7"/>
      <c r="DO27" s="11"/>
      <c r="DP27" s="10"/>
      <c r="DQ27" s="11">
        <f>$B$27*60</f>
        <v>60</v>
      </c>
      <c r="DR27" s="10" t="s">
        <v>79</v>
      </c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>
        <f>$B$27*4</f>
        <v>4</v>
      </c>
      <c r="EF27" s="7">
        <f t="shared" si="17"/>
        <v>4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2</v>
      </c>
      <c r="T28" s="7">
        <f t="shared" si="12"/>
        <v>0</v>
      </c>
      <c r="U28" s="7">
        <v>1.1000000000000001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>
        <v>30</v>
      </c>
      <c r="EH28" s="10" t="s">
        <v>63</v>
      </c>
      <c r="EI28" s="11"/>
      <c r="EJ28" s="10"/>
      <c r="EK28" s="7">
        <v>2</v>
      </c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2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9" customHeight="1" x14ac:dyDescent="0.25">
      <c r="A29" s="6"/>
      <c r="B29" s="6"/>
      <c r="C29" s="6"/>
      <c r="D29" s="6"/>
      <c r="E29" s="6" t="s">
        <v>82</v>
      </c>
      <c r="F29" s="6">
        <f t="shared" ref="F29:AK29" si="21">SUM(F17:F28)</f>
        <v>1</v>
      </c>
      <c r="G29" s="6">
        <f t="shared" si="21"/>
        <v>11</v>
      </c>
      <c r="H29" s="6">
        <f t="shared" si="21"/>
        <v>375</v>
      </c>
      <c r="I29" s="6">
        <f t="shared" si="21"/>
        <v>105</v>
      </c>
      <c r="J29" s="6">
        <f t="shared" si="21"/>
        <v>60</v>
      </c>
      <c r="K29" s="6">
        <f t="shared" si="21"/>
        <v>0</v>
      </c>
      <c r="L29" s="6">
        <f t="shared" si="21"/>
        <v>150</v>
      </c>
      <c r="M29" s="6">
        <f t="shared" si="21"/>
        <v>60</v>
      </c>
      <c r="N29" s="6">
        <f t="shared" si="21"/>
        <v>0</v>
      </c>
      <c r="O29" s="6">
        <f t="shared" si="21"/>
        <v>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7">
        <f t="shared" si="21"/>
        <v>21</v>
      </c>
      <c r="T29" s="7">
        <f t="shared" si="21"/>
        <v>14</v>
      </c>
      <c r="U29" s="7">
        <f t="shared" si="21"/>
        <v>12.27</v>
      </c>
      <c r="V29" s="11">
        <f t="shared" si="21"/>
        <v>60</v>
      </c>
      <c r="W29" s="10">
        <f t="shared" si="21"/>
        <v>0</v>
      </c>
      <c r="X29" s="11">
        <f t="shared" si="21"/>
        <v>0</v>
      </c>
      <c r="Y29" s="10">
        <f t="shared" si="21"/>
        <v>0</v>
      </c>
      <c r="Z29" s="7">
        <f t="shared" si="21"/>
        <v>4</v>
      </c>
      <c r="AA29" s="11">
        <f t="shared" si="21"/>
        <v>0</v>
      </c>
      <c r="AB29" s="10">
        <f t="shared" si="21"/>
        <v>0</v>
      </c>
      <c r="AC29" s="11">
        <f t="shared" si="21"/>
        <v>0</v>
      </c>
      <c r="AD29" s="10">
        <f t="shared" si="21"/>
        <v>0</v>
      </c>
      <c r="AE29" s="11">
        <f t="shared" si="21"/>
        <v>30</v>
      </c>
      <c r="AF29" s="10">
        <f t="shared" si="21"/>
        <v>0</v>
      </c>
      <c r="AG29" s="11">
        <f t="shared" si="21"/>
        <v>0</v>
      </c>
      <c r="AH29" s="10">
        <f t="shared" si="21"/>
        <v>0</v>
      </c>
      <c r="AI29" s="11">
        <f t="shared" si="21"/>
        <v>0</v>
      </c>
      <c r="AJ29" s="10">
        <f t="shared" si="21"/>
        <v>0</v>
      </c>
      <c r="AK29" s="11">
        <f t="shared" si="21"/>
        <v>0</v>
      </c>
      <c r="AL29" s="10">
        <f t="shared" ref="AL29:BQ29" si="22">SUM(AL17:AL28)</f>
        <v>0</v>
      </c>
      <c r="AM29" s="11">
        <f t="shared" si="22"/>
        <v>0</v>
      </c>
      <c r="AN29" s="10">
        <f t="shared" si="22"/>
        <v>0</v>
      </c>
      <c r="AO29" s="11">
        <f t="shared" si="22"/>
        <v>0</v>
      </c>
      <c r="AP29" s="10">
        <f t="shared" si="22"/>
        <v>0</v>
      </c>
      <c r="AQ29" s="7">
        <f t="shared" si="22"/>
        <v>2</v>
      </c>
      <c r="AR29" s="7">
        <f t="shared" si="22"/>
        <v>6</v>
      </c>
      <c r="AS29" s="11">
        <f t="shared" si="22"/>
        <v>0</v>
      </c>
      <c r="AT29" s="10">
        <f t="shared" si="22"/>
        <v>0</v>
      </c>
      <c r="AU29" s="11">
        <f t="shared" si="22"/>
        <v>0</v>
      </c>
      <c r="AV29" s="10">
        <f t="shared" si="22"/>
        <v>0</v>
      </c>
      <c r="AW29" s="7">
        <f t="shared" si="22"/>
        <v>0</v>
      </c>
      <c r="AX29" s="11">
        <f t="shared" si="22"/>
        <v>0</v>
      </c>
      <c r="AY29" s="10">
        <f t="shared" si="22"/>
        <v>0</v>
      </c>
      <c r="AZ29" s="11">
        <f t="shared" si="22"/>
        <v>0</v>
      </c>
      <c r="BA29" s="10">
        <f t="shared" si="22"/>
        <v>0</v>
      </c>
      <c r="BB29" s="11">
        <f t="shared" si="22"/>
        <v>30</v>
      </c>
      <c r="BC29" s="10">
        <f t="shared" si="22"/>
        <v>0</v>
      </c>
      <c r="BD29" s="11">
        <f t="shared" si="22"/>
        <v>0</v>
      </c>
      <c r="BE29" s="10">
        <f t="shared" si="22"/>
        <v>0</v>
      </c>
      <c r="BF29" s="11">
        <f t="shared" si="22"/>
        <v>0</v>
      </c>
      <c r="BG29" s="10">
        <f t="shared" si="22"/>
        <v>0</v>
      </c>
      <c r="BH29" s="11">
        <f t="shared" si="22"/>
        <v>0</v>
      </c>
      <c r="BI29" s="10">
        <f t="shared" si="22"/>
        <v>0</v>
      </c>
      <c r="BJ29" s="11">
        <f t="shared" si="22"/>
        <v>0</v>
      </c>
      <c r="BK29" s="10">
        <f t="shared" si="22"/>
        <v>0</v>
      </c>
      <c r="BL29" s="11">
        <f t="shared" si="22"/>
        <v>0</v>
      </c>
      <c r="BM29" s="10">
        <f t="shared" si="22"/>
        <v>0</v>
      </c>
      <c r="BN29" s="7">
        <f t="shared" si="22"/>
        <v>2</v>
      </c>
      <c r="BO29" s="7">
        <f t="shared" si="22"/>
        <v>2</v>
      </c>
      <c r="BP29" s="11">
        <f t="shared" si="22"/>
        <v>0</v>
      </c>
      <c r="BQ29" s="10">
        <f t="shared" si="22"/>
        <v>0</v>
      </c>
      <c r="BR29" s="11">
        <f t="shared" ref="BR29:CW29" si="23">SUM(BR17:BR28)</f>
        <v>30</v>
      </c>
      <c r="BS29" s="10">
        <f t="shared" si="23"/>
        <v>0</v>
      </c>
      <c r="BT29" s="7">
        <f t="shared" si="23"/>
        <v>0</v>
      </c>
      <c r="BU29" s="11">
        <f t="shared" si="23"/>
        <v>0</v>
      </c>
      <c r="BV29" s="10">
        <f t="shared" si="23"/>
        <v>0</v>
      </c>
      <c r="BW29" s="11">
        <f t="shared" si="23"/>
        <v>30</v>
      </c>
      <c r="BX29" s="10">
        <f t="shared" si="23"/>
        <v>0</v>
      </c>
      <c r="BY29" s="11">
        <f t="shared" si="23"/>
        <v>0</v>
      </c>
      <c r="BZ29" s="10">
        <f t="shared" si="23"/>
        <v>0</v>
      </c>
      <c r="CA29" s="11">
        <f t="shared" si="23"/>
        <v>0</v>
      </c>
      <c r="CB29" s="10">
        <f t="shared" si="23"/>
        <v>0</v>
      </c>
      <c r="CC29" s="11">
        <f t="shared" si="23"/>
        <v>0</v>
      </c>
      <c r="CD29" s="10">
        <f t="shared" si="23"/>
        <v>0</v>
      </c>
      <c r="CE29" s="11">
        <f t="shared" si="23"/>
        <v>0</v>
      </c>
      <c r="CF29" s="10">
        <f t="shared" si="23"/>
        <v>0</v>
      </c>
      <c r="CG29" s="11">
        <f t="shared" si="23"/>
        <v>0</v>
      </c>
      <c r="CH29" s="10">
        <f t="shared" si="23"/>
        <v>0</v>
      </c>
      <c r="CI29" s="11">
        <f t="shared" si="23"/>
        <v>0</v>
      </c>
      <c r="CJ29" s="10">
        <f t="shared" si="23"/>
        <v>0</v>
      </c>
      <c r="CK29" s="7">
        <f t="shared" si="23"/>
        <v>3</v>
      </c>
      <c r="CL29" s="7">
        <f t="shared" si="23"/>
        <v>3</v>
      </c>
      <c r="CM29" s="11">
        <f t="shared" si="23"/>
        <v>0</v>
      </c>
      <c r="CN29" s="10">
        <f t="shared" si="23"/>
        <v>0</v>
      </c>
      <c r="CO29" s="11">
        <f t="shared" si="23"/>
        <v>30</v>
      </c>
      <c r="CP29" s="10">
        <f t="shared" si="23"/>
        <v>0</v>
      </c>
      <c r="CQ29" s="7">
        <f t="shared" si="23"/>
        <v>0</v>
      </c>
      <c r="CR29" s="11">
        <f t="shared" si="23"/>
        <v>0</v>
      </c>
      <c r="CS29" s="10">
        <f t="shared" si="23"/>
        <v>0</v>
      </c>
      <c r="CT29" s="11">
        <f t="shared" si="23"/>
        <v>60</v>
      </c>
      <c r="CU29" s="10">
        <f t="shared" si="23"/>
        <v>0</v>
      </c>
      <c r="CV29" s="11">
        <f t="shared" si="23"/>
        <v>0</v>
      </c>
      <c r="CW29" s="10">
        <f t="shared" si="23"/>
        <v>0</v>
      </c>
      <c r="CX29" s="11">
        <f t="shared" ref="CX29:EC29" si="24">SUM(CX17:CX28)</f>
        <v>0</v>
      </c>
      <c r="CY29" s="10">
        <f t="shared" si="24"/>
        <v>0</v>
      </c>
      <c r="CZ29" s="11">
        <f t="shared" si="24"/>
        <v>0</v>
      </c>
      <c r="DA29" s="10">
        <f t="shared" si="24"/>
        <v>0</v>
      </c>
      <c r="DB29" s="11">
        <f t="shared" si="24"/>
        <v>0</v>
      </c>
      <c r="DC29" s="10">
        <f t="shared" si="24"/>
        <v>0</v>
      </c>
      <c r="DD29" s="11">
        <f t="shared" si="24"/>
        <v>0</v>
      </c>
      <c r="DE29" s="10">
        <f t="shared" si="24"/>
        <v>0</v>
      </c>
      <c r="DF29" s="11">
        <f t="shared" si="24"/>
        <v>0</v>
      </c>
      <c r="DG29" s="10">
        <f t="shared" si="24"/>
        <v>0</v>
      </c>
      <c r="DH29" s="7">
        <f t="shared" si="24"/>
        <v>3</v>
      </c>
      <c r="DI29" s="7">
        <f t="shared" si="24"/>
        <v>3</v>
      </c>
      <c r="DJ29" s="11">
        <f t="shared" si="24"/>
        <v>0</v>
      </c>
      <c r="DK29" s="10">
        <f t="shared" si="24"/>
        <v>0</v>
      </c>
      <c r="DL29" s="11">
        <f t="shared" si="24"/>
        <v>0</v>
      </c>
      <c r="DM29" s="10">
        <f t="shared" si="24"/>
        <v>0</v>
      </c>
      <c r="DN29" s="7">
        <f t="shared" si="24"/>
        <v>0</v>
      </c>
      <c r="DO29" s="11">
        <f t="shared" si="24"/>
        <v>0</v>
      </c>
      <c r="DP29" s="10">
        <f t="shared" si="24"/>
        <v>0</v>
      </c>
      <c r="DQ29" s="11">
        <f t="shared" si="24"/>
        <v>60</v>
      </c>
      <c r="DR29" s="10">
        <f t="shared" si="24"/>
        <v>0</v>
      </c>
      <c r="DS29" s="11">
        <f t="shared" si="24"/>
        <v>0</v>
      </c>
      <c r="DT29" s="10">
        <f t="shared" si="24"/>
        <v>0</v>
      </c>
      <c r="DU29" s="11">
        <f t="shared" si="24"/>
        <v>0</v>
      </c>
      <c r="DV29" s="10">
        <f t="shared" si="24"/>
        <v>0</v>
      </c>
      <c r="DW29" s="11">
        <f t="shared" si="24"/>
        <v>0</v>
      </c>
      <c r="DX29" s="10">
        <f t="shared" si="24"/>
        <v>0</v>
      </c>
      <c r="DY29" s="11">
        <f t="shared" si="24"/>
        <v>0</v>
      </c>
      <c r="DZ29" s="10">
        <f t="shared" si="24"/>
        <v>0</v>
      </c>
      <c r="EA29" s="11">
        <f t="shared" si="24"/>
        <v>0</v>
      </c>
      <c r="EB29" s="10">
        <f t="shared" si="24"/>
        <v>0</v>
      </c>
      <c r="EC29" s="11">
        <f t="shared" si="24"/>
        <v>0</v>
      </c>
      <c r="ED29" s="10">
        <f t="shared" ref="ED29:FI29" si="25">SUM(ED17:ED28)</f>
        <v>0</v>
      </c>
      <c r="EE29" s="7">
        <f t="shared" si="25"/>
        <v>4</v>
      </c>
      <c r="EF29" s="7">
        <f t="shared" si="25"/>
        <v>4</v>
      </c>
      <c r="EG29" s="11">
        <f t="shared" si="25"/>
        <v>45</v>
      </c>
      <c r="EH29" s="10">
        <f t="shared" si="25"/>
        <v>0</v>
      </c>
      <c r="EI29" s="11">
        <f t="shared" si="25"/>
        <v>0</v>
      </c>
      <c r="EJ29" s="10">
        <f t="shared" si="25"/>
        <v>0</v>
      </c>
      <c r="EK29" s="7">
        <f t="shared" si="25"/>
        <v>3</v>
      </c>
      <c r="EL29" s="11">
        <f t="shared" si="25"/>
        <v>0</v>
      </c>
      <c r="EM29" s="10">
        <f t="shared" si="25"/>
        <v>0</v>
      </c>
      <c r="EN29" s="11">
        <f t="shared" si="25"/>
        <v>0</v>
      </c>
      <c r="EO29" s="10">
        <f t="shared" si="25"/>
        <v>0</v>
      </c>
      <c r="EP29" s="11">
        <f t="shared" si="25"/>
        <v>0</v>
      </c>
      <c r="EQ29" s="10">
        <f t="shared" si="25"/>
        <v>0</v>
      </c>
      <c r="ER29" s="11">
        <f t="shared" si="25"/>
        <v>0</v>
      </c>
      <c r="ES29" s="10">
        <f t="shared" si="25"/>
        <v>0</v>
      </c>
      <c r="ET29" s="11">
        <f t="shared" si="25"/>
        <v>0</v>
      </c>
      <c r="EU29" s="10">
        <f t="shared" si="25"/>
        <v>0</v>
      </c>
      <c r="EV29" s="11">
        <f t="shared" si="25"/>
        <v>0</v>
      </c>
      <c r="EW29" s="10">
        <f t="shared" si="25"/>
        <v>0</v>
      </c>
      <c r="EX29" s="11">
        <f t="shared" si="25"/>
        <v>0</v>
      </c>
      <c r="EY29" s="10">
        <f t="shared" si="25"/>
        <v>0</v>
      </c>
      <c r="EZ29" s="11">
        <f t="shared" si="25"/>
        <v>0</v>
      </c>
      <c r="FA29" s="10">
        <f t="shared" si="25"/>
        <v>0</v>
      </c>
      <c r="FB29" s="7">
        <f t="shared" si="25"/>
        <v>0</v>
      </c>
      <c r="FC29" s="7">
        <f t="shared" si="25"/>
        <v>3</v>
      </c>
      <c r="FD29" s="11">
        <f t="shared" si="25"/>
        <v>0</v>
      </c>
      <c r="FE29" s="10">
        <f t="shared" si="25"/>
        <v>0</v>
      </c>
      <c r="FF29" s="11">
        <f t="shared" si="25"/>
        <v>0</v>
      </c>
      <c r="FG29" s="10">
        <f t="shared" si="25"/>
        <v>0</v>
      </c>
      <c r="FH29" s="7">
        <f t="shared" si="25"/>
        <v>0</v>
      </c>
      <c r="FI29" s="11">
        <f t="shared" si="25"/>
        <v>0</v>
      </c>
      <c r="FJ29" s="10">
        <f t="shared" ref="FJ29:GO29" si="26">SUM(FJ17:FJ28)</f>
        <v>0</v>
      </c>
      <c r="FK29" s="11">
        <f t="shared" si="26"/>
        <v>0</v>
      </c>
      <c r="FL29" s="10">
        <f t="shared" si="26"/>
        <v>0</v>
      </c>
      <c r="FM29" s="11">
        <f t="shared" si="26"/>
        <v>0</v>
      </c>
      <c r="FN29" s="10">
        <f t="shared" si="26"/>
        <v>0</v>
      </c>
      <c r="FO29" s="11">
        <f t="shared" si="26"/>
        <v>0</v>
      </c>
      <c r="FP29" s="10">
        <f t="shared" si="26"/>
        <v>0</v>
      </c>
      <c r="FQ29" s="11">
        <f t="shared" si="26"/>
        <v>0</v>
      </c>
      <c r="FR29" s="10">
        <f t="shared" si="26"/>
        <v>0</v>
      </c>
      <c r="FS29" s="11">
        <f t="shared" si="26"/>
        <v>0</v>
      </c>
      <c r="FT29" s="10">
        <f t="shared" si="26"/>
        <v>0</v>
      </c>
      <c r="FU29" s="11">
        <f t="shared" si="26"/>
        <v>0</v>
      </c>
      <c r="FV29" s="10">
        <f t="shared" si="26"/>
        <v>0</v>
      </c>
      <c r="FW29" s="11">
        <f t="shared" si="26"/>
        <v>0</v>
      </c>
      <c r="FX29" s="10">
        <f t="shared" si="26"/>
        <v>0</v>
      </c>
      <c r="FY29" s="7">
        <f t="shared" si="26"/>
        <v>0</v>
      </c>
      <c r="FZ29" s="7">
        <f t="shared" si="26"/>
        <v>0</v>
      </c>
      <c r="GA29" s="11">
        <f t="shared" si="26"/>
        <v>0</v>
      </c>
      <c r="GB29" s="10">
        <f t="shared" si="26"/>
        <v>0</v>
      </c>
      <c r="GC29" s="11">
        <f t="shared" si="26"/>
        <v>0</v>
      </c>
      <c r="GD29" s="10">
        <f t="shared" si="26"/>
        <v>0</v>
      </c>
      <c r="GE29" s="7">
        <f t="shared" si="26"/>
        <v>0</v>
      </c>
      <c r="GF29" s="11">
        <f t="shared" si="26"/>
        <v>0</v>
      </c>
      <c r="GG29" s="10">
        <f t="shared" si="26"/>
        <v>0</v>
      </c>
      <c r="GH29" s="11">
        <f t="shared" si="26"/>
        <v>0</v>
      </c>
      <c r="GI29" s="10">
        <f t="shared" si="26"/>
        <v>0</v>
      </c>
      <c r="GJ29" s="11">
        <f t="shared" si="26"/>
        <v>0</v>
      </c>
      <c r="GK29" s="10">
        <f t="shared" si="26"/>
        <v>0</v>
      </c>
      <c r="GL29" s="11">
        <f t="shared" si="26"/>
        <v>0</v>
      </c>
      <c r="GM29" s="10">
        <f t="shared" si="26"/>
        <v>0</v>
      </c>
      <c r="GN29" s="11">
        <f t="shared" si="26"/>
        <v>0</v>
      </c>
      <c r="GO29" s="10">
        <f t="shared" si="26"/>
        <v>0</v>
      </c>
      <c r="GP29" s="11">
        <f t="shared" ref="GP29:GW29" si="27">SUM(GP17:GP28)</f>
        <v>0</v>
      </c>
      <c r="GQ29" s="10">
        <f t="shared" si="27"/>
        <v>0</v>
      </c>
      <c r="GR29" s="11">
        <f t="shared" si="27"/>
        <v>0</v>
      </c>
      <c r="GS29" s="10">
        <f t="shared" si="27"/>
        <v>0</v>
      </c>
      <c r="GT29" s="11">
        <f t="shared" si="27"/>
        <v>0</v>
      </c>
      <c r="GU29" s="10">
        <f t="shared" si="27"/>
        <v>0</v>
      </c>
      <c r="GV29" s="7">
        <f t="shared" si="27"/>
        <v>0</v>
      </c>
      <c r="GW29" s="7">
        <f t="shared" si="27"/>
        <v>0</v>
      </c>
    </row>
    <row r="30" spans="1:205" ht="20.100000000000001" customHeight="1" x14ac:dyDescent="0.25">
      <c r="A30" s="19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9"/>
      <c r="GW30" s="13"/>
    </row>
    <row r="31" spans="1:205" x14ac:dyDescent="0.25">
      <c r="A31" s="6"/>
      <c r="B31" s="6"/>
      <c r="C31" s="6"/>
      <c r="D31" s="6" t="s">
        <v>84</v>
      </c>
      <c r="E31" s="3" t="s">
        <v>85</v>
      </c>
      <c r="F31" s="6">
        <f t="shared" ref="F31:F37" si="28">COUNTIF(V31:GU31,"e")</f>
        <v>1</v>
      </c>
      <c r="G31" s="6">
        <f t="shared" ref="G31:G37" si="29">COUNTIF(V31:GU31,"z")</f>
        <v>1</v>
      </c>
      <c r="H31" s="6">
        <f t="shared" ref="H31:H37" si="30">SUM(I31:R31)</f>
        <v>60</v>
      </c>
      <c r="I31" s="6">
        <f t="shared" ref="I31:I37" si="31">V31+AS31+BP31+CM31+DJ31+EG31+FD31+GA31</f>
        <v>30</v>
      </c>
      <c r="J31" s="6">
        <f t="shared" ref="J31:J37" si="32">X31+AU31+BR31+CO31+DL31+EI31+FF31+GC31</f>
        <v>30</v>
      </c>
      <c r="K31" s="6">
        <f t="shared" ref="K31:K37" si="33">AA31+AX31+BU31+CR31+DO31+EL31+FI31+GF31</f>
        <v>0</v>
      </c>
      <c r="L31" s="6">
        <f t="shared" ref="L31:L37" si="34">AC31+AZ31+BW31+CT31+DQ31+EN31+FK31+GH31</f>
        <v>0</v>
      </c>
      <c r="M31" s="6">
        <f t="shared" ref="M31:M37" si="35">AE31+BB31+BY31+CV31+DS31+EP31+FM31+GJ31</f>
        <v>0</v>
      </c>
      <c r="N31" s="6">
        <f t="shared" ref="N31:N37" si="36">AG31+BD31+CA31+CX31+DU31+ER31+FO31+GL31</f>
        <v>0</v>
      </c>
      <c r="O31" s="6">
        <f t="shared" ref="O31:O37" si="37">AI31+BF31+CC31+CZ31+DW31+ET31+FQ31+GN31</f>
        <v>0</v>
      </c>
      <c r="P31" s="6">
        <f t="shared" ref="P31:P37" si="38">AK31+BH31+CE31+DB31+DY31+EV31+FS31+GP31</f>
        <v>0</v>
      </c>
      <c r="Q31" s="6">
        <f t="shared" ref="Q31:Q37" si="39">AM31+BJ31+CG31+DD31+EA31+EX31+FU31+GR31</f>
        <v>0</v>
      </c>
      <c r="R31" s="6">
        <f t="shared" ref="R31:R37" si="40">AO31+BL31+CI31+DF31+EC31+EZ31+FW31+GT31</f>
        <v>0</v>
      </c>
      <c r="S31" s="7">
        <f t="shared" ref="S31:S37" si="41">AR31+BO31+CL31+DI31+EF31+FC31+FZ31+GW31</f>
        <v>5</v>
      </c>
      <c r="T31" s="7">
        <f t="shared" ref="T31:T37" si="42">AQ31+BN31+CK31+DH31+EE31+FB31+FY31+GV31</f>
        <v>0</v>
      </c>
      <c r="U31" s="7">
        <v>2.7</v>
      </c>
      <c r="V31" s="11">
        <v>30</v>
      </c>
      <c r="W31" s="10" t="s">
        <v>79</v>
      </c>
      <c r="X31" s="11">
        <v>30</v>
      </c>
      <c r="Y31" s="10" t="s">
        <v>63</v>
      </c>
      <c r="Z31" s="7">
        <v>5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ref="AR31:AR37" si="43">Z31+AQ31</f>
        <v>5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ref="BO31:BO37" si="44">AW31+BN31</f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ref="CL31:CL37" si="45">BT31+CK31</f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ref="DI31:DI37" si="46">CQ31+DH31</f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ref="EF31:EF37" si="47">DN31+EE31</f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ref="FC31:FC37" si="48">EK31+FB31</f>
        <v>0</v>
      </c>
      <c r="FD31" s="11"/>
      <c r="FE31" s="10"/>
      <c r="FF31" s="11"/>
      <c r="FG31" s="10"/>
      <c r="FH31" s="7"/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ref="FZ31:FZ37" si="49">FH31+FY31</f>
        <v>0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ref="GW31:GW37" si="50">GE31+GV31</f>
        <v>0</v>
      </c>
    </row>
    <row r="32" spans="1:205" x14ac:dyDescent="0.25">
      <c r="A32" s="6"/>
      <c r="B32" s="6"/>
      <c r="C32" s="6"/>
      <c r="D32" s="6" t="s">
        <v>86</v>
      </c>
      <c r="E32" s="3" t="s">
        <v>87</v>
      </c>
      <c r="F32" s="6">
        <f t="shared" si="28"/>
        <v>0</v>
      </c>
      <c r="G32" s="6">
        <f t="shared" si="29"/>
        <v>2</v>
      </c>
      <c r="H32" s="6">
        <f t="shared" si="30"/>
        <v>45</v>
      </c>
      <c r="I32" s="6">
        <f t="shared" si="31"/>
        <v>30</v>
      </c>
      <c r="J32" s="6">
        <f t="shared" si="32"/>
        <v>0</v>
      </c>
      <c r="K32" s="6">
        <f t="shared" si="33"/>
        <v>15</v>
      </c>
      <c r="L32" s="6">
        <f t="shared" si="34"/>
        <v>0</v>
      </c>
      <c r="M32" s="6">
        <f t="shared" si="35"/>
        <v>0</v>
      </c>
      <c r="N32" s="6">
        <f t="shared" si="36"/>
        <v>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4</v>
      </c>
      <c r="T32" s="7">
        <f t="shared" si="42"/>
        <v>2</v>
      </c>
      <c r="U32" s="7">
        <v>2.0299999999999998</v>
      </c>
      <c r="V32" s="11">
        <v>30</v>
      </c>
      <c r="W32" s="10" t="s">
        <v>63</v>
      </c>
      <c r="X32" s="11"/>
      <c r="Y32" s="10"/>
      <c r="Z32" s="7">
        <v>2</v>
      </c>
      <c r="AA32" s="11">
        <v>15</v>
      </c>
      <c r="AB32" s="10" t="s">
        <v>63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>
        <v>2</v>
      </c>
      <c r="AR32" s="7">
        <f t="shared" si="43"/>
        <v>4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7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5">
      <c r="A33" s="6"/>
      <c r="B33" s="6"/>
      <c r="C33" s="6"/>
      <c r="D33" s="6" t="s">
        <v>88</v>
      </c>
      <c r="E33" s="3" t="s">
        <v>89</v>
      </c>
      <c r="F33" s="6">
        <f t="shared" si="28"/>
        <v>0</v>
      </c>
      <c r="G33" s="6">
        <f t="shared" si="29"/>
        <v>2</v>
      </c>
      <c r="H33" s="6">
        <f t="shared" si="30"/>
        <v>45</v>
      </c>
      <c r="I33" s="6">
        <f t="shared" si="31"/>
        <v>30</v>
      </c>
      <c r="J33" s="6">
        <f t="shared" si="32"/>
        <v>0</v>
      </c>
      <c r="K33" s="6">
        <f t="shared" si="33"/>
        <v>15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3</v>
      </c>
      <c r="T33" s="7">
        <f t="shared" si="42"/>
        <v>1</v>
      </c>
      <c r="U33" s="7">
        <v>1.77</v>
      </c>
      <c r="V33" s="11">
        <v>30</v>
      </c>
      <c r="W33" s="10" t="s">
        <v>63</v>
      </c>
      <c r="X33" s="11"/>
      <c r="Y33" s="10"/>
      <c r="Z33" s="7">
        <v>2</v>
      </c>
      <c r="AA33" s="11">
        <v>15</v>
      </c>
      <c r="AB33" s="10" t="s">
        <v>63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>
        <v>1</v>
      </c>
      <c r="AR33" s="7">
        <f t="shared" si="43"/>
        <v>3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7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90</v>
      </c>
      <c r="E34" s="3" t="s">
        <v>91</v>
      </c>
      <c r="F34" s="6">
        <f t="shared" si="28"/>
        <v>1</v>
      </c>
      <c r="G34" s="6">
        <f t="shared" si="29"/>
        <v>1</v>
      </c>
      <c r="H34" s="6">
        <f t="shared" si="30"/>
        <v>45</v>
      </c>
      <c r="I34" s="6">
        <f t="shared" si="31"/>
        <v>30</v>
      </c>
      <c r="J34" s="6">
        <f t="shared" si="32"/>
        <v>0</v>
      </c>
      <c r="K34" s="6">
        <f t="shared" si="33"/>
        <v>15</v>
      </c>
      <c r="L34" s="6">
        <f t="shared" si="34"/>
        <v>0</v>
      </c>
      <c r="M34" s="6">
        <f t="shared" si="35"/>
        <v>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3</v>
      </c>
      <c r="T34" s="7">
        <f t="shared" si="42"/>
        <v>1</v>
      </c>
      <c r="U34" s="7">
        <v>1.7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>
        <v>30</v>
      </c>
      <c r="AT34" s="10" t="s">
        <v>79</v>
      </c>
      <c r="AU34" s="11"/>
      <c r="AV34" s="10"/>
      <c r="AW34" s="7">
        <v>2</v>
      </c>
      <c r="AX34" s="11">
        <v>15</v>
      </c>
      <c r="AY34" s="10" t="s">
        <v>63</v>
      </c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>
        <v>1</v>
      </c>
      <c r="BO34" s="7">
        <f t="shared" si="44"/>
        <v>3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7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/>
      <c r="B35" s="6"/>
      <c r="C35" s="6"/>
      <c r="D35" s="6" t="s">
        <v>92</v>
      </c>
      <c r="E35" s="3" t="s">
        <v>93</v>
      </c>
      <c r="F35" s="6">
        <f t="shared" si="28"/>
        <v>1</v>
      </c>
      <c r="G35" s="6">
        <f t="shared" si="29"/>
        <v>1</v>
      </c>
      <c r="H35" s="6">
        <f t="shared" si="30"/>
        <v>90</v>
      </c>
      <c r="I35" s="6">
        <f t="shared" si="31"/>
        <v>45</v>
      </c>
      <c r="J35" s="6">
        <f t="shared" si="32"/>
        <v>45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7</v>
      </c>
      <c r="T35" s="7">
        <f t="shared" si="42"/>
        <v>0</v>
      </c>
      <c r="U35" s="7">
        <v>3.5</v>
      </c>
      <c r="V35" s="11">
        <v>45</v>
      </c>
      <c r="W35" s="10" t="s">
        <v>79</v>
      </c>
      <c r="X35" s="11">
        <v>45</v>
      </c>
      <c r="Y35" s="10" t="s">
        <v>63</v>
      </c>
      <c r="Z35" s="7">
        <v>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43"/>
        <v>7</v>
      </c>
      <c r="AS35" s="11"/>
      <c r="AT35" s="10"/>
      <c r="AU35" s="11"/>
      <c r="AV35" s="10"/>
      <c r="AW35" s="7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7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7"/>
      <c r="DO35" s="11"/>
      <c r="DP35" s="10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7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7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7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94</v>
      </c>
      <c r="E36" s="3" t="s">
        <v>95</v>
      </c>
      <c r="F36" s="6">
        <f t="shared" si="28"/>
        <v>1</v>
      </c>
      <c r="G36" s="6">
        <f t="shared" si="29"/>
        <v>1</v>
      </c>
      <c r="H36" s="6">
        <f t="shared" si="30"/>
        <v>75</v>
      </c>
      <c r="I36" s="6">
        <f t="shared" si="31"/>
        <v>45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6</v>
      </c>
      <c r="T36" s="7">
        <f t="shared" si="42"/>
        <v>0</v>
      </c>
      <c r="U36" s="7">
        <v>3</v>
      </c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43"/>
        <v>0</v>
      </c>
      <c r="AS36" s="11">
        <v>45</v>
      </c>
      <c r="AT36" s="10" t="s">
        <v>79</v>
      </c>
      <c r="AU36" s="11">
        <v>30</v>
      </c>
      <c r="AV36" s="10" t="s">
        <v>63</v>
      </c>
      <c r="AW36" s="7">
        <v>6</v>
      </c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6</v>
      </c>
      <c r="BP36" s="11"/>
      <c r="BQ36" s="10"/>
      <c r="BR36" s="11"/>
      <c r="BS36" s="10"/>
      <c r="BT36" s="7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7"/>
      <c r="DO36" s="11"/>
      <c r="DP36" s="10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7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7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7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96</v>
      </c>
      <c r="E37" s="3" t="s">
        <v>97</v>
      </c>
      <c r="F37" s="6">
        <f t="shared" si="28"/>
        <v>0</v>
      </c>
      <c r="G37" s="6">
        <f t="shared" si="29"/>
        <v>2</v>
      </c>
      <c r="H37" s="6">
        <f t="shared" si="30"/>
        <v>30</v>
      </c>
      <c r="I37" s="6">
        <f t="shared" si="31"/>
        <v>15</v>
      </c>
      <c r="J37" s="6">
        <f t="shared" si="32"/>
        <v>0</v>
      </c>
      <c r="K37" s="6">
        <f t="shared" si="33"/>
        <v>15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2</v>
      </c>
      <c r="T37" s="7">
        <f t="shared" si="42"/>
        <v>1</v>
      </c>
      <c r="U37" s="7">
        <v>1.4</v>
      </c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>
        <v>15</v>
      </c>
      <c r="DK37" s="10" t="s">
        <v>63</v>
      </c>
      <c r="DL37" s="11"/>
      <c r="DM37" s="10"/>
      <c r="DN37" s="7">
        <v>1</v>
      </c>
      <c r="DO37" s="11">
        <v>15</v>
      </c>
      <c r="DP37" s="10" t="s">
        <v>63</v>
      </c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>
        <v>1</v>
      </c>
      <c r="EF37" s="7">
        <f t="shared" si="47"/>
        <v>2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5.9" customHeight="1" x14ac:dyDescent="0.25">
      <c r="A38" s="6"/>
      <c r="B38" s="6"/>
      <c r="C38" s="6"/>
      <c r="D38" s="6"/>
      <c r="E38" s="6" t="s">
        <v>82</v>
      </c>
      <c r="F38" s="6">
        <f t="shared" ref="F38:AK38" si="51">SUM(F31:F37)</f>
        <v>4</v>
      </c>
      <c r="G38" s="6">
        <f t="shared" si="51"/>
        <v>10</v>
      </c>
      <c r="H38" s="6">
        <f t="shared" si="51"/>
        <v>390</v>
      </c>
      <c r="I38" s="6">
        <f t="shared" si="51"/>
        <v>225</v>
      </c>
      <c r="J38" s="6">
        <f t="shared" si="51"/>
        <v>105</v>
      </c>
      <c r="K38" s="6">
        <f t="shared" si="51"/>
        <v>60</v>
      </c>
      <c r="L38" s="6">
        <f t="shared" si="51"/>
        <v>0</v>
      </c>
      <c r="M38" s="6">
        <f t="shared" si="51"/>
        <v>0</v>
      </c>
      <c r="N38" s="6">
        <f t="shared" si="51"/>
        <v>0</v>
      </c>
      <c r="O38" s="6">
        <f t="shared" si="51"/>
        <v>0</v>
      </c>
      <c r="P38" s="6">
        <f t="shared" si="51"/>
        <v>0</v>
      </c>
      <c r="Q38" s="6">
        <f t="shared" si="51"/>
        <v>0</v>
      </c>
      <c r="R38" s="6">
        <f t="shared" si="51"/>
        <v>0</v>
      </c>
      <c r="S38" s="7">
        <f t="shared" si="51"/>
        <v>30</v>
      </c>
      <c r="T38" s="7">
        <f t="shared" si="51"/>
        <v>5</v>
      </c>
      <c r="U38" s="7">
        <f t="shared" si="51"/>
        <v>16.099999999999998</v>
      </c>
      <c r="V38" s="11">
        <f t="shared" si="51"/>
        <v>135</v>
      </c>
      <c r="W38" s="10">
        <f t="shared" si="51"/>
        <v>0</v>
      </c>
      <c r="X38" s="11">
        <f t="shared" si="51"/>
        <v>75</v>
      </c>
      <c r="Y38" s="10">
        <f t="shared" si="51"/>
        <v>0</v>
      </c>
      <c r="Z38" s="7">
        <f t="shared" si="51"/>
        <v>16</v>
      </c>
      <c r="AA38" s="11">
        <f t="shared" si="51"/>
        <v>30</v>
      </c>
      <c r="AB38" s="10">
        <f t="shared" si="51"/>
        <v>0</v>
      </c>
      <c r="AC38" s="11">
        <f t="shared" si="51"/>
        <v>0</v>
      </c>
      <c r="AD38" s="10">
        <f t="shared" si="51"/>
        <v>0</v>
      </c>
      <c r="AE38" s="11">
        <f t="shared" si="51"/>
        <v>0</v>
      </c>
      <c r="AF38" s="10">
        <f t="shared" si="51"/>
        <v>0</v>
      </c>
      <c r="AG38" s="11">
        <f t="shared" si="51"/>
        <v>0</v>
      </c>
      <c r="AH38" s="10">
        <f t="shared" si="51"/>
        <v>0</v>
      </c>
      <c r="AI38" s="11">
        <f t="shared" si="51"/>
        <v>0</v>
      </c>
      <c r="AJ38" s="10">
        <f t="shared" si="51"/>
        <v>0</v>
      </c>
      <c r="AK38" s="11">
        <f t="shared" si="51"/>
        <v>0</v>
      </c>
      <c r="AL38" s="10">
        <f t="shared" ref="AL38:BQ38" si="52">SUM(AL31:AL37)</f>
        <v>0</v>
      </c>
      <c r="AM38" s="11">
        <f t="shared" si="52"/>
        <v>0</v>
      </c>
      <c r="AN38" s="10">
        <f t="shared" si="52"/>
        <v>0</v>
      </c>
      <c r="AO38" s="11">
        <f t="shared" si="52"/>
        <v>0</v>
      </c>
      <c r="AP38" s="10">
        <f t="shared" si="52"/>
        <v>0</v>
      </c>
      <c r="AQ38" s="7">
        <f t="shared" si="52"/>
        <v>3</v>
      </c>
      <c r="AR38" s="7">
        <f t="shared" si="52"/>
        <v>19</v>
      </c>
      <c r="AS38" s="11">
        <f t="shared" si="52"/>
        <v>75</v>
      </c>
      <c r="AT38" s="10">
        <f t="shared" si="52"/>
        <v>0</v>
      </c>
      <c r="AU38" s="11">
        <f t="shared" si="52"/>
        <v>30</v>
      </c>
      <c r="AV38" s="10">
        <f t="shared" si="52"/>
        <v>0</v>
      </c>
      <c r="AW38" s="7">
        <f t="shared" si="52"/>
        <v>8</v>
      </c>
      <c r="AX38" s="11">
        <f t="shared" si="52"/>
        <v>15</v>
      </c>
      <c r="AY38" s="10">
        <f t="shared" si="52"/>
        <v>0</v>
      </c>
      <c r="AZ38" s="11">
        <f t="shared" si="52"/>
        <v>0</v>
      </c>
      <c r="BA38" s="10">
        <f t="shared" si="52"/>
        <v>0</v>
      </c>
      <c r="BB38" s="11">
        <f t="shared" si="52"/>
        <v>0</v>
      </c>
      <c r="BC38" s="10">
        <f t="shared" si="52"/>
        <v>0</v>
      </c>
      <c r="BD38" s="11">
        <f t="shared" si="52"/>
        <v>0</v>
      </c>
      <c r="BE38" s="10">
        <f t="shared" si="52"/>
        <v>0</v>
      </c>
      <c r="BF38" s="11">
        <f t="shared" si="52"/>
        <v>0</v>
      </c>
      <c r="BG38" s="10">
        <f t="shared" si="52"/>
        <v>0</v>
      </c>
      <c r="BH38" s="11">
        <f t="shared" si="52"/>
        <v>0</v>
      </c>
      <c r="BI38" s="10">
        <f t="shared" si="52"/>
        <v>0</v>
      </c>
      <c r="BJ38" s="11">
        <f t="shared" si="52"/>
        <v>0</v>
      </c>
      <c r="BK38" s="10">
        <f t="shared" si="52"/>
        <v>0</v>
      </c>
      <c r="BL38" s="11">
        <f t="shared" si="52"/>
        <v>0</v>
      </c>
      <c r="BM38" s="10">
        <f t="shared" si="52"/>
        <v>0</v>
      </c>
      <c r="BN38" s="7">
        <f t="shared" si="52"/>
        <v>1</v>
      </c>
      <c r="BO38" s="7">
        <f t="shared" si="52"/>
        <v>9</v>
      </c>
      <c r="BP38" s="11">
        <f t="shared" si="52"/>
        <v>0</v>
      </c>
      <c r="BQ38" s="10">
        <f t="shared" si="52"/>
        <v>0</v>
      </c>
      <c r="BR38" s="11">
        <f t="shared" ref="BR38:CW38" si="53">SUM(BR31:BR37)</f>
        <v>0</v>
      </c>
      <c r="BS38" s="10">
        <f t="shared" si="53"/>
        <v>0</v>
      </c>
      <c r="BT38" s="7">
        <f t="shared" si="53"/>
        <v>0</v>
      </c>
      <c r="BU38" s="11">
        <f t="shared" si="53"/>
        <v>0</v>
      </c>
      <c r="BV38" s="10">
        <f t="shared" si="53"/>
        <v>0</v>
      </c>
      <c r="BW38" s="11">
        <f t="shared" si="53"/>
        <v>0</v>
      </c>
      <c r="BX38" s="10">
        <f t="shared" si="53"/>
        <v>0</v>
      </c>
      <c r="BY38" s="11">
        <f t="shared" si="53"/>
        <v>0</v>
      </c>
      <c r="BZ38" s="10">
        <f t="shared" si="53"/>
        <v>0</v>
      </c>
      <c r="CA38" s="11">
        <f t="shared" si="53"/>
        <v>0</v>
      </c>
      <c r="CB38" s="10">
        <f t="shared" si="53"/>
        <v>0</v>
      </c>
      <c r="CC38" s="11">
        <f t="shared" si="53"/>
        <v>0</v>
      </c>
      <c r="CD38" s="10">
        <f t="shared" si="53"/>
        <v>0</v>
      </c>
      <c r="CE38" s="11">
        <f t="shared" si="53"/>
        <v>0</v>
      </c>
      <c r="CF38" s="10">
        <f t="shared" si="53"/>
        <v>0</v>
      </c>
      <c r="CG38" s="11">
        <f t="shared" si="53"/>
        <v>0</v>
      </c>
      <c r="CH38" s="10">
        <f t="shared" si="53"/>
        <v>0</v>
      </c>
      <c r="CI38" s="11">
        <f t="shared" si="53"/>
        <v>0</v>
      </c>
      <c r="CJ38" s="10">
        <f t="shared" si="53"/>
        <v>0</v>
      </c>
      <c r="CK38" s="7">
        <f t="shared" si="53"/>
        <v>0</v>
      </c>
      <c r="CL38" s="7">
        <f t="shared" si="53"/>
        <v>0</v>
      </c>
      <c r="CM38" s="11">
        <f t="shared" si="53"/>
        <v>0</v>
      </c>
      <c r="CN38" s="10">
        <f t="shared" si="53"/>
        <v>0</v>
      </c>
      <c r="CO38" s="11">
        <f t="shared" si="53"/>
        <v>0</v>
      </c>
      <c r="CP38" s="10">
        <f t="shared" si="53"/>
        <v>0</v>
      </c>
      <c r="CQ38" s="7">
        <f t="shared" si="53"/>
        <v>0</v>
      </c>
      <c r="CR38" s="11">
        <f t="shared" si="53"/>
        <v>0</v>
      </c>
      <c r="CS38" s="10">
        <f t="shared" si="53"/>
        <v>0</v>
      </c>
      <c r="CT38" s="11">
        <f t="shared" si="53"/>
        <v>0</v>
      </c>
      <c r="CU38" s="10">
        <f t="shared" si="53"/>
        <v>0</v>
      </c>
      <c r="CV38" s="11">
        <f t="shared" si="53"/>
        <v>0</v>
      </c>
      <c r="CW38" s="10">
        <f t="shared" si="53"/>
        <v>0</v>
      </c>
      <c r="CX38" s="11">
        <f t="shared" ref="CX38:EC38" si="54">SUM(CX31:CX37)</f>
        <v>0</v>
      </c>
      <c r="CY38" s="10">
        <f t="shared" si="54"/>
        <v>0</v>
      </c>
      <c r="CZ38" s="11">
        <f t="shared" si="54"/>
        <v>0</v>
      </c>
      <c r="DA38" s="10">
        <f t="shared" si="54"/>
        <v>0</v>
      </c>
      <c r="DB38" s="11">
        <f t="shared" si="54"/>
        <v>0</v>
      </c>
      <c r="DC38" s="10">
        <f t="shared" si="54"/>
        <v>0</v>
      </c>
      <c r="DD38" s="11">
        <f t="shared" si="54"/>
        <v>0</v>
      </c>
      <c r="DE38" s="10">
        <f t="shared" si="54"/>
        <v>0</v>
      </c>
      <c r="DF38" s="11">
        <f t="shared" si="54"/>
        <v>0</v>
      </c>
      <c r="DG38" s="10">
        <f t="shared" si="54"/>
        <v>0</v>
      </c>
      <c r="DH38" s="7">
        <f t="shared" si="54"/>
        <v>0</v>
      </c>
      <c r="DI38" s="7">
        <f t="shared" si="54"/>
        <v>0</v>
      </c>
      <c r="DJ38" s="11">
        <f t="shared" si="54"/>
        <v>15</v>
      </c>
      <c r="DK38" s="10">
        <f t="shared" si="54"/>
        <v>0</v>
      </c>
      <c r="DL38" s="11">
        <f t="shared" si="54"/>
        <v>0</v>
      </c>
      <c r="DM38" s="10">
        <f t="shared" si="54"/>
        <v>0</v>
      </c>
      <c r="DN38" s="7">
        <f t="shared" si="54"/>
        <v>1</v>
      </c>
      <c r="DO38" s="11">
        <f t="shared" si="54"/>
        <v>15</v>
      </c>
      <c r="DP38" s="10">
        <f t="shared" si="54"/>
        <v>0</v>
      </c>
      <c r="DQ38" s="11">
        <f t="shared" si="54"/>
        <v>0</v>
      </c>
      <c r="DR38" s="10">
        <f t="shared" si="54"/>
        <v>0</v>
      </c>
      <c r="DS38" s="11">
        <f t="shared" si="54"/>
        <v>0</v>
      </c>
      <c r="DT38" s="10">
        <f t="shared" si="54"/>
        <v>0</v>
      </c>
      <c r="DU38" s="11">
        <f t="shared" si="54"/>
        <v>0</v>
      </c>
      <c r="DV38" s="10">
        <f t="shared" si="54"/>
        <v>0</v>
      </c>
      <c r="DW38" s="11">
        <f t="shared" si="54"/>
        <v>0</v>
      </c>
      <c r="DX38" s="10">
        <f t="shared" si="54"/>
        <v>0</v>
      </c>
      <c r="DY38" s="11">
        <f t="shared" si="54"/>
        <v>0</v>
      </c>
      <c r="DZ38" s="10">
        <f t="shared" si="54"/>
        <v>0</v>
      </c>
      <c r="EA38" s="11">
        <f t="shared" si="54"/>
        <v>0</v>
      </c>
      <c r="EB38" s="10">
        <f t="shared" si="54"/>
        <v>0</v>
      </c>
      <c r="EC38" s="11">
        <f t="shared" si="54"/>
        <v>0</v>
      </c>
      <c r="ED38" s="10">
        <f t="shared" ref="ED38:FI38" si="55">SUM(ED31:ED37)</f>
        <v>0</v>
      </c>
      <c r="EE38" s="7">
        <f t="shared" si="55"/>
        <v>1</v>
      </c>
      <c r="EF38" s="7">
        <f t="shared" si="55"/>
        <v>2</v>
      </c>
      <c r="EG38" s="11">
        <f t="shared" si="55"/>
        <v>0</v>
      </c>
      <c r="EH38" s="10">
        <f t="shared" si="55"/>
        <v>0</v>
      </c>
      <c r="EI38" s="11">
        <f t="shared" si="55"/>
        <v>0</v>
      </c>
      <c r="EJ38" s="10">
        <f t="shared" si="55"/>
        <v>0</v>
      </c>
      <c r="EK38" s="7">
        <f t="shared" si="55"/>
        <v>0</v>
      </c>
      <c r="EL38" s="11">
        <f t="shared" si="55"/>
        <v>0</v>
      </c>
      <c r="EM38" s="10">
        <f t="shared" si="55"/>
        <v>0</v>
      </c>
      <c r="EN38" s="11">
        <f t="shared" si="55"/>
        <v>0</v>
      </c>
      <c r="EO38" s="10">
        <f t="shared" si="55"/>
        <v>0</v>
      </c>
      <c r="EP38" s="11">
        <f t="shared" si="55"/>
        <v>0</v>
      </c>
      <c r="EQ38" s="10">
        <f t="shared" si="55"/>
        <v>0</v>
      </c>
      <c r="ER38" s="11">
        <f t="shared" si="55"/>
        <v>0</v>
      </c>
      <c r="ES38" s="10">
        <f t="shared" si="55"/>
        <v>0</v>
      </c>
      <c r="ET38" s="11">
        <f t="shared" si="55"/>
        <v>0</v>
      </c>
      <c r="EU38" s="10">
        <f t="shared" si="55"/>
        <v>0</v>
      </c>
      <c r="EV38" s="11">
        <f t="shared" si="55"/>
        <v>0</v>
      </c>
      <c r="EW38" s="10">
        <f t="shared" si="55"/>
        <v>0</v>
      </c>
      <c r="EX38" s="11">
        <f t="shared" si="55"/>
        <v>0</v>
      </c>
      <c r="EY38" s="10">
        <f t="shared" si="55"/>
        <v>0</v>
      </c>
      <c r="EZ38" s="11">
        <f t="shared" si="55"/>
        <v>0</v>
      </c>
      <c r="FA38" s="10">
        <f t="shared" si="55"/>
        <v>0</v>
      </c>
      <c r="FB38" s="7">
        <f t="shared" si="55"/>
        <v>0</v>
      </c>
      <c r="FC38" s="7">
        <f t="shared" si="55"/>
        <v>0</v>
      </c>
      <c r="FD38" s="11">
        <f t="shared" si="55"/>
        <v>0</v>
      </c>
      <c r="FE38" s="10">
        <f t="shared" si="55"/>
        <v>0</v>
      </c>
      <c r="FF38" s="11">
        <f t="shared" si="55"/>
        <v>0</v>
      </c>
      <c r="FG38" s="10">
        <f t="shared" si="55"/>
        <v>0</v>
      </c>
      <c r="FH38" s="7">
        <f t="shared" si="55"/>
        <v>0</v>
      </c>
      <c r="FI38" s="11">
        <f t="shared" si="55"/>
        <v>0</v>
      </c>
      <c r="FJ38" s="10">
        <f t="shared" ref="FJ38:GO38" si="56">SUM(FJ31:FJ37)</f>
        <v>0</v>
      </c>
      <c r="FK38" s="11">
        <f t="shared" si="56"/>
        <v>0</v>
      </c>
      <c r="FL38" s="10">
        <f t="shared" si="56"/>
        <v>0</v>
      </c>
      <c r="FM38" s="11">
        <f t="shared" si="56"/>
        <v>0</v>
      </c>
      <c r="FN38" s="10">
        <f t="shared" si="56"/>
        <v>0</v>
      </c>
      <c r="FO38" s="11">
        <f t="shared" si="56"/>
        <v>0</v>
      </c>
      <c r="FP38" s="10">
        <f t="shared" si="56"/>
        <v>0</v>
      </c>
      <c r="FQ38" s="11">
        <f t="shared" si="56"/>
        <v>0</v>
      </c>
      <c r="FR38" s="10">
        <f t="shared" si="56"/>
        <v>0</v>
      </c>
      <c r="FS38" s="11">
        <f t="shared" si="56"/>
        <v>0</v>
      </c>
      <c r="FT38" s="10">
        <f t="shared" si="56"/>
        <v>0</v>
      </c>
      <c r="FU38" s="11">
        <f t="shared" si="56"/>
        <v>0</v>
      </c>
      <c r="FV38" s="10">
        <f t="shared" si="56"/>
        <v>0</v>
      </c>
      <c r="FW38" s="11">
        <f t="shared" si="56"/>
        <v>0</v>
      </c>
      <c r="FX38" s="10">
        <f t="shared" si="56"/>
        <v>0</v>
      </c>
      <c r="FY38" s="7">
        <f t="shared" si="56"/>
        <v>0</v>
      </c>
      <c r="FZ38" s="7">
        <f t="shared" si="56"/>
        <v>0</v>
      </c>
      <c r="GA38" s="11">
        <f t="shared" si="56"/>
        <v>0</v>
      </c>
      <c r="GB38" s="10">
        <f t="shared" si="56"/>
        <v>0</v>
      </c>
      <c r="GC38" s="11">
        <f t="shared" si="56"/>
        <v>0</v>
      </c>
      <c r="GD38" s="10">
        <f t="shared" si="56"/>
        <v>0</v>
      </c>
      <c r="GE38" s="7">
        <f t="shared" si="56"/>
        <v>0</v>
      </c>
      <c r="GF38" s="11">
        <f t="shared" si="56"/>
        <v>0</v>
      </c>
      <c r="GG38" s="10">
        <f t="shared" si="56"/>
        <v>0</v>
      </c>
      <c r="GH38" s="11">
        <f t="shared" si="56"/>
        <v>0</v>
      </c>
      <c r="GI38" s="10">
        <f t="shared" si="56"/>
        <v>0</v>
      </c>
      <c r="GJ38" s="11">
        <f t="shared" si="56"/>
        <v>0</v>
      </c>
      <c r="GK38" s="10">
        <f t="shared" si="56"/>
        <v>0</v>
      </c>
      <c r="GL38" s="11">
        <f t="shared" si="56"/>
        <v>0</v>
      </c>
      <c r="GM38" s="10">
        <f t="shared" si="56"/>
        <v>0</v>
      </c>
      <c r="GN38" s="11">
        <f t="shared" si="56"/>
        <v>0</v>
      </c>
      <c r="GO38" s="10">
        <f t="shared" si="56"/>
        <v>0</v>
      </c>
      <c r="GP38" s="11">
        <f t="shared" ref="GP38:GW38" si="57">SUM(GP31:GP37)</f>
        <v>0</v>
      </c>
      <c r="GQ38" s="10">
        <f t="shared" si="57"/>
        <v>0</v>
      </c>
      <c r="GR38" s="11">
        <f t="shared" si="57"/>
        <v>0</v>
      </c>
      <c r="GS38" s="10">
        <f t="shared" si="57"/>
        <v>0</v>
      </c>
      <c r="GT38" s="11">
        <f t="shared" si="57"/>
        <v>0</v>
      </c>
      <c r="GU38" s="10">
        <f t="shared" si="57"/>
        <v>0</v>
      </c>
      <c r="GV38" s="7">
        <f t="shared" si="57"/>
        <v>0</v>
      </c>
      <c r="GW38" s="7">
        <f t="shared" si="57"/>
        <v>0</v>
      </c>
    </row>
    <row r="39" spans="1:205" ht="20.100000000000001" customHeight="1" x14ac:dyDescent="0.25">
      <c r="A39" s="19" t="s">
        <v>98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9"/>
      <c r="GW39" s="13"/>
    </row>
    <row r="40" spans="1:205" x14ac:dyDescent="0.25">
      <c r="A40" s="6"/>
      <c r="B40" s="6"/>
      <c r="C40" s="6"/>
      <c r="D40" s="6" t="s">
        <v>99</v>
      </c>
      <c r="E40" s="3" t="s">
        <v>100</v>
      </c>
      <c r="F40" s="6">
        <f t="shared" ref="F40:F70" si="58">COUNTIF(V40:GU40,"e")</f>
        <v>0</v>
      </c>
      <c r="G40" s="6">
        <f t="shared" ref="G40:G70" si="59">COUNTIF(V40:GU40,"z")</f>
        <v>1</v>
      </c>
      <c r="H40" s="6">
        <f t="shared" ref="H40:H71" si="60">SUM(I40:R40)</f>
        <v>15</v>
      </c>
      <c r="I40" s="6">
        <f t="shared" ref="I40:I71" si="61">V40+AS40+BP40+CM40+DJ40+EG40+FD40+GA40</f>
        <v>0</v>
      </c>
      <c r="J40" s="6">
        <f t="shared" ref="J40:J71" si="62">X40+AU40+BR40+CO40+DL40+EI40+FF40+GC40</f>
        <v>0</v>
      </c>
      <c r="K40" s="6">
        <f t="shared" ref="K40:K71" si="63">AA40+AX40+BU40+CR40+DO40+EL40+FI40+GF40</f>
        <v>15</v>
      </c>
      <c r="L40" s="6">
        <f t="shared" ref="L40:L71" si="64">AC40+AZ40+BW40+CT40+DQ40+EN40+FK40+GH40</f>
        <v>0</v>
      </c>
      <c r="M40" s="6">
        <f t="shared" ref="M40:M71" si="65">AE40+BB40+BY40+CV40+DS40+EP40+FM40+GJ40</f>
        <v>0</v>
      </c>
      <c r="N40" s="6">
        <f t="shared" ref="N40:N71" si="66">AG40+BD40+CA40+CX40+DU40+ER40+FO40+GL40</f>
        <v>0</v>
      </c>
      <c r="O40" s="6">
        <f t="shared" ref="O40:O71" si="67">AI40+BF40+CC40+CZ40+DW40+ET40+FQ40+GN40</f>
        <v>0</v>
      </c>
      <c r="P40" s="6">
        <f t="shared" ref="P40:P71" si="68">AK40+BH40+CE40+DB40+DY40+EV40+FS40+GP40</f>
        <v>0</v>
      </c>
      <c r="Q40" s="6">
        <f t="shared" ref="Q40:Q71" si="69">AM40+BJ40+CG40+DD40+EA40+EX40+FU40+GR40</f>
        <v>0</v>
      </c>
      <c r="R40" s="6">
        <f t="shared" ref="R40:R71" si="70">AO40+BL40+CI40+DF40+EC40+EZ40+FW40+GT40</f>
        <v>0</v>
      </c>
      <c r="S40" s="7">
        <f t="shared" ref="S40:S71" si="71">AR40+BO40+CL40+DI40+EF40+FC40+FZ40+GW40</f>
        <v>1</v>
      </c>
      <c r="T40" s="7">
        <f t="shared" ref="T40:T71" si="72">AQ40+BN40+CK40+DH40+EE40+FB40+FY40+GV40</f>
        <v>1</v>
      </c>
      <c r="U40" s="7">
        <v>0.5</v>
      </c>
      <c r="V40" s="11"/>
      <c r="W40" s="10"/>
      <c r="X40" s="11"/>
      <c r="Y40" s="10"/>
      <c r="Z40" s="7"/>
      <c r="AA40" s="11">
        <v>15</v>
      </c>
      <c r="AB40" s="10" t="s">
        <v>63</v>
      </c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>
        <v>1</v>
      </c>
      <c r="AR40" s="7">
        <f t="shared" ref="AR40:AR71" si="73">Z40+AQ40</f>
        <v>1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ref="BO40:BO71" si="74">AW40+BN40</f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ref="CL40:CL71" si="75">BT40+CK40</f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ref="DI40:DI71" si="76">CQ40+DH40</f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ref="EF40:EF71" si="77">DN40+EE40</f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ref="FC40:FC71" si="78">EK40+FB40</f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ref="FZ40:FZ71" si="79">FH40+FY40</f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ref="GW40:GW71" si="80">GE40+GV40</f>
        <v>0</v>
      </c>
    </row>
    <row r="41" spans="1:205" x14ac:dyDescent="0.25">
      <c r="A41" s="6"/>
      <c r="B41" s="6"/>
      <c r="C41" s="6"/>
      <c r="D41" s="6" t="s">
        <v>101</v>
      </c>
      <c r="E41" s="3" t="s">
        <v>102</v>
      </c>
      <c r="F41" s="6">
        <f t="shared" si="58"/>
        <v>0</v>
      </c>
      <c r="G41" s="6">
        <f t="shared" si="59"/>
        <v>2</v>
      </c>
      <c r="H41" s="6">
        <f t="shared" si="60"/>
        <v>45</v>
      </c>
      <c r="I41" s="6">
        <f t="shared" si="61"/>
        <v>15</v>
      </c>
      <c r="J41" s="6">
        <f t="shared" si="62"/>
        <v>30</v>
      </c>
      <c r="K41" s="6">
        <f t="shared" si="63"/>
        <v>0</v>
      </c>
      <c r="L41" s="6">
        <f t="shared" si="64"/>
        <v>0</v>
      </c>
      <c r="M41" s="6">
        <f t="shared" si="65"/>
        <v>0</v>
      </c>
      <c r="N41" s="6">
        <f t="shared" si="66"/>
        <v>0</v>
      </c>
      <c r="O41" s="6">
        <f t="shared" si="67"/>
        <v>0</v>
      </c>
      <c r="P41" s="6">
        <f t="shared" si="68"/>
        <v>0</v>
      </c>
      <c r="Q41" s="6">
        <f t="shared" si="69"/>
        <v>0</v>
      </c>
      <c r="R41" s="6">
        <f t="shared" si="70"/>
        <v>0</v>
      </c>
      <c r="S41" s="7">
        <f t="shared" si="71"/>
        <v>4</v>
      </c>
      <c r="T41" s="7">
        <f t="shared" si="72"/>
        <v>0</v>
      </c>
      <c r="U41" s="7">
        <v>1.7</v>
      </c>
      <c r="V41" s="11">
        <v>15</v>
      </c>
      <c r="W41" s="10" t="s">
        <v>63</v>
      </c>
      <c r="X41" s="11">
        <v>30</v>
      </c>
      <c r="Y41" s="10" t="s">
        <v>63</v>
      </c>
      <c r="Z41" s="7">
        <v>4</v>
      </c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73"/>
        <v>4</v>
      </c>
      <c r="AS41" s="11"/>
      <c r="AT41" s="10"/>
      <c r="AU41" s="11"/>
      <c r="AV41" s="10"/>
      <c r="AW41" s="7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74"/>
        <v>0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75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76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77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78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79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80"/>
        <v>0</v>
      </c>
    </row>
    <row r="42" spans="1:205" x14ac:dyDescent="0.25">
      <c r="A42" s="6"/>
      <c r="B42" s="6"/>
      <c r="C42" s="6"/>
      <c r="D42" s="6" t="s">
        <v>103</v>
      </c>
      <c r="E42" s="3" t="s">
        <v>104</v>
      </c>
      <c r="F42" s="6">
        <f t="shared" si="58"/>
        <v>1</v>
      </c>
      <c r="G42" s="6">
        <f t="shared" si="59"/>
        <v>1</v>
      </c>
      <c r="H42" s="6">
        <f t="shared" si="60"/>
        <v>30</v>
      </c>
      <c r="I42" s="6">
        <f t="shared" si="61"/>
        <v>15</v>
      </c>
      <c r="J42" s="6">
        <f t="shared" si="62"/>
        <v>15</v>
      </c>
      <c r="K42" s="6">
        <f t="shared" si="63"/>
        <v>0</v>
      </c>
      <c r="L42" s="6">
        <f t="shared" si="64"/>
        <v>0</v>
      </c>
      <c r="M42" s="6">
        <f t="shared" si="65"/>
        <v>0</v>
      </c>
      <c r="N42" s="6">
        <f t="shared" si="66"/>
        <v>0</v>
      </c>
      <c r="O42" s="6">
        <f t="shared" si="67"/>
        <v>0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7">
        <f t="shared" si="71"/>
        <v>3</v>
      </c>
      <c r="T42" s="7">
        <f t="shared" si="72"/>
        <v>0</v>
      </c>
      <c r="U42" s="7">
        <v>1.34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73"/>
        <v>0</v>
      </c>
      <c r="AS42" s="11">
        <v>15</v>
      </c>
      <c r="AT42" s="10" t="s">
        <v>79</v>
      </c>
      <c r="AU42" s="11">
        <v>15</v>
      </c>
      <c r="AV42" s="10" t="s">
        <v>63</v>
      </c>
      <c r="AW42" s="7">
        <v>3</v>
      </c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74"/>
        <v>3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75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76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77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78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79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80"/>
        <v>0</v>
      </c>
    </row>
    <row r="43" spans="1:205" x14ac:dyDescent="0.25">
      <c r="A43" s="6"/>
      <c r="B43" s="6"/>
      <c r="C43" s="6"/>
      <c r="D43" s="6" t="s">
        <v>105</v>
      </c>
      <c r="E43" s="3" t="s">
        <v>106</v>
      </c>
      <c r="F43" s="6">
        <f t="shared" si="58"/>
        <v>0</v>
      </c>
      <c r="G43" s="6">
        <f t="shared" si="59"/>
        <v>3</v>
      </c>
      <c r="H43" s="6">
        <f t="shared" si="60"/>
        <v>75</v>
      </c>
      <c r="I43" s="6">
        <f t="shared" si="61"/>
        <v>30</v>
      </c>
      <c r="J43" s="6">
        <f t="shared" si="62"/>
        <v>0</v>
      </c>
      <c r="K43" s="6">
        <f t="shared" si="63"/>
        <v>15</v>
      </c>
      <c r="L43" s="6">
        <f t="shared" si="64"/>
        <v>0</v>
      </c>
      <c r="M43" s="6">
        <f t="shared" si="65"/>
        <v>0</v>
      </c>
      <c r="N43" s="6">
        <f t="shared" si="66"/>
        <v>0</v>
      </c>
      <c r="O43" s="6">
        <f t="shared" si="67"/>
        <v>0</v>
      </c>
      <c r="P43" s="6">
        <f t="shared" si="68"/>
        <v>0</v>
      </c>
      <c r="Q43" s="6">
        <f t="shared" si="69"/>
        <v>0</v>
      </c>
      <c r="R43" s="6">
        <f t="shared" si="70"/>
        <v>30</v>
      </c>
      <c r="S43" s="7">
        <f t="shared" si="71"/>
        <v>5</v>
      </c>
      <c r="T43" s="7">
        <f t="shared" si="72"/>
        <v>3</v>
      </c>
      <c r="U43" s="7">
        <v>2.9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73"/>
        <v>0</v>
      </c>
      <c r="AS43" s="11">
        <v>30</v>
      </c>
      <c r="AT43" s="10" t="s">
        <v>63</v>
      </c>
      <c r="AU43" s="11"/>
      <c r="AV43" s="10"/>
      <c r="AW43" s="7">
        <v>2</v>
      </c>
      <c r="AX43" s="11">
        <v>15</v>
      </c>
      <c r="AY43" s="10" t="s">
        <v>63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>
        <v>30</v>
      </c>
      <c r="BM43" s="10" t="s">
        <v>63</v>
      </c>
      <c r="BN43" s="7">
        <v>3</v>
      </c>
      <c r="BO43" s="7">
        <f t="shared" si="74"/>
        <v>5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75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76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77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78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79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80"/>
        <v>0</v>
      </c>
    </row>
    <row r="44" spans="1:205" x14ac:dyDescent="0.25">
      <c r="A44" s="6"/>
      <c r="B44" s="6"/>
      <c r="C44" s="6"/>
      <c r="D44" s="6" t="s">
        <v>107</v>
      </c>
      <c r="E44" s="3" t="s">
        <v>108</v>
      </c>
      <c r="F44" s="6">
        <f t="shared" si="58"/>
        <v>0</v>
      </c>
      <c r="G44" s="6">
        <f t="shared" si="59"/>
        <v>3</v>
      </c>
      <c r="H44" s="6">
        <f t="shared" si="60"/>
        <v>60</v>
      </c>
      <c r="I44" s="6">
        <f t="shared" si="61"/>
        <v>30</v>
      </c>
      <c r="J44" s="6">
        <f t="shared" si="62"/>
        <v>15</v>
      </c>
      <c r="K44" s="6">
        <f t="shared" si="63"/>
        <v>15</v>
      </c>
      <c r="L44" s="6">
        <f t="shared" si="64"/>
        <v>0</v>
      </c>
      <c r="M44" s="6">
        <f t="shared" si="65"/>
        <v>0</v>
      </c>
      <c r="N44" s="6">
        <f t="shared" si="66"/>
        <v>0</v>
      </c>
      <c r="O44" s="6">
        <f t="shared" si="67"/>
        <v>0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7">
        <f t="shared" si="71"/>
        <v>4</v>
      </c>
      <c r="T44" s="7">
        <f t="shared" si="72"/>
        <v>1.2</v>
      </c>
      <c r="U44" s="7">
        <v>2.46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73"/>
        <v>0</v>
      </c>
      <c r="AS44" s="11">
        <v>30</v>
      </c>
      <c r="AT44" s="10" t="s">
        <v>63</v>
      </c>
      <c r="AU44" s="11">
        <v>15</v>
      </c>
      <c r="AV44" s="10" t="s">
        <v>63</v>
      </c>
      <c r="AW44" s="7">
        <v>2.8</v>
      </c>
      <c r="AX44" s="11">
        <v>15</v>
      </c>
      <c r="AY44" s="10" t="s">
        <v>63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1.2</v>
      </c>
      <c r="BO44" s="7">
        <f t="shared" si="74"/>
        <v>4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75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76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77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78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79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80"/>
        <v>0</v>
      </c>
    </row>
    <row r="45" spans="1:205" x14ac:dyDescent="0.25">
      <c r="A45" s="6"/>
      <c r="B45" s="6"/>
      <c r="C45" s="6"/>
      <c r="D45" s="6" t="s">
        <v>109</v>
      </c>
      <c r="E45" s="3" t="s">
        <v>110</v>
      </c>
      <c r="F45" s="6">
        <f t="shared" si="58"/>
        <v>1</v>
      </c>
      <c r="G45" s="6">
        <f t="shared" si="59"/>
        <v>1</v>
      </c>
      <c r="H45" s="6">
        <f t="shared" si="60"/>
        <v>45</v>
      </c>
      <c r="I45" s="6">
        <f t="shared" si="61"/>
        <v>30</v>
      </c>
      <c r="J45" s="6">
        <f t="shared" si="62"/>
        <v>0</v>
      </c>
      <c r="K45" s="6">
        <f t="shared" si="63"/>
        <v>15</v>
      </c>
      <c r="L45" s="6">
        <f t="shared" si="64"/>
        <v>0</v>
      </c>
      <c r="M45" s="6">
        <f t="shared" si="65"/>
        <v>0</v>
      </c>
      <c r="N45" s="6">
        <f t="shared" si="66"/>
        <v>0</v>
      </c>
      <c r="O45" s="6">
        <f t="shared" si="67"/>
        <v>0</v>
      </c>
      <c r="P45" s="6">
        <f t="shared" si="68"/>
        <v>0</v>
      </c>
      <c r="Q45" s="6">
        <f t="shared" si="69"/>
        <v>0</v>
      </c>
      <c r="R45" s="6">
        <f t="shared" si="70"/>
        <v>0</v>
      </c>
      <c r="S45" s="7">
        <f t="shared" si="71"/>
        <v>4</v>
      </c>
      <c r="T45" s="7">
        <f t="shared" si="72"/>
        <v>1.5</v>
      </c>
      <c r="U45" s="7">
        <v>1.8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73"/>
        <v>0</v>
      </c>
      <c r="AS45" s="11">
        <v>30</v>
      </c>
      <c r="AT45" s="10" t="s">
        <v>79</v>
      </c>
      <c r="AU45" s="11"/>
      <c r="AV45" s="10"/>
      <c r="AW45" s="7">
        <v>2.5</v>
      </c>
      <c r="AX45" s="11">
        <v>15</v>
      </c>
      <c r="AY45" s="10" t="s">
        <v>63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1.5</v>
      </c>
      <c r="BO45" s="7">
        <f t="shared" si="74"/>
        <v>4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75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76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77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78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79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80"/>
        <v>0</v>
      </c>
    </row>
    <row r="46" spans="1:205" x14ac:dyDescent="0.25">
      <c r="A46" s="6"/>
      <c r="B46" s="6"/>
      <c r="C46" s="6"/>
      <c r="D46" s="6" t="s">
        <v>111</v>
      </c>
      <c r="E46" s="3" t="s">
        <v>112</v>
      </c>
      <c r="F46" s="6">
        <f t="shared" si="58"/>
        <v>0</v>
      </c>
      <c r="G46" s="6">
        <f t="shared" si="59"/>
        <v>2</v>
      </c>
      <c r="H46" s="6">
        <f t="shared" si="60"/>
        <v>45</v>
      </c>
      <c r="I46" s="6">
        <f t="shared" si="61"/>
        <v>15</v>
      </c>
      <c r="J46" s="6">
        <f t="shared" si="62"/>
        <v>30</v>
      </c>
      <c r="K46" s="6">
        <f t="shared" si="63"/>
        <v>0</v>
      </c>
      <c r="L46" s="6">
        <f t="shared" si="64"/>
        <v>0</v>
      </c>
      <c r="M46" s="6">
        <f t="shared" si="65"/>
        <v>0</v>
      </c>
      <c r="N46" s="6">
        <f t="shared" si="66"/>
        <v>0</v>
      </c>
      <c r="O46" s="6">
        <f t="shared" si="67"/>
        <v>0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7">
        <f t="shared" si="71"/>
        <v>3</v>
      </c>
      <c r="T46" s="7">
        <f t="shared" si="72"/>
        <v>0</v>
      </c>
      <c r="U46" s="7">
        <v>1.87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73"/>
        <v>0</v>
      </c>
      <c r="AS46" s="11">
        <v>15</v>
      </c>
      <c r="AT46" s="10" t="s">
        <v>63</v>
      </c>
      <c r="AU46" s="11">
        <v>30</v>
      </c>
      <c r="AV46" s="10" t="s">
        <v>63</v>
      </c>
      <c r="AW46" s="7">
        <v>3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74"/>
        <v>3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75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76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77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78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79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80"/>
        <v>0</v>
      </c>
    </row>
    <row r="47" spans="1:205" x14ac:dyDescent="0.25">
      <c r="A47" s="6"/>
      <c r="B47" s="6"/>
      <c r="C47" s="6"/>
      <c r="D47" s="6" t="s">
        <v>113</v>
      </c>
      <c r="E47" s="3" t="s">
        <v>114</v>
      </c>
      <c r="F47" s="6">
        <f t="shared" si="58"/>
        <v>1</v>
      </c>
      <c r="G47" s="6">
        <f t="shared" si="59"/>
        <v>2</v>
      </c>
      <c r="H47" s="6">
        <f t="shared" si="60"/>
        <v>90</v>
      </c>
      <c r="I47" s="6">
        <f t="shared" si="61"/>
        <v>45</v>
      </c>
      <c r="J47" s="6">
        <f t="shared" si="62"/>
        <v>30</v>
      </c>
      <c r="K47" s="6">
        <f t="shared" si="63"/>
        <v>15</v>
      </c>
      <c r="L47" s="6">
        <f t="shared" si="64"/>
        <v>0</v>
      </c>
      <c r="M47" s="6">
        <f t="shared" si="65"/>
        <v>0</v>
      </c>
      <c r="N47" s="6">
        <f t="shared" si="66"/>
        <v>0</v>
      </c>
      <c r="O47" s="6">
        <f t="shared" si="67"/>
        <v>0</v>
      </c>
      <c r="P47" s="6">
        <f t="shared" si="68"/>
        <v>0</v>
      </c>
      <c r="Q47" s="6">
        <f t="shared" si="69"/>
        <v>0</v>
      </c>
      <c r="R47" s="6">
        <f t="shared" si="70"/>
        <v>0</v>
      </c>
      <c r="S47" s="7">
        <f t="shared" si="71"/>
        <v>6</v>
      </c>
      <c r="T47" s="7">
        <f t="shared" si="72"/>
        <v>0.7</v>
      </c>
      <c r="U47" s="7">
        <v>3.53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73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74"/>
        <v>0</v>
      </c>
      <c r="BP47" s="11">
        <v>45</v>
      </c>
      <c r="BQ47" s="10" t="s">
        <v>79</v>
      </c>
      <c r="BR47" s="11">
        <v>30</v>
      </c>
      <c r="BS47" s="10" t="s">
        <v>63</v>
      </c>
      <c r="BT47" s="7">
        <v>5.3</v>
      </c>
      <c r="BU47" s="11">
        <v>15</v>
      </c>
      <c r="BV47" s="10" t="s">
        <v>63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0.7</v>
      </c>
      <c r="CL47" s="7">
        <f t="shared" si="75"/>
        <v>6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76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77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78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79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80"/>
        <v>0</v>
      </c>
    </row>
    <row r="48" spans="1:205" x14ac:dyDescent="0.25">
      <c r="A48" s="6"/>
      <c r="B48" s="6"/>
      <c r="C48" s="6"/>
      <c r="D48" s="6" t="s">
        <v>115</v>
      </c>
      <c r="E48" s="3" t="s">
        <v>116</v>
      </c>
      <c r="F48" s="6">
        <f t="shared" si="58"/>
        <v>1</v>
      </c>
      <c r="G48" s="6">
        <f t="shared" si="59"/>
        <v>1</v>
      </c>
      <c r="H48" s="6">
        <f t="shared" si="60"/>
        <v>45</v>
      </c>
      <c r="I48" s="6">
        <f t="shared" si="61"/>
        <v>30</v>
      </c>
      <c r="J48" s="6">
        <f t="shared" si="62"/>
        <v>0</v>
      </c>
      <c r="K48" s="6">
        <f t="shared" si="63"/>
        <v>15</v>
      </c>
      <c r="L48" s="6">
        <f t="shared" si="64"/>
        <v>0</v>
      </c>
      <c r="M48" s="6">
        <f t="shared" si="65"/>
        <v>0</v>
      </c>
      <c r="N48" s="6">
        <f t="shared" si="66"/>
        <v>0</v>
      </c>
      <c r="O48" s="6">
        <f t="shared" si="67"/>
        <v>0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7">
        <f t="shared" si="71"/>
        <v>3</v>
      </c>
      <c r="T48" s="7">
        <f t="shared" si="72"/>
        <v>1</v>
      </c>
      <c r="U48" s="7">
        <v>1.7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73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74"/>
        <v>0</v>
      </c>
      <c r="BP48" s="11">
        <v>30</v>
      </c>
      <c r="BQ48" s="10" t="s">
        <v>79</v>
      </c>
      <c r="BR48" s="11"/>
      <c r="BS48" s="10"/>
      <c r="BT48" s="7">
        <v>2</v>
      </c>
      <c r="BU48" s="11">
        <v>15</v>
      </c>
      <c r="BV48" s="10" t="s">
        <v>63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1</v>
      </c>
      <c r="CL48" s="7">
        <f t="shared" si="75"/>
        <v>3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76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77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78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79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80"/>
        <v>0</v>
      </c>
    </row>
    <row r="49" spans="1:205" x14ac:dyDescent="0.25">
      <c r="A49" s="6"/>
      <c r="B49" s="6"/>
      <c r="C49" s="6"/>
      <c r="D49" s="6" t="s">
        <v>117</v>
      </c>
      <c r="E49" s="3" t="s">
        <v>118</v>
      </c>
      <c r="F49" s="6">
        <f t="shared" si="58"/>
        <v>1</v>
      </c>
      <c r="G49" s="6">
        <f t="shared" si="59"/>
        <v>2</v>
      </c>
      <c r="H49" s="6">
        <f t="shared" si="60"/>
        <v>60</v>
      </c>
      <c r="I49" s="6">
        <f t="shared" si="61"/>
        <v>30</v>
      </c>
      <c r="J49" s="6">
        <f t="shared" si="62"/>
        <v>0</v>
      </c>
      <c r="K49" s="6">
        <f t="shared" si="63"/>
        <v>15</v>
      </c>
      <c r="L49" s="6">
        <f t="shared" si="64"/>
        <v>0</v>
      </c>
      <c r="M49" s="6">
        <f t="shared" si="65"/>
        <v>15</v>
      </c>
      <c r="N49" s="6">
        <f t="shared" si="66"/>
        <v>0</v>
      </c>
      <c r="O49" s="6">
        <f t="shared" si="67"/>
        <v>0</v>
      </c>
      <c r="P49" s="6">
        <f t="shared" si="68"/>
        <v>0</v>
      </c>
      <c r="Q49" s="6">
        <f t="shared" si="69"/>
        <v>0</v>
      </c>
      <c r="R49" s="6">
        <f t="shared" si="70"/>
        <v>0</v>
      </c>
      <c r="S49" s="7">
        <f t="shared" si="71"/>
        <v>4</v>
      </c>
      <c r="T49" s="7">
        <f t="shared" si="72"/>
        <v>2</v>
      </c>
      <c r="U49" s="7">
        <v>2.4300000000000002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73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74"/>
        <v>0</v>
      </c>
      <c r="BP49" s="11">
        <v>30</v>
      </c>
      <c r="BQ49" s="10" t="s">
        <v>79</v>
      </c>
      <c r="BR49" s="11"/>
      <c r="BS49" s="10"/>
      <c r="BT49" s="7">
        <v>2</v>
      </c>
      <c r="BU49" s="11">
        <v>15</v>
      </c>
      <c r="BV49" s="10" t="s">
        <v>63</v>
      </c>
      <c r="BW49" s="11"/>
      <c r="BX49" s="10"/>
      <c r="BY49" s="11">
        <v>15</v>
      </c>
      <c r="BZ49" s="10" t="s">
        <v>63</v>
      </c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2</v>
      </c>
      <c r="CL49" s="7">
        <f t="shared" si="75"/>
        <v>4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76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77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78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79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80"/>
        <v>0</v>
      </c>
    </row>
    <row r="50" spans="1:205" x14ac:dyDescent="0.25">
      <c r="A50" s="6"/>
      <c r="B50" s="6"/>
      <c r="C50" s="6"/>
      <c r="D50" s="6" t="s">
        <v>119</v>
      </c>
      <c r="E50" s="3" t="s">
        <v>120</v>
      </c>
      <c r="F50" s="6">
        <f t="shared" si="58"/>
        <v>0</v>
      </c>
      <c r="G50" s="6">
        <f t="shared" si="59"/>
        <v>2</v>
      </c>
      <c r="H50" s="6">
        <f t="shared" si="60"/>
        <v>45</v>
      </c>
      <c r="I50" s="6">
        <f t="shared" si="61"/>
        <v>30</v>
      </c>
      <c r="J50" s="6">
        <f t="shared" si="62"/>
        <v>0</v>
      </c>
      <c r="K50" s="6">
        <f t="shared" si="63"/>
        <v>0</v>
      </c>
      <c r="L50" s="6">
        <f t="shared" si="64"/>
        <v>0</v>
      </c>
      <c r="M50" s="6">
        <f t="shared" si="65"/>
        <v>15</v>
      </c>
      <c r="N50" s="6">
        <f t="shared" si="66"/>
        <v>0</v>
      </c>
      <c r="O50" s="6">
        <f t="shared" si="67"/>
        <v>0</v>
      </c>
      <c r="P50" s="6">
        <f t="shared" si="68"/>
        <v>0</v>
      </c>
      <c r="Q50" s="6">
        <f t="shared" si="69"/>
        <v>0</v>
      </c>
      <c r="R50" s="6">
        <f t="shared" si="70"/>
        <v>0</v>
      </c>
      <c r="S50" s="7">
        <f t="shared" si="71"/>
        <v>3</v>
      </c>
      <c r="T50" s="7">
        <f t="shared" si="72"/>
        <v>1.8</v>
      </c>
      <c r="U50" s="7">
        <v>1.93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73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74"/>
        <v>0</v>
      </c>
      <c r="BP50" s="11">
        <v>30</v>
      </c>
      <c r="BQ50" s="10" t="s">
        <v>63</v>
      </c>
      <c r="BR50" s="11"/>
      <c r="BS50" s="10"/>
      <c r="BT50" s="7">
        <v>1.2</v>
      </c>
      <c r="BU50" s="11"/>
      <c r="BV50" s="10"/>
      <c r="BW50" s="11"/>
      <c r="BX50" s="10"/>
      <c r="BY50" s="11">
        <v>15</v>
      </c>
      <c r="BZ50" s="10" t="s">
        <v>63</v>
      </c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v>1.8</v>
      </c>
      <c r="CL50" s="7">
        <f t="shared" si="75"/>
        <v>3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76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77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78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79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80"/>
        <v>0</v>
      </c>
    </row>
    <row r="51" spans="1:205" x14ac:dyDescent="0.25">
      <c r="A51" s="6"/>
      <c r="B51" s="6"/>
      <c r="C51" s="6"/>
      <c r="D51" s="6" t="s">
        <v>121</v>
      </c>
      <c r="E51" s="3" t="s">
        <v>122</v>
      </c>
      <c r="F51" s="6">
        <f t="shared" si="58"/>
        <v>1</v>
      </c>
      <c r="G51" s="6">
        <f t="shared" si="59"/>
        <v>1</v>
      </c>
      <c r="H51" s="6">
        <f t="shared" si="60"/>
        <v>60</v>
      </c>
      <c r="I51" s="6">
        <f t="shared" si="61"/>
        <v>30</v>
      </c>
      <c r="J51" s="6">
        <f t="shared" si="62"/>
        <v>0</v>
      </c>
      <c r="K51" s="6">
        <f t="shared" si="63"/>
        <v>0</v>
      </c>
      <c r="L51" s="6">
        <f t="shared" si="64"/>
        <v>0</v>
      </c>
      <c r="M51" s="6">
        <f t="shared" si="65"/>
        <v>30</v>
      </c>
      <c r="N51" s="6">
        <f t="shared" si="66"/>
        <v>0</v>
      </c>
      <c r="O51" s="6">
        <f t="shared" si="67"/>
        <v>0</v>
      </c>
      <c r="P51" s="6">
        <f t="shared" si="68"/>
        <v>0</v>
      </c>
      <c r="Q51" s="6">
        <f t="shared" si="69"/>
        <v>0</v>
      </c>
      <c r="R51" s="6">
        <f t="shared" si="70"/>
        <v>0</v>
      </c>
      <c r="S51" s="7">
        <f t="shared" si="71"/>
        <v>4</v>
      </c>
      <c r="T51" s="7">
        <f t="shared" si="72"/>
        <v>2</v>
      </c>
      <c r="U51" s="7">
        <v>2.4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73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74"/>
        <v>0</v>
      </c>
      <c r="BP51" s="11">
        <v>30</v>
      </c>
      <c r="BQ51" s="10" t="s">
        <v>79</v>
      </c>
      <c r="BR51" s="11"/>
      <c r="BS51" s="10"/>
      <c r="BT51" s="7">
        <v>2</v>
      </c>
      <c r="BU51" s="11"/>
      <c r="BV51" s="10"/>
      <c r="BW51" s="11"/>
      <c r="BX51" s="10"/>
      <c r="BY51" s="11">
        <v>30</v>
      </c>
      <c r="BZ51" s="10" t="s">
        <v>63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75"/>
        <v>4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76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77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78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79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80"/>
        <v>0</v>
      </c>
    </row>
    <row r="52" spans="1:205" x14ac:dyDescent="0.25">
      <c r="A52" s="6"/>
      <c r="B52" s="6"/>
      <c r="C52" s="6"/>
      <c r="D52" s="6" t="s">
        <v>123</v>
      </c>
      <c r="E52" s="3" t="s">
        <v>124</v>
      </c>
      <c r="F52" s="6">
        <f t="shared" si="58"/>
        <v>0</v>
      </c>
      <c r="G52" s="6">
        <f t="shared" si="59"/>
        <v>2</v>
      </c>
      <c r="H52" s="6">
        <f t="shared" si="60"/>
        <v>45</v>
      </c>
      <c r="I52" s="6">
        <f t="shared" si="61"/>
        <v>30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15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6">
        <f t="shared" si="69"/>
        <v>0</v>
      </c>
      <c r="R52" s="6">
        <f t="shared" si="70"/>
        <v>0</v>
      </c>
      <c r="S52" s="7">
        <f t="shared" si="71"/>
        <v>4</v>
      </c>
      <c r="T52" s="7">
        <f t="shared" si="72"/>
        <v>2.5</v>
      </c>
      <c r="U52" s="7">
        <v>1.83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73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74"/>
        <v>0</v>
      </c>
      <c r="BP52" s="11">
        <v>30</v>
      </c>
      <c r="BQ52" s="10" t="s">
        <v>63</v>
      </c>
      <c r="BR52" s="11"/>
      <c r="BS52" s="10"/>
      <c r="BT52" s="7">
        <v>1.5</v>
      </c>
      <c r="BU52" s="11"/>
      <c r="BV52" s="10"/>
      <c r="BW52" s="11"/>
      <c r="BX52" s="10"/>
      <c r="BY52" s="11">
        <v>15</v>
      </c>
      <c r="BZ52" s="10" t="s">
        <v>63</v>
      </c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>
        <v>2.5</v>
      </c>
      <c r="CL52" s="7">
        <f t="shared" si="75"/>
        <v>4</v>
      </c>
      <c r="CM52" s="11"/>
      <c r="CN52" s="10"/>
      <c r="CO52" s="11"/>
      <c r="CP52" s="10"/>
      <c r="CQ52" s="7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76"/>
        <v>0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77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78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79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80"/>
        <v>0</v>
      </c>
    </row>
    <row r="53" spans="1:205" x14ac:dyDescent="0.25">
      <c r="A53" s="6"/>
      <c r="B53" s="6"/>
      <c r="C53" s="6"/>
      <c r="D53" s="6" t="s">
        <v>125</v>
      </c>
      <c r="E53" s="3" t="s">
        <v>126</v>
      </c>
      <c r="F53" s="6">
        <f t="shared" si="58"/>
        <v>1</v>
      </c>
      <c r="G53" s="6">
        <f t="shared" si="59"/>
        <v>1</v>
      </c>
      <c r="H53" s="6">
        <f t="shared" si="60"/>
        <v>45</v>
      </c>
      <c r="I53" s="6">
        <f t="shared" si="61"/>
        <v>30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15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6">
        <f t="shared" si="69"/>
        <v>0</v>
      </c>
      <c r="R53" s="6">
        <f t="shared" si="70"/>
        <v>0</v>
      </c>
      <c r="S53" s="7">
        <f t="shared" si="71"/>
        <v>3</v>
      </c>
      <c r="T53" s="7">
        <f t="shared" si="72"/>
        <v>1.5</v>
      </c>
      <c r="U53" s="7">
        <v>1.77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73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74"/>
        <v>0</v>
      </c>
      <c r="BP53" s="11">
        <v>30</v>
      </c>
      <c r="BQ53" s="10" t="s">
        <v>79</v>
      </c>
      <c r="BR53" s="11"/>
      <c r="BS53" s="10"/>
      <c r="BT53" s="7">
        <v>1.5</v>
      </c>
      <c r="BU53" s="11"/>
      <c r="BV53" s="10"/>
      <c r="BW53" s="11"/>
      <c r="BX53" s="10"/>
      <c r="BY53" s="11">
        <v>15</v>
      </c>
      <c r="BZ53" s="10" t="s">
        <v>63</v>
      </c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>
        <v>1.5</v>
      </c>
      <c r="CL53" s="7">
        <f t="shared" si="75"/>
        <v>3</v>
      </c>
      <c r="CM53" s="11"/>
      <c r="CN53" s="10"/>
      <c r="CO53" s="11"/>
      <c r="CP53" s="10"/>
      <c r="CQ53" s="7"/>
      <c r="CR53" s="11"/>
      <c r="CS53" s="10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76"/>
        <v>0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77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78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79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80"/>
        <v>0</v>
      </c>
    </row>
    <row r="54" spans="1:205" x14ac:dyDescent="0.25">
      <c r="A54" s="6"/>
      <c r="B54" s="6"/>
      <c r="C54" s="6"/>
      <c r="D54" s="6" t="s">
        <v>127</v>
      </c>
      <c r="E54" s="3" t="s">
        <v>128</v>
      </c>
      <c r="F54" s="6">
        <f t="shared" si="58"/>
        <v>1</v>
      </c>
      <c r="G54" s="6">
        <f t="shared" si="59"/>
        <v>1</v>
      </c>
      <c r="H54" s="6">
        <f t="shared" si="60"/>
        <v>60</v>
      </c>
      <c r="I54" s="6">
        <f t="shared" si="61"/>
        <v>30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30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6">
        <f t="shared" si="69"/>
        <v>0</v>
      </c>
      <c r="R54" s="6">
        <f t="shared" si="70"/>
        <v>0</v>
      </c>
      <c r="S54" s="7">
        <f t="shared" si="71"/>
        <v>4</v>
      </c>
      <c r="T54" s="7">
        <f t="shared" si="72"/>
        <v>2</v>
      </c>
      <c r="U54" s="7">
        <v>2.4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73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74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75"/>
        <v>0</v>
      </c>
      <c r="CM54" s="11">
        <v>30</v>
      </c>
      <c r="CN54" s="10" t="s">
        <v>79</v>
      </c>
      <c r="CO54" s="11"/>
      <c r="CP54" s="10"/>
      <c r="CQ54" s="7">
        <v>2</v>
      </c>
      <c r="CR54" s="11"/>
      <c r="CS54" s="10"/>
      <c r="CT54" s="11"/>
      <c r="CU54" s="10"/>
      <c r="CV54" s="11">
        <v>30</v>
      </c>
      <c r="CW54" s="10" t="s">
        <v>63</v>
      </c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76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77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78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79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80"/>
        <v>0</v>
      </c>
    </row>
    <row r="55" spans="1:205" x14ac:dyDescent="0.25">
      <c r="A55" s="6"/>
      <c r="B55" s="6"/>
      <c r="C55" s="6"/>
      <c r="D55" s="6" t="s">
        <v>129</v>
      </c>
      <c r="E55" s="3" t="s">
        <v>130</v>
      </c>
      <c r="F55" s="6">
        <f t="shared" si="58"/>
        <v>1</v>
      </c>
      <c r="G55" s="6">
        <f t="shared" si="59"/>
        <v>2</v>
      </c>
      <c r="H55" s="6">
        <f t="shared" si="60"/>
        <v>45</v>
      </c>
      <c r="I55" s="6">
        <f t="shared" si="61"/>
        <v>15</v>
      </c>
      <c r="J55" s="6">
        <f t="shared" si="62"/>
        <v>0</v>
      </c>
      <c r="K55" s="6">
        <f t="shared" si="63"/>
        <v>15</v>
      </c>
      <c r="L55" s="6">
        <f t="shared" si="64"/>
        <v>0</v>
      </c>
      <c r="M55" s="6">
        <f t="shared" si="65"/>
        <v>15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6">
        <f t="shared" si="69"/>
        <v>0</v>
      </c>
      <c r="R55" s="6">
        <f t="shared" si="70"/>
        <v>0</v>
      </c>
      <c r="S55" s="7">
        <f t="shared" si="71"/>
        <v>4</v>
      </c>
      <c r="T55" s="7">
        <f t="shared" si="72"/>
        <v>2.7</v>
      </c>
      <c r="U55" s="7">
        <v>2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73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74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75"/>
        <v>0</v>
      </c>
      <c r="CM55" s="11">
        <v>15</v>
      </c>
      <c r="CN55" s="10" t="s">
        <v>79</v>
      </c>
      <c r="CO55" s="11"/>
      <c r="CP55" s="10"/>
      <c r="CQ55" s="7">
        <v>1.3</v>
      </c>
      <c r="CR55" s="11">
        <v>15</v>
      </c>
      <c r="CS55" s="10" t="s">
        <v>63</v>
      </c>
      <c r="CT55" s="11"/>
      <c r="CU55" s="10"/>
      <c r="CV55" s="11">
        <v>15</v>
      </c>
      <c r="CW55" s="10" t="s">
        <v>63</v>
      </c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v>2.7</v>
      </c>
      <c r="DI55" s="7">
        <f t="shared" si="76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77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78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79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80"/>
        <v>0</v>
      </c>
    </row>
    <row r="56" spans="1:205" x14ac:dyDescent="0.25">
      <c r="A56" s="6"/>
      <c r="B56" s="6"/>
      <c r="C56" s="6"/>
      <c r="D56" s="6" t="s">
        <v>131</v>
      </c>
      <c r="E56" s="3" t="s">
        <v>132</v>
      </c>
      <c r="F56" s="6">
        <f t="shared" si="58"/>
        <v>1</v>
      </c>
      <c r="G56" s="6">
        <f t="shared" si="59"/>
        <v>2</v>
      </c>
      <c r="H56" s="6">
        <f t="shared" si="60"/>
        <v>60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15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6">
        <f t="shared" si="69"/>
        <v>0</v>
      </c>
      <c r="R56" s="6">
        <f t="shared" si="70"/>
        <v>30</v>
      </c>
      <c r="S56" s="7">
        <f t="shared" si="71"/>
        <v>4</v>
      </c>
      <c r="T56" s="7">
        <f t="shared" si="72"/>
        <v>2.5</v>
      </c>
      <c r="U56" s="7">
        <v>2.37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73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74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75"/>
        <v>0</v>
      </c>
      <c r="CM56" s="11">
        <v>15</v>
      </c>
      <c r="CN56" s="10" t="s">
        <v>79</v>
      </c>
      <c r="CO56" s="11"/>
      <c r="CP56" s="10"/>
      <c r="CQ56" s="7">
        <v>1.5</v>
      </c>
      <c r="CR56" s="11"/>
      <c r="CS56" s="10"/>
      <c r="CT56" s="11"/>
      <c r="CU56" s="10"/>
      <c r="CV56" s="11">
        <v>15</v>
      </c>
      <c r="CW56" s="10" t="s">
        <v>63</v>
      </c>
      <c r="CX56" s="11"/>
      <c r="CY56" s="10"/>
      <c r="CZ56" s="11"/>
      <c r="DA56" s="10"/>
      <c r="DB56" s="11"/>
      <c r="DC56" s="10"/>
      <c r="DD56" s="11"/>
      <c r="DE56" s="10"/>
      <c r="DF56" s="11">
        <v>30</v>
      </c>
      <c r="DG56" s="10" t="s">
        <v>63</v>
      </c>
      <c r="DH56" s="7">
        <v>2.5</v>
      </c>
      <c r="DI56" s="7">
        <f t="shared" si="76"/>
        <v>4</v>
      </c>
      <c r="DJ56" s="11"/>
      <c r="DK56" s="10"/>
      <c r="DL56" s="11"/>
      <c r="DM56" s="10"/>
      <c r="DN56" s="7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77"/>
        <v>0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78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79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80"/>
        <v>0</v>
      </c>
    </row>
    <row r="57" spans="1:205" x14ac:dyDescent="0.25">
      <c r="A57" s="6"/>
      <c r="B57" s="6"/>
      <c r="C57" s="6"/>
      <c r="D57" s="6" t="s">
        <v>133</v>
      </c>
      <c r="E57" s="3" t="s">
        <v>134</v>
      </c>
      <c r="F57" s="6">
        <f t="shared" si="58"/>
        <v>1</v>
      </c>
      <c r="G57" s="6">
        <f t="shared" si="59"/>
        <v>1</v>
      </c>
      <c r="H57" s="6">
        <f t="shared" si="60"/>
        <v>30</v>
      </c>
      <c r="I57" s="6">
        <f t="shared" si="61"/>
        <v>15</v>
      </c>
      <c r="J57" s="6">
        <f t="shared" si="62"/>
        <v>15</v>
      </c>
      <c r="K57" s="6">
        <f t="shared" si="63"/>
        <v>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6">
        <f t="shared" si="69"/>
        <v>0</v>
      </c>
      <c r="R57" s="6">
        <f t="shared" si="70"/>
        <v>0</v>
      </c>
      <c r="S57" s="7">
        <f t="shared" si="71"/>
        <v>3</v>
      </c>
      <c r="T57" s="7">
        <f t="shared" si="72"/>
        <v>0</v>
      </c>
      <c r="U57" s="7">
        <v>1.27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3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4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75"/>
        <v>0</v>
      </c>
      <c r="CM57" s="11">
        <v>15</v>
      </c>
      <c r="CN57" s="10" t="s">
        <v>79</v>
      </c>
      <c r="CO57" s="11">
        <v>15</v>
      </c>
      <c r="CP57" s="10" t="s">
        <v>63</v>
      </c>
      <c r="CQ57" s="7">
        <v>3</v>
      </c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6"/>
        <v>3</v>
      </c>
      <c r="DJ57" s="11"/>
      <c r="DK57" s="10"/>
      <c r="DL57" s="11"/>
      <c r="DM57" s="10"/>
      <c r="DN57" s="7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7"/>
        <v>0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8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9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80"/>
        <v>0</v>
      </c>
    </row>
    <row r="58" spans="1:205" x14ac:dyDescent="0.25">
      <c r="A58" s="6"/>
      <c r="B58" s="6"/>
      <c r="C58" s="6"/>
      <c r="D58" s="6" t="s">
        <v>135</v>
      </c>
      <c r="E58" s="3" t="s">
        <v>136</v>
      </c>
      <c r="F58" s="6">
        <f t="shared" si="58"/>
        <v>0</v>
      </c>
      <c r="G58" s="6">
        <f t="shared" si="59"/>
        <v>2</v>
      </c>
      <c r="H58" s="6">
        <f t="shared" si="60"/>
        <v>30</v>
      </c>
      <c r="I58" s="6">
        <f t="shared" si="61"/>
        <v>15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15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6">
        <f t="shared" si="69"/>
        <v>0</v>
      </c>
      <c r="R58" s="6">
        <f t="shared" si="70"/>
        <v>0</v>
      </c>
      <c r="S58" s="7">
        <f t="shared" si="71"/>
        <v>2</v>
      </c>
      <c r="T58" s="7">
        <f t="shared" si="72"/>
        <v>1.3</v>
      </c>
      <c r="U58" s="7">
        <v>1.1299999999999999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3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4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75"/>
        <v>0</v>
      </c>
      <c r="CM58" s="11">
        <v>15</v>
      </c>
      <c r="CN58" s="10" t="s">
        <v>63</v>
      </c>
      <c r="CO58" s="11"/>
      <c r="CP58" s="10"/>
      <c r="CQ58" s="7">
        <v>0.7</v>
      </c>
      <c r="CR58" s="11"/>
      <c r="CS58" s="10"/>
      <c r="CT58" s="11"/>
      <c r="CU58" s="10"/>
      <c r="CV58" s="11">
        <v>15</v>
      </c>
      <c r="CW58" s="10" t="s">
        <v>63</v>
      </c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>
        <v>1.3</v>
      </c>
      <c r="DI58" s="7">
        <f t="shared" si="76"/>
        <v>2</v>
      </c>
      <c r="DJ58" s="11"/>
      <c r="DK58" s="10"/>
      <c r="DL58" s="11"/>
      <c r="DM58" s="10"/>
      <c r="DN58" s="7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7"/>
        <v>0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8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9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0"/>
        <v>0</v>
      </c>
    </row>
    <row r="59" spans="1:205" x14ac:dyDescent="0.25">
      <c r="A59" s="6"/>
      <c r="B59" s="6"/>
      <c r="C59" s="6"/>
      <c r="D59" s="6" t="s">
        <v>137</v>
      </c>
      <c r="E59" s="3" t="s">
        <v>138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15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6">
        <f t="shared" si="69"/>
        <v>0</v>
      </c>
      <c r="R59" s="6">
        <f t="shared" si="70"/>
        <v>0</v>
      </c>
      <c r="S59" s="7">
        <f t="shared" si="71"/>
        <v>2</v>
      </c>
      <c r="T59" s="7">
        <f t="shared" si="72"/>
        <v>1</v>
      </c>
      <c r="U59" s="7">
        <v>1.26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3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4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5"/>
        <v>0</v>
      </c>
      <c r="CM59" s="11">
        <v>15</v>
      </c>
      <c r="CN59" s="10" t="s">
        <v>63</v>
      </c>
      <c r="CO59" s="11"/>
      <c r="CP59" s="10"/>
      <c r="CQ59" s="7">
        <v>1</v>
      </c>
      <c r="CR59" s="11"/>
      <c r="CS59" s="10"/>
      <c r="CT59" s="11"/>
      <c r="CU59" s="10"/>
      <c r="CV59" s="11">
        <v>15</v>
      </c>
      <c r="CW59" s="10" t="s">
        <v>63</v>
      </c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>
        <v>1</v>
      </c>
      <c r="DI59" s="7">
        <f t="shared" si="76"/>
        <v>2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7"/>
        <v>0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8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9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0"/>
        <v>0</v>
      </c>
    </row>
    <row r="60" spans="1:205" x14ac:dyDescent="0.25">
      <c r="A60" s="6"/>
      <c r="B60" s="6"/>
      <c r="C60" s="6"/>
      <c r="D60" s="6" t="s">
        <v>139</v>
      </c>
      <c r="E60" s="3" t="s">
        <v>140</v>
      </c>
      <c r="F60" s="6">
        <f t="shared" si="58"/>
        <v>0</v>
      </c>
      <c r="G60" s="6">
        <f t="shared" si="59"/>
        <v>2</v>
      </c>
      <c r="H60" s="6">
        <f t="shared" si="60"/>
        <v>60</v>
      </c>
      <c r="I60" s="6">
        <f t="shared" si="61"/>
        <v>30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30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6">
        <f t="shared" si="69"/>
        <v>0</v>
      </c>
      <c r="R60" s="6">
        <f t="shared" si="70"/>
        <v>0</v>
      </c>
      <c r="S60" s="7">
        <f t="shared" si="71"/>
        <v>4</v>
      </c>
      <c r="T60" s="7">
        <f t="shared" si="72"/>
        <v>2.5</v>
      </c>
      <c r="U60" s="7">
        <v>2.2000000000000002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3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4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75"/>
        <v>0</v>
      </c>
      <c r="CM60" s="11">
        <v>30</v>
      </c>
      <c r="CN60" s="10" t="s">
        <v>63</v>
      </c>
      <c r="CO60" s="11"/>
      <c r="CP60" s="10"/>
      <c r="CQ60" s="7">
        <v>1.5</v>
      </c>
      <c r="CR60" s="11"/>
      <c r="CS60" s="10"/>
      <c r="CT60" s="11"/>
      <c r="CU60" s="10"/>
      <c r="CV60" s="11">
        <v>30</v>
      </c>
      <c r="CW60" s="10" t="s">
        <v>63</v>
      </c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>
        <v>2.5</v>
      </c>
      <c r="DI60" s="7">
        <f t="shared" si="76"/>
        <v>4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7"/>
        <v>0</v>
      </c>
      <c r="EG60" s="11"/>
      <c r="EH60" s="10"/>
      <c r="EI60" s="11"/>
      <c r="EJ60" s="10"/>
      <c r="EK60" s="7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8"/>
        <v>0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9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0"/>
        <v>0</v>
      </c>
    </row>
    <row r="61" spans="1:205" x14ac:dyDescent="0.25">
      <c r="A61" s="6"/>
      <c r="B61" s="6"/>
      <c r="C61" s="6"/>
      <c r="D61" s="6" t="s">
        <v>141</v>
      </c>
      <c r="E61" s="3" t="s">
        <v>142</v>
      </c>
      <c r="F61" s="6">
        <f t="shared" si="58"/>
        <v>0</v>
      </c>
      <c r="G61" s="6">
        <f t="shared" si="59"/>
        <v>2</v>
      </c>
      <c r="H61" s="6">
        <f t="shared" si="60"/>
        <v>45</v>
      </c>
      <c r="I61" s="6">
        <f t="shared" si="61"/>
        <v>30</v>
      </c>
      <c r="J61" s="6">
        <f t="shared" si="62"/>
        <v>0</v>
      </c>
      <c r="K61" s="6">
        <f t="shared" si="63"/>
        <v>15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6">
        <f t="shared" si="69"/>
        <v>0</v>
      </c>
      <c r="R61" s="6">
        <f t="shared" si="70"/>
        <v>0</v>
      </c>
      <c r="S61" s="7">
        <f t="shared" si="71"/>
        <v>4</v>
      </c>
      <c r="T61" s="7">
        <f t="shared" si="72"/>
        <v>2</v>
      </c>
      <c r="U61" s="7">
        <v>1.93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3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4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5"/>
        <v>0</v>
      </c>
      <c r="CM61" s="11">
        <v>30</v>
      </c>
      <c r="CN61" s="10" t="s">
        <v>63</v>
      </c>
      <c r="CO61" s="11"/>
      <c r="CP61" s="10"/>
      <c r="CQ61" s="7">
        <v>2</v>
      </c>
      <c r="CR61" s="11">
        <v>15</v>
      </c>
      <c r="CS61" s="10" t="s">
        <v>63</v>
      </c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>
        <v>2</v>
      </c>
      <c r="DI61" s="7">
        <f t="shared" si="76"/>
        <v>4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7"/>
        <v>0</v>
      </c>
      <c r="EG61" s="11"/>
      <c r="EH61" s="10"/>
      <c r="EI61" s="11"/>
      <c r="EJ61" s="10"/>
      <c r="EK61" s="7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8"/>
        <v>0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9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0"/>
        <v>0</v>
      </c>
    </row>
    <row r="62" spans="1:205" x14ac:dyDescent="0.25">
      <c r="A62" s="6"/>
      <c r="B62" s="6"/>
      <c r="C62" s="6"/>
      <c r="D62" s="6" t="s">
        <v>143</v>
      </c>
      <c r="E62" s="3" t="s">
        <v>144</v>
      </c>
      <c r="F62" s="6">
        <f t="shared" si="58"/>
        <v>1</v>
      </c>
      <c r="G62" s="6">
        <f t="shared" si="59"/>
        <v>2</v>
      </c>
      <c r="H62" s="6">
        <f t="shared" si="60"/>
        <v>45</v>
      </c>
      <c r="I62" s="6">
        <f t="shared" si="61"/>
        <v>15</v>
      </c>
      <c r="J62" s="6">
        <f t="shared" si="62"/>
        <v>0</v>
      </c>
      <c r="K62" s="6">
        <f t="shared" si="63"/>
        <v>15</v>
      </c>
      <c r="L62" s="6">
        <f t="shared" si="64"/>
        <v>0</v>
      </c>
      <c r="M62" s="6">
        <f t="shared" si="65"/>
        <v>15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4</v>
      </c>
      <c r="T62" s="7">
        <f t="shared" si="72"/>
        <v>2.2000000000000002</v>
      </c>
      <c r="U62" s="7">
        <v>1.77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4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>
        <v>15</v>
      </c>
      <c r="DK62" s="10" t="s">
        <v>79</v>
      </c>
      <c r="DL62" s="11"/>
      <c r="DM62" s="10"/>
      <c r="DN62" s="7">
        <v>1.8</v>
      </c>
      <c r="DO62" s="11">
        <v>15</v>
      </c>
      <c r="DP62" s="10" t="s">
        <v>63</v>
      </c>
      <c r="DQ62" s="11"/>
      <c r="DR62" s="10"/>
      <c r="DS62" s="11">
        <v>15</v>
      </c>
      <c r="DT62" s="10" t="s">
        <v>63</v>
      </c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>
        <v>2.2000000000000002</v>
      </c>
      <c r="EF62" s="7">
        <f t="shared" si="77"/>
        <v>4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5">
      <c r="A63" s="6"/>
      <c r="B63" s="6"/>
      <c r="C63" s="6"/>
      <c r="D63" s="6" t="s">
        <v>145</v>
      </c>
      <c r="E63" s="3" t="s">
        <v>146</v>
      </c>
      <c r="F63" s="6">
        <f t="shared" si="58"/>
        <v>1</v>
      </c>
      <c r="G63" s="6">
        <f t="shared" si="59"/>
        <v>1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5</v>
      </c>
      <c r="T63" s="7">
        <f t="shared" si="72"/>
        <v>3</v>
      </c>
      <c r="U63" s="7">
        <v>2.4</v>
      </c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/>
      <c r="AT63" s="10"/>
      <c r="AU63" s="11"/>
      <c r="AV63" s="10"/>
      <c r="AW63" s="7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4"/>
        <v>0</v>
      </c>
      <c r="BP63" s="11"/>
      <c r="BQ63" s="10"/>
      <c r="BR63" s="11"/>
      <c r="BS63" s="10"/>
      <c r="BT63" s="7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>
        <v>30</v>
      </c>
      <c r="DK63" s="10" t="s">
        <v>79</v>
      </c>
      <c r="DL63" s="11"/>
      <c r="DM63" s="10"/>
      <c r="DN63" s="7">
        <v>2</v>
      </c>
      <c r="DO63" s="11"/>
      <c r="DP63" s="10"/>
      <c r="DQ63" s="11"/>
      <c r="DR63" s="10"/>
      <c r="DS63" s="11">
        <v>30</v>
      </c>
      <c r="DT63" s="10" t="s">
        <v>63</v>
      </c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>
        <v>3</v>
      </c>
      <c r="EF63" s="7">
        <f t="shared" si="77"/>
        <v>5</v>
      </c>
      <c r="EG63" s="11"/>
      <c r="EH63" s="10"/>
      <c r="EI63" s="11"/>
      <c r="EJ63" s="10"/>
      <c r="EK63" s="7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7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7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5">
      <c r="A64" s="6"/>
      <c r="B64" s="6"/>
      <c r="C64" s="6"/>
      <c r="D64" s="6" t="s">
        <v>147</v>
      </c>
      <c r="E64" s="3" t="s">
        <v>148</v>
      </c>
      <c r="F64" s="6">
        <f t="shared" si="58"/>
        <v>0</v>
      </c>
      <c r="G64" s="6">
        <f t="shared" si="59"/>
        <v>3</v>
      </c>
      <c r="H64" s="6">
        <f t="shared" si="60"/>
        <v>45</v>
      </c>
      <c r="I64" s="6">
        <f t="shared" si="61"/>
        <v>15</v>
      </c>
      <c r="J64" s="6">
        <f t="shared" si="62"/>
        <v>15</v>
      </c>
      <c r="K64" s="6">
        <f t="shared" si="63"/>
        <v>0</v>
      </c>
      <c r="L64" s="6">
        <f t="shared" si="64"/>
        <v>0</v>
      </c>
      <c r="M64" s="6">
        <f t="shared" si="65"/>
        <v>15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3</v>
      </c>
      <c r="T64" s="7">
        <f t="shared" si="72"/>
        <v>1</v>
      </c>
      <c r="U64" s="7">
        <v>1.83</v>
      </c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3"/>
        <v>0</v>
      </c>
      <c r="AS64" s="11"/>
      <c r="AT64" s="10"/>
      <c r="AU64" s="11"/>
      <c r="AV64" s="10"/>
      <c r="AW64" s="7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7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>
        <v>15</v>
      </c>
      <c r="DK64" s="10" t="s">
        <v>63</v>
      </c>
      <c r="DL64" s="11">
        <v>15</v>
      </c>
      <c r="DM64" s="10" t="s">
        <v>63</v>
      </c>
      <c r="DN64" s="7">
        <v>2</v>
      </c>
      <c r="DO64" s="11"/>
      <c r="DP64" s="10"/>
      <c r="DQ64" s="11"/>
      <c r="DR64" s="10"/>
      <c r="DS64" s="11">
        <v>15</v>
      </c>
      <c r="DT64" s="10" t="s">
        <v>63</v>
      </c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>
        <v>1</v>
      </c>
      <c r="EF64" s="7">
        <f t="shared" si="77"/>
        <v>3</v>
      </c>
      <c r="EG64" s="11"/>
      <c r="EH64" s="10"/>
      <c r="EI64" s="11"/>
      <c r="EJ64" s="10"/>
      <c r="EK64" s="7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7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7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5">
      <c r="A65" s="6"/>
      <c r="B65" s="6"/>
      <c r="C65" s="6"/>
      <c r="D65" s="6" t="s">
        <v>149</v>
      </c>
      <c r="E65" s="3" t="s">
        <v>150</v>
      </c>
      <c r="F65" s="6">
        <f t="shared" si="58"/>
        <v>0</v>
      </c>
      <c r="G65" s="6">
        <f t="shared" si="59"/>
        <v>2</v>
      </c>
      <c r="H65" s="6">
        <f t="shared" si="60"/>
        <v>75</v>
      </c>
      <c r="I65" s="6">
        <f t="shared" si="61"/>
        <v>45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5</v>
      </c>
      <c r="T65" s="7">
        <f t="shared" si="72"/>
        <v>2.5</v>
      </c>
      <c r="U65" s="7">
        <v>3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4"/>
        <v>0</v>
      </c>
      <c r="BP65" s="11"/>
      <c r="BQ65" s="10"/>
      <c r="BR65" s="11"/>
      <c r="BS65" s="10"/>
      <c r="BT65" s="7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>
        <v>45</v>
      </c>
      <c r="DK65" s="10" t="s">
        <v>63</v>
      </c>
      <c r="DL65" s="11"/>
      <c r="DM65" s="10"/>
      <c r="DN65" s="7">
        <v>2.5</v>
      </c>
      <c r="DO65" s="11"/>
      <c r="DP65" s="10"/>
      <c r="DQ65" s="11"/>
      <c r="DR65" s="10"/>
      <c r="DS65" s="11">
        <v>30</v>
      </c>
      <c r="DT65" s="10" t="s">
        <v>63</v>
      </c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>
        <v>2.5</v>
      </c>
      <c r="EF65" s="7">
        <f t="shared" si="77"/>
        <v>5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5">
      <c r="A66" s="6"/>
      <c r="B66" s="6"/>
      <c r="C66" s="6"/>
      <c r="D66" s="6" t="s">
        <v>151</v>
      </c>
      <c r="E66" s="3" t="s">
        <v>152</v>
      </c>
      <c r="F66" s="6">
        <f t="shared" si="58"/>
        <v>0</v>
      </c>
      <c r="G66" s="6">
        <f t="shared" si="59"/>
        <v>1</v>
      </c>
      <c r="H66" s="6">
        <f t="shared" si="60"/>
        <v>15</v>
      </c>
      <c r="I66" s="6">
        <f t="shared" si="61"/>
        <v>15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1</v>
      </c>
      <c r="T66" s="7">
        <f t="shared" si="72"/>
        <v>0</v>
      </c>
      <c r="U66" s="7">
        <v>0.67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0</v>
      </c>
      <c r="DJ66" s="11">
        <v>15</v>
      </c>
      <c r="DK66" s="10" t="s">
        <v>63</v>
      </c>
      <c r="DL66" s="11"/>
      <c r="DM66" s="10"/>
      <c r="DN66" s="7">
        <v>1</v>
      </c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1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5">
      <c r="A67" s="6"/>
      <c r="B67" s="6"/>
      <c r="C67" s="6"/>
      <c r="D67" s="6" t="s">
        <v>153</v>
      </c>
      <c r="E67" s="3" t="s">
        <v>154</v>
      </c>
      <c r="F67" s="6">
        <f t="shared" si="58"/>
        <v>0</v>
      </c>
      <c r="G67" s="6">
        <f t="shared" si="59"/>
        <v>2</v>
      </c>
      <c r="H67" s="6">
        <f t="shared" si="60"/>
        <v>45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15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</v>
      </c>
      <c r="U67" s="7">
        <v>1.67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>
        <v>30</v>
      </c>
      <c r="DK67" s="10" t="s">
        <v>63</v>
      </c>
      <c r="DL67" s="11"/>
      <c r="DM67" s="10"/>
      <c r="DN67" s="7">
        <v>1</v>
      </c>
      <c r="DO67" s="11"/>
      <c r="DP67" s="10"/>
      <c r="DQ67" s="11"/>
      <c r="DR67" s="10"/>
      <c r="DS67" s="11">
        <v>15</v>
      </c>
      <c r="DT67" s="10" t="s">
        <v>63</v>
      </c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>
        <v>1</v>
      </c>
      <c r="EF67" s="7">
        <f t="shared" si="77"/>
        <v>2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5">
      <c r="A68" s="6"/>
      <c r="B68" s="6"/>
      <c r="C68" s="6"/>
      <c r="D68" s="6" t="s">
        <v>155</v>
      </c>
      <c r="E68" s="3" t="s">
        <v>156</v>
      </c>
      <c r="F68" s="6">
        <f t="shared" si="58"/>
        <v>0</v>
      </c>
      <c r="G68" s="6">
        <f t="shared" si="59"/>
        <v>2</v>
      </c>
      <c r="H68" s="6">
        <f t="shared" si="60"/>
        <v>30</v>
      </c>
      <c r="I68" s="6">
        <f t="shared" si="61"/>
        <v>15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15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</v>
      </c>
      <c r="U68" s="7">
        <v>1.1399999999999999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15</v>
      </c>
      <c r="DK68" s="10" t="s">
        <v>63</v>
      </c>
      <c r="DL68" s="11"/>
      <c r="DM68" s="10"/>
      <c r="DN68" s="7">
        <v>1</v>
      </c>
      <c r="DO68" s="11"/>
      <c r="DP68" s="10"/>
      <c r="DQ68" s="11"/>
      <c r="DR68" s="10"/>
      <c r="DS68" s="11">
        <v>15</v>
      </c>
      <c r="DT68" s="10" t="s">
        <v>63</v>
      </c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1</v>
      </c>
      <c r="EF68" s="7">
        <f t="shared" si="77"/>
        <v>2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5">
      <c r="A69" s="6"/>
      <c r="B69" s="6"/>
      <c r="C69" s="6"/>
      <c r="D69" s="6" t="s">
        <v>157</v>
      </c>
      <c r="E69" s="3" t="s">
        <v>158</v>
      </c>
      <c r="F69" s="6">
        <f t="shared" si="58"/>
        <v>0</v>
      </c>
      <c r="G69" s="6">
        <f t="shared" si="59"/>
        <v>2</v>
      </c>
      <c r="H69" s="6">
        <f t="shared" si="60"/>
        <v>30</v>
      </c>
      <c r="I69" s="6">
        <f t="shared" si="61"/>
        <v>15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15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0.8</v>
      </c>
      <c r="U69" s="7">
        <v>1.23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15</v>
      </c>
      <c r="DK69" s="10" t="s">
        <v>63</v>
      </c>
      <c r="DL69" s="11"/>
      <c r="DM69" s="10"/>
      <c r="DN69" s="7">
        <v>1.2</v>
      </c>
      <c r="DO69" s="11"/>
      <c r="DP69" s="10"/>
      <c r="DQ69" s="11"/>
      <c r="DR69" s="10"/>
      <c r="DS69" s="11">
        <v>15</v>
      </c>
      <c r="DT69" s="10" t="s">
        <v>63</v>
      </c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0.8</v>
      </c>
      <c r="EF69" s="7">
        <f t="shared" si="77"/>
        <v>2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5">
      <c r="A70" s="6"/>
      <c r="B70" s="6"/>
      <c r="C70" s="6"/>
      <c r="D70" s="6" t="s">
        <v>159</v>
      </c>
      <c r="E70" s="3" t="s">
        <v>160</v>
      </c>
      <c r="F70" s="6">
        <f t="shared" si="58"/>
        <v>0</v>
      </c>
      <c r="G70" s="6">
        <f t="shared" si="59"/>
        <v>2</v>
      </c>
      <c r="H70" s="6">
        <f t="shared" si="60"/>
        <v>30</v>
      </c>
      <c r="I70" s="6">
        <f t="shared" si="61"/>
        <v>15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15</v>
      </c>
      <c r="Q70" s="6">
        <f t="shared" si="69"/>
        <v>0</v>
      </c>
      <c r="R70" s="6">
        <f t="shared" si="70"/>
        <v>0</v>
      </c>
      <c r="S70" s="7">
        <f t="shared" si="71"/>
        <v>2</v>
      </c>
      <c r="T70" s="7">
        <f t="shared" si="72"/>
        <v>1</v>
      </c>
      <c r="U70" s="7">
        <v>1.27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7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>
        <v>15</v>
      </c>
      <c r="GB70" s="10" t="s">
        <v>63</v>
      </c>
      <c r="GC70" s="11"/>
      <c r="GD70" s="10"/>
      <c r="GE70" s="7">
        <v>1</v>
      </c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>
        <v>15</v>
      </c>
      <c r="GQ70" s="10" t="s">
        <v>63</v>
      </c>
      <c r="GR70" s="11"/>
      <c r="GS70" s="10"/>
      <c r="GT70" s="11"/>
      <c r="GU70" s="10"/>
      <c r="GV70" s="7">
        <v>1</v>
      </c>
      <c r="GW70" s="7">
        <f t="shared" si="80"/>
        <v>2</v>
      </c>
    </row>
    <row r="71" spans="1:205" x14ac:dyDescent="0.25">
      <c r="A71" s="6">
        <v>7</v>
      </c>
      <c r="B71" s="6">
        <v>1</v>
      </c>
      <c r="C71" s="6"/>
      <c r="D71" s="6"/>
      <c r="E71" s="3" t="s">
        <v>161</v>
      </c>
      <c r="F71" s="6">
        <f>$B$71*COUNTIF(V71:GU71,"e")</f>
        <v>0</v>
      </c>
      <c r="G71" s="6">
        <f>$B$71*COUNTIF(V71:GU71,"z")</f>
        <v>1</v>
      </c>
      <c r="H71" s="6">
        <f t="shared" si="60"/>
        <v>30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30</v>
      </c>
      <c r="R71" s="6">
        <f t="shared" si="70"/>
        <v>0</v>
      </c>
      <c r="S71" s="7">
        <f t="shared" si="71"/>
        <v>2</v>
      </c>
      <c r="T71" s="7">
        <f t="shared" si="72"/>
        <v>2</v>
      </c>
      <c r="U71" s="7">
        <f>$B$71*1.2</f>
        <v>1.2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7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>
        <f>$B$71*30</f>
        <v>30</v>
      </c>
      <c r="GS71" s="10" t="s">
        <v>63</v>
      </c>
      <c r="GT71" s="11"/>
      <c r="GU71" s="10"/>
      <c r="GV71" s="7">
        <f>$B$71*2</f>
        <v>2</v>
      </c>
      <c r="GW71" s="7">
        <f t="shared" si="80"/>
        <v>2</v>
      </c>
    </row>
    <row r="72" spans="1:205" ht="15.9" customHeight="1" x14ac:dyDescent="0.25">
      <c r="A72" s="6"/>
      <c r="B72" s="6"/>
      <c r="C72" s="6"/>
      <c r="D72" s="6"/>
      <c r="E72" s="6" t="s">
        <v>82</v>
      </c>
      <c r="F72" s="6">
        <f t="shared" ref="F72:AK72" si="81">SUM(F40:F71)</f>
        <v>13</v>
      </c>
      <c r="G72" s="6">
        <f t="shared" si="81"/>
        <v>56</v>
      </c>
      <c r="H72" s="6">
        <f t="shared" si="81"/>
        <v>1470</v>
      </c>
      <c r="I72" s="6">
        <f t="shared" si="81"/>
        <v>720</v>
      </c>
      <c r="J72" s="6">
        <f t="shared" si="81"/>
        <v>150</v>
      </c>
      <c r="K72" s="6">
        <f t="shared" si="81"/>
        <v>150</v>
      </c>
      <c r="L72" s="6">
        <f t="shared" si="81"/>
        <v>0</v>
      </c>
      <c r="M72" s="6">
        <f t="shared" si="81"/>
        <v>345</v>
      </c>
      <c r="N72" s="6">
        <f t="shared" si="81"/>
        <v>0</v>
      </c>
      <c r="O72" s="6">
        <f t="shared" si="81"/>
        <v>0</v>
      </c>
      <c r="P72" s="6">
        <f t="shared" si="81"/>
        <v>15</v>
      </c>
      <c r="Q72" s="6">
        <f t="shared" si="81"/>
        <v>30</v>
      </c>
      <c r="R72" s="6">
        <f t="shared" si="81"/>
        <v>60</v>
      </c>
      <c r="S72" s="7">
        <f t="shared" si="81"/>
        <v>106</v>
      </c>
      <c r="T72" s="7">
        <f t="shared" si="81"/>
        <v>46.7</v>
      </c>
      <c r="U72" s="7">
        <f t="shared" si="81"/>
        <v>58.900000000000013</v>
      </c>
      <c r="V72" s="11">
        <f t="shared" si="81"/>
        <v>15</v>
      </c>
      <c r="W72" s="10">
        <f t="shared" si="81"/>
        <v>0</v>
      </c>
      <c r="X72" s="11">
        <f t="shared" si="81"/>
        <v>30</v>
      </c>
      <c r="Y72" s="10">
        <f t="shared" si="81"/>
        <v>0</v>
      </c>
      <c r="Z72" s="7">
        <f t="shared" si="81"/>
        <v>4</v>
      </c>
      <c r="AA72" s="11">
        <f t="shared" si="81"/>
        <v>15</v>
      </c>
      <c r="AB72" s="10">
        <f t="shared" si="81"/>
        <v>0</v>
      </c>
      <c r="AC72" s="11">
        <f t="shared" si="81"/>
        <v>0</v>
      </c>
      <c r="AD72" s="10">
        <f t="shared" si="81"/>
        <v>0</v>
      </c>
      <c r="AE72" s="11">
        <f t="shared" si="81"/>
        <v>0</v>
      </c>
      <c r="AF72" s="10">
        <f t="shared" si="81"/>
        <v>0</v>
      </c>
      <c r="AG72" s="11">
        <f t="shared" si="81"/>
        <v>0</v>
      </c>
      <c r="AH72" s="10">
        <f t="shared" si="81"/>
        <v>0</v>
      </c>
      <c r="AI72" s="11">
        <f t="shared" si="81"/>
        <v>0</v>
      </c>
      <c r="AJ72" s="10">
        <f t="shared" si="81"/>
        <v>0</v>
      </c>
      <c r="AK72" s="11">
        <f t="shared" si="81"/>
        <v>0</v>
      </c>
      <c r="AL72" s="10">
        <f t="shared" ref="AL72:BQ72" si="82">SUM(AL40:AL71)</f>
        <v>0</v>
      </c>
      <c r="AM72" s="11">
        <f t="shared" si="82"/>
        <v>0</v>
      </c>
      <c r="AN72" s="10">
        <f t="shared" si="82"/>
        <v>0</v>
      </c>
      <c r="AO72" s="11">
        <f t="shared" si="82"/>
        <v>0</v>
      </c>
      <c r="AP72" s="10">
        <f t="shared" si="82"/>
        <v>0</v>
      </c>
      <c r="AQ72" s="7">
        <f t="shared" si="82"/>
        <v>1</v>
      </c>
      <c r="AR72" s="7">
        <f t="shared" si="82"/>
        <v>5</v>
      </c>
      <c r="AS72" s="11">
        <f t="shared" si="82"/>
        <v>120</v>
      </c>
      <c r="AT72" s="10">
        <f t="shared" si="82"/>
        <v>0</v>
      </c>
      <c r="AU72" s="11">
        <f t="shared" si="82"/>
        <v>60</v>
      </c>
      <c r="AV72" s="10">
        <f t="shared" si="82"/>
        <v>0</v>
      </c>
      <c r="AW72" s="7">
        <f t="shared" si="82"/>
        <v>13.3</v>
      </c>
      <c r="AX72" s="11">
        <f t="shared" si="82"/>
        <v>45</v>
      </c>
      <c r="AY72" s="10">
        <f t="shared" si="82"/>
        <v>0</v>
      </c>
      <c r="AZ72" s="11">
        <f t="shared" si="82"/>
        <v>0</v>
      </c>
      <c r="BA72" s="10">
        <f t="shared" si="82"/>
        <v>0</v>
      </c>
      <c r="BB72" s="11">
        <f t="shared" si="82"/>
        <v>0</v>
      </c>
      <c r="BC72" s="10">
        <f t="shared" si="82"/>
        <v>0</v>
      </c>
      <c r="BD72" s="11">
        <f t="shared" si="82"/>
        <v>0</v>
      </c>
      <c r="BE72" s="10">
        <f t="shared" si="82"/>
        <v>0</v>
      </c>
      <c r="BF72" s="11">
        <f t="shared" si="82"/>
        <v>0</v>
      </c>
      <c r="BG72" s="10">
        <f t="shared" si="82"/>
        <v>0</v>
      </c>
      <c r="BH72" s="11">
        <f t="shared" si="82"/>
        <v>0</v>
      </c>
      <c r="BI72" s="10">
        <f t="shared" si="82"/>
        <v>0</v>
      </c>
      <c r="BJ72" s="11">
        <f t="shared" si="82"/>
        <v>0</v>
      </c>
      <c r="BK72" s="10">
        <f t="shared" si="82"/>
        <v>0</v>
      </c>
      <c r="BL72" s="11">
        <f t="shared" si="82"/>
        <v>30</v>
      </c>
      <c r="BM72" s="10">
        <f t="shared" si="82"/>
        <v>0</v>
      </c>
      <c r="BN72" s="7">
        <f t="shared" si="82"/>
        <v>5.7</v>
      </c>
      <c r="BO72" s="7">
        <f t="shared" si="82"/>
        <v>19</v>
      </c>
      <c r="BP72" s="11">
        <f t="shared" si="82"/>
        <v>225</v>
      </c>
      <c r="BQ72" s="10">
        <f t="shared" si="82"/>
        <v>0</v>
      </c>
      <c r="BR72" s="11">
        <f t="shared" ref="BR72:CW72" si="83">SUM(BR40:BR71)</f>
        <v>30</v>
      </c>
      <c r="BS72" s="10">
        <f t="shared" si="83"/>
        <v>0</v>
      </c>
      <c r="BT72" s="7">
        <f t="shared" si="83"/>
        <v>15.5</v>
      </c>
      <c r="BU72" s="11">
        <f t="shared" si="83"/>
        <v>45</v>
      </c>
      <c r="BV72" s="10">
        <f t="shared" si="83"/>
        <v>0</v>
      </c>
      <c r="BW72" s="11">
        <f t="shared" si="83"/>
        <v>0</v>
      </c>
      <c r="BX72" s="10">
        <f t="shared" si="83"/>
        <v>0</v>
      </c>
      <c r="BY72" s="11">
        <f t="shared" si="83"/>
        <v>90</v>
      </c>
      <c r="BZ72" s="10">
        <f t="shared" si="83"/>
        <v>0</v>
      </c>
      <c r="CA72" s="11">
        <f t="shared" si="83"/>
        <v>0</v>
      </c>
      <c r="CB72" s="10">
        <f t="shared" si="83"/>
        <v>0</v>
      </c>
      <c r="CC72" s="11">
        <f t="shared" si="83"/>
        <v>0</v>
      </c>
      <c r="CD72" s="10">
        <f t="shared" si="83"/>
        <v>0</v>
      </c>
      <c r="CE72" s="11">
        <f t="shared" si="83"/>
        <v>0</v>
      </c>
      <c r="CF72" s="10">
        <f t="shared" si="83"/>
        <v>0</v>
      </c>
      <c r="CG72" s="11">
        <f t="shared" si="83"/>
        <v>0</v>
      </c>
      <c r="CH72" s="10">
        <f t="shared" si="83"/>
        <v>0</v>
      </c>
      <c r="CI72" s="11">
        <f t="shared" si="83"/>
        <v>0</v>
      </c>
      <c r="CJ72" s="10">
        <f t="shared" si="83"/>
        <v>0</v>
      </c>
      <c r="CK72" s="7">
        <f t="shared" si="83"/>
        <v>11.5</v>
      </c>
      <c r="CL72" s="7">
        <f t="shared" si="83"/>
        <v>27</v>
      </c>
      <c r="CM72" s="11">
        <f t="shared" si="83"/>
        <v>165</v>
      </c>
      <c r="CN72" s="10">
        <f t="shared" si="83"/>
        <v>0</v>
      </c>
      <c r="CO72" s="11">
        <f t="shared" si="83"/>
        <v>15</v>
      </c>
      <c r="CP72" s="10">
        <f t="shared" si="83"/>
        <v>0</v>
      </c>
      <c r="CQ72" s="7">
        <f t="shared" si="83"/>
        <v>13</v>
      </c>
      <c r="CR72" s="11">
        <f t="shared" si="83"/>
        <v>30</v>
      </c>
      <c r="CS72" s="10">
        <f t="shared" si="83"/>
        <v>0</v>
      </c>
      <c r="CT72" s="11">
        <f t="shared" si="83"/>
        <v>0</v>
      </c>
      <c r="CU72" s="10">
        <f t="shared" si="83"/>
        <v>0</v>
      </c>
      <c r="CV72" s="11">
        <f t="shared" si="83"/>
        <v>120</v>
      </c>
      <c r="CW72" s="10">
        <f t="shared" si="83"/>
        <v>0</v>
      </c>
      <c r="CX72" s="11">
        <f t="shared" ref="CX72:EC72" si="84">SUM(CX40:CX71)</f>
        <v>0</v>
      </c>
      <c r="CY72" s="10">
        <f t="shared" si="84"/>
        <v>0</v>
      </c>
      <c r="CZ72" s="11">
        <f t="shared" si="84"/>
        <v>0</v>
      </c>
      <c r="DA72" s="10">
        <f t="shared" si="84"/>
        <v>0</v>
      </c>
      <c r="DB72" s="11">
        <f t="shared" si="84"/>
        <v>0</v>
      </c>
      <c r="DC72" s="10">
        <f t="shared" si="84"/>
        <v>0</v>
      </c>
      <c r="DD72" s="11">
        <f t="shared" si="84"/>
        <v>0</v>
      </c>
      <c r="DE72" s="10">
        <f t="shared" si="84"/>
        <v>0</v>
      </c>
      <c r="DF72" s="11">
        <f t="shared" si="84"/>
        <v>30</v>
      </c>
      <c r="DG72" s="10">
        <f t="shared" si="84"/>
        <v>0</v>
      </c>
      <c r="DH72" s="7">
        <f t="shared" si="84"/>
        <v>14</v>
      </c>
      <c r="DI72" s="7">
        <f t="shared" si="84"/>
        <v>27</v>
      </c>
      <c r="DJ72" s="11">
        <f t="shared" si="84"/>
        <v>180</v>
      </c>
      <c r="DK72" s="10">
        <f t="shared" si="84"/>
        <v>0</v>
      </c>
      <c r="DL72" s="11">
        <f t="shared" si="84"/>
        <v>15</v>
      </c>
      <c r="DM72" s="10">
        <f t="shared" si="84"/>
        <v>0</v>
      </c>
      <c r="DN72" s="7">
        <f t="shared" si="84"/>
        <v>12.5</v>
      </c>
      <c r="DO72" s="11">
        <f t="shared" si="84"/>
        <v>15</v>
      </c>
      <c r="DP72" s="10">
        <f t="shared" si="84"/>
        <v>0</v>
      </c>
      <c r="DQ72" s="11">
        <f t="shared" si="84"/>
        <v>0</v>
      </c>
      <c r="DR72" s="10">
        <f t="shared" si="84"/>
        <v>0</v>
      </c>
      <c r="DS72" s="11">
        <f t="shared" si="84"/>
        <v>135</v>
      </c>
      <c r="DT72" s="10">
        <f t="shared" si="84"/>
        <v>0</v>
      </c>
      <c r="DU72" s="11">
        <f t="shared" si="84"/>
        <v>0</v>
      </c>
      <c r="DV72" s="10">
        <f t="shared" si="84"/>
        <v>0</v>
      </c>
      <c r="DW72" s="11">
        <f t="shared" si="84"/>
        <v>0</v>
      </c>
      <c r="DX72" s="10">
        <f t="shared" si="84"/>
        <v>0</v>
      </c>
      <c r="DY72" s="11">
        <f t="shared" si="84"/>
        <v>0</v>
      </c>
      <c r="DZ72" s="10">
        <f t="shared" si="84"/>
        <v>0</v>
      </c>
      <c r="EA72" s="11">
        <f t="shared" si="84"/>
        <v>0</v>
      </c>
      <c r="EB72" s="10">
        <f t="shared" si="84"/>
        <v>0</v>
      </c>
      <c r="EC72" s="11">
        <f t="shared" si="84"/>
        <v>0</v>
      </c>
      <c r="ED72" s="10">
        <f t="shared" ref="ED72:FI72" si="85">SUM(ED40:ED71)</f>
        <v>0</v>
      </c>
      <c r="EE72" s="7">
        <f t="shared" si="85"/>
        <v>11.5</v>
      </c>
      <c r="EF72" s="7">
        <f t="shared" si="85"/>
        <v>24</v>
      </c>
      <c r="EG72" s="11">
        <f t="shared" si="85"/>
        <v>0</v>
      </c>
      <c r="EH72" s="10">
        <f t="shared" si="85"/>
        <v>0</v>
      </c>
      <c r="EI72" s="11">
        <f t="shared" si="85"/>
        <v>0</v>
      </c>
      <c r="EJ72" s="10">
        <f t="shared" si="85"/>
        <v>0</v>
      </c>
      <c r="EK72" s="7">
        <f t="shared" si="85"/>
        <v>0</v>
      </c>
      <c r="EL72" s="11">
        <f t="shared" si="85"/>
        <v>0</v>
      </c>
      <c r="EM72" s="10">
        <f t="shared" si="85"/>
        <v>0</v>
      </c>
      <c r="EN72" s="11">
        <f t="shared" si="85"/>
        <v>0</v>
      </c>
      <c r="EO72" s="10">
        <f t="shared" si="85"/>
        <v>0</v>
      </c>
      <c r="EP72" s="11">
        <f t="shared" si="85"/>
        <v>0</v>
      </c>
      <c r="EQ72" s="10">
        <f t="shared" si="85"/>
        <v>0</v>
      </c>
      <c r="ER72" s="11">
        <f t="shared" si="85"/>
        <v>0</v>
      </c>
      <c r="ES72" s="10">
        <f t="shared" si="85"/>
        <v>0</v>
      </c>
      <c r="ET72" s="11">
        <f t="shared" si="85"/>
        <v>0</v>
      </c>
      <c r="EU72" s="10">
        <f t="shared" si="85"/>
        <v>0</v>
      </c>
      <c r="EV72" s="11">
        <f t="shared" si="85"/>
        <v>0</v>
      </c>
      <c r="EW72" s="10">
        <f t="shared" si="85"/>
        <v>0</v>
      </c>
      <c r="EX72" s="11">
        <f t="shared" si="85"/>
        <v>0</v>
      </c>
      <c r="EY72" s="10">
        <f t="shared" si="85"/>
        <v>0</v>
      </c>
      <c r="EZ72" s="11">
        <f t="shared" si="85"/>
        <v>0</v>
      </c>
      <c r="FA72" s="10">
        <f t="shared" si="85"/>
        <v>0</v>
      </c>
      <c r="FB72" s="7">
        <f t="shared" si="85"/>
        <v>0</v>
      </c>
      <c r="FC72" s="7">
        <f t="shared" si="85"/>
        <v>0</v>
      </c>
      <c r="FD72" s="11">
        <f t="shared" si="85"/>
        <v>0</v>
      </c>
      <c r="FE72" s="10">
        <f t="shared" si="85"/>
        <v>0</v>
      </c>
      <c r="FF72" s="11">
        <f t="shared" si="85"/>
        <v>0</v>
      </c>
      <c r="FG72" s="10">
        <f t="shared" si="85"/>
        <v>0</v>
      </c>
      <c r="FH72" s="7">
        <f t="shared" si="85"/>
        <v>0</v>
      </c>
      <c r="FI72" s="11">
        <f t="shared" si="85"/>
        <v>0</v>
      </c>
      <c r="FJ72" s="10">
        <f t="shared" ref="FJ72:GO72" si="86">SUM(FJ40:FJ71)</f>
        <v>0</v>
      </c>
      <c r="FK72" s="11">
        <f t="shared" si="86"/>
        <v>0</v>
      </c>
      <c r="FL72" s="10">
        <f t="shared" si="86"/>
        <v>0</v>
      </c>
      <c r="FM72" s="11">
        <f t="shared" si="86"/>
        <v>0</v>
      </c>
      <c r="FN72" s="10">
        <f t="shared" si="86"/>
        <v>0</v>
      </c>
      <c r="FO72" s="11">
        <f t="shared" si="86"/>
        <v>0</v>
      </c>
      <c r="FP72" s="10">
        <f t="shared" si="86"/>
        <v>0</v>
      </c>
      <c r="FQ72" s="11">
        <f t="shared" si="86"/>
        <v>0</v>
      </c>
      <c r="FR72" s="10">
        <f t="shared" si="86"/>
        <v>0</v>
      </c>
      <c r="FS72" s="11">
        <f t="shared" si="86"/>
        <v>0</v>
      </c>
      <c r="FT72" s="10">
        <f t="shared" si="86"/>
        <v>0</v>
      </c>
      <c r="FU72" s="11">
        <f t="shared" si="86"/>
        <v>0</v>
      </c>
      <c r="FV72" s="10">
        <f t="shared" si="86"/>
        <v>0</v>
      </c>
      <c r="FW72" s="11">
        <f t="shared" si="86"/>
        <v>0</v>
      </c>
      <c r="FX72" s="10">
        <f t="shared" si="86"/>
        <v>0</v>
      </c>
      <c r="FY72" s="7">
        <f t="shared" si="86"/>
        <v>0</v>
      </c>
      <c r="FZ72" s="7">
        <f t="shared" si="86"/>
        <v>0</v>
      </c>
      <c r="GA72" s="11">
        <f t="shared" si="86"/>
        <v>15</v>
      </c>
      <c r="GB72" s="10">
        <f t="shared" si="86"/>
        <v>0</v>
      </c>
      <c r="GC72" s="11">
        <f t="shared" si="86"/>
        <v>0</v>
      </c>
      <c r="GD72" s="10">
        <f t="shared" si="86"/>
        <v>0</v>
      </c>
      <c r="GE72" s="7">
        <f t="shared" si="86"/>
        <v>1</v>
      </c>
      <c r="GF72" s="11">
        <f t="shared" si="86"/>
        <v>0</v>
      </c>
      <c r="GG72" s="10">
        <f t="shared" si="86"/>
        <v>0</v>
      </c>
      <c r="GH72" s="11">
        <f t="shared" si="86"/>
        <v>0</v>
      </c>
      <c r="GI72" s="10">
        <f t="shared" si="86"/>
        <v>0</v>
      </c>
      <c r="GJ72" s="11">
        <f t="shared" si="86"/>
        <v>0</v>
      </c>
      <c r="GK72" s="10">
        <f t="shared" si="86"/>
        <v>0</v>
      </c>
      <c r="GL72" s="11">
        <f t="shared" si="86"/>
        <v>0</v>
      </c>
      <c r="GM72" s="10">
        <f t="shared" si="86"/>
        <v>0</v>
      </c>
      <c r="GN72" s="11">
        <f t="shared" si="86"/>
        <v>0</v>
      </c>
      <c r="GO72" s="10">
        <f t="shared" si="86"/>
        <v>0</v>
      </c>
      <c r="GP72" s="11">
        <f t="shared" ref="GP72:GW72" si="87">SUM(GP40:GP71)</f>
        <v>15</v>
      </c>
      <c r="GQ72" s="10">
        <f t="shared" si="87"/>
        <v>0</v>
      </c>
      <c r="GR72" s="11">
        <f t="shared" si="87"/>
        <v>30</v>
      </c>
      <c r="GS72" s="10">
        <f t="shared" si="87"/>
        <v>0</v>
      </c>
      <c r="GT72" s="11">
        <f t="shared" si="87"/>
        <v>0</v>
      </c>
      <c r="GU72" s="10">
        <f t="shared" si="87"/>
        <v>0</v>
      </c>
      <c r="GV72" s="7">
        <f t="shared" si="87"/>
        <v>3</v>
      </c>
      <c r="GW72" s="7">
        <f t="shared" si="87"/>
        <v>4</v>
      </c>
    </row>
    <row r="73" spans="1:205" ht="20.100000000000001" customHeight="1" x14ac:dyDescent="0.25">
      <c r="A73" s="19" t="s">
        <v>162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9"/>
      <c r="GW73" s="13"/>
    </row>
    <row r="74" spans="1:205" x14ac:dyDescent="0.25">
      <c r="A74" s="6"/>
      <c r="B74" s="6"/>
      <c r="C74" s="6"/>
      <c r="D74" s="6" t="s">
        <v>272</v>
      </c>
      <c r="E74" s="3" t="s">
        <v>273</v>
      </c>
      <c r="F74" s="6">
        <f t="shared" ref="F74:F84" si="88">COUNTIF(V74:GU74,"e")</f>
        <v>1</v>
      </c>
      <c r="G74" s="6">
        <f t="shared" ref="G74:G84" si="89">COUNTIF(V74:GU74,"z")</f>
        <v>1</v>
      </c>
      <c r="H74" s="6">
        <f t="shared" ref="H74:H85" si="90">SUM(I74:R74)</f>
        <v>60</v>
      </c>
      <c r="I74" s="6">
        <f t="shared" ref="I74:I85" si="91">V74+AS74+BP74+CM74+DJ74+EG74+FD74+GA74</f>
        <v>30</v>
      </c>
      <c r="J74" s="6">
        <f t="shared" ref="J74:J85" si="92">X74+AU74+BR74+CO74+DL74+EI74+FF74+GC74</f>
        <v>0</v>
      </c>
      <c r="K74" s="6">
        <f t="shared" ref="K74:K85" si="93">AA74+AX74+BU74+CR74+DO74+EL74+FI74+GF74</f>
        <v>0</v>
      </c>
      <c r="L74" s="6">
        <f t="shared" ref="L74:L85" si="94">AC74+AZ74+BW74+CT74+DQ74+EN74+FK74+GH74</f>
        <v>0</v>
      </c>
      <c r="M74" s="6">
        <f t="shared" ref="M74:M85" si="95">AE74+BB74+BY74+CV74+DS74+EP74+FM74+GJ74</f>
        <v>30</v>
      </c>
      <c r="N74" s="6">
        <f t="shared" ref="N74:N85" si="96">AG74+BD74+CA74+CX74+DU74+ER74+FO74+GL74</f>
        <v>0</v>
      </c>
      <c r="O74" s="6">
        <f t="shared" ref="O74:O85" si="97">AI74+BF74+CC74+CZ74+DW74+ET74+FQ74+GN74</f>
        <v>0</v>
      </c>
      <c r="P74" s="6">
        <f t="shared" ref="P74:P85" si="98">AK74+BH74+CE74+DB74+DY74+EV74+FS74+GP74</f>
        <v>0</v>
      </c>
      <c r="Q74" s="6">
        <f t="shared" ref="Q74:Q85" si="99">AM74+BJ74+CG74+DD74+EA74+EX74+FU74+GR74</f>
        <v>0</v>
      </c>
      <c r="R74" s="6">
        <f t="shared" ref="R74:R85" si="100">AO74+BL74+CI74+DF74+EC74+EZ74+FW74+GT74</f>
        <v>0</v>
      </c>
      <c r="S74" s="7">
        <f t="shared" ref="S74:S85" si="101">AR74+BO74+CL74+DI74+EF74+FC74+FZ74+GW74</f>
        <v>5</v>
      </c>
      <c r="T74" s="7">
        <f t="shared" ref="T74:T85" si="102">AQ74+BN74+CK74+DH74+EE74+FB74+FY74+GV74</f>
        <v>3</v>
      </c>
      <c r="U74" s="7">
        <v>2.6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ref="AR74:AR85" si="103">Z74+AQ74</f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ref="BO74:BO85" si="104">AW74+BN74</f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ref="CL74:CL85" si="105">BT74+CK74</f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ref="DI74:DI85" si="106">CQ74+DH74</f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ref="EF74:EF85" si="107">DN74+EE74</f>
        <v>0</v>
      </c>
      <c r="EG74" s="11">
        <v>30</v>
      </c>
      <c r="EH74" s="10" t="s">
        <v>79</v>
      </c>
      <c r="EI74" s="11"/>
      <c r="EJ74" s="10"/>
      <c r="EK74" s="7">
        <v>2</v>
      </c>
      <c r="EL74" s="11"/>
      <c r="EM74" s="10"/>
      <c r="EN74" s="11"/>
      <c r="EO74" s="10"/>
      <c r="EP74" s="11">
        <v>30</v>
      </c>
      <c r="EQ74" s="10" t="s">
        <v>63</v>
      </c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>
        <v>3</v>
      </c>
      <c r="FC74" s="7">
        <f t="shared" ref="FC74:FC85" si="108">EK74+FB74</f>
        <v>5</v>
      </c>
      <c r="FD74" s="11"/>
      <c r="FE74" s="10"/>
      <c r="FF74" s="11"/>
      <c r="FG74" s="10"/>
      <c r="FH74" s="7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ref="FZ74:FZ85" si="109">FH74+FY74</f>
        <v>0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ref="GW74:GW85" si="110">GE74+GV74</f>
        <v>0</v>
      </c>
    </row>
    <row r="75" spans="1:205" x14ac:dyDescent="0.25">
      <c r="A75" s="6"/>
      <c r="B75" s="6"/>
      <c r="C75" s="6"/>
      <c r="D75" s="6" t="s">
        <v>274</v>
      </c>
      <c r="E75" s="3" t="s">
        <v>275</v>
      </c>
      <c r="F75" s="6">
        <f t="shared" si="88"/>
        <v>1</v>
      </c>
      <c r="G75" s="6">
        <f t="shared" si="89"/>
        <v>1</v>
      </c>
      <c r="H75" s="6">
        <f t="shared" si="90"/>
        <v>60</v>
      </c>
      <c r="I75" s="6">
        <f t="shared" si="91"/>
        <v>30</v>
      </c>
      <c r="J75" s="6">
        <f t="shared" si="92"/>
        <v>0</v>
      </c>
      <c r="K75" s="6">
        <f t="shared" si="93"/>
        <v>0</v>
      </c>
      <c r="L75" s="6">
        <f t="shared" si="94"/>
        <v>0</v>
      </c>
      <c r="M75" s="6">
        <f t="shared" si="95"/>
        <v>30</v>
      </c>
      <c r="N75" s="6">
        <f t="shared" si="96"/>
        <v>0</v>
      </c>
      <c r="O75" s="6">
        <f t="shared" si="97"/>
        <v>0</v>
      </c>
      <c r="P75" s="6">
        <f t="shared" si="98"/>
        <v>0</v>
      </c>
      <c r="Q75" s="6">
        <f t="shared" si="99"/>
        <v>0</v>
      </c>
      <c r="R75" s="6">
        <f t="shared" si="100"/>
        <v>0</v>
      </c>
      <c r="S75" s="7">
        <f t="shared" si="101"/>
        <v>4</v>
      </c>
      <c r="T75" s="7">
        <f t="shared" si="102"/>
        <v>1.5</v>
      </c>
      <c r="U75" s="7">
        <v>2.2999999999999998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10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10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10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10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107"/>
        <v>0</v>
      </c>
      <c r="EG75" s="11">
        <v>30</v>
      </c>
      <c r="EH75" s="10" t="s">
        <v>79</v>
      </c>
      <c r="EI75" s="11"/>
      <c r="EJ75" s="10"/>
      <c r="EK75" s="7">
        <v>2.5</v>
      </c>
      <c r="EL75" s="11"/>
      <c r="EM75" s="10"/>
      <c r="EN75" s="11"/>
      <c r="EO75" s="10"/>
      <c r="EP75" s="11">
        <v>30</v>
      </c>
      <c r="EQ75" s="10" t="s">
        <v>63</v>
      </c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>
        <v>1.5</v>
      </c>
      <c r="FC75" s="7">
        <f t="shared" si="108"/>
        <v>4</v>
      </c>
      <c r="FD75" s="11"/>
      <c r="FE75" s="10"/>
      <c r="FF75" s="11"/>
      <c r="FG75" s="10"/>
      <c r="FH75" s="7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109"/>
        <v>0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110"/>
        <v>0</v>
      </c>
    </row>
    <row r="76" spans="1:205" x14ac:dyDescent="0.25">
      <c r="A76" s="6"/>
      <c r="B76" s="6"/>
      <c r="C76" s="6"/>
      <c r="D76" s="6" t="s">
        <v>276</v>
      </c>
      <c r="E76" s="3" t="s">
        <v>277</v>
      </c>
      <c r="F76" s="6">
        <f t="shared" si="88"/>
        <v>1</v>
      </c>
      <c r="G76" s="6">
        <f t="shared" si="89"/>
        <v>1</v>
      </c>
      <c r="H76" s="6">
        <f t="shared" si="90"/>
        <v>60</v>
      </c>
      <c r="I76" s="6">
        <f t="shared" si="91"/>
        <v>30</v>
      </c>
      <c r="J76" s="6">
        <f t="shared" si="92"/>
        <v>0</v>
      </c>
      <c r="K76" s="6">
        <f t="shared" si="93"/>
        <v>0</v>
      </c>
      <c r="L76" s="6">
        <f t="shared" si="94"/>
        <v>0</v>
      </c>
      <c r="M76" s="6">
        <f t="shared" si="95"/>
        <v>30</v>
      </c>
      <c r="N76" s="6">
        <f t="shared" si="96"/>
        <v>0</v>
      </c>
      <c r="O76" s="6">
        <f t="shared" si="97"/>
        <v>0</v>
      </c>
      <c r="P76" s="6">
        <f t="shared" si="98"/>
        <v>0</v>
      </c>
      <c r="Q76" s="6">
        <f t="shared" si="99"/>
        <v>0</v>
      </c>
      <c r="R76" s="6">
        <f t="shared" si="100"/>
        <v>0</v>
      </c>
      <c r="S76" s="7">
        <f t="shared" si="101"/>
        <v>4</v>
      </c>
      <c r="T76" s="7">
        <f t="shared" si="102"/>
        <v>2.5</v>
      </c>
      <c r="U76" s="7">
        <v>2.2999999999999998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10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10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10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10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107"/>
        <v>0</v>
      </c>
      <c r="EG76" s="11">
        <v>30</v>
      </c>
      <c r="EH76" s="10" t="s">
        <v>79</v>
      </c>
      <c r="EI76" s="11"/>
      <c r="EJ76" s="10"/>
      <c r="EK76" s="7">
        <v>1.5</v>
      </c>
      <c r="EL76" s="11"/>
      <c r="EM76" s="10"/>
      <c r="EN76" s="11"/>
      <c r="EO76" s="10"/>
      <c r="EP76" s="11">
        <v>30</v>
      </c>
      <c r="EQ76" s="10" t="s">
        <v>63</v>
      </c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>
        <v>2.5</v>
      </c>
      <c r="FC76" s="7">
        <f t="shared" si="108"/>
        <v>4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109"/>
        <v>0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110"/>
        <v>0</v>
      </c>
    </row>
    <row r="77" spans="1:205" x14ac:dyDescent="0.25">
      <c r="A77" s="6"/>
      <c r="B77" s="6"/>
      <c r="C77" s="6"/>
      <c r="D77" s="6" t="s">
        <v>278</v>
      </c>
      <c r="E77" s="3" t="s">
        <v>279</v>
      </c>
      <c r="F77" s="6">
        <f t="shared" si="88"/>
        <v>0</v>
      </c>
      <c r="G77" s="6">
        <f t="shared" si="89"/>
        <v>2</v>
      </c>
      <c r="H77" s="6">
        <f t="shared" si="90"/>
        <v>45</v>
      </c>
      <c r="I77" s="6">
        <f t="shared" si="91"/>
        <v>15</v>
      </c>
      <c r="J77" s="6">
        <f t="shared" si="92"/>
        <v>0</v>
      </c>
      <c r="K77" s="6">
        <f t="shared" si="93"/>
        <v>0</v>
      </c>
      <c r="L77" s="6">
        <f t="shared" si="94"/>
        <v>0</v>
      </c>
      <c r="M77" s="6">
        <f t="shared" si="95"/>
        <v>30</v>
      </c>
      <c r="N77" s="6">
        <f t="shared" si="96"/>
        <v>0</v>
      </c>
      <c r="O77" s="6">
        <f t="shared" si="97"/>
        <v>0</v>
      </c>
      <c r="P77" s="6">
        <f t="shared" si="98"/>
        <v>0</v>
      </c>
      <c r="Q77" s="6">
        <f t="shared" si="99"/>
        <v>0</v>
      </c>
      <c r="R77" s="6">
        <f t="shared" si="100"/>
        <v>0</v>
      </c>
      <c r="S77" s="7">
        <f t="shared" si="101"/>
        <v>3</v>
      </c>
      <c r="T77" s="7">
        <f t="shared" si="102"/>
        <v>2</v>
      </c>
      <c r="U77" s="7">
        <v>1.7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10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10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10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10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107"/>
        <v>0</v>
      </c>
      <c r="EG77" s="11">
        <v>15</v>
      </c>
      <c r="EH77" s="10" t="s">
        <v>63</v>
      </c>
      <c r="EI77" s="11"/>
      <c r="EJ77" s="10"/>
      <c r="EK77" s="7">
        <v>1</v>
      </c>
      <c r="EL77" s="11"/>
      <c r="EM77" s="10"/>
      <c r="EN77" s="11"/>
      <c r="EO77" s="10"/>
      <c r="EP77" s="11">
        <v>30</v>
      </c>
      <c r="EQ77" s="10" t="s">
        <v>63</v>
      </c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>
        <v>2</v>
      </c>
      <c r="FC77" s="7">
        <f t="shared" si="108"/>
        <v>3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109"/>
        <v>0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110"/>
        <v>0</v>
      </c>
    </row>
    <row r="78" spans="1:205" x14ac:dyDescent="0.25">
      <c r="A78" s="6"/>
      <c r="B78" s="6"/>
      <c r="C78" s="6"/>
      <c r="D78" s="6" t="s">
        <v>280</v>
      </c>
      <c r="E78" s="3" t="s">
        <v>281</v>
      </c>
      <c r="F78" s="6">
        <f t="shared" si="88"/>
        <v>0</v>
      </c>
      <c r="G78" s="6">
        <f t="shared" si="89"/>
        <v>2</v>
      </c>
      <c r="H78" s="6">
        <f t="shared" si="90"/>
        <v>30</v>
      </c>
      <c r="I78" s="6">
        <f t="shared" si="91"/>
        <v>15</v>
      </c>
      <c r="J78" s="6">
        <f t="shared" si="92"/>
        <v>0</v>
      </c>
      <c r="K78" s="6">
        <f t="shared" si="93"/>
        <v>0</v>
      </c>
      <c r="L78" s="6">
        <f t="shared" si="94"/>
        <v>0</v>
      </c>
      <c r="M78" s="6">
        <f t="shared" si="95"/>
        <v>15</v>
      </c>
      <c r="N78" s="6">
        <f t="shared" si="96"/>
        <v>0</v>
      </c>
      <c r="O78" s="6">
        <f t="shared" si="97"/>
        <v>0</v>
      </c>
      <c r="P78" s="6">
        <f t="shared" si="98"/>
        <v>0</v>
      </c>
      <c r="Q78" s="6">
        <f t="shared" si="99"/>
        <v>0</v>
      </c>
      <c r="R78" s="6">
        <f t="shared" si="100"/>
        <v>0</v>
      </c>
      <c r="S78" s="7">
        <f t="shared" si="101"/>
        <v>3</v>
      </c>
      <c r="T78" s="7">
        <f t="shared" si="102"/>
        <v>1.5</v>
      </c>
      <c r="U78" s="7">
        <v>1.2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10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10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10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10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107"/>
        <v>0</v>
      </c>
      <c r="EG78" s="11">
        <v>15</v>
      </c>
      <c r="EH78" s="10" t="s">
        <v>63</v>
      </c>
      <c r="EI78" s="11"/>
      <c r="EJ78" s="10"/>
      <c r="EK78" s="7">
        <v>1.5</v>
      </c>
      <c r="EL78" s="11"/>
      <c r="EM78" s="10"/>
      <c r="EN78" s="11"/>
      <c r="EO78" s="10"/>
      <c r="EP78" s="11">
        <v>15</v>
      </c>
      <c r="EQ78" s="10" t="s">
        <v>63</v>
      </c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>
        <v>1.5</v>
      </c>
      <c r="FC78" s="7">
        <f t="shared" si="108"/>
        <v>3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109"/>
        <v>0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110"/>
        <v>0</v>
      </c>
    </row>
    <row r="79" spans="1:205" x14ac:dyDescent="0.25">
      <c r="A79" s="6"/>
      <c r="B79" s="6"/>
      <c r="C79" s="6"/>
      <c r="D79" s="6" t="s">
        <v>282</v>
      </c>
      <c r="E79" s="3" t="s">
        <v>283</v>
      </c>
      <c r="F79" s="6">
        <f t="shared" si="88"/>
        <v>0</v>
      </c>
      <c r="G79" s="6">
        <f t="shared" si="89"/>
        <v>2</v>
      </c>
      <c r="H79" s="6">
        <f t="shared" si="90"/>
        <v>45</v>
      </c>
      <c r="I79" s="6">
        <f t="shared" si="91"/>
        <v>30</v>
      </c>
      <c r="J79" s="6">
        <f t="shared" si="92"/>
        <v>0</v>
      </c>
      <c r="K79" s="6">
        <f t="shared" si="93"/>
        <v>0</v>
      </c>
      <c r="L79" s="6">
        <f t="shared" si="94"/>
        <v>0</v>
      </c>
      <c r="M79" s="6">
        <f t="shared" si="95"/>
        <v>15</v>
      </c>
      <c r="N79" s="6">
        <f t="shared" si="96"/>
        <v>0</v>
      </c>
      <c r="O79" s="6">
        <f t="shared" si="97"/>
        <v>0</v>
      </c>
      <c r="P79" s="6">
        <f t="shared" si="98"/>
        <v>0</v>
      </c>
      <c r="Q79" s="6">
        <f t="shared" si="99"/>
        <v>0</v>
      </c>
      <c r="R79" s="6">
        <f t="shared" si="100"/>
        <v>0</v>
      </c>
      <c r="S79" s="7">
        <f t="shared" si="101"/>
        <v>4</v>
      </c>
      <c r="T79" s="7">
        <f t="shared" si="102"/>
        <v>2</v>
      </c>
      <c r="U79" s="7">
        <v>1.73</v>
      </c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103"/>
        <v>0</v>
      </c>
      <c r="AS79" s="11"/>
      <c r="AT79" s="10"/>
      <c r="AU79" s="11"/>
      <c r="AV79" s="10"/>
      <c r="AW79" s="7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104"/>
        <v>0</v>
      </c>
      <c r="BP79" s="11"/>
      <c r="BQ79" s="10"/>
      <c r="BR79" s="11"/>
      <c r="BS79" s="10"/>
      <c r="BT79" s="7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105"/>
        <v>0</v>
      </c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106"/>
        <v>0</v>
      </c>
      <c r="DJ79" s="11"/>
      <c r="DK79" s="10"/>
      <c r="DL79" s="11"/>
      <c r="DM79" s="10"/>
      <c r="DN79" s="7"/>
      <c r="DO79" s="11"/>
      <c r="DP79" s="10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107"/>
        <v>0</v>
      </c>
      <c r="EG79" s="11">
        <v>30</v>
      </c>
      <c r="EH79" s="10" t="s">
        <v>63</v>
      </c>
      <c r="EI79" s="11"/>
      <c r="EJ79" s="10"/>
      <c r="EK79" s="7">
        <v>2</v>
      </c>
      <c r="EL79" s="11"/>
      <c r="EM79" s="10"/>
      <c r="EN79" s="11"/>
      <c r="EO79" s="10"/>
      <c r="EP79" s="11">
        <v>15</v>
      </c>
      <c r="EQ79" s="10" t="s">
        <v>63</v>
      </c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>
        <v>2</v>
      </c>
      <c r="FC79" s="7">
        <f t="shared" si="108"/>
        <v>4</v>
      </c>
      <c r="FD79" s="11"/>
      <c r="FE79" s="10"/>
      <c r="FF79" s="11"/>
      <c r="FG79" s="10"/>
      <c r="FH79" s="7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109"/>
        <v>0</v>
      </c>
      <c r="GA79" s="11"/>
      <c r="GB79" s="10"/>
      <c r="GC79" s="11"/>
      <c r="GD79" s="10"/>
      <c r="GE79" s="7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110"/>
        <v>0</v>
      </c>
    </row>
    <row r="80" spans="1:205" x14ac:dyDescent="0.25">
      <c r="A80" s="6"/>
      <c r="B80" s="6"/>
      <c r="C80" s="6"/>
      <c r="D80" s="6" t="s">
        <v>284</v>
      </c>
      <c r="E80" s="3" t="s">
        <v>285</v>
      </c>
      <c r="F80" s="6">
        <f t="shared" si="88"/>
        <v>0</v>
      </c>
      <c r="G80" s="6">
        <f t="shared" si="89"/>
        <v>2</v>
      </c>
      <c r="H80" s="6">
        <f t="shared" si="90"/>
        <v>45</v>
      </c>
      <c r="I80" s="6">
        <f t="shared" si="91"/>
        <v>30</v>
      </c>
      <c r="J80" s="6">
        <f t="shared" si="92"/>
        <v>0</v>
      </c>
      <c r="K80" s="6">
        <f t="shared" si="93"/>
        <v>0</v>
      </c>
      <c r="L80" s="6">
        <f t="shared" si="94"/>
        <v>0</v>
      </c>
      <c r="M80" s="6">
        <f t="shared" si="95"/>
        <v>15</v>
      </c>
      <c r="N80" s="6">
        <f t="shared" si="96"/>
        <v>0</v>
      </c>
      <c r="O80" s="6">
        <f t="shared" si="97"/>
        <v>0</v>
      </c>
      <c r="P80" s="6">
        <f t="shared" si="98"/>
        <v>0</v>
      </c>
      <c r="Q80" s="6">
        <f t="shared" si="99"/>
        <v>0</v>
      </c>
      <c r="R80" s="6">
        <f t="shared" si="100"/>
        <v>0</v>
      </c>
      <c r="S80" s="7">
        <f t="shared" si="101"/>
        <v>4</v>
      </c>
      <c r="T80" s="7">
        <f t="shared" si="102"/>
        <v>1.5</v>
      </c>
      <c r="U80" s="7">
        <v>1.7</v>
      </c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103"/>
        <v>0</v>
      </c>
      <c r="AS80" s="11"/>
      <c r="AT80" s="10"/>
      <c r="AU80" s="11"/>
      <c r="AV80" s="10"/>
      <c r="AW80" s="7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104"/>
        <v>0</v>
      </c>
      <c r="BP80" s="11"/>
      <c r="BQ80" s="10"/>
      <c r="BR80" s="11"/>
      <c r="BS80" s="10"/>
      <c r="BT80" s="7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105"/>
        <v>0</v>
      </c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106"/>
        <v>0</v>
      </c>
      <c r="DJ80" s="11"/>
      <c r="DK80" s="10"/>
      <c r="DL80" s="11"/>
      <c r="DM80" s="10"/>
      <c r="DN80" s="7"/>
      <c r="DO80" s="11"/>
      <c r="DP80" s="10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107"/>
        <v>0</v>
      </c>
      <c r="EG80" s="11">
        <v>30</v>
      </c>
      <c r="EH80" s="10" t="s">
        <v>63</v>
      </c>
      <c r="EI80" s="11"/>
      <c r="EJ80" s="10"/>
      <c r="EK80" s="7">
        <v>2.5</v>
      </c>
      <c r="EL80" s="11"/>
      <c r="EM80" s="10"/>
      <c r="EN80" s="11"/>
      <c r="EO80" s="10"/>
      <c r="EP80" s="11">
        <v>15</v>
      </c>
      <c r="EQ80" s="10" t="s">
        <v>63</v>
      </c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>
        <v>1.5</v>
      </c>
      <c r="FC80" s="7">
        <f t="shared" si="108"/>
        <v>4</v>
      </c>
      <c r="FD80" s="11"/>
      <c r="FE80" s="10"/>
      <c r="FF80" s="11"/>
      <c r="FG80" s="10"/>
      <c r="FH80" s="7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109"/>
        <v>0</v>
      </c>
      <c r="GA80" s="11"/>
      <c r="GB80" s="10"/>
      <c r="GC80" s="11"/>
      <c r="GD80" s="10"/>
      <c r="GE80" s="7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110"/>
        <v>0</v>
      </c>
    </row>
    <row r="81" spans="1:205" x14ac:dyDescent="0.25">
      <c r="A81" s="6"/>
      <c r="B81" s="6"/>
      <c r="C81" s="6"/>
      <c r="D81" s="6" t="s">
        <v>286</v>
      </c>
      <c r="E81" s="3" t="s">
        <v>287</v>
      </c>
      <c r="F81" s="6">
        <f t="shared" si="88"/>
        <v>0</v>
      </c>
      <c r="G81" s="6">
        <f t="shared" si="89"/>
        <v>2</v>
      </c>
      <c r="H81" s="6">
        <f t="shared" si="90"/>
        <v>30</v>
      </c>
      <c r="I81" s="6">
        <f t="shared" si="91"/>
        <v>15</v>
      </c>
      <c r="J81" s="6">
        <f t="shared" si="92"/>
        <v>0</v>
      </c>
      <c r="K81" s="6">
        <f t="shared" si="93"/>
        <v>0</v>
      </c>
      <c r="L81" s="6">
        <f t="shared" si="94"/>
        <v>0</v>
      </c>
      <c r="M81" s="6">
        <f t="shared" si="95"/>
        <v>15</v>
      </c>
      <c r="N81" s="6">
        <f t="shared" si="96"/>
        <v>0</v>
      </c>
      <c r="O81" s="6">
        <f t="shared" si="97"/>
        <v>0</v>
      </c>
      <c r="P81" s="6">
        <f t="shared" si="98"/>
        <v>0</v>
      </c>
      <c r="Q81" s="6">
        <f t="shared" si="99"/>
        <v>0</v>
      </c>
      <c r="R81" s="6">
        <f t="shared" si="100"/>
        <v>0</v>
      </c>
      <c r="S81" s="7">
        <f t="shared" si="101"/>
        <v>3</v>
      </c>
      <c r="T81" s="7">
        <f t="shared" si="102"/>
        <v>1.5</v>
      </c>
      <c r="U81" s="7">
        <v>1.23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103"/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104"/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105"/>
        <v>0</v>
      </c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106"/>
        <v>0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107"/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108"/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109"/>
        <v>0</v>
      </c>
      <c r="GA81" s="11">
        <v>15</v>
      </c>
      <c r="GB81" s="10" t="s">
        <v>63</v>
      </c>
      <c r="GC81" s="11"/>
      <c r="GD81" s="10"/>
      <c r="GE81" s="7">
        <v>1.5</v>
      </c>
      <c r="GF81" s="11"/>
      <c r="GG81" s="10"/>
      <c r="GH81" s="11"/>
      <c r="GI81" s="10"/>
      <c r="GJ81" s="11">
        <v>15</v>
      </c>
      <c r="GK81" s="10" t="s">
        <v>63</v>
      </c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>
        <v>1.5</v>
      </c>
      <c r="GW81" s="7">
        <f t="shared" si="110"/>
        <v>3</v>
      </c>
    </row>
    <row r="82" spans="1:205" x14ac:dyDescent="0.25">
      <c r="A82" s="6"/>
      <c r="B82" s="6"/>
      <c r="C82" s="6"/>
      <c r="D82" s="6" t="s">
        <v>288</v>
      </c>
      <c r="E82" s="3" t="s">
        <v>289</v>
      </c>
      <c r="F82" s="6">
        <f t="shared" si="88"/>
        <v>0</v>
      </c>
      <c r="G82" s="6">
        <f t="shared" si="89"/>
        <v>2</v>
      </c>
      <c r="H82" s="6">
        <f t="shared" si="90"/>
        <v>30</v>
      </c>
      <c r="I82" s="6">
        <f t="shared" si="91"/>
        <v>15</v>
      </c>
      <c r="J82" s="6">
        <f t="shared" si="92"/>
        <v>0</v>
      </c>
      <c r="K82" s="6">
        <f t="shared" si="93"/>
        <v>0</v>
      </c>
      <c r="L82" s="6">
        <f t="shared" si="94"/>
        <v>0</v>
      </c>
      <c r="M82" s="6">
        <f t="shared" si="95"/>
        <v>15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3</v>
      </c>
      <c r="T82" s="7">
        <f t="shared" si="102"/>
        <v>2</v>
      </c>
      <c r="U82" s="7">
        <v>1.17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106"/>
        <v>0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>
        <v>15</v>
      </c>
      <c r="GB82" s="10" t="s">
        <v>63</v>
      </c>
      <c r="GC82" s="11"/>
      <c r="GD82" s="10"/>
      <c r="GE82" s="7">
        <v>1</v>
      </c>
      <c r="GF82" s="11"/>
      <c r="GG82" s="10"/>
      <c r="GH82" s="11"/>
      <c r="GI82" s="10"/>
      <c r="GJ82" s="11">
        <v>15</v>
      </c>
      <c r="GK82" s="10" t="s">
        <v>63</v>
      </c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>
        <v>2</v>
      </c>
      <c r="GW82" s="7">
        <f t="shared" si="110"/>
        <v>3</v>
      </c>
    </row>
    <row r="83" spans="1:205" x14ac:dyDescent="0.25">
      <c r="A83" s="6"/>
      <c r="B83" s="6"/>
      <c r="C83" s="6"/>
      <c r="D83" s="6" t="s">
        <v>290</v>
      </c>
      <c r="E83" s="3" t="s">
        <v>291</v>
      </c>
      <c r="F83" s="6">
        <f t="shared" si="88"/>
        <v>0</v>
      </c>
      <c r="G83" s="6">
        <f t="shared" si="89"/>
        <v>2</v>
      </c>
      <c r="H83" s="6">
        <f t="shared" si="90"/>
        <v>30</v>
      </c>
      <c r="I83" s="6">
        <f t="shared" si="91"/>
        <v>15</v>
      </c>
      <c r="J83" s="6">
        <f t="shared" si="92"/>
        <v>0</v>
      </c>
      <c r="K83" s="6">
        <f t="shared" si="93"/>
        <v>0</v>
      </c>
      <c r="L83" s="6">
        <f t="shared" si="94"/>
        <v>0</v>
      </c>
      <c r="M83" s="6">
        <f t="shared" si="95"/>
        <v>15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3</v>
      </c>
      <c r="T83" s="7">
        <f t="shared" si="102"/>
        <v>2</v>
      </c>
      <c r="U83" s="7">
        <v>1.27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107"/>
        <v>0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>
        <v>15</v>
      </c>
      <c r="GB83" s="10" t="s">
        <v>63</v>
      </c>
      <c r="GC83" s="11"/>
      <c r="GD83" s="10"/>
      <c r="GE83" s="7">
        <v>1</v>
      </c>
      <c r="GF83" s="11"/>
      <c r="GG83" s="10"/>
      <c r="GH83" s="11"/>
      <c r="GI83" s="10"/>
      <c r="GJ83" s="11">
        <v>15</v>
      </c>
      <c r="GK83" s="10" t="s">
        <v>63</v>
      </c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>
        <v>2</v>
      </c>
      <c r="GW83" s="7">
        <f t="shared" si="110"/>
        <v>3</v>
      </c>
    </row>
    <row r="84" spans="1:205" x14ac:dyDescent="0.25">
      <c r="A84" s="6"/>
      <c r="B84" s="6"/>
      <c r="C84" s="6"/>
      <c r="D84" s="6" t="s">
        <v>292</v>
      </c>
      <c r="E84" s="3" t="s">
        <v>293</v>
      </c>
      <c r="F84" s="6">
        <f t="shared" si="88"/>
        <v>0</v>
      </c>
      <c r="G84" s="6">
        <f t="shared" si="89"/>
        <v>2</v>
      </c>
      <c r="H84" s="6">
        <f t="shared" si="90"/>
        <v>30</v>
      </c>
      <c r="I84" s="6">
        <f t="shared" si="91"/>
        <v>15</v>
      </c>
      <c r="J84" s="6">
        <f t="shared" si="92"/>
        <v>0</v>
      </c>
      <c r="K84" s="6">
        <f t="shared" si="93"/>
        <v>0</v>
      </c>
      <c r="L84" s="6">
        <f t="shared" si="94"/>
        <v>0</v>
      </c>
      <c r="M84" s="6">
        <f t="shared" si="95"/>
        <v>15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2</v>
      </c>
      <c r="T84" s="7">
        <f t="shared" si="102"/>
        <v>1</v>
      </c>
      <c r="U84" s="7">
        <v>1.2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107"/>
        <v>0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>
        <v>15</v>
      </c>
      <c r="GB84" s="10" t="s">
        <v>63</v>
      </c>
      <c r="GC84" s="11"/>
      <c r="GD84" s="10"/>
      <c r="GE84" s="7">
        <v>1</v>
      </c>
      <c r="GF84" s="11"/>
      <c r="GG84" s="10"/>
      <c r="GH84" s="11"/>
      <c r="GI84" s="10"/>
      <c r="GJ84" s="11">
        <v>15</v>
      </c>
      <c r="GK84" s="10" t="s">
        <v>63</v>
      </c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>
        <v>1</v>
      </c>
      <c r="GW84" s="7">
        <f t="shared" si="110"/>
        <v>2</v>
      </c>
    </row>
    <row r="85" spans="1:205" x14ac:dyDescent="0.25">
      <c r="A85" s="6">
        <v>8</v>
      </c>
      <c r="B85" s="6">
        <v>1</v>
      </c>
      <c r="C85" s="6"/>
      <c r="D85" s="6"/>
      <c r="E85" s="3" t="s">
        <v>180</v>
      </c>
      <c r="F85" s="6">
        <f>$B$85*COUNTIF(V85:GU85,"e")</f>
        <v>0</v>
      </c>
      <c r="G85" s="6">
        <f>$B$85*COUNTIF(V85:GU85,"z")</f>
        <v>1</v>
      </c>
      <c r="H85" s="6">
        <f t="shared" si="90"/>
        <v>0</v>
      </c>
      <c r="I85" s="6">
        <f t="shared" si="91"/>
        <v>0</v>
      </c>
      <c r="J85" s="6">
        <f t="shared" si="92"/>
        <v>0</v>
      </c>
      <c r="K85" s="6">
        <f t="shared" si="93"/>
        <v>0</v>
      </c>
      <c r="L85" s="6">
        <f t="shared" si="94"/>
        <v>0</v>
      </c>
      <c r="M85" s="6">
        <f t="shared" si="95"/>
        <v>0</v>
      </c>
      <c r="N85" s="6">
        <f t="shared" si="96"/>
        <v>0</v>
      </c>
      <c r="O85" s="6">
        <f t="shared" si="97"/>
        <v>0</v>
      </c>
      <c r="P85" s="6">
        <f t="shared" si="98"/>
        <v>0</v>
      </c>
      <c r="Q85" s="6">
        <f t="shared" si="99"/>
        <v>0</v>
      </c>
      <c r="R85" s="6">
        <f t="shared" si="100"/>
        <v>0</v>
      </c>
      <c r="S85" s="7">
        <f t="shared" si="101"/>
        <v>15</v>
      </c>
      <c r="T85" s="7">
        <f t="shared" si="102"/>
        <v>15</v>
      </c>
      <c r="U85" s="7">
        <f>$B$85*1.7</f>
        <v>1.7</v>
      </c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03"/>
        <v>0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0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0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0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07"/>
        <v>0</v>
      </c>
      <c r="EG85" s="11"/>
      <c r="EH85" s="10"/>
      <c r="EI85" s="11"/>
      <c r="EJ85" s="10"/>
      <c r="EK85" s="7"/>
      <c r="EL85" s="11"/>
      <c r="EM85" s="10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108"/>
        <v>0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0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>
        <f>$B$85*0</f>
        <v>0</v>
      </c>
      <c r="GM85" s="10" t="s">
        <v>63</v>
      </c>
      <c r="GN85" s="11"/>
      <c r="GO85" s="10"/>
      <c r="GP85" s="11"/>
      <c r="GQ85" s="10"/>
      <c r="GR85" s="11"/>
      <c r="GS85" s="10"/>
      <c r="GT85" s="11"/>
      <c r="GU85" s="10"/>
      <c r="GV85" s="7">
        <f>$B$85*15</f>
        <v>15</v>
      </c>
      <c r="GW85" s="7">
        <f t="shared" si="110"/>
        <v>15</v>
      </c>
    </row>
    <row r="86" spans="1:205" ht="15.9" customHeight="1" x14ac:dyDescent="0.25">
      <c r="A86" s="6"/>
      <c r="B86" s="6"/>
      <c r="C86" s="6"/>
      <c r="D86" s="6"/>
      <c r="E86" s="6" t="s">
        <v>82</v>
      </c>
      <c r="F86" s="6">
        <f t="shared" ref="F86:AK86" si="111">SUM(F74:F85)</f>
        <v>3</v>
      </c>
      <c r="G86" s="6">
        <f t="shared" si="111"/>
        <v>20</v>
      </c>
      <c r="H86" s="6">
        <f t="shared" si="111"/>
        <v>465</v>
      </c>
      <c r="I86" s="6">
        <f t="shared" si="111"/>
        <v>240</v>
      </c>
      <c r="J86" s="6">
        <f t="shared" si="111"/>
        <v>0</v>
      </c>
      <c r="K86" s="6">
        <f t="shared" si="111"/>
        <v>0</v>
      </c>
      <c r="L86" s="6">
        <f t="shared" si="111"/>
        <v>0</v>
      </c>
      <c r="M86" s="6">
        <f t="shared" si="111"/>
        <v>225</v>
      </c>
      <c r="N86" s="6">
        <f t="shared" si="111"/>
        <v>0</v>
      </c>
      <c r="O86" s="6">
        <f t="shared" si="111"/>
        <v>0</v>
      </c>
      <c r="P86" s="6">
        <f t="shared" si="111"/>
        <v>0</v>
      </c>
      <c r="Q86" s="6">
        <f t="shared" si="111"/>
        <v>0</v>
      </c>
      <c r="R86" s="6">
        <f t="shared" si="111"/>
        <v>0</v>
      </c>
      <c r="S86" s="7">
        <f t="shared" si="111"/>
        <v>53</v>
      </c>
      <c r="T86" s="7">
        <f t="shared" si="111"/>
        <v>35.5</v>
      </c>
      <c r="U86" s="7">
        <f t="shared" si="111"/>
        <v>20.099999999999998</v>
      </c>
      <c r="V86" s="11">
        <f t="shared" si="111"/>
        <v>0</v>
      </c>
      <c r="W86" s="10">
        <f t="shared" si="111"/>
        <v>0</v>
      </c>
      <c r="X86" s="11">
        <f t="shared" si="111"/>
        <v>0</v>
      </c>
      <c r="Y86" s="10">
        <f t="shared" si="111"/>
        <v>0</v>
      </c>
      <c r="Z86" s="7">
        <f t="shared" si="111"/>
        <v>0</v>
      </c>
      <c r="AA86" s="11">
        <f t="shared" si="111"/>
        <v>0</v>
      </c>
      <c r="AB86" s="10">
        <f t="shared" si="111"/>
        <v>0</v>
      </c>
      <c r="AC86" s="11">
        <f t="shared" si="111"/>
        <v>0</v>
      </c>
      <c r="AD86" s="10">
        <f t="shared" si="111"/>
        <v>0</v>
      </c>
      <c r="AE86" s="11">
        <f t="shared" si="111"/>
        <v>0</v>
      </c>
      <c r="AF86" s="10">
        <f t="shared" si="111"/>
        <v>0</v>
      </c>
      <c r="AG86" s="11">
        <f t="shared" si="111"/>
        <v>0</v>
      </c>
      <c r="AH86" s="10">
        <f t="shared" si="111"/>
        <v>0</v>
      </c>
      <c r="AI86" s="11">
        <f t="shared" si="111"/>
        <v>0</v>
      </c>
      <c r="AJ86" s="10">
        <f t="shared" si="111"/>
        <v>0</v>
      </c>
      <c r="AK86" s="11">
        <f t="shared" si="111"/>
        <v>0</v>
      </c>
      <c r="AL86" s="10">
        <f t="shared" ref="AL86:BQ86" si="112">SUM(AL74:AL85)</f>
        <v>0</v>
      </c>
      <c r="AM86" s="11">
        <f t="shared" si="112"/>
        <v>0</v>
      </c>
      <c r="AN86" s="10">
        <f t="shared" si="112"/>
        <v>0</v>
      </c>
      <c r="AO86" s="11">
        <f t="shared" si="112"/>
        <v>0</v>
      </c>
      <c r="AP86" s="10">
        <f t="shared" si="112"/>
        <v>0</v>
      </c>
      <c r="AQ86" s="7">
        <f t="shared" si="112"/>
        <v>0</v>
      </c>
      <c r="AR86" s="7">
        <f t="shared" si="112"/>
        <v>0</v>
      </c>
      <c r="AS86" s="11">
        <f t="shared" si="112"/>
        <v>0</v>
      </c>
      <c r="AT86" s="10">
        <f t="shared" si="112"/>
        <v>0</v>
      </c>
      <c r="AU86" s="11">
        <f t="shared" si="112"/>
        <v>0</v>
      </c>
      <c r="AV86" s="10">
        <f t="shared" si="112"/>
        <v>0</v>
      </c>
      <c r="AW86" s="7">
        <f t="shared" si="112"/>
        <v>0</v>
      </c>
      <c r="AX86" s="11">
        <f t="shared" si="112"/>
        <v>0</v>
      </c>
      <c r="AY86" s="10">
        <f t="shared" si="112"/>
        <v>0</v>
      </c>
      <c r="AZ86" s="11">
        <f t="shared" si="112"/>
        <v>0</v>
      </c>
      <c r="BA86" s="10">
        <f t="shared" si="112"/>
        <v>0</v>
      </c>
      <c r="BB86" s="11">
        <f t="shared" si="112"/>
        <v>0</v>
      </c>
      <c r="BC86" s="10">
        <f t="shared" si="112"/>
        <v>0</v>
      </c>
      <c r="BD86" s="11">
        <f t="shared" si="112"/>
        <v>0</v>
      </c>
      <c r="BE86" s="10">
        <f t="shared" si="112"/>
        <v>0</v>
      </c>
      <c r="BF86" s="11">
        <f t="shared" si="112"/>
        <v>0</v>
      </c>
      <c r="BG86" s="10">
        <f t="shared" si="112"/>
        <v>0</v>
      </c>
      <c r="BH86" s="11">
        <f t="shared" si="112"/>
        <v>0</v>
      </c>
      <c r="BI86" s="10">
        <f t="shared" si="112"/>
        <v>0</v>
      </c>
      <c r="BJ86" s="11">
        <f t="shared" si="112"/>
        <v>0</v>
      </c>
      <c r="BK86" s="10">
        <f t="shared" si="112"/>
        <v>0</v>
      </c>
      <c r="BL86" s="11">
        <f t="shared" si="112"/>
        <v>0</v>
      </c>
      <c r="BM86" s="10">
        <f t="shared" si="112"/>
        <v>0</v>
      </c>
      <c r="BN86" s="7">
        <f t="shared" si="112"/>
        <v>0</v>
      </c>
      <c r="BO86" s="7">
        <f t="shared" si="112"/>
        <v>0</v>
      </c>
      <c r="BP86" s="11">
        <f t="shared" si="112"/>
        <v>0</v>
      </c>
      <c r="BQ86" s="10">
        <f t="shared" si="112"/>
        <v>0</v>
      </c>
      <c r="BR86" s="11">
        <f t="shared" ref="BR86:CW86" si="113">SUM(BR74:BR85)</f>
        <v>0</v>
      </c>
      <c r="BS86" s="10">
        <f t="shared" si="113"/>
        <v>0</v>
      </c>
      <c r="BT86" s="7">
        <f t="shared" si="113"/>
        <v>0</v>
      </c>
      <c r="BU86" s="11">
        <f t="shared" si="113"/>
        <v>0</v>
      </c>
      <c r="BV86" s="10">
        <f t="shared" si="113"/>
        <v>0</v>
      </c>
      <c r="BW86" s="11">
        <f t="shared" si="113"/>
        <v>0</v>
      </c>
      <c r="BX86" s="10">
        <f t="shared" si="113"/>
        <v>0</v>
      </c>
      <c r="BY86" s="11">
        <f t="shared" si="113"/>
        <v>0</v>
      </c>
      <c r="BZ86" s="10">
        <f t="shared" si="113"/>
        <v>0</v>
      </c>
      <c r="CA86" s="11">
        <f t="shared" si="113"/>
        <v>0</v>
      </c>
      <c r="CB86" s="10">
        <f t="shared" si="113"/>
        <v>0</v>
      </c>
      <c r="CC86" s="11">
        <f t="shared" si="113"/>
        <v>0</v>
      </c>
      <c r="CD86" s="10">
        <f t="shared" si="113"/>
        <v>0</v>
      </c>
      <c r="CE86" s="11">
        <f t="shared" si="113"/>
        <v>0</v>
      </c>
      <c r="CF86" s="10">
        <f t="shared" si="113"/>
        <v>0</v>
      </c>
      <c r="CG86" s="11">
        <f t="shared" si="113"/>
        <v>0</v>
      </c>
      <c r="CH86" s="10">
        <f t="shared" si="113"/>
        <v>0</v>
      </c>
      <c r="CI86" s="11">
        <f t="shared" si="113"/>
        <v>0</v>
      </c>
      <c r="CJ86" s="10">
        <f t="shared" si="113"/>
        <v>0</v>
      </c>
      <c r="CK86" s="7">
        <f t="shared" si="113"/>
        <v>0</v>
      </c>
      <c r="CL86" s="7">
        <f t="shared" si="113"/>
        <v>0</v>
      </c>
      <c r="CM86" s="11">
        <f t="shared" si="113"/>
        <v>0</v>
      </c>
      <c r="CN86" s="10">
        <f t="shared" si="113"/>
        <v>0</v>
      </c>
      <c r="CO86" s="11">
        <f t="shared" si="113"/>
        <v>0</v>
      </c>
      <c r="CP86" s="10">
        <f t="shared" si="113"/>
        <v>0</v>
      </c>
      <c r="CQ86" s="7">
        <f t="shared" si="113"/>
        <v>0</v>
      </c>
      <c r="CR86" s="11">
        <f t="shared" si="113"/>
        <v>0</v>
      </c>
      <c r="CS86" s="10">
        <f t="shared" si="113"/>
        <v>0</v>
      </c>
      <c r="CT86" s="11">
        <f t="shared" si="113"/>
        <v>0</v>
      </c>
      <c r="CU86" s="10">
        <f t="shared" si="113"/>
        <v>0</v>
      </c>
      <c r="CV86" s="11">
        <f t="shared" si="113"/>
        <v>0</v>
      </c>
      <c r="CW86" s="10">
        <f t="shared" si="113"/>
        <v>0</v>
      </c>
      <c r="CX86" s="11">
        <f t="shared" ref="CX86:EC86" si="114">SUM(CX74:CX85)</f>
        <v>0</v>
      </c>
      <c r="CY86" s="10">
        <f t="shared" si="114"/>
        <v>0</v>
      </c>
      <c r="CZ86" s="11">
        <f t="shared" si="114"/>
        <v>0</v>
      </c>
      <c r="DA86" s="10">
        <f t="shared" si="114"/>
        <v>0</v>
      </c>
      <c r="DB86" s="11">
        <f t="shared" si="114"/>
        <v>0</v>
      </c>
      <c r="DC86" s="10">
        <f t="shared" si="114"/>
        <v>0</v>
      </c>
      <c r="DD86" s="11">
        <f t="shared" si="114"/>
        <v>0</v>
      </c>
      <c r="DE86" s="10">
        <f t="shared" si="114"/>
        <v>0</v>
      </c>
      <c r="DF86" s="11">
        <f t="shared" si="114"/>
        <v>0</v>
      </c>
      <c r="DG86" s="10">
        <f t="shared" si="114"/>
        <v>0</v>
      </c>
      <c r="DH86" s="7">
        <f t="shared" si="114"/>
        <v>0</v>
      </c>
      <c r="DI86" s="7">
        <f t="shared" si="114"/>
        <v>0</v>
      </c>
      <c r="DJ86" s="11">
        <f t="shared" si="114"/>
        <v>0</v>
      </c>
      <c r="DK86" s="10">
        <f t="shared" si="114"/>
        <v>0</v>
      </c>
      <c r="DL86" s="11">
        <f t="shared" si="114"/>
        <v>0</v>
      </c>
      <c r="DM86" s="10">
        <f t="shared" si="114"/>
        <v>0</v>
      </c>
      <c r="DN86" s="7">
        <f t="shared" si="114"/>
        <v>0</v>
      </c>
      <c r="DO86" s="11">
        <f t="shared" si="114"/>
        <v>0</v>
      </c>
      <c r="DP86" s="10">
        <f t="shared" si="114"/>
        <v>0</v>
      </c>
      <c r="DQ86" s="11">
        <f t="shared" si="114"/>
        <v>0</v>
      </c>
      <c r="DR86" s="10">
        <f t="shared" si="114"/>
        <v>0</v>
      </c>
      <c r="DS86" s="11">
        <f t="shared" si="114"/>
        <v>0</v>
      </c>
      <c r="DT86" s="10">
        <f t="shared" si="114"/>
        <v>0</v>
      </c>
      <c r="DU86" s="11">
        <f t="shared" si="114"/>
        <v>0</v>
      </c>
      <c r="DV86" s="10">
        <f t="shared" si="114"/>
        <v>0</v>
      </c>
      <c r="DW86" s="11">
        <f t="shared" si="114"/>
        <v>0</v>
      </c>
      <c r="DX86" s="10">
        <f t="shared" si="114"/>
        <v>0</v>
      </c>
      <c r="DY86" s="11">
        <f t="shared" si="114"/>
        <v>0</v>
      </c>
      <c r="DZ86" s="10">
        <f t="shared" si="114"/>
        <v>0</v>
      </c>
      <c r="EA86" s="11">
        <f t="shared" si="114"/>
        <v>0</v>
      </c>
      <c r="EB86" s="10">
        <f t="shared" si="114"/>
        <v>0</v>
      </c>
      <c r="EC86" s="11">
        <f t="shared" si="114"/>
        <v>0</v>
      </c>
      <c r="ED86" s="10">
        <f t="shared" ref="ED86:FI86" si="115">SUM(ED74:ED85)</f>
        <v>0</v>
      </c>
      <c r="EE86" s="7">
        <f t="shared" si="115"/>
        <v>0</v>
      </c>
      <c r="EF86" s="7">
        <f t="shared" si="115"/>
        <v>0</v>
      </c>
      <c r="EG86" s="11">
        <f t="shared" si="115"/>
        <v>180</v>
      </c>
      <c r="EH86" s="10">
        <f t="shared" si="115"/>
        <v>0</v>
      </c>
      <c r="EI86" s="11">
        <f t="shared" si="115"/>
        <v>0</v>
      </c>
      <c r="EJ86" s="10">
        <f t="shared" si="115"/>
        <v>0</v>
      </c>
      <c r="EK86" s="7">
        <f t="shared" si="115"/>
        <v>13</v>
      </c>
      <c r="EL86" s="11">
        <f t="shared" si="115"/>
        <v>0</v>
      </c>
      <c r="EM86" s="10">
        <f t="shared" si="115"/>
        <v>0</v>
      </c>
      <c r="EN86" s="11">
        <f t="shared" si="115"/>
        <v>0</v>
      </c>
      <c r="EO86" s="10">
        <f t="shared" si="115"/>
        <v>0</v>
      </c>
      <c r="EP86" s="11">
        <f t="shared" si="115"/>
        <v>165</v>
      </c>
      <c r="EQ86" s="10">
        <f t="shared" si="115"/>
        <v>0</v>
      </c>
      <c r="ER86" s="11">
        <f t="shared" si="115"/>
        <v>0</v>
      </c>
      <c r="ES86" s="10">
        <f t="shared" si="115"/>
        <v>0</v>
      </c>
      <c r="ET86" s="11">
        <f t="shared" si="115"/>
        <v>0</v>
      </c>
      <c r="EU86" s="10">
        <f t="shared" si="115"/>
        <v>0</v>
      </c>
      <c r="EV86" s="11">
        <f t="shared" si="115"/>
        <v>0</v>
      </c>
      <c r="EW86" s="10">
        <f t="shared" si="115"/>
        <v>0</v>
      </c>
      <c r="EX86" s="11">
        <f t="shared" si="115"/>
        <v>0</v>
      </c>
      <c r="EY86" s="10">
        <f t="shared" si="115"/>
        <v>0</v>
      </c>
      <c r="EZ86" s="11">
        <f t="shared" si="115"/>
        <v>0</v>
      </c>
      <c r="FA86" s="10">
        <f t="shared" si="115"/>
        <v>0</v>
      </c>
      <c r="FB86" s="7">
        <f t="shared" si="115"/>
        <v>14</v>
      </c>
      <c r="FC86" s="7">
        <f t="shared" si="115"/>
        <v>27</v>
      </c>
      <c r="FD86" s="11">
        <f t="shared" si="115"/>
        <v>0</v>
      </c>
      <c r="FE86" s="10">
        <f t="shared" si="115"/>
        <v>0</v>
      </c>
      <c r="FF86" s="11">
        <f t="shared" si="115"/>
        <v>0</v>
      </c>
      <c r="FG86" s="10">
        <f t="shared" si="115"/>
        <v>0</v>
      </c>
      <c r="FH86" s="7">
        <f t="shared" si="115"/>
        <v>0</v>
      </c>
      <c r="FI86" s="11">
        <f t="shared" si="115"/>
        <v>0</v>
      </c>
      <c r="FJ86" s="10">
        <f t="shared" ref="FJ86:GO86" si="116">SUM(FJ74:FJ85)</f>
        <v>0</v>
      </c>
      <c r="FK86" s="11">
        <f t="shared" si="116"/>
        <v>0</v>
      </c>
      <c r="FL86" s="10">
        <f t="shared" si="116"/>
        <v>0</v>
      </c>
      <c r="FM86" s="11">
        <f t="shared" si="116"/>
        <v>0</v>
      </c>
      <c r="FN86" s="10">
        <f t="shared" si="116"/>
        <v>0</v>
      </c>
      <c r="FO86" s="11">
        <f t="shared" si="116"/>
        <v>0</v>
      </c>
      <c r="FP86" s="10">
        <f t="shared" si="116"/>
        <v>0</v>
      </c>
      <c r="FQ86" s="11">
        <f t="shared" si="116"/>
        <v>0</v>
      </c>
      <c r="FR86" s="10">
        <f t="shared" si="116"/>
        <v>0</v>
      </c>
      <c r="FS86" s="11">
        <f t="shared" si="116"/>
        <v>0</v>
      </c>
      <c r="FT86" s="10">
        <f t="shared" si="116"/>
        <v>0</v>
      </c>
      <c r="FU86" s="11">
        <f t="shared" si="116"/>
        <v>0</v>
      </c>
      <c r="FV86" s="10">
        <f t="shared" si="116"/>
        <v>0</v>
      </c>
      <c r="FW86" s="11">
        <f t="shared" si="116"/>
        <v>0</v>
      </c>
      <c r="FX86" s="10">
        <f t="shared" si="116"/>
        <v>0</v>
      </c>
      <c r="FY86" s="7">
        <f t="shared" si="116"/>
        <v>0</v>
      </c>
      <c r="FZ86" s="7">
        <f t="shared" si="116"/>
        <v>0</v>
      </c>
      <c r="GA86" s="11">
        <f t="shared" si="116"/>
        <v>60</v>
      </c>
      <c r="GB86" s="10">
        <f t="shared" si="116"/>
        <v>0</v>
      </c>
      <c r="GC86" s="11">
        <f t="shared" si="116"/>
        <v>0</v>
      </c>
      <c r="GD86" s="10">
        <f t="shared" si="116"/>
        <v>0</v>
      </c>
      <c r="GE86" s="7">
        <f t="shared" si="116"/>
        <v>4.5</v>
      </c>
      <c r="GF86" s="11">
        <f t="shared" si="116"/>
        <v>0</v>
      </c>
      <c r="GG86" s="10">
        <f t="shared" si="116"/>
        <v>0</v>
      </c>
      <c r="GH86" s="11">
        <f t="shared" si="116"/>
        <v>0</v>
      </c>
      <c r="GI86" s="10">
        <f t="shared" si="116"/>
        <v>0</v>
      </c>
      <c r="GJ86" s="11">
        <f t="shared" si="116"/>
        <v>60</v>
      </c>
      <c r="GK86" s="10">
        <f t="shared" si="116"/>
        <v>0</v>
      </c>
      <c r="GL86" s="11">
        <f t="shared" si="116"/>
        <v>0</v>
      </c>
      <c r="GM86" s="10">
        <f t="shared" si="116"/>
        <v>0</v>
      </c>
      <c r="GN86" s="11">
        <f t="shared" si="116"/>
        <v>0</v>
      </c>
      <c r="GO86" s="10">
        <f t="shared" si="116"/>
        <v>0</v>
      </c>
      <c r="GP86" s="11">
        <f t="shared" ref="GP86:GW86" si="117">SUM(GP74:GP85)</f>
        <v>0</v>
      </c>
      <c r="GQ86" s="10">
        <f t="shared" si="117"/>
        <v>0</v>
      </c>
      <c r="GR86" s="11">
        <f t="shared" si="117"/>
        <v>0</v>
      </c>
      <c r="GS86" s="10">
        <f t="shared" si="117"/>
        <v>0</v>
      </c>
      <c r="GT86" s="11">
        <f t="shared" si="117"/>
        <v>0</v>
      </c>
      <c r="GU86" s="10">
        <f t="shared" si="117"/>
        <v>0</v>
      </c>
      <c r="GV86" s="7">
        <f t="shared" si="117"/>
        <v>21.5</v>
      </c>
      <c r="GW86" s="7">
        <f t="shared" si="117"/>
        <v>26</v>
      </c>
    </row>
    <row r="87" spans="1:205" ht="20.100000000000001" customHeight="1" x14ac:dyDescent="0.25">
      <c r="A87" s="19" t="s">
        <v>181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9"/>
      <c r="GW87" s="13"/>
    </row>
    <row r="88" spans="1:205" x14ac:dyDescent="0.25">
      <c r="A88" s="20">
        <v>1</v>
      </c>
      <c r="B88" s="20">
        <v>1</v>
      </c>
      <c r="C88" s="20"/>
      <c r="D88" s="6" t="s">
        <v>182</v>
      </c>
      <c r="E88" s="3" t="s">
        <v>183</v>
      </c>
      <c r="F88" s="6">
        <f t="shared" ref="F88:F109" si="118">COUNTIF(V88:GU88,"e")</f>
        <v>0</v>
      </c>
      <c r="G88" s="6">
        <f t="shared" ref="G88:G109" si="119">COUNTIF(V88:GU88,"z")</f>
        <v>1</v>
      </c>
      <c r="H88" s="6">
        <f t="shared" ref="H88:H109" si="120">SUM(I88:R88)</f>
        <v>30</v>
      </c>
      <c r="I88" s="6">
        <f t="shared" ref="I88:I109" si="121">V88+AS88+BP88+CM88+DJ88+EG88+FD88+GA88</f>
        <v>30</v>
      </c>
      <c r="J88" s="6">
        <f t="shared" ref="J88:J109" si="122">X88+AU88+BR88+CO88+DL88+EI88+FF88+GC88</f>
        <v>0</v>
      </c>
      <c r="K88" s="6">
        <f t="shared" ref="K88:K109" si="123">AA88+AX88+BU88+CR88+DO88+EL88+FI88+GF88</f>
        <v>0</v>
      </c>
      <c r="L88" s="6">
        <f t="shared" ref="L88:L109" si="124">AC88+AZ88+BW88+CT88+DQ88+EN88+FK88+GH88</f>
        <v>0</v>
      </c>
      <c r="M88" s="6">
        <f t="shared" ref="M88:M109" si="125">AE88+BB88+BY88+CV88+DS88+EP88+FM88+GJ88</f>
        <v>0</v>
      </c>
      <c r="N88" s="6">
        <f t="shared" ref="N88:N109" si="126">AG88+BD88+CA88+CX88+DU88+ER88+FO88+GL88</f>
        <v>0</v>
      </c>
      <c r="O88" s="6">
        <f t="shared" ref="O88:O109" si="127">AI88+BF88+CC88+CZ88+DW88+ET88+FQ88+GN88</f>
        <v>0</v>
      </c>
      <c r="P88" s="6">
        <f t="shared" ref="P88:P109" si="128">AK88+BH88+CE88+DB88+DY88+EV88+FS88+GP88</f>
        <v>0</v>
      </c>
      <c r="Q88" s="6">
        <f t="shared" ref="Q88:Q109" si="129">AM88+BJ88+CG88+DD88+EA88+EX88+FU88+GR88</f>
        <v>0</v>
      </c>
      <c r="R88" s="6">
        <f t="shared" ref="R88:R109" si="130">AO88+BL88+CI88+DF88+EC88+EZ88+FW88+GT88</f>
        <v>0</v>
      </c>
      <c r="S88" s="7">
        <f t="shared" ref="S88:S109" si="131">AR88+BO88+CL88+DI88+EF88+FC88+FZ88+GW88</f>
        <v>2</v>
      </c>
      <c r="T88" s="7">
        <f t="shared" ref="T88:T109" si="132">AQ88+BN88+CK88+DH88+EE88+FB88+FY88+GV88</f>
        <v>0</v>
      </c>
      <c r="U88" s="7">
        <v>1.1000000000000001</v>
      </c>
      <c r="V88" s="11">
        <v>30</v>
      </c>
      <c r="W88" s="10" t="s">
        <v>63</v>
      </c>
      <c r="X88" s="11"/>
      <c r="Y88" s="10"/>
      <c r="Z88" s="7">
        <v>2</v>
      </c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ref="AR88:AR109" si="133">Z88+AQ88</f>
        <v>2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ref="BO88:BO109" si="134">AW88+BN88</f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ref="CL88:CL109" si="135">BT88+CK88</f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ref="DI88:DI109" si="136">CQ88+DH88</f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ref="EF88:EF109" si="137">DN88+EE88</f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ref="FC88:FC109" si="138">EK88+FB88</f>
        <v>0</v>
      </c>
      <c r="FD88" s="11"/>
      <c r="FE88" s="10"/>
      <c r="FF88" s="11"/>
      <c r="FG88" s="10"/>
      <c r="FH88" s="7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ref="FZ88:FZ109" si="139">FH88+FY88</f>
        <v>0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ref="GW88:GW109" si="140">GE88+GV88</f>
        <v>0</v>
      </c>
    </row>
    <row r="89" spans="1:205" x14ac:dyDescent="0.25">
      <c r="A89" s="20">
        <v>1</v>
      </c>
      <c r="B89" s="20">
        <v>1</v>
      </c>
      <c r="C89" s="20"/>
      <c r="D89" s="6" t="s">
        <v>184</v>
      </c>
      <c r="E89" s="3" t="s">
        <v>185</v>
      </c>
      <c r="F89" s="6">
        <f t="shared" si="118"/>
        <v>0</v>
      </c>
      <c r="G89" s="6">
        <f t="shared" si="119"/>
        <v>1</v>
      </c>
      <c r="H89" s="6">
        <f t="shared" si="120"/>
        <v>30</v>
      </c>
      <c r="I89" s="6">
        <f t="shared" si="121"/>
        <v>30</v>
      </c>
      <c r="J89" s="6">
        <f t="shared" si="122"/>
        <v>0</v>
      </c>
      <c r="K89" s="6">
        <f t="shared" si="123"/>
        <v>0</v>
      </c>
      <c r="L89" s="6">
        <f t="shared" si="124"/>
        <v>0</v>
      </c>
      <c r="M89" s="6">
        <f t="shared" si="125"/>
        <v>0</v>
      </c>
      <c r="N89" s="6">
        <f t="shared" si="126"/>
        <v>0</v>
      </c>
      <c r="O89" s="6">
        <f t="shared" si="127"/>
        <v>0</v>
      </c>
      <c r="P89" s="6">
        <f t="shared" si="128"/>
        <v>0</v>
      </c>
      <c r="Q89" s="6">
        <f t="shared" si="129"/>
        <v>0</v>
      </c>
      <c r="R89" s="6">
        <f t="shared" si="130"/>
        <v>0</v>
      </c>
      <c r="S89" s="7">
        <f t="shared" si="131"/>
        <v>2</v>
      </c>
      <c r="T89" s="7">
        <f t="shared" si="132"/>
        <v>0</v>
      </c>
      <c r="U89" s="7">
        <v>1.1000000000000001</v>
      </c>
      <c r="V89" s="11">
        <v>30</v>
      </c>
      <c r="W89" s="10" t="s">
        <v>63</v>
      </c>
      <c r="X89" s="11"/>
      <c r="Y89" s="10"/>
      <c r="Z89" s="7">
        <v>2</v>
      </c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33"/>
        <v>2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3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3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3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3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38"/>
        <v>0</v>
      </c>
      <c r="FD89" s="11"/>
      <c r="FE89" s="10"/>
      <c r="FF89" s="11"/>
      <c r="FG89" s="10"/>
      <c r="FH89" s="7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39"/>
        <v>0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40"/>
        <v>0</v>
      </c>
    </row>
    <row r="90" spans="1:205" x14ac:dyDescent="0.25">
      <c r="A90" s="20">
        <v>1</v>
      </c>
      <c r="B90" s="20">
        <v>1</v>
      </c>
      <c r="C90" s="20"/>
      <c r="D90" s="6" t="s">
        <v>186</v>
      </c>
      <c r="E90" s="3" t="s">
        <v>187</v>
      </c>
      <c r="F90" s="6">
        <f t="shared" si="118"/>
        <v>0</v>
      </c>
      <c r="G90" s="6">
        <f t="shared" si="119"/>
        <v>1</v>
      </c>
      <c r="H90" s="6">
        <f t="shared" si="120"/>
        <v>30</v>
      </c>
      <c r="I90" s="6">
        <f t="shared" si="121"/>
        <v>30</v>
      </c>
      <c r="J90" s="6">
        <f t="shared" si="122"/>
        <v>0</v>
      </c>
      <c r="K90" s="6">
        <f t="shared" si="123"/>
        <v>0</v>
      </c>
      <c r="L90" s="6">
        <f t="shared" si="124"/>
        <v>0</v>
      </c>
      <c r="M90" s="6">
        <f t="shared" si="125"/>
        <v>0</v>
      </c>
      <c r="N90" s="6">
        <f t="shared" si="126"/>
        <v>0</v>
      </c>
      <c r="O90" s="6">
        <f t="shared" si="127"/>
        <v>0</v>
      </c>
      <c r="P90" s="6">
        <f t="shared" si="128"/>
        <v>0</v>
      </c>
      <c r="Q90" s="6">
        <f t="shared" si="129"/>
        <v>0</v>
      </c>
      <c r="R90" s="6">
        <f t="shared" si="130"/>
        <v>0</v>
      </c>
      <c r="S90" s="7">
        <f t="shared" si="131"/>
        <v>2</v>
      </c>
      <c r="T90" s="7">
        <f t="shared" si="132"/>
        <v>0</v>
      </c>
      <c r="U90" s="7">
        <v>1.1000000000000001</v>
      </c>
      <c r="V90" s="11">
        <v>30</v>
      </c>
      <c r="W90" s="10" t="s">
        <v>63</v>
      </c>
      <c r="X90" s="11"/>
      <c r="Y90" s="10"/>
      <c r="Z90" s="7">
        <v>2</v>
      </c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33"/>
        <v>2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3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3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3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3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38"/>
        <v>0</v>
      </c>
      <c r="FD90" s="11"/>
      <c r="FE90" s="10"/>
      <c r="FF90" s="11"/>
      <c r="FG90" s="10"/>
      <c r="FH90" s="7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39"/>
        <v>0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40"/>
        <v>0</v>
      </c>
    </row>
    <row r="91" spans="1:205" x14ac:dyDescent="0.25">
      <c r="A91" s="20">
        <v>2</v>
      </c>
      <c r="B91" s="20">
        <v>1</v>
      </c>
      <c r="C91" s="20"/>
      <c r="D91" s="6" t="s">
        <v>188</v>
      </c>
      <c r="E91" s="3" t="s">
        <v>189</v>
      </c>
      <c r="F91" s="6">
        <f t="shared" si="118"/>
        <v>0</v>
      </c>
      <c r="G91" s="6">
        <f t="shared" si="119"/>
        <v>1</v>
      </c>
      <c r="H91" s="6">
        <f t="shared" si="120"/>
        <v>15</v>
      </c>
      <c r="I91" s="6">
        <f t="shared" si="121"/>
        <v>15</v>
      </c>
      <c r="J91" s="6">
        <f t="shared" si="122"/>
        <v>0</v>
      </c>
      <c r="K91" s="6">
        <f t="shared" si="123"/>
        <v>0</v>
      </c>
      <c r="L91" s="6">
        <f t="shared" si="124"/>
        <v>0</v>
      </c>
      <c r="M91" s="6">
        <f t="shared" si="125"/>
        <v>0</v>
      </c>
      <c r="N91" s="6">
        <f t="shared" si="126"/>
        <v>0</v>
      </c>
      <c r="O91" s="6">
        <f t="shared" si="127"/>
        <v>0</v>
      </c>
      <c r="P91" s="6">
        <f t="shared" si="128"/>
        <v>0</v>
      </c>
      <c r="Q91" s="6">
        <f t="shared" si="129"/>
        <v>0</v>
      </c>
      <c r="R91" s="6">
        <f t="shared" si="130"/>
        <v>0</v>
      </c>
      <c r="S91" s="7">
        <f t="shared" si="131"/>
        <v>1</v>
      </c>
      <c r="T91" s="7">
        <f t="shared" si="132"/>
        <v>0</v>
      </c>
      <c r="U91" s="7">
        <v>0.6</v>
      </c>
      <c r="V91" s="11">
        <v>15</v>
      </c>
      <c r="W91" s="10" t="s">
        <v>63</v>
      </c>
      <c r="X91" s="11"/>
      <c r="Y91" s="10"/>
      <c r="Z91" s="7">
        <v>1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33"/>
        <v>1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3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3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3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3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38"/>
        <v>0</v>
      </c>
      <c r="FD91" s="11"/>
      <c r="FE91" s="10"/>
      <c r="FF91" s="11"/>
      <c r="FG91" s="10"/>
      <c r="FH91" s="7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39"/>
        <v>0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40"/>
        <v>0</v>
      </c>
    </row>
    <row r="92" spans="1:205" x14ac:dyDescent="0.25">
      <c r="A92" s="20">
        <v>2</v>
      </c>
      <c r="B92" s="20">
        <v>1</v>
      </c>
      <c r="C92" s="20"/>
      <c r="D92" s="6" t="s">
        <v>190</v>
      </c>
      <c r="E92" s="3" t="s">
        <v>191</v>
      </c>
      <c r="F92" s="6">
        <f t="shared" si="118"/>
        <v>0</v>
      </c>
      <c r="G92" s="6">
        <f t="shared" si="119"/>
        <v>1</v>
      </c>
      <c r="H92" s="6">
        <f t="shared" si="120"/>
        <v>15</v>
      </c>
      <c r="I92" s="6">
        <f t="shared" si="121"/>
        <v>15</v>
      </c>
      <c r="J92" s="6">
        <f t="shared" si="122"/>
        <v>0</v>
      </c>
      <c r="K92" s="6">
        <f t="shared" si="123"/>
        <v>0</v>
      </c>
      <c r="L92" s="6">
        <f t="shared" si="124"/>
        <v>0</v>
      </c>
      <c r="M92" s="6">
        <f t="shared" si="125"/>
        <v>0</v>
      </c>
      <c r="N92" s="6">
        <f t="shared" si="126"/>
        <v>0</v>
      </c>
      <c r="O92" s="6">
        <f t="shared" si="127"/>
        <v>0</v>
      </c>
      <c r="P92" s="6">
        <f t="shared" si="128"/>
        <v>0</v>
      </c>
      <c r="Q92" s="6">
        <f t="shared" si="129"/>
        <v>0</v>
      </c>
      <c r="R92" s="6">
        <f t="shared" si="130"/>
        <v>0</v>
      </c>
      <c r="S92" s="7">
        <f t="shared" si="131"/>
        <v>1</v>
      </c>
      <c r="T92" s="7">
        <f t="shared" si="132"/>
        <v>0</v>
      </c>
      <c r="U92" s="7">
        <v>0.6</v>
      </c>
      <c r="V92" s="11">
        <v>15</v>
      </c>
      <c r="W92" s="10" t="s">
        <v>63</v>
      </c>
      <c r="X92" s="11"/>
      <c r="Y92" s="10"/>
      <c r="Z92" s="7">
        <v>1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33"/>
        <v>1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3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3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3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3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38"/>
        <v>0</v>
      </c>
      <c r="FD92" s="11"/>
      <c r="FE92" s="10"/>
      <c r="FF92" s="11"/>
      <c r="FG92" s="10"/>
      <c r="FH92" s="7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39"/>
        <v>0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40"/>
        <v>0</v>
      </c>
    </row>
    <row r="93" spans="1:205" x14ac:dyDescent="0.25">
      <c r="A93" s="20">
        <v>2</v>
      </c>
      <c r="B93" s="20">
        <v>1</v>
      </c>
      <c r="C93" s="20"/>
      <c r="D93" s="6" t="s">
        <v>192</v>
      </c>
      <c r="E93" s="3" t="s">
        <v>193</v>
      </c>
      <c r="F93" s="6">
        <f t="shared" si="118"/>
        <v>0</v>
      </c>
      <c r="G93" s="6">
        <f t="shared" si="119"/>
        <v>1</v>
      </c>
      <c r="H93" s="6">
        <f t="shared" si="120"/>
        <v>15</v>
      </c>
      <c r="I93" s="6">
        <f t="shared" si="121"/>
        <v>15</v>
      </c>
      <c r="J93" s="6">
        <f t="shared" si="122"/>
        <v>0</v>
      </c>
      <c r="K93" s="6">
        <f t="shared" si="123"/>
        <v>0</v>
      </c>
      <c r="L93" s="6">
        <f t="shared" si="124"/>
        <v>0</v>
      </c>
      <c r="M93" s="6">
        <f t="shared" si="125"/>
        <v>0</v>
      </c>
      <c r="N93" s="6">
        <f t="shared" si="126"/>
        <v>0</v>
      </c>
      <c r="O93" s="6">
        <f t="shared" si="127"/>
        <v>0</v>
      </c>
      <c r="P93" s="6">
        <f t="shared" si="128"/>
        <v>0</v>
      </c>
      <c r="Q93" s="6">
        <f t="shared" si="129"/>
        <v>0</v>
      </c>
      <c r="R93" s="6">
        <f t="shared" si="130"/>
        <v>0</v>
      </c>
      <c r="S93" s="7">
        <f t="shared" si="131"/>
        <v>1</v>
      </c>
      <c r="T93" s="7">
        <f t="shared" si="132"/>
        <v>0</v>
      </c>
      <c r="U93" s="7">
        <v>0.67</v>
      </c>
      <c r="V93" s="11">
        <v>15</v>
      </c>
      <c r="W93" s="10" t="s">
        <v>63</v>
      </c>
      <c r="X93" s="11"/>
      <c r="Y93" s="10"/>
      <c r="Z93" s="7">
        <v>1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33"/>
        <v>1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34"/>
        <v>0</v>
      </c>
      <c r="BP93" s="11"/>
      <c r="BQ93" s="10"/>
      <c r="BR93" s="11"/>
      <c r="BS93" s="10"/>
      <c r="BT93" s="7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35"/>
        <v>0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3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3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3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3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40"/>
        <v>0</v>
      </c>
    </row>
    <row r="94" spans="1:205" x14ac:dyDescent="0.25">
      <c r="A94" s="20">
        <v>3</v>
      </c>
      <c r="B94" s="20">
        <v>1</v>
      </c>
      <c r="C94" s="20"/>
      <c r="D94" s="6" t="s">
        <v>194</v>
      </c>
      <c r="E94" s="3" t="s">
        <v>195</v>
      </c>
      <c r="F94" s="6">
        <f t="shared" si="118"/>
        <v>0</v>
      </c>
      <c r="G94" s="6">
        <f t="shared" si="119"/>
        <v>1</v>
      </c>
      <c r="H94" s="6">
        <f t="shared" si="120"/>
        <v>15</v>
      </c>
      <c r="I94" s="6">
        <f t="shared" si="121"/>
        <v>15</v>
      </c>
      <c r="J94" s="6">
        <f t="shared" si="122"/>
        <v>0</v>
      </c>
      <c r="K94" s="6">
        <f t="shared" si="123"/>
        <v>0</v>
      </c>
      <c r="L94" s="6">
        <f t="shared" si="124"/>
        <v>0</v>
      </c>
      <c r="M94" s="6">
        <f t="shared" si="125"/>
        <v>0</v>
      </c>
      <c r="N94" s="6">
        <f t="shared" si="126"/>
        <v>0</v>
      </c>
      <c r="O94" s="6">
        <f t="shared" si="127"/>
        <v>0</v>
      </c>
      <c r="P94" s="6">
        <f t="shared" si="128"/>
        <v>0</v>
      </c>
      <c r="Q94" s="6">
        <f t="shared" si="129"/>
        <v>0</v>
      </c>
      <c r="R94" s="6">
        <f t="shared" si="130"/>
        <v>0</v>
      </c>
      <c r="S94" s="7">
        <f t="shared" si="131"/>
        <v>1</v>
      </c>
      <c r="T94" s="7">
        <f t="shared" si="132"/>
        <v>0</v>
      </c>
      <c r="U94" s="7">
        <v>0.56999999999999995</v>
      </c>
      <c r="V94" s="11">
        <v>15</v>
      </c>
      <c r="W94" s="10" t="s">
        <v>63</v>
      </c>
      <c r="X94" s="11"/>
      <c r="Y94" s="10"/>
      <c r="Z94" s="7">
        <v>1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33"/>
        <v>1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34"/>
        <v>0</v>
      </c>
      <c r="BP94" s="11"/>
      <c r="BQ94" s="10"/>
      <c r="BR94" s="11"/>
      <c r="BS94" s="10"/>
      <c r="BT94" s="7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35"/>
        <v>0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3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3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3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3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40"/>
        <v>0</v>
      </c>
    </row>
    <row r="95" spans="1:205" x14ac:dyDescent="0.25">
      <c r="A95" s="20">
        <v>3</v>
      </c>
      <c r="B95" s="20">
        <v>1</v>
      </c>
      <c r="C95" s="20"/>
      <c r="D95" s="6" t="s">
        <v>196</v>
      </c>
      <c r="E95" s="3" t="s">
        <v>197</v>
      </c>
      <c r="F95" s="6">
        <f t="shared" si="118"/>
        <v>0</v>
      </c>
      <c r="G95" s="6">
        <f t="shared" si="119"/>
        <v>1</v>
      </c>
      <c r="H95" s="6">
        <f t="shared" si="120"/>
        <v>15</v>
      </c>
      <c r="I95" s="6">
        <f t="shared" si="121"/>
        <v>15</v>
      </c>
      <c r="J95" s="6">
        <f t="shared" si="122"/>
        <v>0</v>
      </c>
      <c r="K95" s="6">
        <f t="shared" si="123"/>
        <v>0</v>
      </c>
      <c r="L95" s="6">
        <f t="shared" si="124"/>
        <v>0</v>
      </c>
      <c r="M95" s="6">
        <f t="shared" si="125"/>
        <v>0</v>
      </c>
      <c r="N95" s="6">
        <f t="shared" si="126"/>
        <v>0</v>
      </c>
      <c r="O95" s="6">
        <f t="shared" si="127"/>
        <v>0</v>
      </c>
      <c r="P95" s="6">
        <f t="shared" si="128"/>
        <v>0</v>
      </c>
      <c r="Q95" s="6">
        <f t="shared" si="129"/>
        <v>0</v>
      </c>
      <c r="R95" s="6">
        <f t="shared" si="130"/>
        <v>0</v>
      </c>
      <c r="S95" s="7">
        <f t="shared" si="131"/>
        <v>1</v>
      </c>
      <c r="T95" s="7">
        <f t="shared" si="132"/>
        <v>0</v>
      </c>
      <c r="U95" s="7">
        <v>0.8</v>
      </c>
      <c r="V95" s="11">
        <v>15</v>
      </c>
      <c r="W95" s="10" t="s">
        <v>63</v>
      </c>
      <c r="X95" s="11"/>
      <c r="Y95" s="10"/>
      <c r="Z95" s="7">
        <v>1</v>
      </c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33"/>
        <v>1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3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35"/>
        <v>0</v>
      </c>
      <c r="CM95" s="11"/>
      <c r="CN95" s="10"/>
      <c r="CO95" s="11"/>
      <c r="CP95" s="10"/>
      <c r="CQ95" s="7"/>
      <c r="CR95" s="11"/>
      <c r="CS95" s="10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36"/>
        <v>0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3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3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3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40"/>
        <v>0</v>
      </c>
    </row>
    <row r="96" spans="1:205" x14ac:dyDescent="0.25">
      <c r="A96" s="20">
        <v>4</v>
      </c>
      <c r="B96" s="20">
        <v>1</v>
      </c>
      <c r="C96" s="20"/>
      <c r="D96" s="6" t="s">
        <v>198</v>
      </c>
      <c r="E96" s="3" t="s">
        <v>199</v>
      </c>
      <c r="F96" s="6">
        <f t="shared" si="118"/>
        <v>0</v>
      </c>
      <c r="G96" s="6">
        <f t="shared" si="119"/>
        <v>1</v>
      </c>
      <c r="H96" s="6">
        <f t="shared" si="120"/>
        <v>30</v>
      </c>
      <c r="I96" s="6">
        <f t="shared" si="121"/>
        <v>0</v>
      </c>
      <c r="J96" s="6">
        <f t="shared" si="122"/>
        <v>0</v>
      </c>
      <c r="K96" s="6">
        <f t="shared" si="123"/>
        <v>0</v>
      </c>
      <c r="L96" s="6">
        <f t="shared" si="124"/>
        <v>30</v>
      </c>
      <c r="M96" s="6">
        <f t="shared" si="125"/>
        <v>0</v>
      </c>
      <c r="N96" s="6">
        <f t="shared" si="126"/>
        <v>0</v>
      </c>
      <c r="O96" s="6">
        <f t="shared" si="127"/>
        <v>0</v>
      </c>
      <c r="P96" s="6">
        <f t="shared" si="128"/>
        <v>0</v>
      </c>
      <c r="Q96" s="6">
        <f t="shared" si="129"/>
        <v>0</v>
      </c>
      <c r="R96" s="6">
        <f t="shared" si="130"/>
        <v>0</v>
      </c>
      <c r="S96" s="7">
        <f t="shared" si="131"/>
        <v>3</v>
      </c>
      <c r="T96" s="7">
        <f t="shared" si="132"/>
        <v>3</v>
      </c>
      <c r="U96" s="7">
        <v>1.3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3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34"/>
        <v>0</v>
      </c>
      <c r="BP96" s="11"/>
      <c r="BQ96" s="10"/>
      <c r="BR96" s="11"/>
      <c r="BS96" s="10"/>
      <c r="BT96" s="7"/>
      <c r="BU96" s="11"/>
      <c r="BV96" s="10"/>
      <c r="BW96" s="11">
        <v>30</v>
      </c>
      <c r="BX96" s="10" t="s">
        <v>63</v>
      </c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>
        <v>3</v>
      </c>
      <c r="CL96" s="7">
        <f t="shared" si="135"/>
        <v>3</v>
      </c>
      <c r="CM96" s="11"/>
      <c r="CN96" s="10"/>
      <c r="CO96" s="11"/>
      <c r="CP96" s="10"/>
      <c r="CQ96" s="7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36"/>
        <v>0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3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3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3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40"/>
        <v>0</v>
      </c>
    </row>
    <row r="97" spans="1:205" x14ac:dyDescent="0.25">
      <c r="A97" s="20">
        <v>4</v>
      </c>
      <c r="B97" s="20">
        <v>1</v>
      </c>
      <c r="C97" s="20"/>
      <c r="D97" s="6" t="s">
        <v>200</v>
      </c>
      <c r="E97" s="3" t="s">
        <v>201</v>
      </c>
      <c r="F97" s="6">
        <f t="shared" si="118"/>
        <v>0</v>
      </c>
      <c r="G97" s="6">
        <f t="shared" si="119"/>
        <v>1</v>
      </c>
      <c r="H97" s="6">
        <f t="shared" si="120"/>
        <v>30</v>
      </c>
      <c r="I97" s="6">
        <f t="shared" si="121"/>
        <v>0</v>
      </c>
      <c r="J97" s="6">
        <f t="shared" si="122"/>
        <v>0</v>
      </c>
      <c r="K97" s="6">
        <f t="shared" si="123"/>
        <v>0</v>
      </c>
      <c r="L97" s="6">
        <f t="shared" si="124"/>
        <v>30</v>
      </c>
      <c r="M97" s="6">
        <f t="shared" si="125"/>
        <v>0</v>
      </c>
      <c r="N97" s="6">
        <f t="shared" si="126"/>
        <v>0</v>
      </c>
      <c r="O97" s="6">
        <f t="shared" si="127"/>
        <v>0</v>
      </c>
      <c r="P97" s="6">
        <f t="shared" si="128"/>
        <v>0</v>
      </c>
      <c r="Q97" s="6">
        <f t="shared" si="129"/>
        <v>0</v>
      </c>
      <c r="R97" s="6">
        <f t="shared" si="130"/>
        <v>0</v>
      </c>
      <c r="S97" s="7">
        <f t="shared" si="131"/>
        <v>3</v>
      </c>
      <c r="T97" s="7">
        <f t="shared" si="132"/>
        <v>3</v>
      </c>
      <c r="U97" s="7">
        <v>1.3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3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34"/>
        <v>0</v>
      </c>
      <c r="BP97" s="11"/>
      <c r="BQ97" s="10"/>
      <c r="BR97" s="11"/>
      <c r="BS97" s="10"/>
      <c r="BT97" s="7"/>
      <c r="BU97" s="11"/>
      <c r="BV97" s="10"/>
      <c r="BW97" s="11">
        <v>30</v>
      </c>
      <c r="BX97" s="10" t="s">
        <v>63</v>
      </c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>
        <v>3</v>
      </c>
      <c r="CL97" s="7">
        <f t="shared" si="135"/>
        <v>3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36"/>
        <v>0</v>
      </c>
      <c r="DJ97" s="11"/>
      <c r="DK97" s="10"/>
      <c r="DL97" s="11"/>
      <c r="DM97" s="10"/>
      <c r="DN97" s="7"/>
      <c r="DO97" s="11"/>
      <c r="DP97" s="10"/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37"/>
        <v>0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3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3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40"/>
        <v>0</v>
      </c>
    </row>
    <row r="98" spans="1:205" x14ac:dyDescent="0.25">
      <c r="A98" s="20">
        <v>5</v>
      </c>
      <c r="B98" s="20">
        <v>1</v>
      </c>
      <c r="C98" s="20"/>
      <c r="D98" s="6" t="s">
        <v>202</v>
      </c>
      <c r="E98" s="3" t="s">
        <v>203</v>
      </c>
      <c r="F98" s="6">
        <f t="shared" si="118"/>
        <v>0</v>
      </c>
      <c r="G98" s="6">
        <f t="shared" si="119"/>
        <v>1</v>
      </c>
      <c r="H98" s="6">
        <f t="shared" si="120"/>
        <v>60</v>
      </c>
      <c r="I98" s="6">
        <f t="shared" si="121"/>
        <v>0</v>
      </c>
      <c r="J98" s="6">
        <f t="shared" si="122"/>
        <v>0</v>
      </c>
      <c r="K98" s="6">
        <f t="shared" si="123"/>
        <v>0</v>
      </c>
      <c r="L98" s="6">
        <f t="shared" si="124"/>
        <v>60</v>
      </c>
      <c r="M98" s="6">
        <f t="shared" si="125"/>
        <v>0</v>
      </c>
      <c r="N98" s="6">
        <f t="shared" si="126"/>
        <v>0</v>
      </c>
      <c r="O98" s="6">
        <f t="shared" si="127"/>
        <v>0</v>
      </c>
      <c r="P98" s="6">
        <f t="shared" si="128"/>
        <v>0</v>
      </c>
      <c r="Q98" s="6">
        <f t="shared" si="129"/>
        <v>0</v>
      </c>
      <c r="R98" s="6">
        <f t="shared" si="130"/>
        <v>0</v>
      </c>
      <c r="S98" s="7">
        <f t="shared" si="131"/>
        <v>3</v>
      </c>
      <c r="T98" s="7">
        <f t="shared" si="132"/>
        <v>3</v>
      </c>
      <c r="U98" s="7">
        <v>2.2999999999999998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3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3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35"/>
        <v>0</v>
      </c>
      <c r="CM98" s="11"/>
      <c r="CN98" s="10"/>
      <c r="CO98" s="11"/>
      <c r="CP98" s="10"/>
      <c r="CQ98" s="7"/>
      <c r="CR98" s="11"/>
      <c r="CS98" s="10"/>
      <c r="CT98" s="11">
        <v>60</v>
      </c>
      <c r="CU98" s="10" t="s">
        <v>63</v>
      </c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>
        <v>3</v>
      </c>
      <c r="DI98" s="7">
        <f t="shared" si="136"/>
        <v>3</v>
      </c>
      <c r="DJ98" s="11"/>
      <c r="DK98" s="10"/>
      <c r="DL98" s="11"/>
      <c r="DM98" s="10"/>
      <c r="DN98" s="7"/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37"/>
        <v>0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3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3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40"/>
        <v>0</v>
      </c>
    </row>
    <row r="99" spans="1:205" x14ac:dyDescent="0.25">
      <c r="A99" s="20">
        <v>5</v>
      </c>
      <c r="B99" s="20">
        <v>1</v>
      </c>
      <c r="C99" s="20"/>
      <c r="D99" s="6" t="s">
        <v>204</v>
      </c>
      <c r="E99" s="3" t="s">
        <v>205</v>
      </c>
      <c r="F99" s="6">
        <f t="shared" si="118"/>
        <v>0</v>
      </c>
      <c r="G99" s="6">
        <f t="shared" si="119"/>
        <v>1</v>
      </c>
      <c r="H99" s="6">
        <f t="shared" si="120"/>
        <v>60</v>
      </c>
      <c r="I99" s="6">
        <f t="shared" si="121"/>
        <v>0</v>
      </c>
      <c r="J99" s="6">
        <f t="shared" si="122"/>
        <v>0</v>
      </c>
      <c r="K99" s="6">
        <f t="shared" si="123"/>
        <v>0</v>
      </c>
      <c r="L99" s="6">
        <f t="shared" si="124"/>
        <v>60</v>
      </c>
      <c r="M99" s="6">
        <f t="shared" si="125"/>
        <v>0</v>
      </c>
      <c r="N99" s="6">
        <f t="shared" si="126"/>
        <v>0</v>
      </c>
      <c r="O99" s="6">
        <f t="shared" si="127"/>
        <v>0</v>
      </c>
      <c r="P99" s="6">
        <f t="shared" si="128"/>
        <v>0</v>
      </c>
      <c r="Q99" s="6">
        <f t="shared" si="129"/>
        <v>0</v>
      </c>
      <c r="R99" s="6">
        <f t="shared" si="130"/>
        <v>0</v>
      </c>
      <c r="S99" s="7">
        <f t="shared" si="131"/>
        <v>3</v>
      </c>
      <c r="T99" s="7">
        <f t="shared" si="132"/>
        <v>3</v>
      </c>
      <c r="U99" s="7">
        <v>2.2999999999999998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3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3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35"/>
        <v>0</v>
      </c>
      <c r="CM99" s="11"/>
      <c r="CN99" s="10"/>
      <c r="CO99" s="11"/>
      <c r="CP99" s="10"/>
      <c r="CQ99" s="7"/>
      <c r="CR99" s="11"/>
      <c r="CS99" s="10"/>
      <c r="CT99" s="11">
        <v>60</v>
      </c>
      <c r="CU99" s="10" t="s">
        <v>63</v>
      </c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>
        <v>3</v>
      </c>
      <c r="DI99" s="7">
        <f t="shared" si="136"/>
        <v>3</v>
      </c>
      <c r="DJ99" s="11"/>
      <c r="DK99" s="10"/>
      <c r="DL99" s="11"/>
      <c r="DM99" s="10"/>
      <c r="DN99" s="7"/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37"/>
        <v>0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3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3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40"/>
        <v>0</v>
      </c>
    </row>
    <row r="100" spans="1:205" x14ac:dyDescent="0.25">
      <c r="A100" s="20">
        <v>6</v>
      </c>
      <c r="B100" s="20">
        <v>1</v>
      </c>
      <c r="C100" s="20"/>
      <c r="D100" s="6" t="s">
        <v>206</v>
      </c>
      <c r="E100" s="3" t="s">
        <v>207</v>
      </c>
      <c r="F100" s="6">
        <f t="shared" si="118"/>
        <v>1</v>
      </c>
      <c r="G100" s="6">
        <f t="shared" si="119"/>
        <v>0</v>
      </c>
      <c r="H100" s="6">
        <f t="shared" si="120"/>
        <v>60</v>
      </c>
      <c r="I100" s="6">
        <f t="shared" si="121"/>
        <v>0</v>
      </c>
      <c r="J100" s="6">
        <f t="shared" si="122"/>
        <v>0</v>
      </c>
      <c r="K100" s="6">
        <f t="shared" si="123"/>
        <v>0</v>
      </c>
      <c r="L100" s="6">
        <f t="shared" si="124"/>
        <v>60</v>
      </c>
      <c r="M100" s="6">
        <f t="shared" si="125"/>
        <v>0</v>
      </c>
      <c r="N100" s="6">
        <f t="shared" si="126"/>
        <v>0</v>
      </c>
      <c r="O100" s="6">
        <f t="shared" si="127"/>
        <v>0</v>
      </c>
      <c r="P100" s="6">
        <f t="shared" si="128"/>
        <v>0</v>
      </c>
      <c r="Q100" s="6">
        <f t="shared" si="129"/>
        <v>0</v>
      </c>
      <c r="R100" s="6">
        <f t="shared" si="130"/>
        <v>0</v>
      </c>
      <c r="S100" s="7">
        <f t="shared" si="131"/>
        <v>4</v>
      </c>
      <c r="T100" s="7">
        <f t="shared" si="132"/>
        <v>4</v>
      </c>
      <c r="U100" s="7">
        <v>2.4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3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34"/>
        <v>0</v>
      </c>
      <c r="BP100" s="11"/>
      <c r="BQ100" s="10"/>
      <c r="BR100" s="11"/>
      <c r="BS100" s="10"/>
      <c r="BT100" s="7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35"/>
        <v>0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36"/>
        <v>0</v>
      </c>
      <c r="DJ100" s="11"/>
      <c r="DK100" s="10"/>
      <c r="DL100" s="11"/>
      <c r="DM100" s="10"/>
      <c r="DN100" s="7"/>
      <c r="DO100" s="11"/>
      <c r="DP100" s="10"/>
      <c r="DQ100" s="11">
        <v>60</v>
      </c>
      <c r="DR100" s="10" t="s">
        <v>79</v>
      </c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>
        <v>4</v>
      </c>
      <c r="EF100" s="7">
        <f t="shared" si="137"/>
        <v>4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3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3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40"/>
        <v>0</v>
      </c>
    </row>
    <row r="101" spans="1:205" x14ac:dyDescent="0.25">
      <c r="A101" s="20">
        <v>6</v>
      </c>
      <c r="B101" s="20">
        <v>1</v>
      </c>
      <c r="C101" s="20"/>
      <c r="D101" s="6" t="s">
        <v>208</v>
      </c>
      <c r="E101" s="3" t="s">
        <v>209</v>
      </c>
      <c r="F101" s="6">
        <f t="shared" si="118"/>
        <v>1</v>
      </c>
      <c r="G101" s="6">
        <f t="shared" si="119"/>
        <v>0</v>
      </c>
      <c r="H101" s="6">
        <f t="shared" si="120"/>
        <v>60</v>
      </c>
      <c r="I101" s="6">
        <f t="shared" si="121"/>
        <v>0</v>
      </c>
      <c r="J101" s="6">
        <f t="shared" si="122"/>
        <v>0</v>
      </c>
      <c r="K101" s="6">
        <f t="shared" si="123"/>
        <v>0</v>
      </c>
      <c r="L101" s="6">
        <f t="shared" si="124"/>
        <v>60</v>
      </c>
      <c r="M101" s="6">
        <f t="shared" si="125"/>
        <v>0</v>
      </c>
      <c r="N101" s="6">
        <f t="shared" si="126"/>
        <v>0</v>
      </c>
      <c r="O101" s="6">
        <f t="shared" si="127"/>
        <v>0</v>
      </c>
      <c r="P101" s="6">
        <f t="shared" si="128"/>
        <v>0</v>
      </c>
      <c r="Q101" s="6">
        <f t="shared" si="129"/>
        <v>0</v>
      </c>
      <c r="R101" s="6">
        <f t="shared" si="130"/>
        <v>0</v>
      </c>
      <c r="S101" s="7">
        <f t="shared" si="131"/>
        <v>4</v>
      </c>
      <c r="T101" s="7">
        <f t="shared" si="132"/>
        <v>4</v>
      </c>
      <c r="U101" s="7">
        <v>2.4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3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3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35"/>
        <v>0</v>
      </c>
      <c r="CM101" s="11"/>
      <c r="CN101" s="10"/>
      <c r="CO101" s="11"/>
      <c r="CP101" s="10"/>
      <c r="CQ101" s="7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36"/>
        <v>0</v>
      </c>
      <c r="DJ101" s="11"/>
      <c r="DK101" s="10"/>
      <c r="DL101" s="11"/>
      <c r="DM101" s="10"/>
      <c r="DN101" s="7"/>
      <c r="DO101" s="11"/>
      <c r="DP101" s="10"/>
      <c r="DQ101" s="11">
        <v>60</v>
      </c>
      <c r="DR101" s="10" t="s">
        <v>79</v>
      </c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>
        <v>4</v>
      </c>
      <c r="EF101" s="7">
        <f t="shared" si="137"/>
        <v>4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3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3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40"/>
        <v>0</v>
      </c>
    </row>
    <row r="102" spans="1:205" x14ac:dyDescent="0.25">
      <c r="A102" s="20">
        <v>7</v>
      </c>
      <c r="B102" s="20">
        <v>1</v>
      </c>
      <c r="C102" s="20"/>
      <c r="D102" s="6" t="s">
        <v>210</v>
      </c>
      <c r="E102" s="3" t="s">
        <v>211</v>
      </c>
      <c r="F102" s="6">
        <f t="shared" si="118"/>
        <v>0</v>
      </c>
      <c r="G102" s="6">
        <f t="shared" si="119"/>
        <v>1</v>
      </c>
      <c r="H102" s="6">
        <f t="shared" si="120"/>
        <v>30</v>
      </c>
      <c r="I102" s="6">
        <f t="shared" si="121"/>
        <v>0</v>
      </c>
      <c r="J102" s="6">
        <f t="shared" si="122"/>
        <v>0</v>
      </c>
      <c r="K102" s="6">
        <f t="shared" si="123"/>
        <v>0</v>
      </c>
      <c r="L102" s="6">
        <f t="shared" si="124"/>
        <v>0</v>
      </c>
      <c r="M102" s="6">
        <f t="shared" si="125"/>
        <v>0</v>
      </c>
      <c r="N102" s="6">
        <f t="shared" si="126"/>
        <v>0</v>
      </c>
      <c r="O102" s="6">
        <f t="shared" si="127"/>
        <v>0</v>
      </c>
      <c r="P102" s="6">
        <f t="shared" si="128"/>
        <v>0</v>
      </c>
      <c r="Q102" s="6">
        <f t="shared" si="129"/>
        <v>30</v>
      </c>
      <c r="R102" s="6">
        <f t="shared" si="130"/>
        <v>0</v>
      </c>
      <c r="S102" s="7">
        <f t="shared" si="131"/>
        <v>2</v>
      </c>
      <c r="T102" s="7">
        <f t="shared" si="132"/>
        <v>2</v>
      </c>
      <c r="U102" s="7">
        <v>1.2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3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3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35"/>
        <v>0</v>
      </c>
      <c r="CM102" s="11"/>
      <c r="CN102" s="10"/>
      <c r="CO102" s="11"/>
      <c r="CP102" s="10"/>
      <c r="CQ102" s="7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36"/>
        <v>0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3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3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3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>
        <v>30</v>
      </c>
      <c r="GS102" s="10" t="s">
        <v>63</v>
      </c>
      <c r="GT102" s="11"/>
      <c r="GU102" s="10"/>
      <c r="GV102" s="7">
        <v>2</v>
      </c>
      <c r="GW102" s="7">
        <f t="shared" si="140"/>
        <v>2</v>
      </c>
    </row>
    <row r="103" spans="1:205" x14ac:dyDescent="0.25">
      <c r="A103" s="20">
        <v>7</v>
      </c>
      <c r="B103" s="20">
        <v>1</v>
      </c>
      <c r="C103" s="20"/>
      <c r="D103" s="6" t="s">
        <v>212</v>
      </c>
      <c r="E103" s="3" t="s">
        <v>213</v>
      </c>
      <c r="F103" s="6">
        <f t="shared" si="118"/>
        <v>0</v>
      </c>
      <c r="G103" s="6">
        <f t="shared" si="119"/>
        <v>1</v>
      </c>
      <c r="H103" s="6">
        <f t="shared" si="120"/>
        <v>30</v>
      </c>
      <c r="I103" s="6">
        <f t="shared" si="121"/>
        <v>0</v>
      </c>
      <c r="J103" s="6">
        <f t="shared" si="122"/>
        <v>0</v>
      </c>
      <c r="K103" s="6">
        <f t="shared" si="123"/>
        <v>0</v>
      </c>
      <c r="L103" s="6">
        <f t="shared" si="124"/>
        <v>0</v>
      </c>
      <c r="M103" s="6">
        <f t="shared" si="125"/>
        <v>0</v>
      </c>
      <c r="N103" s="6">
        <f t="shared" si="126"/>
        <v>0</v>
      </c>
      <c r="O103" s="6">
        <f t="shared" si="127"/>
        <v>0</v>
      </c>
      <c r="P103" s="6">
        <f t="shared" si="128"/>
        <v>0</v>
      </c>
      <c r="Q103" s="6">
        <f t="shared" si="129"/>
        <v>30</v>
      </c>
      <c r="R103" s="6">
        <f t="shared" si="130"/>
        <v>0</v>
      </c>
      <c r="S103" s="7">
        <f t="shared" si="131"/>
        <v>2</v>
      </c>
      <c r="T103" s="7">
        <f t="shared" si="132"/>
        <v>2</v>
      </c>
      <c r="U103" s="7">
        <v>1.1000000000000001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3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3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3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3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37"/>
        <v>0</v>
      </c>
      <c r="EG103" s="11"/>
      <c r="EH103" s="10"/>
      <c r="EI103" s="11"/>
      <c r="EJ103" s="10"/>
      <c r="EK103" s="7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38"/>
        <v>0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3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>
        <v>30</v>
      </c>
      <c r="GS103" s="10" t="s">
        <v>63</v>
      </c>
      <c r="GT103" s="11"/>
      <c r="GU103" s="10"/>
      <c r="GV103" s="7">
        <v>2</v>
      </c>
      <c r="GW103" s="7">
        <f t="shared" si="140"/>
        <v>2</v>
      </c>
    </row>
    <row r="104" spans="1:205" x14ac:dyDescent="0.25">
      <c r="A104" s="20">
        <v>7</v>
      </c>
      <c r="B104" s="20">
        <v>1</v>
      </c>
      <c r="C104" s="20"/>
      <c r="D104" s="6" t="s">
        <v>214</v>
      </c>
      <c r="E104" s="3" t="s">
        <v>215</v>
      </c>
      <c r="F104" s="6">
        <f t="shared" si="118"/>
        <v>0</v>
      </c>
      <c r="G104" s="6">
        <f t="shared" si="119"/>
        <v>1</v>
      </c>
      <c r="H104" s="6">
        <f t="shared" si="120"/>
        <v>30</v>
      </c>
      <c r="I104" s="6">
        <f t="shared" si="121"/>
        <v>0</v>
      </c>
      <c r="J104" s="6">
        <f t="shared" si="122"/>
        <v>0</v>
      </c>
      <c r="K104" s="6">
        <f t="shared" si="123"/>
        <v>0</v>
      </c>
      <c r="L104" s="6">
        <f t="shared" si="124"/>
        <v>0</v>
      </c>
      <c r="M104" s="6">
        <f t="shared" si="125"/>
        <v>0</v>
      </c>
      <c r="N104" s="6">
        <f t="shared" si="126"/>
        <v>0</v>
      </c>
      <c r="O104" s="6">
        <f t="shared" si="127"/>
        <v>0</v>
      </c>
      <c r="P104" s="6">
        <f t="shared" si="128"/>
        <v>0</v>
      </c>
      <c r="Q104" s="6">
        <f t="shared" si="129"/>
        <v>30</v>
      </c>
      <c r="R104" s="6">
        <f t="shared" si="130"/>
        <v>0</v>
      </c>
      <c r="S104" s="7">
        <f t="shared" si="131"/>
        <v>2</v>
      </c>
      <c r="T104" s="7">
        <f t="shared" si="132"/>
        <v>2</v>
      </c>
      <c r="U104" s="7">
        <v>1.2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3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3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3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3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37"/>
        <v>0</v>
      </c>
      <c r="EG104" s="11"/>
      <c r="EH104" s="10"/>
      <c r="EI104" s="11"/>
      <c r="EJ104" s="10"/>
      <c r="EK104" s="7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38"/>
        <v>0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3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>
        <v>30</v>
      </c>
      <c r="GS104" s="10" t="s">
        <v>63</v>
      </c>
      <c r="GT104" s="11"/>
      <c r="GU104" s="10"/>
      <c r="GV104" s="7">
        <v>2</v>
      </c>
      <c r="GW104" s="7">
        <f t="shared" si="140"/>
        <v>2</v>
      </c>
    </row>
    <row r="105" spans="1:205" x14ac:dyDescent="0.25">
      <c r="A105" s="20">
        <v>7</v>
      </c>
      <c r="B105" s="20">
        <v>1</v>
      </c>
      <c r="C105" s="20"/>
      <c r="D105" s="6" t="s">
        <v>216</v>
      </c>
      <c r="E105" s="3" t="s">
        <v>217</v>
      </c>
      <c r="F105" s="6">
        <f t="shared" si="118"/>
        <v>0</v>
      </c>
      <c r="G105" s="6">
        <f t="shared" si="119"/>
        <v>1</v>
      </c>
      <c r="H105" s="6">
        <f t="shared" si="120"/>
        <v>30</v>
      </c>
      <c r="I105" s="6">
        <f t="shared" si="121"/>
        <v>0</v>
      </c>
      <c r="J105" s="6">
        <f t="shared" si="122"/>
        <v>0</v>
      </c>
      <c r="K105" s="6">
        <f t="shared" si="123"/>
        <v>0</v>
      </c>
      <c r="L105" s="6">
        <f t="shared" si="124"/>
        <v>0</v>
      </c>
      <c r="M105" s="6">
        <f t="shared" si="125"/>
        <v>0</v>
      </c>
      <c r="N105" s="6">
        <f t="shared" si="126"/>
        <v>0</v>
      </c>
      <c r="O105" s="6">
        <f t="shared" si="127"/>
        <v>0</v>
      </c>
      <c r="P105" s="6">
        <f t="shared" si="128"/>
        <v>0</v>
      </c>
      <c r="Q105" s="6">
        <f t="shared" si="129"/>
        <v>30</v>
      </c>
      <c r="R105" s="6">
        <f t="shared" si="130"/>
        <v>0</v>
      </c>
      <c r="S105" s="7">
        <f t="shared" si="131"/>
        <v>2</v>
      </c>
      <c r="T105" s="7">
        <f t="shared" si="132"/>
        <v>2</v>
      </c>
      <c r="U105" s="7">
        <v>1.2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3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3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3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3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3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38"/>
        <v>0</v>
      </c>
      <c r="FD105" s="11"/>
      <c r="FE105" s="10"/>
      <c r="FF105" s="11"/>
      <c r="FG105" s="10"/>
      <c r="FH105" s="7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39"/>
        <v>0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>
        <v>30</v>
      </c>
      <c r="GS105" s="10" t="s">
        <v>63</v>
      </c>
      <c r="GT105" s="11"/>
      <c r="GU105" s="10"/>
      <c r="GV105" s="7">
        <v>2</v>
      </c>
      <c r="GW105" s="7">
        <f t="shared" si="140"/>
        <v>2</v>
      </c>
    </row>
    <row r="106" spans="1:205" x14ac:dyDescent="0.25">
      <c r="A106" s="20">
        <v>7</v>
      </c>
      <c r="B106" s="20">
        <v>1</v>
      </c>
      <c r="C106" s="20"/>
      <c r="D106" s="6" t="s">
        <v>218</v>
      </c>
      <c r="E106" s="3" t="s">
        <v>219</v>
      </c>
      <c r="F106" s="6">
        <f t="shared" si="118"/>
        <v>0</v>
      </c>
      <c r="G106" s="6">
        <f t="shared" si="119"/>
        <v>1</v>
      </c>
      <c r="H106" s="6">
        <f t="shared" si="120"/>
        <v>30</v>
      </c>
      <c r="I106" s="6">
        <f t="shared" si="121"/>
        <v>0</v>
      </c>
      <c r="J106" s="6">
        <f t="shared" si="122"/>
        <v>0</v>
      </c>
      <c r="K106" s="6">
        <f t="shared" si="123"/>
        <v>0</v>
      </c>
      <c r="L106" s="6">
        <f t="shared" si="124"/>
        <v>0</v>
      </c>
      <c r="M106" s="6">
        <f t="shared" si="125"/>
        <v>0</v>
      </c>
      <c r="N106" s="6">
        <f t="shared" si="126"/>
        <v>0</v>
      </c>
      <c r="O106" s="6">
        <f t="shared" si="127"/>
        <v>0</v>
      </c>
      <c r="P106" s="6">
        <f t="shared" si="128"/>
        <v>0</v>
      </c>
      <c r="Q106" s="6">
        <f t="shared" si="129"/>
        <v>30</v>
      </c>
      <c r="R106" s="6">
        <f t="shared" si="130"/>
        <v>0</v>
      </c>
      <c r="S106" s="7">
        <f t="shared" si="131"/>
        <v>2</v>
      </c>
      <c r="T106" s="7">
        <f t="shared" si="132"/>
        <v>2</v>
      </c>
      <c r="U106" s="7">
        <v>1.2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3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3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3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3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3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38"/>
        <v>0</v>
      </c>
      <c r="FD106" s="11"/>
      <c r="FE106" s="10"/>
      <c r="FF106" s="11"/>
      <c r="FG106" s="10"/>
      <c r="FH106" s="7"/>
      <c r="FI106" s="11"/>
      <c r="FJ106" s="10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39"/>
        <v>0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>
        <v>30</v>
      </c>
      <c r="GS106" s="10" t="s">
        <v>63</v>
      </c>
      <c r="GT106" s="11"/>
      <c r="GU106" s="10"/>
      <c r="GV106" s="7">
        <v>2</v>
      </c>
      <c r="GW106" s="7">
        <f t="shared" si="140"/>
        <v>2</v>
      </c>
    </row>
    <row r="107" spans="1:205" x14ac:dyDescent="0.25">
      <c r="A107" s="20">
        <v>7</v>
      </c>
      <c r="B107" s="20">
        <v>1</v>
      </c>
      <c r="C107" s="20"/>
      <c r="D107" s="6" t="s">
        <v>220</v>
      </c>
      <c r="E107" s="3" t="s">
        <v>221</v>
      </c>
      <c r="F107" s="6">
        <f t="shared" si="118"/>
        <v>0</v>
      </c>
      <c r="G107" s="6">
        <f t="shared" si="119"/>
        <v>1</v>
      </c>
      <c r="H107" s="6">
        <f t="shared" si="120"/>
        <v>30</v>
      </c>
      <c r="I107" s="6">
        <f t="shared" si="121"/>
        <v>0</v>
      </c>
      <c r="J107" s="6">
        <f t="shared" si="122"/>
        <v>0</v>
      </c>
      <c r="K107" s="6">
        <f t="shared" si="123"/>
        <v>0</v>
      </c>
      <c r="L107" s="6">
        <f t="shared" si="124"/>
        <v>0</v>
      </c>
      <c r="M107" s="6">
        <f t="shared" si="125"/>
        <v>0</v>
      </c>
      <c r="N107" s="6">
        <f t="shared" si="126"/>
        <v>0</v>
      </c>
      <c r="O107" s="6">
        <f t="shared" si="127"/>
        <v>0</v>
      </c>
      <c r="P107" s="6">
        <f t="shared" si="128"/>
        <v>0</v>
      </c>
      <c r="Q107" s="6">
        <f t="shared" si="129"/>
        <v>30</v>
      </c>
      <c r="R107" s="6">
        <f t="shared" si="130"/>
        <v>0</v>
      </c>
      <c r="S107" s="7">
        <f t="shared" si="131"/>
        <v>2</v>
      </c>
      <c r="T107" s="7">
        <f t="shared" si="132"/>
        <v>2</v>
      </c>
      <c r="U107" s="7">
        <v>1.2</v>
      </c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133"/>
        <v>0</v>
      </c>
      <c r="AS107" s="11"/>
      <c r="AT107" s="10"/>
      <c r="AU107" s="11"/>
      <c r="AV107" s="10"/>
      <c r="AW107" s="7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34"/>
        <v>0</v>
      </c>
      <c r="BP107" s="11"/>
      <c r="BQ107" s="10"/>
      <c r="BR107" s="11"/>
      <c r="BS107" s="10"/>
      <c r="BT107" s="7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35"/>
        <v>0</v>
      </c>
      <c r="CM107" s="11"/>
      <c r="CN107" s="10"/>
      <c r="CO107" s="11"/>
      <c r="CP107" s="10"/>
      <c r="CQ107" s="7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36"/>
        <v>0</v>
      </c>
      <c r="DJ107" s="11"/>
      <c r="DK107" s="10"/>
      <c r="DL107" s="11"/>
      <c r="DM107" s="10"/>
      <c r="DN107" s="7"/>
      <c r="DO107" s="11"/>
      <c r="DP107" s="10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37"/>
        <v>0</v>
      </c>
      <c r="EG107" s="11"/>
      <c r="EH107" s="10"/>
      <c r="EI107" s="11"/>
      <c r="EJ107" s="10"/>
      <c r="EK107" s="7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38"/>
        <v>0</v>
      </c>
      <c r="FD107" s="11"/>
      <c r="FE107" s="10"/>
      <c r="FF107" s="11"/>
      <c r="FG107" s="10"/>
      <c r="FH107" s="7"/>
      <c r="FI107" s="11"/>
      <c r="FJ107" s="10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39"/>
        <v>0</v>
      </c>
      <c r="GA107" s="11"/>
      <c r="GB107" s="10"/>
      <c r="GC107" s="11"/>
      <c r="GD107" s="10"/>
      <c r="GE107" s="7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>
        <v>30</v>
      </c>
      <c r="GS107" s="10" t="s">
        <v>63</v>
      </c>
      <c r="GT107" s="11"/>
      <c r="GU107" s="10"/>
      <c r="GV107" s="7">
        <v>2</v>
      </c>
      <c r="GW107" s="7">
        <f t="shared" si="140"/>
        <v>2</v>
      </c>
    </row>
    <row r="108" spans="1:205" x14ac:dyDescent="0.25">
      <c r="A108" s="20">
        <v>7</v>
      </c>
      <c r="B108" s="20">
        <v>1</v>
      </c>
      <c r="C108" s="20"/>
      <c r="D108" s="6" t="s">
        <v>222</v>
      </c>
      <c r="E108" s="3" t="s">
        <v>223</v>
      </c>
      <c r="F108" s="6">
        <f t="shared" si="118"/>
        <v>0</v>
      </c>
      <c r="G108" s="6">
        <f t="shared" si="119"/>
        <v>1</v>
      </c>
      <c r="H108" s="6">
        <f t="shared" si="120"/>
        <v>30</v>
      </c>
      <c r="I108" s="6">
        <f t="shared" si="121"/>
        <v>0</v>
      </c>
      <c r="J108" s="6">
        <f t="shared" si="122"/>
        <v>0</v>
      </c>
      <c r="K108" s="6">
        <f t="shared" si="123"/>
        <v>0</v>
      </c>
      <c r="L108" s="6">
        <f t="shared" si="124"/>
        <v>0</v>
      </c>
      <c r="M108" s="6">
        <f t="shared" si="125"/>
        <v>0</v>
      </c>
      <c r="N108" s="6">
        <f t="shared" si="126"/>
        <v>0</v>
      </c>
      <c r="O108" s="6">
        <f t="shared" si="127"/>
        <v>0</v>
      </c>
      <c r="P108" s="6">
        <f t="shared" si="128"/>
        <v>0</v>
      </c>
      <c r="Q108" s="6">
        <f t="shared" si="129"/>
        <v>30</v>
      </c>
      <c r="R108" s="6">
        <f t="shared" si="130"/>
        <v>0</v>
      </c>
      <c r="S108" s="7">
        <f t="shared" si="131"/>
        <v>2</v>
      </c>
      <c r="T108" s="7">
        <f t="shared" si="132"/>
        <v>2</v>
      </c>
      <c r="U108" s="7">
        <v>1.1000000000000001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133"/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34"/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35"/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36"/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37"/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38"/>
        <v>0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39"/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>
        <v>30</v>
      </c>
      <c r="GS108" s="10" t="s">
        <v>63</v>
      </c>
      <c r="GT108" s="11"/>
      <c r="GU108" s="10"/>
      <c r="GV108" s="7">
        <v>2</v>
      </c>
      <c r="GW108" s="7">
        <f t="shared" si="140"/>
        <v>2</v>
      </c>
    </row>
    <row r="109" spans="1:205" x14ac:dyDescent="0.25">
      <c r="A109" s="6">
        <v>8</v>
      </c>
      <c r="B109" s="6">
        <v>1</v>
      </c>
      <c r="C109" s="6"/>
      <c r="D109" s="6" t="s">
        <v>294</v>
      </c>
      <c r="E109" s="3" t="s">
        <v>295</v>
      </c>
      <c r="F109" s="6">
        <f t="shared" si="118"/>
        <v>0</v>
      </c>
      <c r="G109" s="6">
        <f t="shared" si="119"/>
        <v>1</v>
      </c>
      <c r="H109" s="6">
        <f t="shared" si="120"/>
        <v>0</v>
      </c>
      <c r="I109" s="6">
        <f t="shared" si="121"/>
        <v>0</v>
      </c>
      <c r="J109" s="6">
        <f t="shared" si="122"/>
        <v>0</v>
      </c>
      <c r="K109" s="6">
        <f t="shared" si="123"/>
        <v>0</v>
      </c>
      <c r="L109" s="6">
        <f t="shared" si="124"/>
        <v>0</v>
      </c>
      <c r="M109" s="6">
        <f t="shared" si="125"/>
        <v>0</v>
      </c>
      <c r="N109" s="6">
        <f t="shared" si="126"/>
        <v>0</v>
      </c>
      <c r="O109" s="6">
        <f t="shared" si="127"/>
        <v>0</v>
      </c>
      <c r="P109" s="6">
        <f t="shared" si="128"/>
        <v>0</v>
      </c>
      <c r="Q109" s="6">
        <f t="shared" si="129"/>
        <v>0</v>
      </c>
      <c r="R109" s="6">
        <f t="shared" si="130"/>
        <v>0</v>
      </c>
      <c r="S109" s="7">
        <f t="shared" si="131"/>
        <v>15</v>
      </c>
      <c r="T109" s="7">
        <f t="shared" si="132"/>
        <v>15</v>
      </c>
      <c r="U109" s="7">
        <v>1.7</v>
      </c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 t="shared" si="133"/>
        <v>0</v>
      </c>
      <c r="AS109" s="11"/>
      <c r="AT109" s="10"/>
      <c r="AU109" s="11"/>
      <c r="AV109" s="10"/>
      <c r="AW109" s="7"/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134"/>
        <v>0</v>
      </c>
      <c r="BP109" s="11"/>
      <c r="BQ109" s="10"/>
      <c r="BR109" s="11"/>
      <c r="BS109" s="10"/>
      <c r="BT109" s="7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135"/>
        <v>0</v>
      </c>
      <c r="CM109" s="11"/>
      <c r="CN109" s="10"/>
      <c r="CO109" s="11"/>
      <c r="CP109" s="10"/>
      <c r="CQ109" s="7"/>
      <c r="CR109" s="11"/>
      <c r="CS109" s="10"/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136"/>
        <v>0</v>
      </c>
      <c r="DJ109" s="11"/>
      <c r="DK109" s="10"/>
      <c r="DL109" s="11"/>
      <c r="DM109" s="10"/>
      <c r="DN109" s="7"/>
      <c r="DO109" s="11"/>
      <c r="DP109" s="10"/>
      <c r="DQ109" s="11"/>
      <c r="DR109" s="10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137"/>
        <v>0</v>
      </c>
      <c r="EG109" s="11"/>
      <c r="EH109" s="10"/>
      <c r="EI109" s="11"/>
      <c r="EJ109" s="10"/>
      <c r="EK109" s="7"/>
      <c r="EL109" s="11"/>
      <c r="EM109" s="10"/>
      <c r="EN109" s="11"/>
      <c r="EO109" s="10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138"/>
        <v>0</v>
      </c>
      <c r="FD109" s="11"/>
      <c r="FE109" s="10"/>
      <c r="FF109" s="11"/>
      <c r="FG109" s="10"/>
      <c r="FH109" s="7"/>
      <c r="FI109" s="11"/>
      <c r="FJ109" s="10"/>
      <c r="FK109" s="11"/>
      <c r="FL109" s="10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139"/>
        <v>0</v>
      </c>
      <c r="GA109" s="11"/>
      <c r="GB109" s="10"/>
      <c r="GC109" s="11"/>
      <c r="GD109" s="10"/>
      <c r="GE109" s="7"/>
      <c r="GF109" s="11"/>
      <c r="GG109" s="10"/>
      <c r="GH109" s="11"/>
      <c r="GI109" s="10"/>
      <c r="GJ109" s="11"/>
      <c r="GK109" s="10"/>
      <c r="GL109" s="11">
        <v>0</v>
      </c>
      <c r="GM109" s="10" t="s">
        <v>63</v>
      </c>
      <c r="GN109" s="11"/>
      <c r="GO109" s="10"/>
      <c r="GP109" s="11"/>
      <c r="GQ109" s="10"/>
      <c r="GR109" s="11"/>
      <c r="GS109" s="10"/>
      <c r="GT109" s="11"/>
      <c r="GU109" s="10"/>
      <c r="GV109" s="7">
        <v>15</v>
      </c>
      <c r="GW109" s="7">
        <f t="shared" si="140"/>
        <v>15</v>
      </c>
    </row>
    <row r="110" spans="1:205" ht="20.100000000000001" customHeight="1" x14ac:dyDescent="0.25">
      <c r="A110" s="19" t="s">
        <v>226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9"/>
      <c r="GW110" s="13"/>
    </row>
    <row r="111" spans="1:205" x14ac:dyDescent="0.25">
      <c r="A111" s="6"/>
      <c r="B111" s="6"/>
      <c r="C111" s="6"/>
      <c r="D111" s="6" t="s">
        <v>227</v>
      </c>
      <c r="E111" s="3" t="s">
        <v>228</v>
      </c>
      <c r="F111" s="6">
        <f>COUNTIF(V111:GU111,"e")</f>
        <v>0</v>
      </c>
      <c r="G111" s="6">
        <f>COUNTIF(V111:GU111,"z")</f>
        <v>1</v>
      </c>
      <c r="H111" s="6">
        <f>SUM(I111:R111)</f>
        <v>15</v>
      </c>
      <c r="I111" s="6">
        <f>V111+AS111+BP111+CM111+DJ111+EG111+FD111+GA111</f>
        <v>0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15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30</v>
      </c>
      <c r="T111" s="7">
        <f>AQ111+BN111+CK111+DH111+EE111+FB111+FY111+GV111</f>
        <v>30</v>
      </c>
      <c r="U111" s="7">
        <v>15</v>
      </c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>
        <v>15</v>
      </c>
      <c r="FR111" s="10" t="s">
        <v>63</v>
      </c>
      <c r="FS111" s="11"/>
      <c r="FT111" s="10"/>
      <c r="FU111" s="11"/>
      <c r="FV111" s="10"/>
      <c r="FW111" s="11"/>
      <c r="FX111" s="10"/>
      <c r="FY111" s="7">
        <v>30</v>
      </c>
      <c r="FZ111" s="7">
        <f>FH111+FY111</f>
        <v>30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ht="15.9" customHeight="1" x14ac:dyDescent="0.25">
      <c r="A112" s="6"/>
      <c r="B112" s="6"/>
      <c r="C112" s="6"/>
      <c r="D112" s="6"/>
      <c r="E112" s="6" t="s">
        <v>82</v>
      </c>
      <c r="F112" s="6">
        <f t="shared" ref="F112:AK112" si="141">SUM(F111:F111)</f>
        <v>0</v>
      </c>
      <c r="G112" s="6">
        <f t="shared" si="141"/>
        <v>1</v>
      </c>
      <c r="H112" s="6">
        <f t="shared" si="141"/>
        <v>15</v>
      </c>
      <c r="I112" s="6">
        <f t="shared" si="141"/>
        <v>0</v>
      </c>
      <c r="J112" s="6">
        <f t="shared" si="141"/>
        <v>0</v>
      </c>
      <c r="K112" s="6">
        <f t="shared" si="141"/>
        <v>0</v>
      </c>
      <c r="L112" s="6">
        <f t="shared" si="141"/>
        <v>0</v>
      </c>
      <c r="M112" s="6">
        <f t="shared" si="141"/>
        <v>0</v>
      </c>
      <c r="N112" s="6">
        <f t="shared" si="141"/>
        <v>0</v>
      </c>
      <c r="O112" s="6">
        <f t="shared" si="141"/>
        <v>15</v>
      </c>
      <c r="P112" s="6">
        <f t="shared" si="141"/>
        <v>0</v>
      </c>
      <c r="Q112" s="6">
        <f t="shared" si="141"/>
        <v>0</v>
      </c>
      <c r="R112" s="6">
        <f t="shared" si="141"/>
        <v>0</v>
      </c>
      <c r="S112" s="7">
        <f t="shared" si="141"/>
        <v>30</v>
      </c>
      <c r="T112" s="7">
        <f t="shared" si="141"/>
        <v>30</v>
      </c>
      <c r="U112" s="7">
        <f t="shared" si="141"/>
        <v>15</v>
      </c>
      <c r="V112" s="11">
        <f t="shared" si="141"/>
        <v>0</v>
      </c>
      <c r="W112" s="10">
        <f t="shared" si="141"/>
        <v>0</v>
      </c>
      <c r="X112" s="11">
        <f t="shared" si="141"/>
        <v>0</v>
      </c>
      <c r="Y112" s="10">
        <f t="shared" si="141"/>
        <v>0</v>
      </c>
      <c r="Z112" s="7">
        <f t="shared" si="141"/>
        <v>0</v>
      </c>
      <c r="AA112" s="11">
        <f t="shared" si="141"/>
        <v>0</v>
      </c>
      <c r="AB112" s="10">
        <f t="shared" si="141"/>
        <v>0</v>
      </c>
      <c r="AC112" s="11">
        <f t="shared" si="141"/>
        <v>0</v>
      </c>
      <c r="AD112" s="10">
        <f t="shared" si="141"/>
        <v>0</v>
      </c>
      <c r="AE112" s="11">
        <f t="shared" si="141"/>
        <v>0</v>
      </c>
      <c r="AF112" s="10">
        <f t="shared" si="141"/>
        <v>0</v>
      </c>
      <c r="AG112" s="11">
        <f t="shared" si="141"/>
        <v>0</v>
      </c>
      <c r="AH112" s="10">
        <f t="shared" si="141"/>
        <v>0</v>
      </c>
      <c r="AI112" s="11">
        <f t="shared" si="141"/>
        <v>0</v>
      </c>
      <c r="AJ112" s="10">
        <f t="shared" si="141"/>
        <v>0</v>
      </c>
      <c r="AK112" s="11">
        <f t="shared" si="141"/>
        <v>0</v>
      </c>
      <c r="AL112" s="10">
        <f t="shared" ref="AL112:BQ112" si="142">SUM(AL111:AL111)</f>
        <v>0</v>
      </c>
      <c r="AM112" s="11">
        <f t="shared" si="142"/>
        <v>0</v>
      </c>
      <c r="AN112" s="10">
        <f t="shared" si="142"/>
        <v>0</v>
      </c>
      <c r="AO112" s="11">
        <f t="shared" si="142"/>
        <v>0</v>
      </c>
      <c r="AP112" s="10">
        <f t="shared" si="142"/>
        <v>0</v>
      </c>
      <c r="AQ112" s="7">
        <f t="shared" si="142"/>
        <v>0</v>
      </c>
      <c r="AR112" s="7">
        <f t="shared" si="142"/>
        <v>0</v>
      </c>
      <c r="AS112" s="11">
        <f t="shared" si="142"/>
        <v>0</v>
      </c>
      <c r="AT112" s="10">
        <f t="shared" si="142"/>
        <v>0</v>
      </c>
      <c r="AU112" s="11">
        <f t="shared" si="142"/>
        <v>0</v>
      </c>
      <c r="AV112" s="10">
        <f t="shared" si="142"/>
        <v>0</v>
      </c>
      <c r="AW112" s="7">
        <f t="shared" si="142"/>
        <v>0</v>
      </c>
      <c r="AX112" s="11">
        <f t="shared" si="142"/>
        <v>0</v>
      </c>
      <c r="AY112" s="10">
        <f t="shared" si="142"/>
        <v>0</v>
      </c>
      <c r="AZ112" s="11">
        <f t="shared" si="142"/>
        <v>0</v>
      </c>
      <c r="BA112" s="10">
        <f t="shared" si="142"/>
        <v>0</v>
      </c>
      <c r="BB112" s="11">
        <f t="shared" si="142"/>
        <v>0</v>
      </c>
      <c r="BC112" s="10">
        <f t="shared" si="142"/>
        <v>0</v>
      </c>
      <c r="BD112" s="11">
        <f t="shared" si="142"/>
        <v>0</v>
      </c>
      <c r="BE112" s="10">
        <f t="shared" si="142"/>
        <v>0</v>
      </c>
      <c r="BF112" s="11">
        <f t="shared" si="142"/>
        <v>0</v>
      </c>
      <c r="BG112" s="10">
        <f t="shared" si="142"/>
        <v>0</v>
      </c>
      <c r="BH112" s="11">
        <f t="shared" si="142"/>
        <v>0</v>
      </c>
      <c r="BI112" s="10">
        <f t="shared" si="142"/>
        <v>0</v>
      </c>
      <c r="BJ112" s="11">
        <f t="shared" si="142"/>
        <v>0</v>
      </c>
      <c r="BK112" s="10">
        <f t="shared" si="142"/>
        <v>0</v>
      </c>
      <c r="BL112" s="11">
        <f t="shared" si="142"/>
        <v>0</v>
      </c>
      <c r="BM112" s="10">
        <f t="shared" si="142"/>
        <v>0</v>
      </c>
      <c r="BN112" s="7">
        <f t="shared" si="142"/>
        <v>0</v>
      </c>
      <c r="BO112" s="7">
        <f t="shared" si="142"/>
        <v>0</v>
      </c>
      <c r="BP112" s="11">
        <f t="shared" si="142"/>
        <v>0</v>
      </c>
      <c r="BQ112" s="10">
        <f t="shared" si="142"/>
        <v>0</v>
      </c>
      <c r="BR112" s="11">
        <f t="shared" ref="BR112:CW112" si="143">SUM(BR111:BR111)</f>
        <v>0</v>
      </c>
      <c r="BS112" s="10">
        <f t="shared" si="143"/>
        <v>0</v>
      </c>
      <c r="BT112" s="7">
        <f t="shared" si="143"/>
        <v>0</v>
      </c>
      <c r="BU112" s="11">
        <f t="shared" si="143"/>
        <v>0</v>
      </c>
      <c r="BV112" s="10">
        <f t="shared" si="143"/>
        <v>0</v>
      </c>
      <c r="BW112" s="11">
        <f t="shared" si="143"/>
        <v>0</v>
      </c>
      <c r="BX112" s="10">
        <f t="shared" si="143"/>
        <v>0</v>
      </c>
      <c r="BY112" s="11">
        <f t="shared" si="143"/>
        <v>0</v>
      </c>
      <c r="BZ112" s="10">
        <f t="shared" si="143"/>
        <v>0</v>
      </c>
      <c r="CA112" s="11">
        <f t="shared" si="143"/>
        <v>0</v>
      </c>
      <c r="CB112" s="10">
        <f t="shared" si="143"/>
        <v>0</v>
      </c>
      <c r="CC112" s="11">
        <f t="shared" si="143"/>
        <v>0</v>
      </c>
      <c r="CD112" s="10">
        <f t="shared" si="143"/>
        <v>0</v>
      </c>
      <c r="CE112" s="11">
        <f t="shared" si="143"/>
        <v>0</v>
      </c>
      <c r="CF112" s="10">
        <f t="shared" si="143"/>
        <v>0</v>
      </c>
      <c r="CG112" s="11">
        <f t="shared" si="143"/>
        <v>0</v>
      </c>
      <c r="CH112" s="10">
        <f t="shared" si="143"/>
        <v>0</v>
      </c>
      <c r="CI112" s="11">
        <f t="shared" si="143"/>
        <v>0</v>
      </c>
      <c r="CJ112" s="10">
        <f t="shared" si="143"/>
        <v>0</v>
      </c>
      <c r="CK112" s="7">
        <f t="shared" si="143"/>
        <v>0</v>
      </c>
      <c r="CL112" s="7">
        <f t="shared" si="143"/>
        <v>0</v>
      </c>
      <c r="CM112" s="11">
        <f t="shared" si="143"/>
        <v>0</v>
      </c>
      <c r="CN112" s="10">
        <f t="shared" si="143"/>
        <v>0</v>
      </c>
      <c r="CO112" s="11">
        <f t="shared" si="143"/>
        <v>0</v>
      </c>
      <c r="CP112" s="10">
        <f t="shared" si="143"/>
        <v>0</v>
      </c>
      <c r="CQ112" s="7">
        <f t="shared" si="143"/>
        <v>0</v>
      </c>
      <c r="CR112" s="11">
        <f t="shared" si="143"/>
        <v>0</v>
      </c>
      <c r="CS112" s="10">
        <f t="shared" si="143"/>
        <v>0</v>
      </c>
      <c r="CT112" s="11">
        <f t="shared" si="143"/>
        <v>0</v>
      </c>
      <c r="CU112" s="10">
        <f t="shared" si="143"/>
        <v>0</v>
      </c>
      <c r="CV112" s="11">
        <f t="shared" si="143"/>
        <v>0</v>
      </c>
      <c r="CW112" s="10">
        <f t="shared" si="143"/>
        <v>0</v>
      </c>
      <c r="CX112" s="11">
        <f t="shared" ref="CX112:EC112" si="144">SUM(CX111:CX111)</f>
        <v>0</v>
      </c>
      <c r="CY112" s="10">
        <f t="shared" si="144"/>
        <v>0</v>
      </c>
      <c r="CZ112" s="11">
        <f t="shared" si="144"/>
        <v>0</v>
      </c>
      <c r="DA112" s="10">
        <f t="shared" si="144"/>
        <v>0</v>
      </c>
      <c r="DB112" s="11">
        <f t="shared" si="144"/>
        <v>0</v>
      </c>
      <c r="DC112" s="10">
        <f t="shared" si="144"/>
        <v>0</v>
      </c>
      <c r="DD112" s="11">
        <f t="shared" si="144"/>
        <v>0</v>
      </c>
      <c r="DE112" s="10">
        <f t="shared" si="144"/>
        <v>0</v>
      </c>
      <c r="DF112" s="11">
        <f t="shared" si="144"/>
        <v>0</v>
      </c>
      <c r="DG112" s="10">
        <f t="shared" si="144"/>
        <v>0</v>
      </c>
      <c r="DH112" s="7">
        <f t="shared" si="144"/>
        <v>0</v>
      </c>
      <c r="DI112" s="7">
        <f t="shared" si="144"/>
        <v>0</v>
      </c>
      <c r="DJ112" s="11">
        <f t="shared" si="144"/>
        <v>0</v>
      </c>
      <c r="DK112" s="10">
        <f t="shared" si="144"/>
        <v>0</v>
      </c>
      <c r="DL112" s="11">
        <f t="shared" si="144"/>
        <v>0</v>
      </c>
      <c r="DM112" s="10">
        <f t="shared" si="144"/>
        <v>0</v>
      </c>
      <c r="DN112" s="7">
        <f t="shared" si="144"/>
        <v>0</v>
      </c>
      <c r="DO112" s="11">
        <f t="shared" si="144"/>
        <v>0</v>
      </c>
      <c r="DP112" s="10">
        <f t="shared" si="144"/>
        <v>0</v>
      </c>
      <c r="DQ112" s="11">
        <f t="shared" si="144"/>
        <v>0</v>
      </c>
      <c r="DR112" s="10">
        <f t="shared" si="144"/>
        <v>0</v>
      </c>
      <c r="DS112" s="11">
        <f t="shared" si="144"/>
        <v>0</v>
      </c>
      <c r="DT112" s="10">
        <f t="shared" si="144"/>
        <v>0</v>
      </c>
      <c r="DU112" s="11">
        <f t="shared" si="144"/>
        <v>0</v>
      </c>
      <c r="DV112" s="10">
        <f t="shared" si="144"/>
        <v>0</v>
      </c>
      <c r="DW112" s="11">
        <f t="shared" si="144"/>
        <v>0</v>
      </c>
      <c r="DX112" s="10">
        <f t="shared" si="144"/>
        <v>0</v>
      </c>
      <c r="DY112" s="11">
        <f t="shared" si="144"/>
        <v>0</v>
      </c>
      <c r="DZ112" s="10">
        <f t="shared" si="144"/>
        <v>0</v>
      </c>
      <c r="EA112" s="11">
        <f t="shared" si="144"/>
        <v>0</v>
      </c>
      <c r="EB112" s="10">
        <f t="shared" si="144"/>
        <v>0</v>
      </c>
      <c r="EC112" s="11">
        <f t="shared" si="144"/>
        <v>0</v>
      </c>
      <c r="ED112" s="10">
        <f t="shared" ref="ED112:FI112" si="145">SUM(ED111:ED111)</f>
        <v>0</v>
      </c>
      <c r="EE112" s="7">
        <f t="shared" si="145"/>
        <v>0</v>
      </c>
      <c r="EF112" s="7">
        <f t="shared" si="145"/>
        <v>0</v>
      </c>
      <c r="EG112" s="11">
        <f t="shared" si="145"/>
        <v>0</v>
      </c>
      <c r="EH112" s="10">
        <f t="shared" si="145"/>
        <v>0</v>
      </c>
      <c r="EI112" s="11">
        <f t="shared" si="145"/>
        <v>0</v>
      </c>
      <c r="EJ112" s="10">
        <f t="shared" si="145"/>
        <v>0</v>
      </c>
      <c r="EK112" s="7">
        <f t="shared" si="145"/>
        <v>0</v>
      </c>
      <c r="EL112" s="11">
        <f t="shared" si="145"/>
        <v>0</v>
      </c>
      <c r="EM112" s="10">
        <f t="shared" si="145"/>
        <v>0</v>
      </c>
      <c r="EN112" s="11">
        <f t="shared" si="145"/>
        <v>0</v>
      </c>
      <c r="EO112" s="10">
        <f t="shared" si="145"/>
        <v>0</v>
      </c>
      <c r="EP112" s="11">
        <f t="shared" si="145"/>
        <v>0</v>
      </c>
      <c r="EQ112" s="10">
        <f t="shared" si="145"/>
        <v>0</v>
      </c>
      <c r="ER112" s="11">
        <f t="shared" si="145"/>
        <v>0</v>
      </c>
      <c r="ES112" s="10">
        <f t="shared" si="145"/>
        <v>0</v>
      </c>
      <c r="ET112" s="11">
        <f t="shared" si="145"/>
        <v>0</v>
      </c>
      <c r="EU112" s="10">
        <f t="shared" si="145"/>
        <v>0</v>
      </c>
      <c r="EV112" s="11">
        <f t="shared" si="145"/>
        <v>0</v>
      </c>
      <c r="EW112" s="10">
        <f t="shared" si="145"/>
        <v>0</v>
      </c>
      <c r="EX112" s="11">
        <f t="shared" si="145"/>
        <v>0</v>
      </c>
      <c r="EY112" s="10">
        <f t="shared" si="145"/>
        <v>0</v>
      </c>
      <c r="EZ112" s="11">
        <f t="shared" si="145"/>
        <v>0</v>
      </c>
      <c r="FA112" s="10">
        <f t="shared" si="145"/>
        <v>0</v>
      </c>
      <c r="FB112" s="7">
        <f t="shared" si="145"/>
        <v>0</v>
      </c>
      <c r="FC112" s="7">
        <f t="shared" si="145"/>
        <v>0</v>
      </c>
      <c r="FD112" s="11">
        <f t="shared" si="145"/>
        <v>0</v>
      </c>
      <c r="FE112" s="10">
        <f t="shared" si="145"/>
        <v>0</v>
      </c>
      <c r="FF112" s="11">
        <f t="shared" si="145"/>
        <v>0</v>
      </c>
      <c r="FG112" s="10">
        <f t="shared" si="145"/>
        <v>0</v>
      </c>
      <c r="FH112" s="7">
        <f t="shared" si="145"/>
        <v>0</v>
      </c>
      <c r="FI112" s="11">
        <f t="shared" si="145"/>
        <v>0</v>
      </c>
      <c r="FJ112" s="10">
        <f t="shared" ref="FJ112:GO112" si="146">SUM(FJ111:FJ111)</f>
        <v>0</v>
      </c>
      <c r="FK112" s="11">
        <f t="shared" si="146"/>
        <v>0</v>
      </c>
      <c r="FL112" s="10">
        <f t="shared" si="146"/>
        <v>0</v>
      </c>
      <c r="FM112" s="11">
        <f t="shared" si="146"/>
        <v>0</v>
      </c>
      <c r="FN112" s="10">
        <f t="shared" si="146"/>
        <v>0</v>
      </c>
      <c r="FO112" s="11">
        <f t="shared" si="146"/>
        <v>0</v>
      </c>
      <c r="FP112" s="10">
        <f t="shared" si="146"/>
        <v>0</v>
      </c>
      <c r="FQ112" s="11">
        <f t="shared" si="146"/>
        <v>15</v>
      </c>
      <c r="FR112" s="10">
        <f t="shared" si="146"/>
        <v>0</v>
      </c>
      <c r="FS112" s="11">
        <f t="shared" si="146"/>
        <v>0</v>
      </c>
      <c r="FT112" s="10">
        <f t="shared" si="146"/>
        <v>0</v>
      </c>
      <c r="FU112" s="11">
        <f t="shared" si="146"/>
        <v>0</v>
      </c>
      <c r="FV112" s="10">
        <f t="shared" si="146"/>
        <v>0</v>
      </c>
      <c r="FW112" s="11">
        <f t="shared" si="146"/>
        <v>0</v>
      </c>
      <c r="FX112" s="10">
        <f t="shared" si="146"/>
        <v>0</v>
      </c>
      <c r="FY112" s="7">
        <f t="shared" si="146"/>
        <v>30</v>
      </c>
      <c r="FZ112" s="7">
        <f t="shared" si="146"/>
        <v>30</v>
      </c>
      <c r="GA112" s="11">
        <f t="shared" si="146"/>
        <v>0</v>
      </c>
      <c r="GB112" s="10">
        <f t="shared" si="146"/>
        <v>0</v>
      </c>
      <c r="GC112" s="11">
        <f t="shared" si="146"/>
        <v>0</v>
      </c>
      <c r="GD112" s="10">
        <f t="shared" si="146"/>
        <v>0</v>
      </c>
      <c r="GE112" s="7">
        <f t="shared" si="146"/>
        <v>0</v>
      </c>
      <c r="GF112" s="11">
        <f t="shared" si="146"/>
        <v>0</v>
      </c>
      <c r="GG112" s="10">
        <f t="shared" si="146"/>
        <v>0</v>
      </c>
      <c r="GH112" s="11">
        <f t="shared" si="146"/>
        <v>0</v>
      </c>
      <c r="GI112" s="10">
        <f t="shared" si="146"/>
        <v>0</v>
      </c>
      <c r="GJ112" s="11">
        <f t="shared" si="146"/>
        <v>0</v>
      </c>
      <c r="GK112" s="10">
        <f t="shared" si="146"/>
        <v>0</v>
      </c>
      <c r="GL112" s="11">
        <f t="shared" si="146"/>
        <v>0</v>
      </c>
      <c r="GM112" s="10">
        <f t="shared" si="146"/>
        <v>0</v>
      </c>
      <c r="GN112" s="11">
        <f t="shared" si="146"/>
        <v>0</v>
      </c>
      <c r="GO112" s="10">
        <f t="shared" si="146"/>
        <v>0</v>
      </c>
      <c r="GP112" s="11">
        <f t="shared" ref="GP112:GW112" si="147">SUM(GP111:GP111)</f>
        <v>0</v>
      </c>
      <c r="GQ112" s="10">
        <f t="shared" si="147"/>
        <v>0</v>
      </c>
      <c r="GR112" s="11">
        <f t="shared" si="147"/>
        <v>0</v>
      </c>
      <c r="GS112" s="10">
        <f t="shared" si="147"/>
        <v>0</v>
      </c>
      <c r="GT112" s="11">
        <f t="shared" si="147"/>
        <v>0</v>
      </c>
      <c r="GU112" s="10">
        <f t="shared" si="147"/>
        <v>0</v>
      </c>
      <c r="GV112" s="7">
        <f t="shared" si="147"/>
        <v>0</v>
      </c>
      <c r="GW112" s="7">
        <f t="shared" si="147"/>
        <v>0</v>
      </c>
    </row>
    <row r="113" spans="1:205" ht="20.100000000000001" customHeight="1" x14ac:dyDescent="0.25">
      <c r="A113" s="19" t="s">
        <v>229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9"/>
      <c r="GW113" s="13"/>
    </row>
    <row r="114" spans="1:205" x14ac:dyDescent="0.25">
      <c r="A114" s="6"/>
      <c r="B114" s="6"/>
      <c r="C114" s="6"/>
      <c r="D114" s="6" t="s">
        <v>230</v>
      </c>
      <c r="E114" s="3" t="s">
        <v>231</v>
      </c>
      <c r="F114" s="6">
        <f>COUNTIF(V114:GU114,"e")</f>
        <v>0</v>
      </c>
      <c r="G114" s="6">
        <f>COUNTIF(V114:GU114,"z")</f>
        <v>1</v>
      </c>
      <c r="H114" s="6">
        <f>SUM(I114:R114)</f>
        <v>0</v>
      </c>
      <c r="I114" s="6">
        <f>V114+AS114+BP114+CM114+DJ114+EG114+FD114+GA114</f>
        <v>0</v>
      </c>
      <c r="J114" s="6">
        <f>X114+AU114+BR114+CO114+DL114+EI114+FF114+GC114</f>
        <v>0</v>
      </c>
      <c r="K114" s="6">
        <f>AA114+AX114+BU114+CR114+DO114+EL114+FI114+GF114</f>
        <v>0</v>
      </c>
      <c r="L114" s="6">
        <f>AC114+AZ114+BW114+CT114+DQ114+EN114+FK114+GH114</f>
        <v>0</v>
      </c>
      <c r="M114" s="6">
        <f>AE114+BB114+BY114+CV114+DS114+EP114+FM114+GJ114</f>
        <v>0</v>
      </c>
      <c r="N114" s="6">
        <f>AG114+BD114+CA114+CX114+DU114+ER114+FO114+GL114</f>
        <v>0</v>
      </c>
      <c r="O114" s="6">
        <f>AI114+BF114+CC114+CZ114+DW114+ET114+FQ114+GN114</f>
        <v>0</v>
      </c>
      <c r="P114" s="6">
        <f>AK114+BH114+CE114+DB114+DY114+EV114+FS114+GP114</f>
        <v>0</v>
      </c>
      <c r="Q114" s="6">
        <f>AM114+BJ114+CG114+DD114+EA114+EX114+FU114+GR114</f>
        <v>0</v>
      </c>
      <c r="R114" s="6">
        <f>AO114+BL114+CI114+DF114+EC114+EZ114+FW114+GT114</f>
        <v>0</v>
      </c>
      <c r="S114" s="7">
        <f>AR114+BO114+CL114+DI114+EF114+FC114+FZ114+GW114</f>
        <v>0</v>
      </c>
      <c r="T114" s="7">
        <f>AQ114+BN114+CK114+DH114+EE114+FB114+FY114+GV114</f>
        <v>0</v>
      </c>
      <c r="U114" s="7">
        <v>0</v>
      </c>
      <c r="V114" s="11">
        <v>0</v>
      </c>
      <c r="W114" s="10" t="s">
        <v>63</v>
      </c>
      <c r="X114" s="11"/>
      <c r="Y114" s="10"/>
      <c r="Z114" s="7">
        <v>0</v>
      </c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>Z114+AQ114</f>
        <v>0</v>
      </c>
      <c r="AS114" s="11"/>
      <c r="AT114" s="10"/>
      <c r="AU114" s="11"/>
      <c r="AV114" s="10"/>
      <c r="AW114" s="7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>AW114+BN114</f>
        <v>0</v>
      </c>
      <c r="BP114" s="11"/>
      <c r="BQ114" s="10"/>
      <c r="BR114" s="11"/>
      <c r="BS114" s="10"/>
      <c r="BT114" s="7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>BT114+CK114</f>
        <v>0</v>
      </c>
      <c r="CM114" s="11"/>
      <c r="CN114" s="10"/>
      <c r="CO114" s="11"/>
      <c r="CP114" s="10"/>
      <c r="CQ114" s="7"/>
      <c r="CR114" s="11"/>
      <c r="CS114" s="10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>CQ114+DH114</f>
        <v>0</v>
      </c>
      <c r="DJ114" s="11"/>
      <c r="DK114" s="10"/>
      <c r="DL114" s="11"/>
      <c r="DM114" s="10"/>
      <c r="DN114" s="7"/>
      <c r="DO114" s="11"/>
      <c r="DP114" s="10"/>
      <c r="DQ114" s="11"/>
      <c r="DR114" s="10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>DN114+EE114</f>
        <v>0</v>
      </c>
      <c r="EG114" s="11"/>
      <c r="EH114" s="10"/>
      <c r="EI114" s="11"/>
      <c r="EJ114" s="10"/>
      <c r="EK114" s="7"/>
      <c r="EL114" s="11"/>
      <c r="EM114" s="10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>EK114+FB114</f>
        <v>0</v>
      </c>
      <c r="FD114" s="11"/>
      <c r="FE114" s="10"/>
      <c r="FF114" s="11"/>
      <c r="FG114" s="10"/>
      <c r="FH114" s="7"/>
      <c r="FI114" s="11"/>
      <c r="FJ114" s="10"/>
      <c r="FK114" s="11"/>
      <c r="FL114" s="10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>FH114+FY114</f>
        <v>0</v>
      </c>
      <c r="GA114" s="11"/>
      <c r="GB114" s="10"/>
      <c r="GC114" s="11"/>
      <c r="GD114" s="10"/>
      <c r="GE114" s="7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>GE114+GV114</f>
        <v>0</v>
      </c>
    </row>
    <row r="115" spans="1:205" x14ac:dyDescent="0.25">
      <c r="A115" s="6"/>
      <c r="B115" s="6"/>
      <c r="C115" s="6"/>
      <c r="D115" s="6" t="s">
        <v>232</v>
      </c>
      <c r="E115" s="3" t="s">
        <v>233</v>
      </c>
      <c r="F115" s="6">
        <f>COUNTIF(V115:GU115,"e")</f>
        <v>0</v>
      </c>
      <c r="G115" s="6">
        <f>COUNTIF(V115:GU115,"z")</f>
        <v>1</v>
      </c>
      <c r="H115" s="6">
        <f>SUM(I115:R115)</f>
        <v>5</v>
      </c>
      <c r="I115" s="6">
        <f>V115+AS115+BP115+CM115+DJ115+EG115+FD115+GA115</f>
        <v>5</v>
      </c>
      <c r="J115" s="6">
        <f>X115+AU115+BR115+CO115+DL115+EI115+FF115+GC115</f>
        <v>0</v>
      </c>
      <c r="K115" s="6">
        <f>AA115+AX115+BU115+CR115+DO115+EL115+FI115+GF115</f>
        <v>0</v>
      </c>
      <c r="L115" s="6">
        <f>AC115+AZ115+BW115+CT115+DQ115+EN115+FK115+GH115</f>
        <v>0</v>
      </c>
      <c r="M115" s="6">
        <f>AE115+BB115+BY115+CV115+DS115+EP115+FM115+GJ115</f>
        <v>0</v>
      </c>
      <c r="N115" s="6">
        <f>AG115+BD115+CA115+CX115+DU115+ER115+FO115+GL115</f>
        <v>0</v>
      </c>
      <c r="O115" s="6">
        <f>AI115+BF115+CC115+CZ115+DW115+ET115+FQ115+GN115</f>
        <v>0</v>
      </c>
      <c r="P115" s="6">
        <f>AK115+BH115+CE115+DB115+DY115+EV115+FS115+GP115</f>
        <v>0</v>
      </c>
      <c r="Q115" s="6">
        <f>AM115+BJ115+CG115+DD115+EA115+EX115+FU115+GR115</f>
        <v>0</v>
      </c>
      <c r="R115" s="6">
        <f>AO115+BL115+CI115+DF115+EC115+EZ115+FW115+GT115</f>
        <v>0</v>
      </c>
      <c r="S115" s="7">
        <f>AR115+BO115+CL115+DI115+EF115+FC115+FZ115+GW115</f>
        <v>0</v>
      </c>
      <c r="T115" s="7">
        <f>AQ115+BN115+CK115+DH115+EE115+FB115+FY115+GV115</f>
        <v>0</v>
      </c>
      <c r="U115" s="7">
        <v>0</v>
      </c>
      <c r="V115" s="11">
        <v>5</v>
      </c>
      <c r="W115" s="10" t="s">
        <v>63</v>
      </c>
      <c r="X115" s="11"/>
      <c r="Y115" s="10"/>
      <c r="Z115" s="7">
        <v>0</v>
      </c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>Z115+AQ115</f>
        <v>0</v>
      </c>
      <c r="AS115" s="11"/>
      <c r="AT115" s="10"/>
      <c r="AU115" s="11"/>
      <c r="AV115" s="10"/>
      <c r="AW115" s="7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>AW115+BN115</f>
        <v>0</v>
      </c>
      <c r="BP115" s="11"/>
      <c r="BQ115" s="10"/>
      <c r="BR115" s="11"/>
      <c r="BS115" s="10"/>
      <c r="BT115" s="7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>BT115+CK115</f>
        <v>0</v>
      </c>
      <c r="CM115" s="11"/>
      <c r="CN115" s="10"/>
      <c r="CO115" s="11"/>
      <c r="CP115" s="10"/>
      <c r="CQ115" s="7"/>
      <c r="CR115" s="11"/>
      <c r="CS115" s="10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>CQ115+DH115</f>
        <v>0</v>
      </c>
      <c r="DJ115" s="11"/>
      <c r="DK115" s="10"/>
      <c r="DL115" s="11"/>
      <c r="DM115" s="10"/>
      <c r="DN115" s="7"/>
      <c r="DO115" s="11"/>
      <c r="DP115" s="10"/>
      <c r="DQ115" s="11"/>
      <c r="DR115" s="10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>DN115+EE115</f>
        <v>0</v>
      </c>
      <c r="EG115" s="11"/>
      <c r="EH115" s="10"/>
      <c r="EI115" s="11"/>
      <c r="EJ115" s="10"/>
      <c r="EK115" s="7"/>
      <c r="EL115" s="11"/>
      <c r="EM115" s="10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>EK115+FB115</f>
        <v>0</v>
      </c>
      <c r="FD115" s="11"/>
      <c r="FE115" s="10"/>
      <c r="FF115" s="11"/>
      <c r="FG115" s="10"/>
      <c r="FH115" s="7"/>
      <c r="FI115" s="11"/>
      <c r="FJ115" s="10"/>
      <c r="FK115" s="11"/>
      <c r="FL115" s="10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>FH115+FY115</f>
        <v>0</v>
      </c>
      <c r="GA115" s="11"/>
      <c r="GB115" s="10"/>
      <c r="GC115" s="11"/>
      <c r="GD115" s="10"/>
      <c r="GE115" s="7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>GE115+GV115</f>
        <v>0</v>
      </c>
    </row>
    <row r="116" spans="1:205" x14ac:dyDescent="0.25">
      <c r="A116" s="6"/>
      <c r="B116" s="6"/>
      <c r="C116" s="6"/>
      <c r="D116" s="6" t="s">
        <v>234</v>
      </c>
      <c r="E116" s="3" t="s">
        <v>235</v>
      </c>
      <c r="F116" s="6">
        <f>COUNTIF(V116:GU116,"e")</f>
        <v>0</v>
      </c>
      <c r="G116" s="6">
        <f>COUNTIF(V116:GU116,"z")</f>
        <v>1</v>
      </c>
      <c r="H116" s="6">
        <f>SUM(I116:R116)</f>
        <v>5</v>
      </c>
      <c r="I116" s="6">
        <f>V116+AS116+BP116+CM116+DJ116+EG116+FD116+GA116</f>
        <v>5</v>
      </c>
      <c r="J116" s="6">
        <f>X116+AU116+BR116+CO116+DL116+EI116+FF116+GC116</f>
        <v>0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>
        <v>5</v>
      </c>
      <c r="W116" s="10" t="s">
        <v>63</v>
      </c>
      <c r="X116" s="11"/>
      <c r="Y116" s="10"/>
      <c r="Z116" s="7">
        <v>0</v>
      </c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x14ac:dyDescent="0.25">
      <c r="A117" s="6"/>
      <c r="B117" s="6"/>
      <c r="C117" s="6"/>
      <c r="D117" s="6" t="s">
        <v>236</v>
      </c>
      <c r="E117" s="3" t="s">
        <v>237</v>
      </c>
      <c r="F117" s="6">
        <f>COUNTIF(V117:GU117,"e")</f>
        <v>0</v>
      </c>
      <c r="G117" s="6">
        <f>COUNTIF(V117:GU117,"z")</f>
        <v>1</v>
      </c>
      <c r="H117" s="6">
        <f>SUM(I117:R117)</f>
        <v>2</v>
      </c>
      <c r="I117" s="6">
        <f>V117+AS117+BP117+CM117+DJ117+EG117+FD117+GA117</f>
        <v>2</v>
      </c>
      <c r="J117" s="6">
        <f>X117+AU117+BR117+CO117+DL117+EI117+FF117+GC117</f>
        <v>0</v>
      </c>
      <c r="K117" s="6">
        <f>AA117+AX117+BU117+CR117+DO117+EL117+FI117+GF117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0</v>
      </c>
      <c r="S117" s="7">
        <f>AR117+BO117+CL117+DI117+EF117+FC117+FZ117+GW117</f>
        <v>0</v>
      </c>
      <c r="T117" s="7">
        <f>AQ117+BN117+CK117+DH117+EE117+FB117+FY117+GV117</f>
        <v>0</v>
      </c>
      <c r="U117" s="7">
        <v>0</v>
      </c>
      <c r="V117" s="11"/>
      <c r="W117" s="10"/>
      <c r="X117" s="11"/>
      <c r="Y117" s="10"/>
      <c r="Z117" s="7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Z117+AQ117</f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AW117+BN117</f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BT117+CK117</f>
        <v>0</v>
      </c>
      <c r="CM117" s="11"/>
      <c r="CN117" s="10"/>
      <c r="CO117" s="11"/>
      <c r="CP117" s="10"/>
      <c r="CQ117" s="7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CQ117+DH117</f>
        <v>0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DN117+EE117</f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>EK117+FB117</f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FH117+FY117</f>
        <v>0</v>
      </c>
      <c r="GA117" s="11">
        <v>2</v>
      </c>
      <c r="GB117" s="10" t="s">
        <v>63</v>
      </c>
      <c r="GC117" s="11"/>
      <c r="GD117" s="10"/>
      <c r="GE117" s="7">
        <v>0</v>
      </c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GE117+GV117</f>
        <v>0</v>
      </c>
    </row>
    <row r="118" spans="1:205" ht="15.9" customHeight="1" x14ac:dyDescent="0.25">
      <c r="A118" s="6"/>
      <c r="B118" s="6"/>
      <c r="C118" s="6"/>
      <c r="D118" s="6"/>
      <c r="E118" s="6" t="s">
        <v>82</v>
      </c>
      <c r="F118" s="6">
        <f t="shared" ref="F118:AK118" si="148">SUM(F114:F117)</f>
        <v>0</v>
      </c>
      <c r="G118" s="6">
        <f t="shared" si="148"/>
        <v>4</v>
      </c>
      <c r="H118" s="6">
        <f t="shared" si="148"/>
        <v>12</v>
      </c>
      <c r="I118" s="6">
        <f t="shared" si="148"/>
        <v>12</v>
      </c>
      <c r="J118" s="6">
        <f t="shared" si="148"/>
        <v>0</v>
      </c>
      <c r="K118" s="6">
        <f t="shared" si="148"/>
        <v>0</v>
      </c>
      <c r="L118" s="6">
        <f t="shared" si="148"/>
        <v>0</v>
      </c>
      <c r="M118" s="6">
        <f t="shared" si="148"/>
        <v>0</v>
      </c>
      <c r="N118" s="6">
        <f t="shared" si="148"/>
        <v>0</v>
      </c>
      <c r="O118" s="6">
        <f t="shared" si="148"/>
        <v>0</v>
      </c>
      <c r="P118" s="6">
        <f t="shared" si="148"/>
        <v>0</v>
      </c>
      <c r="Q118" s="6">
        <f t="shared" si="148"/>
        <v>0</v>
      </c>
      <c r="R118" s="6">
        <f t="shared" si="148"/>
        <v>0</v>
      </c>
      <c r="S118" s="7">
        <f t="shared" si="148"/>
        <v>0</v>
      </c>
      <c r="T118" s="7">
        <f t="shared" si="148"/>
        <v>0</v>
      </c>
      <c r="U118" s="7">
        <f t="shared" si="148"/>
        <v>0</v>
      </c>
      <c r="V118" s="11">
        <f t="shared" si="148"/>
        <v>10</v>
      </c>
      <c r="W118" s="10">
        <f t="shared" si="148"/>
        <v>0</v>
      </c>
      <c r="X118" s="11">
        <f t="shared" si="148"/>
        <v>0</v>
      </c>
      <c r="Y118" s="10">
        <f t="shared" si="148"/>
        <v>0</v>
      </c>
      <c r="Z118" s="7">
        <f t="shared" si="148"/>
        <v>0</v>
      </c>
      <c r="AA118" s="11">
        <f t="shared" si="148"/>
        <v>0</v>
      </c>
      <c r="AB118" s="10">
        <f t="shared" si="148"/>
        <v>0</v>
      </c>
      <c r="AC118" s="11">
        <f t="shared" si="148"/>
        <v>0</v>
      </c>
      <c r="AD118" s="10">
        <f t="shared" si="148"/>
        <v>0</v>
      </c>
      <c r="AE118" s="11">
        <f t="shared" si="148"/>
        <v>0</v>
      </c>
      <c r="AF118" s="10">
        <f t="shared" si="148"/>
        <v>0</v>
      </c>
      <c r="AG118" s="11">
        <f t="shared" si="148"/>
        <v>0</v>
      </c>
      <c r="AH118" s="10">
        <f t="shared" si="148"/>
        <v>0</v>
      </c>
      <c r="AI118" s="11">
        <f t="shared" si="148"/>
        <v>0</v>
      </c>
      <c r="AJ118" s="10">
        <f t="shared" si="148"/>
        <v>0</v>
      </c>
      <c r="AK118" s="11">
        <f t="shared" si="148"/>
        <v>0</v>
      </c>
      <c r="AL118" s="10">
        <f t="shared" ref="AL118:BQ118" si="149">SUM(AL114:AL117)</f>
        <v>0</v>
      </c>
      <c r="AM118" s="11">
        <f t="shared" si="149"/>
        <v>0</v>
      </c>
      <c r="AN118" s="10">
        <f t="shared" si="149"/>
        <v>0</v>
      </c>
      <c r="AO118" s="11">
        <f t="shared" si="149"/>
        <v>0</v>
      </c>
      <c r="AP118" s="10">
        <f t="shared" si="149"/>
        <v>0</v>
      </c>
      <c r="AQ118" s="7">
        <f t="shared" si="149"/>
        <v>0</v>
      </c>
      <c r="AR118" s="7">
        <f t="shared" si="149"/>
        <v>0</v>
      </c>
      <c r="AS118" s="11">
        <f t="shared" si="149"/>
        <v>0</v>
      </c>
      <c r="AT118" s="10">
        <f t="shared" si="149"/>
        <v>0</v>
      </c>
      <c r="AU118" s="11">
        <f t="shared" si="149"/>
        <v>0</v>
      </c>
      <c r="AV118" s="10">
        <f t="shared" si="149"/>
        <v>0</v>
      </c>
      <c r="AW118" s="7">
        <f t="shared" si="149"/>
        <v>0</v>
      </c>
      <c r="AX118" s="11">
        <f t="shared" si="149"/>
        <v>0</v>
      </c>
      <c r="AY118" s="10">
        <f t="shared" si="149"/>
        <v>0</v>
      </c>
      <c r="AZ118" s="11">
        <f t="shared" si="149"/>
        <v>0</v>
      </c>
      <c r="BA118" s="10">
        <f t="shared" si="149"/>
        <v>0</v>
      </c>
      <c r="BB118" s="11">
        <f t="shared" si="149"/>
        <v>0</v>
      </c>
      <c r="BC118" s="10">
        <f t="shared" si="149"/>
        <v>0</v>
      </c>
      <c r="BD118" s="11">
        <f t="shared" si="149"/>
        <v>0</v>
      </c>
      <c r="BE118" s="10">
        <f t="shared" si="149"/>
        <v>0</v>
      </c>
      <c r="BF118" s="11">
        <f t="shared" si="149"/>
        <v>0</v>
      </c>
      <c r="BG118" s="10">
        <f t="shared" si="149"/>
        <v>0</v>
      </c>
      <c r="BH118" s="11">
        <f t="shared" si="149"/>
        <v>0</v>
      </c>
      <c r="BI118" s="10">
        <f t="shared" si="149"/>
        <v>0</v>
      </c>
      <c r="BJ118" s="11">
        <f t="shared" si="149"/>
        <v>0</v>
      </c>
      <c r="BK118" s="10">
        <f t="shared" si="149"/>
        <v>0</v>
      </c>
      <c r="BL118" s="11">
        <f t="shared" si="149"/>
        <v>0</v>
      </c>
      <c r="BM118" s="10">
        <f t="shared" si="149"/>
        <v>0</v>
      </c>
      <c r="BN118" s="7">
        <f t="shared" si="149"/>
        <v>0</v>
      </c>
      <c r="BO118" s="7">
        <f t="shared" si="149"/>
        <v>0</v>
      </c>
      <c r="BP118" s="11">
        <f t="shared" si="149"/>
        <v>0</v>
      </c>
      <c r="BQ118" s="10">
        <f t="shared" si="149"/>
        <v>0</v>
      </c>
      <c r="BR118" s="11">
        <f t="shared" ref="BR118:CW118" si="150">SUM(BR114:BR117)</f>
        <v>0</v>
      </c>
      <c r="BS118" s="10">
        <f t="shared" si="150"/>
        <v>0</v>
      </c>
      <c r="BT118" s="7">
        <f t="shared" si="150"/>
        <v>0</v>
      </c>
      <c r="BU118" s="11">
        <f t="shared" si="150"/>
        <v>0</v>
      </c>
      <c r="BV118" s="10">
        <f t="shared" si="150"/>
        <v>0</v>
      </c>
      <c r="BW118" s="11">
        <f t="shared" si="150"/>
        <v>0</v>
      </c>
      <c r="BX118" s="10">
        <f t="shared" si="150"/>
        <v>0</v>
      </c>
      <c r="BY118" s="11">
        <f t="shared" si="150"/>
        <v>0</v>
      </c>
      <c r="BZ118" s="10">
        <f t="shared" si="150"/>
        <v>0</v>
      </c>
      <c r="CA118" s="11">
        <f t="shared" si="150"/>
        <v>0</v>
      </c>
      <c r="CB118" s="10">
        <f t="shared" si="150"/>
        <v>0</v>
      </c>
      <c r="CC118" s="11">
        <f t="shared" si="150"/>
        <v>0</v>
      </c>
      <c r="CD118" s="10">
        <f t="shared" si="150"/>
        <v>0</v>
      </c>
      <c r="CE118" s="11">
        <f t="shared" si="150"/>
        <v>0</v>
      </c>
      <c r="CF118" s="10">
        <f t="shared" si="150"/>
        <v>0</v>
      </c>
      <c r="CG118" s="11">
        <f t="shared" si="150"/>
        <v>0</v>
      </c>
      <c r="CH118" s="10">
        <f t="shared" si="150"/>
        <v>0</v>
      </c>
      <c r="CI118" s="11">
        <f t="shared" si="150"/>
        <v>0</v>
      </c>
      <c r="CJ118" s="10">
        <f t="shared" si="150"/>
        <v>0</v>
      </c>
      <c r="CK118" s="7">
        <f t="shared" si="150"/>
        <v>0</v>
      </c>
      <c r="CL118" s="7">
        <f t="shared" si="150"/>
        <v>0</v>
      </c>
      <c r="CM118" s="11">
        <f t="shared" si="150"/>
        <v>0</v>
      </c>
      <c r="CN118" s="10">
        <f t="shared" si="150"/>
        <v>0</v>
      </c>
      <c r="CO118" s="11">
        <f t="shared" si="150"/>
        <v>0</v>
      </c>
      <c r="CP118" s="10">
        <f t="shared" si="150"/>
        <v>0</v>
      </c>
      <c r="CQ118" s="7">
        <f t="shared" si="150"/>
        <v>0</v>
      </c>
      <c r="CR118" s="11">
        <f t="shared" si="150"/>
        <v>0</v>
      </c>
      <c r="CS118" s="10">
        <f t="shared" si="150"/>
        <v>0</v>
      </c>
      <c r="CT118" s="11">
        <f t="shared" si="150"/>
        <v>0</v>
      </c>
      <c r="CU118" s="10">
        <f t="shared" si="150"/>
        <v>0</v>
      </c>
      <c r="CV118" s="11">
        <f t="shared" si="150"/>
        <v>0</v>
      </c>
      <c r="CW118" s="10">
        <f t="shared" si="150"/>
        <v>0</v>
      </c>
      <c r="CX118" s="11">
        <f t="shared" ref="CX118:EC118" si="151">SUM(CX114:CX117)</f>
        <v>0</v>
      </c>
      <c r="CY118" s="10">
        <f t="shared" si="151"/>
        <v>0</v>
      </c>
      <c r="CZ118" s="11">
        <f t="shared" si="151"/>
        <v>0</v>
      </c>
      <c r="DA118" s="10">
        <f t="shared" si="151"/>
        <v>0</v>
      </c>
      <c r="DB118" s="11">
        <f t="shared" si="151"/>
        <v>0</v>
      </c>
      <c r="DC118" s="10">
        <f t="shared" si="151"/>
        <v>0</v>
      </c>
      <c r="DD118" s="11">
        <f t="shared" si="151"/>
        <v>0</v>
      </c>
      <c r="DE118" s="10">
        <f t="shared" si="151"/>
        <v>0</v>
      </c>
      <c r="DF118" s="11">
        <f t="shared" si="151"/>
        <v>0</v>
      </c>
      <c r="DG118" s="10">
        <f t="shared" si="151"/>
        <v>0</v>
      </c>
      <c r="DH118" s="7">
        <f t="shared" si="151"/>
        <v>0</v>
      </c>
      <c r="DI118" s="7">
        <f t="shared" si="151"/>
        <v>0</v>
      </c>
      <c r="DJ118" s="11">
        <f t="shared" si="151"/>
        <v>0</v>
      </c>
      <c r="DK118" s="10">
        <f t="shared" si="151"/>
        <v>0</v>
      </c>
      <c r="DL118" s="11">
        <f t="shared" si="151"/>
        <v>0</v>
      </c>
      <c r="DM118" s="10">
        <f t="shared" si="151"/>
        <v>0</v>
      </c>
      <c r="DN118" s="7">
        <f t="shared" si="151"/>
        <v>0</v>
      </c>
      <c r="DO118" s="11">
        <f t="shared" si="151"/>
        <v>0</v>
      </c>
      <c r="DP118" s="10">
        <f t="shared" si="151"/>
        <v>0</v>
      </c>
      <c r="DQ118" s="11">
        <f t="shared" si="151"/>
        <v>0</v>
      </c>
      <c r="DR118" s="10">
        <f t="shared" si="151"/>
        <v>0</v>
      </c>
      <c r="DS118" s="11">
        <f t="shared" si="151"/>
        <v>0</v>
      </c>
      <c r="DT118" s="10">
        <f t="shared" si="151"/>
        <v>0</v>
      </c>
      <c r="DU118" s="11">
        <f t="shared" si="151"/>
        <v>0</v>
      </c>
      <c r="DV118" s="10">
        <f t="shared" si="151"/>
        <v>0</v>
      </c>
      <c r="DW118" s="11">
        <f t="shared" si="151"/>
        <v>0</v>
      </c>
      <c r="DX118" s="10">
        <f t="shared" si="151"/>
        <v>0</v>
      </c>
      <c r="DY118" s="11">
        <f t="shared" si="151"/>
        <v>0</v>
      </c>
      <c r="DZ118" s="10">
        <f t="shared" si="151"/>
        <v>0</v>
      </c>
      <c r="EA118" s="11">
        <f t="shared" si="151"/>
        <v>0</v>
      </c>
      <c r="EB118" s="10">
        <f t="shared" si="151"/>
        <v>0</v>
      </c>
      <c r="EC118" s="11">
        <f t="shared" si="151"/>
        <v>0</v>
      </c>
      <c r="ED118" s="10">
        <f t="shared" ref="ED118:FI118" si="152">SUM(ED114:ED117)</f>
        <v>0</v>
      </c>
      <c r="EE118" s="7">
        <f t="shared" si="152"/>
        <v>0</v>
      </c>
      <c r="EF118" s="7">
        <f t="shared" si="152"/>
        <v>0</v>
      </c>
      <c r="EG118" s="11">
        <f t="shared" si="152"/>
        <v>0</v>
      </c>
      <c r="EH118" s="10">
        <f t="shared" si="152"/>
        <v>0</v>
      </c>
      <c r="EI118" s="11">
        <f t="shared" si="152"/>
        <v>0</v>
      </c>
      <c r="EJ118" s="10">
        <f t="shared" si="152"/>
        <v>0</v>
      </c>
      <c r="EK118" s="7">
        <f t="shared" si="152"/>
        <v>0</v>
      </c>
      <c r="EL118" s="11">
        <f t="shared" si="152"/>
        <v>0</v>
      </c>
      <c r="EM118" s="10">
        <f t="shared" si="152"/>
        <v>0</v>
      </c>
      <c r="EN118" s="11">
        <f t="shared" si="152"/>
        <v>0</v>
      </c>
      <c r="EO118" s="10">
        <f t="shared" si="152"/>
        <v>0</v>
      </c>
      <c r="EP118" s="11">
        <f t="shared" si="152"/>
        <v>0</v>
      </c>
      <c r="EQ118" s="10">
        <f t="shared" si="152"/>
        <v>0</v>
      </c>
      <c r="ER118" s="11">
        <f t="shared" si="152"/>
        <v>0</v>
      </c>
      <c r="ES118" s="10">
        <f t="shared" si="152"/>
        <v>0</v>
      </c>
      <c r="ET118" s="11">
        <f t="shared" si="152"/>
        <v>0</v>
      </c>
      <c r="EU118" s="10">
        <f t="shared" si="152"/>
        <v>0</v>
      </c>
      <c r="EV118" s="11">
        <f t="shared" si="152"/>
        <v>0</v>
      </c>
      <c r="EW118" s="10">
        <f t="shared" si="152"/>
        <v>0</v>
      </c>
      <c r="EX118" s="11">
        <f t="shared" si="152"/>
        <v>0</v>
      </c>
      <c r="EY118" s="10">
        <f t="shared" si="152"/>
        <v>0</v>
      </c>
      <c r="EZ118" s="11">
        <f t="shared" si="152"/>
        <v>0</v>
      </c>
      <c r="FA118" s="10">
        <f t="shared" si="152"/>
        <v>0</v>
      </c>
      <c r="FB118" s="7">
        <f t="shared" si="152"/>
        <v>0</v>
      </c>
      <c r="FC118" s="7">
        <f t="shared" si="152"/>
        <v>0</v>
      </c>
      <c r="FD118" s="11">
        <f t="shared" si="152"/>
        <v>0</v>
      </c>
      <c r="FE118" s="10">
        <f t="shared" si="152"/>
        <v>0</v>
      </c>
      <c r="FF118" s="11">
        <f t="shared" si="152"/>
        <v>0</v>
      </c>
      <c r="FG118" s="10">
        <f t="shared" si="152"/>
        <v>0</v>
      </c>
      <c r="FH118" s="7">
        <f t="shared" si="152"/>
        <v>0</v>
      </c>
      <c r="FI118" s="11">
        <f t="shared" si="152"/>
        <v>0</v>
      </c>
      <c r="FJ118" s="10">
        <f t="shared" ref="FJ118:GO118" si="153">SUM(FJ114:FJ117)</f>
        <v>0</v>
      </c>
      <c r="FK118" s="11">
        <f t="shared" si="153"/>
        <v>0</v>
      </c>
      <c r="FL118" s="10">
        <f t="shared" si="153"/>
        <v>0</v>
      </c>
      <c r="FM118" s="11">
        <f t="shared" si="153"/>
        <v>0</v>
      </c>
      <c r="FN118" s="10">
        <f t="shared" si="153"/>
        <v>0</v>
      </c>
      <c r="FO118" s="11">
        <f t="shared" si="153"/>
        <v>0</v>
      </c>
      <c r="FP118" s="10">
        <f t="shared" si="153"/>
        <v>0</v>
      </c>
      <c r="FQ118" s="11">
        <f t="shared" si="153"/>
        <v>0</v>
      </c>
      <c r="FR118" s="10">
        <f t="shared" si="153"/>
        <v>0</v>
      </c>
      <c r="FS118" s="11">
        <f t="shared" si="153"/>
        <v>0</v>
      </c>
      <c r="FT118" s="10">
        <f t="shared" si="153"/>
        <v>0</v>
      </c>
      <c r="FU118" s="11">
        <f t="shared" si="153"/>
        <v>0</v>
      </c>
      <c r="FV118" s="10">
        <f t="shared" si="153"/>
        <v>0</v>
      </c>
      <c r="FW118" s="11">
        <f t="shared" si="153"/>
        <v>0</v>
      </c>
      <c r="FX118" s="10">
        <f t="shared" si="153"/>
        <v>0</v>
      </c>
      <c r="FY118" s="7">
        <f t="shared" si="153"/>
        <v>0</v>
      </c>
      <c r="FZ118" s="7">
        <f t="shared" si="153"/>
        <v>0</v>
      </c>
      <c r="GA118" s="11">
        <f t="shared" si="153"/>
        <v>2</v>
      </c>
      <c r="GB118" s="10">
        <f t="shared" si="153"/>
        <v>0</v>
      </c>
      <c r="GC118" s="11">
        <f t="shared" si="153"/>
        <v>0</v>
      </c>
      <c r="GD118" s="10">
        <f t="shared" si="153"/>
        <v>0</v>
      </c>
      <c r="GE118" s="7">
        <f t="shared" si="153"/>
        <v>0</v>
      </c>
      <c r="GF118" s="11">
        <f t="shared" si="153"/>
        <v>0</v>
      </c>
      <c r="GG118" s="10">
        <f t="shared" si="153"/>
        <v>0</v>
      </c>
      <c r="GH118" s="11">
        <f t="shared" si="153"/>
        <v>0</v>
      </c>
      <c r="GI118" s="10">
        <f t="shared" si="153"/>
        <v>0</v>
      </c>
      <c r="GJ118" s="11">
        <f t="shared" si="153"/>
        <v>0</v>
      </c>
      <c r="GK118" s="10">
        <f t="shared" si="153"/>
        <v>0</v>
      </c>
      <c r="GL118" s="11">
        <f t="shared" si="153"/>
        <v>0</v>
      </c>
      <c r="GM118" s="10">
        <f t="shared" si="153"/>
        <v>0</v>
      </c>
      <c r="GN118" s="11">
        <f t="shared" si="153"/>
        <v>0</v>
      </c>
      <c r="GO118" s="10">
        <f t="shared" si="153"/>
        <v>0</v>
      </c>
      <c r="GP118" s="11">
        <f t="shared" ref="GP118:GW118" si="154">SUM(GP114:GP117)</f>
        <v>0</v>
      </c>
      <c r="GQ118" s="10">
        <f t="shared" si="154"/>
        <v>0</v>
      </c>
      <c r="GR118" s="11">
        <f t="shared" si="154"/>
        <v>0</v>
      </c>
      <c r="GS118" s="10">
        <f t="shared" si="154"/>
        <v>0</v>
      </c>
      <c r="GT118" s="11">
        <f t="shared" si="154"/>
        <v>0</v>
      </c>
      <c r="GU118" s="10">
        <f t="shared" si="154"/>
        <v>0</v>
      </c>
      <c r="GV118" s="7">
        <f t="shared" si="154"/>
        <v>0</v>
      </c>
      <c r="GW118" s="7">
        <f t="shared" si="154"/>
        <v>0</v>
      </c>
    </row>
    <row r="119" spans="1:205" ht="20.100000000000001" customHeight="1" x14ac:dyDescent="0.25">
      <c r="A119" s="6"/>
      <c r="B119" s="6"/>
      <c r="C119" s="6"/>
      <c r="D119" s="6"/>
      <c r="E119" s="8" t="s">
        <v>238</v>
      </c>
      <c r="F119" s="6">
        <f>F29+F38+F72+F86+F112</f>
        <v>21</v>
      </c>
      <c r="G119" s="6">
        <f>G29+G38+G72+G86+G112</f>
        <v>98</v>
      </c>
      <c r="H119" s="6">
        <f t="shared" ref="H119:R119" si="155">H29+H38+H72+H86</f>
        <v>2700</v>
      </c>
      <c r="I119" s="6">
        <f t="shared" si="155"/>
        <v>1290</v>
      </c>
      <c r="J119" s="6">
        <f t="shared" si="155"/>
        <v>315</v>
      </c>
      <c r="K119" s="6">
        <f t="shared" si="155"/>
        <v>210</v>
      </c>
      <c r="L119" s="6">
        <f t="shared" si="155"/>
        <v>150</v>
      </c>
      <c r="M119" s="6">
        <f t="shared" si="155"/>
        <v>630</v>
      </c>
      <c r="N119" s="6">
        <f t="shared" si="155"/>
        <v>0</v>
      </c>
      <c r="O119" s="6">
        <f t="shared" si="155"/>
        <v>0</v>
      </c>
      <c r="P119" s="6">
        <f t="shared" si="155"/>
        <v>15</v>
      </c>
      <c r="Q119" s="6">
        <f t="shared" si="155"/>
        <v>30</v>
      </c>
      <c r="R119" s="6">
        <f t="shared" si="155"/>
        <v>60</v>
      </c>
      <c r="S119" s="7">
        <f>S29+S38+S72+S86+S112</f>
        <v>240</v>
      </c>
      <c r="T119" s="7">
        <f>T29+T38+T72+T86+T112</f>
        <v>131.19999999999999</v>
      </c>
      <c r="U119" s="7">
        <f>U29+U38+U72+U86+U112</f>
        <v>122.37</v>
      </c>
      <c r="V119" s="11">
        <f>V29+V38+V72+V86</f>
        <v>210</v>
      </c>
      <c r="W119" s="10">
        <f>W29+W38+W72+W86</f>
        <v>0</v>
      </c>
      <c r="X119" s="11">
        <f>X29+X38+X72+X86</f>
        <v>105</v>
      </c>
      <c r="Y119" s="10">
        <f>Y29+Y38+Y72+Y86</f>
        <v>0</v>
      </c>
      <c r="Z119" s="7">
        <f>Z29+Z38+Z72+Z86+Z112</f>
        <v>24</v>
      </c>
      <c r="AA119" s="11">
        <f t="shared" ref="AA119:AP119" si="156">AA29+AA38+AA72+AA86</f>
        <v>45</v>
      </c>
      <c r="AB119" s="10">
        <f t="shared" si="156"/>
        <v>0</v>
      </c>
      <c r="AC119" s="11">
        <f t="shared" si="156"/>
        <v>0</v>
      </c>
      <c r="AD119" s="10">
        <f t="shared" si="156"/>
        <v>0</v>
      </c>
      <c r="AE119" s="11">
        <f t="shared" si="156"/>
        <v>30</v>
      </c>
      <c r="AF119" s="10">
        <f t="shared" si="156"/>
        <v>0</v>
      </c>
      <c r="AG119" s="11">
        <f t="shared" si="156"/>
        <v>0</v>
      </c>
      <c r="AH119" s="10">
        <f t="shared" si="156"/>
        <v>0</v>
      </c>
      <c r="AI119" s="11">
        <f t="shared" si="156"/>
        <v>0</v>
      </c>
      <c r="AJ119" s="10">
        <f t="shared" si="156"/>
        <v>0</v>
      </c>
      <c r="AK119" s="11">
        <f t="shared" si="156"/>
        <v>0</v>
      </c>
      <c r="AL119" s="10">
        <f t="shared" si="156"/>
        <v>0</v>
      </c>
      <c r="AM119" s="11">
        <f t="shared" si="156"/>
        <v>0</v>
      </c>
      <c r="AN119" s="10">
        <f t="shared" si="156"/>
        <v>0</v>
      </c>
      <c r="AO119" s="11">
        <f t="shared" si="156"/>
        <v>0</v>
      </c>
      <c r="AP119" s="10">
        <f t="shared" si="156"/>
        <v>0</v>
      </c>
      <c r="AQ119" s="7">
        <f>AQ29+AQ38+AQ72+AQ86+AQ112</f>
        <v>6</v>
      </c>
      <c r="AR119" s="7">
        <f>AR29+AR38+AR72+AR86+AR112</f>
        <v>30</v>
      </c>
      <c r="AS119" s="11">
        <f>AS29+AS38+AS72+AS86</f>
        <v>195</v>
      </c>
      <c r="AT119" s="10">
        <f>AT29+AT38+AT72+AT86</f>
        <v>0</v>
      </c>
      <c r="AU119" s="11">
        <f>AU29+AU38+AU72+AU86</f>
        <v>90</v>
      </c>
      <c r="AV119" s="10">
        <f>AV29+AV38+AV72+AV86</f>
        <v>0</v>
      </c>
      <c r="AW119" s="7">
        <f>AW29+AW38+AW72+AW86+AW112</f>
        <v>21.3</v>
      </c>
      <c r="AX119" s="11">
        <f t="shared" ref="AX119:BM119" si="157">AX29+AX38+AX72+AX86</f>
        <v>60</v>
      </c>
      <c r="AY119" s="10">
        <f t="shared" si="157"/>
        <v>0</v>
      </c>
      <c r="AZ119" s="11">
        <f t="shared" si="157"/>
        <v>0</v>
      </c>
      <c r="BA119" s="10">
        <f t="shared" si="157"/>
        <v>0</v>
      </c>
      <c r="BB119" s="11">
        <f t="shared" si="157"/>
        <v>30</v>
      </c>
      <c r="BC119" s="10">
        <f t="shared" si="157"/>
        <v>0</v>
      </c>
      <c r="BD119" s="11">
        <f t="shared" si="157"/>
        <v>0</v>
      </c>
      <c r="BE119" s="10">
        <f t="shared" si="157"/>
        <v>0</v>
      </c>
      <c r="BF119" s="11">
        <f t="shared" si="157"/>
        <v>0</v>
      </c>
      <c r="BG119" s="10">
        <f t="shared" si="157"/>
        <v>0</v>
      </c>
      <c r="BH119" s="11">
        <f t="shared" si="157"/>
        <v>0</v>
      </c>
      <c r="BI119" s="10">
        <f t="shared" si="157"/>
        <v>0</v>
      </c>
      <c r="BJ119" s="11">
        <f t="shared" si="157"/>
        <v>0</v>
      </c>
      <c r="BK119" s="10">
        <f t="shared" si="157"/>
        <v>0</v>
      </c>
      <c r="BL119" s="11">
        <f t="shared" si="157"/>
        <v>30</v>
      </c>
      <c r="BM119" s="10">
        <f t="shared" si="157"/>
        <v>0</v>
      </c>
      <c r="BN119" s="7">
        <f>BN29+BN38+BN72+BN86+BN112</f>
        <v>8.6999999999999993</v>
      </c>
      <c r="BO119" s="7">
        <f>BO29+BO38+BO72+BO86+BO112</f>
        <v>30</v>
      </c>
      <c r="BP119" s="11">
        <f>BP29+BP38+BP72+BP86</f>
        <v>225</v>
      </c>
      <c r="BQ119" s="10">
        <f>BQ29+BQ38+BQ72+BQ86</f>
        <v>0</v>
      </c>
      <c r="BR119" s="11">
        <f>BR29+BR38+BR72+BR86</f>
        <v>60</v>
      </c>
      <c r="BS119" s="10">
        <f>BS29+BS38+BS72+BS86</f>
        <v>0</v>
      </c>
      <c r="BT119" s="7">
        <f>BT29+BT38+BT72+BT86+BT112</f>
        <v>15.5</v>
      </c>
      <c r="BU119" s="11">
        <f t="shared" ref="BU119:CJ119" si="158">BU29+BU38+BU72+BU86</f>
        <v>45</v>
      </c>
      <c r="BV119" s="10">
        <f t="shared" si="158"/>
        <v>0</v>
      </c>
      <c r="BW119" s="11">
        <f t="shared" si="158"/>
        <v>30</v>
      </c>
      <c r="BX119" s="10">
        <f t="shared" si="158"/>
        <v>0</v>
      </c>
      <c r="BY119" s="11">
        <f t="shared" si="158"/>
        <v>90</v>
      </c>
      <c r="BZ119" s="10">
        <f t="shared" si="158"/>
        <v>0</v>
      </c>
      <c r="CA119" s="11">
        <f t="shared" si="158"/>
        <v>0</v>
      </c>
      <c r="CB119" s="10">
        <f t="shared" si="158"/>
        <v>0</v>
      </c>
      <c r="CC119" s="11">
        <f t="shared" si="158"/>
        <v>0</v>
      </c>
      <c r="CD119" s="10">
        <f t="shared" si="158"/>
        <v>0</v>
      </c>
      <c r="CE119" s="11">
        <f t="shared" si="158"/>
        <v>0</v>
      </c>
      <c r="CF119" s="10">
        <f t="shared" si="158"/>
        <v>0</v>
      </c>
      <c r="CG119" s="11">
        <f t="shared" si="158"/>
        <v>0</v>
      </c>
      <c r="CH119" s="10">
        <f t="shared" si="158"/>
        <v>0</v>
      </c>
      <c r="CI119" s="11">
        <f t="shared" si="158"/>
        <v>0</v>
      </c>
      <c r="CJ119" s="10">
        <f t="shared" si="158"/>
        <v>0</v>
      </c>
      <c r="CK119" s="7">
        <f>CK29+CK38+CK72+CK86+CK112</f>
        <v>14.5</v>
      </c>
      <c r="CL119" s="7">
        <f>CL29+CL38+CL72+CL86+CL112</f>
        <v>30</v>
      </c>
      <c r="CM119" s="11">
        <f>CM29+CM38+CM72+CM86</f>
        <v>165</v>
      </c>
      <c r="CN119" s="10">
        <f>CN29+CN38+CN72+CN86</f>
        <v>0</v>
      </c>
      <c r="CO119" s="11">
        <f>CO29+CO38+CO72+CO86</f>
        <v>45</v>
      </c>
      <c r="CP119" s="10">
        <f>CP29+CP38+CP72+CP86</f>
        <v>0</v>
      </c>
      <c r="CQ119" s="7">
        <f>CQ29+CQ38+CQ72+CQ86+CQ112</f>
        <v>13</v>
      </c>
      <c r="CR119" s="11">
        <f t="shared" ref="CR119:DG119" si="159">CR29+CR38+CR72+CR86</f>
        <v>30</v>
      </c>
      <c r="CS119" s="10">
        <f t="shared" si="159"/>
        <v>0</v>
      </c>
      <c r="CT119" s="11">
        <f t="shared" si="159"/>
        <v>60</v>
      </c>
      <c r="CU119" s="10">
        <f t="shared" si="159"/>
        <v>0</v>
      </c>
      <c r="CV119" s="11">
        <f t="shared" si="159"/>
        <v>120</v>
      </c>
      <c r="CW119" s="10">
        <f t="shared" si="159"/>
        <v>0</v>
      </c>
      <c r="CX119" s="11">
        <f t="shared" si="159"/>
        <v>0</v>
      </c>
      <c r="CY119" s="10">
        <f t="shared" si="159"/>
        <v>0</v>
      </c>
      <c r="CZ119" s="11">
        <f t="shared" si="159"/>
        <v>0</v>
      </c>
      <c r="DA119" s="10">
        <f t="shared" si="159"/>
        <v>0</v>
      </c>
      <c r="DB119" s="11">
        <f t="shared" si="159"/>
        <v>0</v>
      </c>
      <c r="DC119" s="10">
        <f t="shared" si="159"/>
        <v>0</v>
      </c>
      <c r="DD119" s="11">
        <f t="shared" si="159"/>
        <v>0</v>
      </c>
      <c r="DE119" s="10">
        <f t="shared" si="159"/>
        <v>0</v>
      </c>
      <c r="DF119" s="11">
        <f t="shared" si="159"/>
        <v>30</v>
      </c>
      <c r="DG119" s="10">
        <f t="shared" si="159"/>
        <v>0</v>
      </c>
      <c r="DH119" s="7">
        <f>DH29+DH38+DH72+DH86+DH112</f>
        <v>17</v>
      </c>
      <c r="DI119" s="7">
        <f>DI29+DI38+DI72+DI86+DI112</f>
        <v>30</v>
      </c>
      <c r="DJ119" s="11">
        <f>DJ29+DJ38+DJ72+DJ86</f>
        <v>195</v>
      </c>
      <c r="DK119" s="10">
        <f>DK29+DK38+DK72+DK86</f>
        <v>0</v>
      </c>
      <c r="DL119" s="11">
        <f>DL29+DL38+DL72+DL86</f>
        <v>15</v>
      </c>
      <c r="DM119" s="10">
        <f>DM29+DM38+DM72+DM86</f>
        <v>0</v>
      </c>
      <c r="DN119" s="7">
        <f>DN29+DN38+DN72+DN86+DN112</f>
        <v>13.5</v>
      </c>
      <c r="DO119" s="11">
        <f t="shared" ref="DO119:ED119" si="160">DO29+DO38+DO72+DO86</f>
        <v>30</v>
      </c>
      <c r="DP119" s="10">
        <f t="shared" si="160"/>
        <v>0</v>
      </c>
      <c r="DQ119" s="11">
        <f t="shared" si="160"/>
        <v>60</v>
      </c>
      <c r="DR119" s="10">
        <f t="shared" si="160"/>
        <v>0</v>
      </c>
      <c r="DS119" s="11">
        <f t="shared" si="160"/>
        <v>135</v>
      </c>
      <c r="DT119" s="10">
        <f t="shared" si="160"/>
        <v>0</v>
      </c>
      <c r="DU119" s="11">
        <f t="shared" si="160"/>
        <v>0</v>
      </c>
      <c r="DV119" s="10">
        <f t="shared" si="160"/>
        <v>0</v>
      </c>
      <c r="DW119" s="11">
        <f t="shared" si="160"/>
        <v>0</v>
      </c>
      <c r="DX119" s="10">
        <f t="shared" si="160"/>
        <v>0</v>
      </c>
      <c r="DY119" s="11">
        <f t="shared" si="160"/>
        <v>0</v>
      </c>
      <c r="DZ119" s="10">
        <f t="shared" si="160"/>
        <v>0</v>
      </c>
      <c r="EA119" s="11">
        <f t="shared" si="160"/>
        <v>0</v>
      </c>
      <c r="EB119" s="10">
        <f t="shared" si="160"/>
        <v>0</v>
      </c>
      <c r="EC119" s="11">
        <f t="shared" si="160"/>
        <v>0</v>
      </c>
      <c r="ED119" s="10">
        <f t="shared" si="160"/>
        <v>0</v>
      </c>
      <c r="EE119" s="7">
        <f>EE29+EE38+EE72+EE86+EE112</f>
        <v>16.5</v>
      </c>
      <c r="EF119" s="7">
        <f>EF29+EF38+EF72+EF86+EF112</f>
        <v>30</v>
      </c>
      <c r="EG119" s="11">
        <f>EG29+EG38+EG72+EG86</f>
        <v>225</v>
      </c>
      <c r="EH119" s="10">
        <f>EH29+EH38+EH72+EH86</f>
        <v>0</v>
      </c>
      <c r="EI119" s="11">
        <f>EI29+EI38+EI72+EI86</f>
        <v>0</v>
      </c>
      <c r="EJ119" s="10">
        <f>EJ29+EJ38+EJ72+EJ86</f>
        <v>0</v>
      </c>
      <c r="EK119" s="7">
        <f>EK29+EK38+EK72+EK86+EK112</f>
        <v>16</v>
      </c>
      <c r="EL119" s="11">
        <f t="shared" ref="EL119:FA119" si="161">EL29+EL38+EL72+EL86</f>
        <v>0</v>
      </c>
      <c r="EM119" s="10">
        <f t="shared" si="161"/>
        <v>0</v>
      </c>
      <c r="EN119" s="11">
        <f t="shared" si="161"/>
        <v>0</v>
      </c>
      <c r="EO119" s="10">
        <f t="shared" si="161"/>
        <v>0</v>
      </c>
      <c r="EP119" s="11">
        <f t="shared" si="161"/>
        <v>165</v>
      </c>
      <c r="EQ119" s="10">
        <f t="shared" si="161"/>
        <v>0</v>
      </c>
      <c r="ER119" s="11">
        <f t="shared" si="161"/>
        <v>0</v>
      </c>
      <c r="ES119" s="10">
        <f t="shared" si="161"/>
        <v>0</v>
      </c>
      <c r="ET119" s="11">
        <f t="shared" si="161"/>
        <v>0</v>
      </c>
      <c r="EU119" s="10">
        <f t="shared" si="161"/>
        <v>0</v>
      </c>
      <c r="EV119" s="11">
        <f t="shared" si="161"/>
        <v>0</v>
      </c>
      <c r="EW119" s="10">
        <f t="shared" si="161"/>
        <v>0</v>
      </c>
      <c r="EX119" s="11">
        <f t="shared" si="161"/>
        <v>0</v>
      </c>
      <c r="EY119" s="10">
        <f t="shared" si="161"/>
        <v>0</v>
      </c>
      <c r="EZ119" s="11">
        <f t="shared" si="161"/>
        <v>0</v>
      </c>
      <c r="FA119" s="10">
        <f t="shared" si="161"/>
        <v>0</v>
      </c>
      <c r="FB119" s="7">
        <f>FB29+FB38+FB72+FB86+FB112</f>
        <v>14</v>
      </c>
      <c r="FC119" s="7">
        <f>FC29+FC38+FC72+FC86+FC112</f>
        <v>30</v>
      </c>
      <c r="FD119" s="11">
        <f>FD29+FD38+FD72+FD86</f>
        <v>0</v>
      </c>
      <c r="FE119" s="10">
        <f>FE29+FE38+FE72+FE86</f>
        <v>0</v>
      </c>
      <c r="FF119" s="11">
        <f>FF29+FF38+FF72+FF86</f>
        <v>0</v>
      </c>
      <c r="FG119" s="10">
        <f>FG29+FG38+FG72+FG86</f>
        <v>0</v>
      </c>
      <c r="FH119" s="7">
        <f>FH29+FH38+FH72+FH86+FH112</f>
        <v>0</v>
      </c>
      <c r="FI119" s="11">
        <f t="shared" ref="FI119:FX119" si="162">FI29+FI38+FI72+FI86</f>
        <v>0</v>
      </c>
      <c r="FJ119" s="10">
        <f t="shared" si="162"/>
        <v>0</v>
      </c>
      <c r="FK119" s="11">
        <f t="shared" si="162"/>
        <v>0</v>
      </c>
      <c r="FL119" s="10">
        <f t="shared" si="162"/>
        <v>0</v>
      </c>
      <c r="FM119" s="11">
        <f t="shared" si="162"/>
        <v>0</v>
      </c>
      <c r="FN119" s="10">
        <f t="shared" si="162"/>
        <v>0</v>
      </c>
      <c r="FO119" s="11">
        <f t="shared" si="162"/>
        <v>0</v>
      </c>
      <c r="FP119" s="10">
        <f t="shared" si="162"/>
        <v>0</v>
      </c>
      <c r="FQ119" s="11">
        <f t="shared" si="162"/>
        <v>0</v>
      </c>
      <c r="FR119" s="10">
        <f t="shared" si="162"/>
        <v>0</v>
      </c>
      <c r="FS119" s="11">
        <f t="shared" si="162"/>
        <v>0</v>
      </c>
      <c r="FT119" s="10">
        <f t="shared" si="162"/>
        <v>0</v>
      </c>
      <c r="FU119" s="11">
        <f t="shared" si="162"/>
        <v>0</v>
      </c>
      <c r="FV119" s="10">
        <f t="shared" si="162"/>
        <v>0</v>
      </c>
      <c r="FW119" s="11">
        <f t="shared" si="162"/>
        <v>0</v>
      </c>
      <c r="FX119" s="10">
        <f t="shared" si="162"/>
        <v>0</v>
      </c>
      <c r="FY119" s="7">
        <f>FY29+FY38+FY72+FY86+FY112</f>
        <v>30</v>
      </c>
      <c r="FZ119" s="7">
        <f>FZ29+FZ38+FZ72+FZ86+FZ112</f>
        <v>30</v>
      </c>
      <c r="GA119" s="11">
        <f>GA29+GA38+GA72+GA86</f>
        <v>75</v>
      </c>
      <c r="GB119" s="10">
        <f>GB29+GB38+GB72+GB86</f>
        <v>0</v>
      </c>
      <c r="GC119" s="11">
        <f>GC29+GC38+GC72+GC86</f>
        <v>0</v>
      </c>
      <c r="GD119" s="10">
        <f>GD29+GD38+GD72+GD86</f>
        <v>0</v>
      </c>
      <c r="GE119" s="7">
        <f>GE29+GE38+GE72+GE86+GE112</f>
        <v>5.5</v>
      </c>
      <c r="GF119" s="11">
        <f t="shared" ref="GF119:GU119" si="163">GF29+GF38+GF72+GF86</f>
        <v>0</v>
      </c>
      <c r="GG119" s="10">
        <f t="shared" si="163"/>
        <v>0</v>
      </c>
      <c r="GH119" s="11">
        <f t="shared" si="163"/>
        <v>0</v>
      </c>
      <c r="GI119" s="10">
        <f t="shared" si="163"/>
        <v>0</v>
      </c>
      <c r="GJ119" s="11">
        <f t="shared" si="163"/>
        <v>60</v>
      </c>
      <c r="GK119" s="10">
        <f t="shared" si="163"/>
        <v>0</v>
      </c>
      <c r="GL119" s="11">
        <f t="shared" si="163"/>
        <v>0</v>
      </c>
      <c r="GM119" s="10">
        <f t="shared" si="163"/>
        <v>0</v>
      </c>
      <c r="GN119" s="11">
        <f t="shared" si="163"/>
        <v>0</v>
      </c>
      <c r="GO119" s="10">
        <f t="shared" si="163"/>
        <v>0</v>
      </c>
      <c r="GP119" s="11">
        <f t="shared" si="163"/>
        <v>15</v>
      </c>
      <c r="GQ119" s="10">
        <f t="shared" si="163"/>
        <v>0</v>
      </c>
      <c r="GR119" s="11">
        <f t="shared" si="163"/>
        <v>30</v>
      </c>
      <c r="GS119" s="10">
        <f t="shared" si="163"/>
        <v>0</v>
      </c>
      <c r="GT119" s="11">
        <f t="shared" si="163"/>
        <v>0</v>
      </c>
      <c r="GU119" s="10">
        <f t="shared" si="163"/>
        <v>0</v>
      </c>
      <c r="GV119" s="7">
        <f>GV29+GV38+GV72+GV86+GV112</f>
        <v>24.5</v>
      </c>
      <c r="GW119" s="7">
        <f>GW29+GW38+GW72+GW86+GW112</f>
        <v>30</v>
      </c>
    </row>
    <row r="121" spans="1:205" x14ac:dyDescent="0.25">
      <c r="D121" s="3" t="s">
        <v>22</v>
      </c>
      <c r="E121" s="3" t="s">
        <v>239</v>
      </c>
    </row>
    <row r="122" spans="1:205" x14ac:dyDescent="0.25">
      <c r="D122" s="3" t="s">
        <v>26</v>
      </c>
      <c r="E122" s="3" t="s">
        <v>240</v>
      </c>
    </row>
    <row r="123" spans="1:205" x14ac:dyDescent="0.25">
      <c r="D123" s="21" t="s">
        <v>32</v>
      </c>
      <c r="E123" s="21"/>
    </row>
    <row r="124" spans="1:205" x14ac:dyDescent="0.25">
      <c r="D124" s="3" t="s">
        <v>34</v>
      </c>
      <c r="E124" s="3" t="s">
        <v>241</v>
      </c>
    </row>
    <row r="125" spans="1:205" x14ac:dyDescent="0.25">
      <c r="D125" s="3" t="s">
        <v>35</v>
      </c>
      <c r="E125" s="3" t="s">
        <v>242</v>
      </c>
    </row>
    <row r="126" spans="1:205" x14ac:dyDescent="0.25">
      <c r="D126" s="21" t="s">
        <v>33</v>
      </c>
      <c r="E126" s="21"/>
    </row>
    <row r="127" spans="1:205" x14ac:dyDescent="0.25">
      <c r="D127" s="3" t="s">
        <v>36</v>
      </c>
      <c r="E127" s="3" t="s">
        <v>243</v>
      </c>
      <c r="M127" s="9"/>
      <c r="U127" s="9"/>
      <c r="AC127" s="9"/>
    </row>
    <row r="128" spans="1:205" x14ac:dyDescent="0.25">
      <c r="D128" s="3" t="s">
        <v>37</v>
      </c>
      <c r="E128" s="3" t="s">
        <v>244</v>
      </c>
    </row>
    <row r="129" spans="4:5" x14ac:dyDescent="0.25">
      <c r="D129" s="3" t="s">
        <v>38</v>
      </c>
      <c r="E129" s="3" t="s">
        <v>245</v>
      </c>
    </row>
    <row r="130" spans="4:5" x14ac:dyDescent="0.25">
      <c r="D130" s="3" t="s">
        <v>39</v>
      </c>
      <c r="E130" s="3" t="s">
        <v>246</v>
      </c>
    </row>
    <row r="131" spans="4:5" x14ac:dyDescent="0.25">
      <c r="D131" s="3" t="s">
        <v>40</v>
      </c>
      <c r="E131" s="3" t="s">
        <v>247</v>
      </c>
    </row>
    <row r="132" spans="4:5" x14ac:dyDescent="0.25">
      <c r="D132" s="3" t="s">
        <v>41</v>
      </c>
      <c r="E132" s="3" t="s">
        <v>248</v>
      </c>
    </row>
    <row r="133" spans="4:5" x14ac:dyDescent="0.25">
      <c r="D133" s="3" t="s">
        <v>42</v>
      </c>
      <c r="E133" s="3" t="s">
        <v>249</v>
      </c>
    </row>
    <row r="134" spans="4:5" x14ac:dyDescent="0.25">
      <c r="D134" s="3" t="s">
        <v>43</v>
      </c>
      <c r="E134" s="3" t="s">
        <v>250</v>
      </c>
    </row>
  </sheetData>
  <mergeCells count="177">
    <mergeCell ref="D126:E126"/>
    <mergeCell ref="C102:C108"/>
    <mergeCell ref="A102:A108"/>
    <mergeCell ref="B102:B108"/>
    <mergeCell ref="A110:GW110"/>
    <mergeCell ref="A113:GW113"/>
    <mergeCell ref="D123:E123"/>
    <mergeCell ref="C98:C99"/>
    <mergeCell ref="A98:A99"/>
    <mergeCell ref="B98:B99"/>
    <mergeCell ref="C100:C101"/>
    <mergeCell ref="A100:A101"/>
    <mergeCell ref="B100:B101"/>
    <mergeCell ref="C94:C95"/>
    <mergeCell ref="A94:A95"/>
    <mergeCell ref="B94:B95"/>
    <mergeCell ref="C96:C97"/>
    <mergeCell ref="A96:A97"/>
    <mergeCell ref="B96:B97"/>
    <mergeCell ref="A87:GW87"/>
    <mergeCell ref="C88:C90"/>
    <mergeCell ref="A88:A90"/>
    <mergeCell ref="B88:B90"/>
    <mergeCell ref="C91:C93"/>
    <mergeCell ref="A91:A93"/>
    <mergeCell ref="B91:B93"/>
    <mergeCell ref="GV14:GV15"/>
    <mergeCell ref="GW14:GW15"/>
    <mergeCell ref="A16:GW16"/>
    <mergeCell ref="A30:GW30"/>
    <mergeCell ref="A39:GW39"/>
    <mergeCell ref="A73:GW73"/>
    <mergeCell ref="GJ15:GK15"/>
    <mergeCell ref="GL15:GM15"/>
    <mergeCell ref="GN15:GO15"/>
    <mergeCell ref="GP15:GQ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FH14:FH15"/>
    <mergeCell ref="EL15:EM15"/>
    <mergeCell ref="EN15:EO15"/>
    <mergeCell ref="EP15:EQ15"/>
    <mergeCell ref="ER15:ES15"/>
    <mergeCell ref="ET15:EU15"/>
    <mergeCell ref="EV15:EW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DO15:DP15"/>
    <mergeCell ref="DQ15:DR15"/>
    <mergeCell ref="DS15:DT15"/>
    <mergeCell ref="DU15:DV15"/>
    <mergeCell ref="DW15:DX15"/>
    <mergeCell ref="DY15:DZ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CT15:CU15"/>
    <mergeCell ref="CV15:CW15"/>
    <mergeCell ref="CX15:CY15"/>
    <mergeCell ref="CZ15:DA15"/>
    <mergeCell ref="DB15:DC15"/>
    <mergeCell ref="DD15:DE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BW15:BX15"/>
    <mergeCell ref="BY15:BZ15"/>
    <mergeCell ref="CA15:CB15"/>
    <mergeCell ref="CC15:CD15"/>
    <mergeCell ref="CE15:CF15"/>
    <mergeCell ref="CG15:CH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B15:BC15"/>
    <mergeCell ref="BD15:BE15"/>
    <mergeCell ref="BF15:BG15"/>
    <mergeCell ref="BH15:BI15"/>
    <mergeCell ref="BJ15:BK15"/>
    <mergeCell ref="BL15:BM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34"/>
  <sheetViews>
    <sheetView tabSelected="1" topLeftCell="AP1" workbookViewId="0">
      <selection activeCell="BQ10" sqref="BQ10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88671875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88671875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88671875" customWidth="1"/>
    <col min="73" max="73" width="3.5546875" customWidth="1"/>
    <col min="74" max="74" width="2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88671875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88671875" customWidth="1"/>
    <col min="142" max="142" width="3.5546875" customWidth="1"/>
    <col min="143" max="143" width="2" customWidth="1"/>
    <col min="144" max="144" width="3.5546875" customWidth="1"/>
    <col min="145" max="145" width="2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88671875" customWidth="1"/>
    <col min="165" max="165" width="3.5546875" customWidth="1"/>
    <col min="166" max="166" width="2" customWidth="1"/>
    <col min="167" max="167" width="3.5546875" customWidth="1"/>
    <col min="168" max="168" width="2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7" width="3.88671875" customWidth="1"/>
    <col min="188" max="188" width="3.5546875" customWidth="1"/>
    <col min="189" max="189" width="2" customWidth="1"/>
    <col min="190" max="190" width="3.5546875" customWidth="1"/>
    <col min="191" max="191" width="2" customWidth="1"/>
    <col min="192" max="192" width="3.5546875" customWidth="1"/>
    <col min="193" max="193" width="2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5" width="3.88671875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165</v>
      </c>
      <c r="CP8" t="s">
        <v>16</v>
      </c>
    </row>
    <row r="9" spans="1:205" x14ac:dyDescent="0.25">
      <c r="E9" t="s">
        <v>17</v>
      </c>
      <c r="F9" s="1" t="s">
        <v>18</v>
      </c>
      <c r="CP9" t="s">
        <v>475</v>
      </c>
    </row>
    <row r="11" spans="1:205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 t="s">
        <v>44</v>
      </c>
      <c r="T12" s="15" t="s">
        <v>45</v>
      </c>
      <c r="U12" s="15" t="s">
        <v>46</v>
      </c>
      <c r="V12" s="17" t="s">
        <v>47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 t="s">
        <v>52</v>
      </c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 t="s">
        <v>55</v>
      </c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 t="s">
        <v>58</v>
      </c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7" t="s">
        <v>48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51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 t="s">
        <v>53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 t="s">
        <v>54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 t="s">
        <v>56</v>
      </c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 t="s">
        <v>57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 t="s">
        <v>59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 t="s">
        <v>60</v>
      </c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8" t="s">
        <v>32</v>
      </c>
      <c r="W14" s="18"/>
      <c r="X14" s="18"/>
      <c r="Y14" s="18"/>
      <c r="Z14" s="14" t="s">
        <v>49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4" t="s">
        <v>49</v>
      </c>
      <c r="AR14" s="14" t="s">
        <v>50</v>
      </c>
      <c r="AS14" s="18" t="s">
        <v>32</v>
      </c>
      <c r="AT14" s="18"/>
      <c r="AU14" s="18"/>
      <c r="AV14" s="18"/>
      <c r="AW14" s="14" t="s">
        <v>49</v>
      </c>
      <c r="AX14" s="18" t="s">
        <v>33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4" t="s">
        <v>49</v>
      </c>
      <c r="BO14" s="14" t="s">
        <v>50</v>
      </c>
      <c r="BP14" s="18" t="s">
        <v>32</v>
      </c>
      <c r="BQ14" s="18"/>
      <c r="BR14" s="18"/>
      <c r="BS14" s="18"/>
      <c r="BT14" s="14" t="s">
        <v>49</v>
      </c>
      <c r="BU14" s="18" t="s">
        <v>33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4" t="s">
        <v>49</v>
      </c>
      <c r="CL14" s="14" t="s">
        <v>50</v>
      </c>
      <c r="CM14" s="18" t="s">
        <v>32</v>
      </c>
      <c r="CN14" s="18"/>
      <c r="CO14" s="18"/>
      <c r="CP14" s="18"/>
      <c r="CQ14" s="14" t="s">
        <v>49</v>
      </c>
      <c r="CR14" s="18" t="s">
        <v>33</v>
      </c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4" t="s">
        <v>49</v>
      </c>
      <c r="DI14" s="14" t="s">
        <v>50</v>
      </c>
      <c r="DJ14" s="18" t="s">
        <v>32</v>
      </c>
      <c r="DK14" s="18"/>
      <c r="DL14" s="18"/>
      <c r="DM14" s="18"/>
      <c r="DN14" s="14" t="s">
        <v>49</v>
      </c>
      <c r="DO14" s="18" t="s">
        <v>33</v>
      </c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4" t="s">
        <v>49</v>
      </c>
      <c r="EF14" s="14" t="s">
        <v>50</v>
      </c>
      <c r="EG14" s="18" t="s">
        <v>32</v>
      </c>
      <c r="EH14" s="18"/>
      <c r="EI14" s="18"/>
      <c r="EJ14" s="18"/>
      <c r="EK14" s="14" t="s">
        <v>49</v>
      </c>
      <c r="EL14" s="18" t="s">
        <v>33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4" t="s">
        <v>49</v>
      </c>
      <c r="FC14" s="14" t="s">
        <v>50</v>
      </c>
      <c r="FD14" s="18" t="s">
        <v>32</v>
      </c>
      <c r="FE14" s="18"/>
      <c r="FF14" s="18"/>
      <c r="FG14" s="18"/>
      <c r="FH14" s="14" t="s">
        <v>49</v>
      </c>
      <c r="FI14" s="18" t="s">
        <v>33</v>
      </c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4" t="s">
        <v>49</v>
      </c>
      <c r="FZ14" s="14" t="s">
        <v>50</v>
      </c>
      <c r="GA14" s="18" t="s">
        <v>32</v>
      </c>
      <c r="GB14" s="18"/>
      <c r="GC14" s="18"/>
      <c r="GD14" s="18"/>
      <c r="GE14" s="14" t="s">
        <v>49</v>
      </c>
      <c r="GF14" s="18" t="s">
        <v>33</v>
      </c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4" t="s">
        <v>49</v>
      </c>
      <c r="GW14" s="14" t="s">
        <v>50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15"/>
      <c r="T15" s="15"/>
      <c r="U15" s="15"/>
      <c r="V15" s="16" t="s">
        <v>34</v>
      </c>
      <c r="W15" s="16"/>
      <c r="X15" s="16" t="s">
        <v>35</v>
      </c>
      <c r="Y15" s="16"/>
      <c r="Z15" s="14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6" t="s">
        <v>41</v>
      </c>
      <c r="AL15" s="16"/>
      <c r="AM15" s="16" t="s">
        <v>42</v>
      </c>
      <c r="AN15" s="16"/>
      <c r="AO15" s="16" t="s">
        <v>43</v>
      </c>
      <c r="AP15" s="16"/>
      <c r="AQ15" s="14"/>
      <c r="AR15" s="14"/>
      <c r="AS15" s="16" t="s">
        <v>34</v>
      </c>
      <c r="AT15" s="16"/>
      <c r="AU15" s="16" t="s">
        <v>35</v>
      </c>
      <c r="AV15" s="16"/>
      <c r="AW15" s="14"/>
      <c r="AX15" s="16" t="s">
        <v>36</v>
      </c>
      <c r="AY15" s="16"/>
      <c r="AZ15" s="16" t="s">
        <v>37</v>
      </c>
      <c r="BA15" s="16"/>
      <c r="BB15" s="16" t="s">
        <v>38</v>
      </c>
      <c r="BC15" s="16"/>
      <c r="BD15" s="16" t="s">
        <v>39</v>
      </c>
      <c r="BE15" s="16"/>
      <c r="BF15" s="16" t="s">
        <v>40</v>
      </c>
      <c r="BG15" s="16"/>
      <c r="BH15" s="16" t="s">
        <v>41</v>
      </c>
      <c r="BI15" s="16"/>
      <c r="BJ15" s="16" t="s">
        <v>42</v>
      </c>
      <c r="BK15" s="16"/>
      <c r="BL15" s="16" t="s">
        <v>43</v>
      </c>
      <c r="BM15" s="16"/>
      <c r="BN15" s="14"/>
      <c r="BO15" s="14"/>
      <c r="BP15" s="16" t="s">
        <v>34</v>
      </c>
      <c r="BQ15" s="16"/>
      <c r="BR15" s="16" t="s">
        <v>35</v>
      </c>
      <c r="BS15" s="16"/>
      <c r="BT15" s="14"/>
      <c r="BU15" s="16" t="s">
        <v>36</v>
      </c>
      <c r="BV15" s="16"/>
      <c r="BW15" s="16" t="s">
        <v>37</v>
      </c>
      <c r="BX15" s="16"/>
      <c r="BY15" s="16" t="s">
        <v>38</v>
      </c>
      <c r="BZ15" s="16"/>
      <c r="CA15" s="16" t="s">
        <v>39</v>
      </c>
      <c r="CB15" s="16"/>
      <c r="CC15" s="16" t="s">
        <v>40</v>
      </c>
      <c r="CD15" s="16"/>
      <c r="CE15" s="16" t="s">
        <v>41</v>
      </c>
      <c r="CF15" s="16"/>
      <c r="CG15" s="16" t="s">
        <v>42</v>
      </c>
      <c r="CH15" s="16"/>
      <c r="CI15" s="16" t="s">
        <v>43</v>
      </c>
      <c r="CJ15" s="16"/>
      <c r="CK15" s="14"/>
      <c r="CL15" s="14"/>
      <c r="CM15" s="16" t="s">
        <v>34</v>
      </c>
      <c r="CN15" s="16"/>
      <c r="CO15" s="16" t="s">
        <v>35</v>
      </c>
      <c r="CP15" s="16"/>
      <c r="CQ15" s="14"/>
      <c r="CR15" s="16" t="s">
        <v>36</v>
      </c>
      <c r="CS15" s="16"/>
      <c r="CT15" s="16" t="s">
        <v>37</v>
      </c>
      <c r="CU15" s="16"/>
      <c r="CV15" s="16" t="s">
        <v>38</v>
      </c>
      <c r="CW15" s="16"/>
      <c r="CX15" s="16" t="s">
        <v>39</v>
      </c>
      <c r="CY15" s="16"/>
      <c r="CZ15" s="16" t="s">
        <v>40</v>
      </c>
      <c r="DA15" s="16"/>
      <c r="DB15" s="16" t="s">
        <v>41</v>
      </c>
      <c r="DC15" s="16"/>
      <c r="DD15" s="16" t="s">
        <v>42</v>
      </c>
      <c r="DE15" s="16"/>
      <c r="DF15" s="16" t="s">
        <v>43</v>
      </c>
      <c r="DG15" s="16"/>
      <c r="DH15" s="14"/>
      <c r="DI15" s="14"/>
      <c r="DJ15" s="16" t="s">
        <v>34</v>
      </c>
      <c r="DK15" s="16"/>
      <c r="DL15" s="16" t="s">
        <v>35</v>
      </c>
      <c r="DM15" s="16"/>
      <c r="DN15" s="14"/>
      <c r="DO15" s="16" t="s">
        <v>36</v>
      </c>
      <c r="DP15" s="16"/>
      <c r="DQ15" s="16" t="s">
        <v>37</v>
      </c>
      <c r="DR15" s="16"/>
      <c r="DS15" s="16" t="s">
        <v>38</v>
      </c>
      <c r="DT15" s="16"/>
      <c r="DU15" s="16" t="s">
        <v>39</v>
      </c>
      <c r="DV15" s="16"/>
      <c r="DW15" s="16" t="s">
        <v>40</v>
      </c>
      <c r="DX15" s="16"/>
      <c r="DY15" s="16" t="s">
        <v>41</v>
      </c>
      <c r="DZ15" s="16"/>
      <c r="EA15" s="16" t="s">
        <v>42</v>
      </c>
      <c r="EB15" s="16"/>
      <c r="EC15" s="16" t="s">
        <v>43</v>
      </c>
      <c r="ED15" s="16"/>
      <c r="EE15" s="14"/>
      <c r="EF15" s="14"/>
      <c r="EG15" s="16" t="s">
        <v>34</v>
      </c>
      <c r="EH15" s="16"/>
      <c r="EI15" s="16" t="s">
        <v>35</v>
      </c>
      <c r="EJ15" s="16"/>
      <c r="EK15" s="14"/>
      <c r="EL15" s="16" t="s">
        <v>36</v>
      </c>
      <c r="EM15" s="16"/>
      <c r="EN15" s="16" t="s">
        <v>37</v>
      </c>
      <c r="EO15" s="16"/>
      <c r="EP15" s="16" t="s">
        <v>38</v>
      </c>
      <c r="EQ15" s="16"/>
      <c r="ER15" s="16" t="s">
        <v>39</v>
      </c>
      <c r="ES15" s="16"/>
      <c r="ET15" s="16" t="s">
        <v>40</v>
      </c>
      <c r="EU15" s="16"/>
      <c r="EV15" s="16" t="s">
        <v>41</v>
      </c>
      <c r="EW15" s="16"/>
      <c r="EX15" s="16" t="s">
        <v>42</v>
      </c>
      <c r="EY15" s="16"/>
      <c r="EZ15" s="16" t="s">
        <v>43</v>
      </c>
      <c r="FA15" s="16"/>
      <c r="FB15" s="14"/>
      <c r="FC15" s="14"/>
      <c r="FD15" s="16" t="s">
        <v>34</v>
      </c>
      <c r="FE15" s="16"/>
      <c r="FF15" s="16" t="s">
        <v>35</v>
      </c>
      <c r="FG15" s="16"/>
      <c r="FH15" s="14"/>
      <c r="FI15" s="16" t="s">
        <v>36</v>
      </c>
      <c r="FJ15" s="16"/>
      <c r="FK15" s="16" t="s">
        <v>37</v>
      </c>
      <c r="FL15" s="16"/>
      <c r="FM15" s="16" t="s">
        <v>38</v>
      </c>
      <c r="FN15" s="16"/>
      <c r="FO15" s="16" t="s">
        <v>39</v>
      </c>
      <c r="FP15" s="16"/>
      <c r="FQ15" s="16" t="s">
        <v>40</v>
      </c>
      <c r="FR15" s="16"/>
      <c r="FS15" s="16" t="s">
        <v>41</v>
      </c>
      <c r="FT15" s="16"/>
      <c r="FU15" s="16" t="s">
        <v>42</v>
      </c>
      <c r="FV15" s="16"/>
      <c r="FW15" s="16" t="s">
        <v>43</v>
      </c>
      <c r="FX15" s="16"/>
      <c r="FY15" s="14"/>
      <c r="FZ15" s="14"/>
      <c r="GA15" s="16" t="s">
        <v>34</v>
      </c>
      <c r="GB15" s="16"/>
      <c r="GC15" s="16" t="s">
        <v>35</v>
      </c>
      <c r="GD15" s="16"/>
      <c r="GE15" s="14"/>
      <c r="GF15" s="16" t="s">
        <v>36</v>
      </c>
      <c r="GG15" s="16"/>
      <c r="GH15" s="16" t="s">
        <v>37</v>
      </c>
      <c r="GI15" s="16"/>
      <c r="GJ15" s="16" t="s">
        <v>38</v>
      </c>
      <c r="GK15" s="16"/>
      <c r="GL15" s="16" t="s">
        <v>39</v>
      </c>
      <c r="GM15" s="16"/>
      <c r="GN15" s="16" t="s">
        <v>40</v>
      </c>
      <c r="GO15" s="16"/>
      <c r="GP15" s="16" t="s">
        <v>41</v>
      </c>
      <c r="GQ15" s="16"/>
      <c r="GR15" s="16" t="s">
        <v>42</v>
      </c>
      <c r="GS15" s="16"/>
      <c r="GT15" s="16" t="s">
        <v>43</v>
      </c>
      <c r="GU15" s="16"/>
      <c r="GV15" s="14"/>
      <c r="GW15" s="14"/>
    </row>
    <row r="16" spans="1:205" ht="20.100000000000001" customHeight="1" x14ac:dyDescent="0.25">
      <c r="A16" s="19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9"/>
      <c r="GW16" s="13"/>
    </row>
    <row r="17" spans="1:205" x14ac:dyDescent="0.25">
      <c r="A17" s="6">
        <v>1</v>
      </c>
      <c r="B17" s="6">
        <v>1</v>
      </c>
      <c r="C17" s="6"/>
      <c r="D17" s="6"/>
      <c r="E17" s="3" t="s">
        <v>62</v>
      </c>
      <c r="F17" s="6">
        <f>$B$17*COUNTIF(V17:GU17,"e")</f>
        <v>0</v>
      </c>
      <c r="G17" s="6">
        <f>$B$17*COUNTIF(V17:GU17,"z")</f>
        <v>1</v>
      </c>
      <c r="H17" s="6">
        <f t="shared" ref="H17:H28" si="0">SUM(I17:R17)</f>
        <v>30</v>
      </c>
      <c r="I17" s="6">
        <f t="shared" ref="I17:I28" si="1">V17+AS17+BP17+CM17+DJ17+EG17+FD17+GA17</f>
        <v>30</v>
      </c>
      <c r="J17" s="6">
        <f t="shared" ref="J17:J28" si="2">X17+AU17+BR17+CO17+DL17+EI17+FF17+GC17</f>
        <v>0</v>
      </c>
      <c r="K17" s="6">
        <f t="shared" ref="K17:K28" si="3">AA17+AX17+BU17+CR17+DO17+EL17+FI17+GF17</f>
        <v>0</v>
      </c>
      <c r="L17" s="6">
        <f t="shared" ref="L17:L28" si="4">AC17+AZ17+BW17+CT17+DQ17+EN17+FK17+GH17</f>
        <v>0</v>
      </c>
      <c r="M17" s="6">
        <f t="shared" ref="M17:M28" si="5">AE17+BB17+BY17+CV17+DS17+EP17+FM17+GJ17</f>
        <v>0</v>
      </c>
      <c r="N17" s="6">
        <f t="shared" ref="N17:N28" si="6">AG17+BD17+CA17+CX17+DU17+ER17+FO17+GL17</f>
        <v>0</v>
      </c>
      <c r="O17" s="6">
        <f t="shared" ref="O17:O28" si="7">AI17+BF17+CC17+CZ17+DW17+ET17+FQ17+GN17</f>
        <v>0</v>
      </c>
      <c r="P17" s="6">
        <f t="shared" ref="P17:P28" si="8">AK17+BH17+CE17+DB17+DY17+EV17+FS17+GP17</f>
        <v>0</v>
      </c>
      <c r="Q17" s="6">
        <f t="shared" ref="Q17:Q28" si="9">AM17+BJ17+CG17+DD17+EA17+EX17+FU17+GR17</f>
        <v>0</v>
      </c>
      <c r="R17" s="6">
        <f t="shared" ref="R17:R28" si="10">AO17+BL17+CI17+DF17+EC17+EZ17+FW17+GT17</f>
        <v>0</v>
      </c>
      <c r="S17" s="7">
        <f t="shared" ref="S17:S28" si="11">AR17+BO17+CL17+DI17+EF17+FC17+FZ17+GW17</f>
        <v>2</v>
      </c>
      <c r="T17" s="7">
        <f t="shared" ref="T17:T28" si="12">AQ17+BN17+CK17+DH17+EE17+FB17+FY17+GV17</f>
        <v>0</v>
      </c>
      <c r="U17" s="7">
        <f>$B$17*1.1</f>
        <v>1.1000000000000001</v>
      </c>
      <c r="V17" s="11">
        <f>$B$17*30</f>
        <v>30</v>
      </c>
      <c r="W17" s="10" t="s">
        <v>63</v>
      </c>
      <c r="X17" s="11"/>
      <c r="Y17" s="10"/>
      <c r="Z17" s="7">
        <f>$B$17*2</f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8" si="13">Z17+AQ17</f>
        <v>2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8" si="1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8" si="15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8" si="16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8" si="17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8" si="18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8" si="19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8" si="20">GE17+GV17</f>
        <v>0</v>
      </c>
    </row>
    <row r="18" spans="1:205" x14ac:dyDescent="0.25">
      <c r="A18" s="6">
        <v>2</v>
      </c>
      <c r="B18" s="6">
        <v>1</v>
      </c>
      <c r="C18" s="6"/>
      <c r="D18" s="6"/>
      <c r="E18" s="3" t="s">
        <v>64</v>
      </c>
      <c r="F18" s="6">
        <f>$B$18*COUNTIF(V18:GU18,"e")</f>
        <v>0</v>
      </c>
      <c r="G18" s="6">
        <f>$B$18*COUNTIF(V18:GU18,"z")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$B$18*0.6</f>
        <v>0.6</v>
      </c>
      <c r="V18" s="11">
        <f>$B$18*15</f>
        <v>15</v>
      </c>
      <c r="W18" s="10" t="s">
        <v>63</v>
      </c>
      <c r="X18" s="11"/>
      <c r="Y18" s="10"/>
      <c r="Z18" s="7">
        <f>$B$18*1</f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>
        <v>3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1</v>
      </c>
      <c r="T19" s="7">
        <f t="shared" si="12"/>
        <v>0</v>
      </c>
      <c r="U19" s="7">
        <f>$B$19*0.57</f>
        <v>0.56999999999999995</v>
      </c>
      <c r="V19" s="11">
        <f>$B$19*15</f>
        <v>15</v>
      </c>
      <c r="W19" s="10" t="s">
        <v>63</v>
      </c>
      <c r="X19" s="11"/>
      <c r="Y19" s="10"/>
      <c r="Z19" s="7">
        <f>$B$19*1</f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1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2</v>
      </c>
      <c r="U20" s="7">
        <v>1.1000000000000001</v>
      </c>
      <c r="V20" s="11"/>
      <c r="W20" s="10"/>
      <c r="X20" s="11"/>
      <c r="Y20" s="10"/>
      <c r="Z20" s="7"/>
      <c r="AA20" s="11"/>
      <c r="AB20" s="10"/>
      <c r="AC20" s="11"/>
      <c r="AD20" s="10"/>
      <c r="AE20" s="11">
        <v>30</v>
      </c>
      <c r="AF20" s="10" t="s">
        <v>63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>
        <v>2</v>
      </c>
      <c r="AR20" s="7">
        <f t="shared" si="13"/>
        <v>2</v>
      </c>
      <c r="AS20" s="11"/>
      <c r="AT20" s="10"/>
      <c r="AU20" s="11"/>
      <c r="AV20" s="10"/>
      <c r="AW20" s="7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/>
      <c r="B21" s="6"/>
      <c r="C21" s="6"/>
      <c r="D21" s="6" t="s">
        <v>68</v>
      </c>
      <c r="E21" s="3" t="s">
        <v>69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2</v>
      </c>
      <c r="T21" s="7">
        <f t="shared" si="12"/>
        <v>2</v>
      </c>
      <c r="U21" s="7">
        <v>1.2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7"/>
      <c r="AX21" s="11"/>
      <c r="AY21" s="10"/>
      <c r="AZ21" s="11"/>
      <c r="BA21" s="10"/>
      <c r="BB21" s="11">
        <v>30</v>
      </c>
      <c r="BC21" s="10" t="s">
        <v>63</v>
      </c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4"/>
        <v>2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/>
      <c r="B22" s="6"/>
      <c r="C22" s="6"/>
      <c r="D22" s="6" t="s">
        <v>70</v>
      </c>
      <c r="E22" s="3" t="s">
        <v>71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>
        <v>30</v>
      </c>
      <c r="BS22" s="10" t="s">
        <v>63</v>
      </c>
      <c r="BT22" s="7">
        <v>0</v>
      </c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72</v>
      </c>
      <c r="E23" s="3" t="s">
        <v>73</v>
      </c>
      <c r="F23" s="6">
        <f>COUNTIF(V23:GU23,"e")</f>
        <v>0</v>
      </c>
      <c r="G23" s="6">
        <f>COUNTIF(V23:GU23,"z")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7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>
        <v>30</v>
      </c>
      <c r="CP23" s="10" t="s">
        <v>63</v>
      </c>
      <c r="CQ23" s="7">
        <v>0</v>
      </c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74</v>
      </c>
      <c r="E24" s="3" t="s">
        <v>75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7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63</v>
      </c>
      <c r="EI24" s="11"/>
      <c r="EJ24" s="10"/>
      <c r="EK24" s="7">
        <v>1</v>
      </c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>
        <v>4</v>
      </c>
      <c r="B25" s="6">
        <v>1</v>
      </c>
      <c r="C25" s="6"/>
      <c r="D25" s="6"/>
      <c r="E25" s="3" t="s">
        <v>76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30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3</v>
      </c>
      <c r="T25" s="7">
        <f t="shared" si="12"/>
        <v>3</v>
      </c>
      <c r="U25" s="7">
        <f>$B$25*1.3</f>
        <v>1.3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7"/>
      <c r="BU25" s="11"/>
      <c r="BV25" s="10"/>
      <c r="BW25" s="11">
        <f>$B$25*30</f>
        <v>30</v>
      </c>
      <c r="BX25" s="10" t="s">
        <v>63</v>
      </c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f>$B$25*3</f>
        <v>3</v>
      </c>
      <c r="CL25" s="7">
        <f t="shared" si="15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5">
      <c r="A26" s="6">
        <v>5</v>
      </c>
      <c r="B26" s="6">
        <v>1</v>
      </c>
      <c r="C26" s="6"/>
      <c r="D26" s="6"/>
      <c r="E26" s="3" t="s">
        <v>77</v>
      </c>
      <c r="F26" s="6">
        <f>$B$26*COUNTIF(V26:GU26,"e")</f>
        <v>0</v>
      </c>
      <c r="G26" s="6">
        <f>$B$26*COUNTIF(V26:GU26,"z")</f>
        <v>1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60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3</v>
      </c>
      <c r="U26" s="7">
        <f>$B$26*2.3</f>
        <v>2.2999999999999998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7"/>
      <c r="CR26" s="11"/>
      <c r="CS26" s="10"/>
      <c r="CT26" s="11">
        <f>$B$26*60</f>
        <v>60</v>
      </c>
      <c r="CU26" s="10" t="s">
        <v>63</v>
      </c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>
        <f>$B$26*3</f>
        <v>3</v>
      </c>
      <c r="DI26" s="7">
        <f t="shared" si="16"/>
        <v>3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5">
      <c r="A27" s="6">
        <v>6</v>
      </c>
      <c r="B27" s="6">
        <v>1</v>
      </c>
      <c r="C27" s="6"/>
      <c r="D27" s="6"/>
      <c r="E27" s="3" t="s">
        <v>78</v>
      </c>
      <c r="F27" s="6">
        <f>$B$27*COUNTIF(V27:GU27,"e")</f>
        <v>1</v>
      </c>
      <c r="G27" s="6">
        <f>$B$27*COUNTIF(V27:GU27,"z")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60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4</v>
      </c>
      <c r="T27" s="7">
        <f t="shared" si="12"/>
        <v>4</v>
      </c>
      <c r="U27" s="7">
        <f>$B$27*2.4</f>
        <v>2.4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7"/>
      <c r="DO27" s="11"/>
      <c r="DP27" s="10"/>
      <c r="DQ27" s="11">
        <f>$B$27*60</f>
        <v>60</v>
      </c>
      <c r="DR27" s="10" t="s">
        <v>79</v>
      </c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>
        <f>$B$27*4</f>
        <v>4</v>
      </c>
      <c r="EF27" s="7">
        <f t="shared" si="17"/>
        <v>4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2</v>
      </c>
      <c r="T28" s="7">
        <f t="shared" si="12"/>
        <v>0</v>
      </c>
      <c r="U28" s="7">
        <v>1.1000000000000001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>
        <v>30</v>
      </c>
      <c r="EH28" s="10" t="s">
        <v>63</v>
      </c>
      <c r="EI28" s="11"/>
      <c r="EJ28" s="10"/>
      <c r="EK28" s="7">
        <v>2</v>
      </c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2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9" customHeight="1" x14ac:dyDescent="0.25">
      <c r="A29" s="6"/>
      <c r="B29" s="6"/>
      <c r="C29" s="6"/>
      <c r="D29" s="6"/>
      <c r="E29" s="6" t="s">
        <v>82</v>
      </c>
      <c r="F29" s="6">
        <f t="shared" ref="F29:AK29" si="21">SUM(F17:F28)</f>
        <v>1</v>
      </c>
      <c r="G29" s="6">
        <f t="shared" si="21"/>
        <v>11</v>
      </c>
      <c r="H29" s="6">
        <f t="shared" si="21"/>
        <v>375</v>
      </c>
      <c r="I29" s="6">
        <f t="shared" si="21"/>
        <v>105</v>
      </c>
      <c r="J29" s="6">
        <f t="shared" si="21"/>
        <v>60</v>
      </c>
      <c r="K29" s="6">
        <f t="shared" si="21"/>
        <v>0</v>
      </c>
      <c r="L29" s="6">
        <f t="shared" si="21"/>
        <v>150</v>
      </c>
      <c r="M29" s="6">
        <f t="shared" si="21"/>
        <v>60</v>
      </c>
      <c r="N29" s="6">
        <f t="shared" si="21"/>
        <v>0</v>
      </c>
      <c r="O29" s="6">
        <f t="shared" si="21"/>
        <v>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7">
        <f t="shared" si="21"/>
        <v>21</v>
      </c>
      <c r="T29" s="7">
        <f t="shared" si="21"/>
        <v>14</v>
      </c>
      <c r="U29" s="7">
        <f t="shared" si="21"/>
        <v>12.27</v>
      </c>
      <c r="V29" s="11">
        <f t="shared" si="21"/>
        <v>60</v>
      </c>
      <c r="W29" s="10">
        <f t="shared" si="21"/>
        <v>0</v>
      </c>
      <c r="X29" s="11">
        <f t="shared" si="21"/>
        <v>0</v>
      </c>
      <c r="Y29" s="10">
        <f t="shared" si="21"/>
        <v>0</v>
      </c>
      <c r="Z29" s="7">
        <f t="shared" si="21"/>
        <v>4</v>
      </c>
      <c r="AA29" s="11">
        <f t="shared" si="21"/>
        <v>0</v>
      </c>
      <c r="AB29" s="10">
        <f t="shared" si="21"/>
        <v>0</v>
      </c>
      <c r="AC29" s="11">
        <f t="shared" si="21"/>
        <v>0</v>
      </c>
      <c r="AD29" s="10">
        <f t="shared" si="21"/>
        <v>0</v>
      </c>
      <c r="AE29" s="11">
        <f t="shared" si="21"/>
        <v>30</v>
      </c>
      <c r="AF29" s="10">
        <f t="shared" si="21"/>
        <v>0</v>
      </c>
      <c r="AG29" s="11">
        <f t="shared" si="21"/>
        <v>0</v>
      </c>
      <c r="AH29" s="10">
        <f t="shared" si="21"/>
        <v>0</v>
      </c>
      <c r="AI29" s="11">
        <f t="shared" si="21"/>
        <v>0</v>
      </c>
      <c r="AJ29" s="10">
        <f t="shared" si="21"/>
        <v>0</v>
      </c>
      <c r="AK29" s="11">
        <f t="shared" si="21"/>
        <v>0</v>
      </c>
      <c r="AL29" s="10">
        <f t="shared" ref="AL29:BQ29" si="22">SUM(AL17:AL28)</f>
        <v>0</v>
      </c>
      <c r="AM29" s="11">
        <f t="shared" si="22"/>
        <v>0</v>
      </c>
      <c r="AN29" s="10">
        <f t="shared" si="22"/>
        <v>0</v>
      </c>
      <c r="AO29" s="11">
        <f t="shared" si="22"/>
        <v>0</v>
      </c>
      <c r="AP29" s="10">
        <f t="shared" si="22"/>
        <v>0</v>
      </c>
      <c r="AQ29" s="7">
        <f t="shared" si="22"/>
        <v>2</v>
      </c>
      <c r="AR29" s="7">
        <f t="shared" si="22"/>
        <v>6</v>
      </c>
      <c r="AS29" s="11">
        <f t="shared" si="22"/>
        <v>0</v>
      </c>
      <c r="AT29" s="10">
        <f t="shared" si="22"/>
        <v>0</v>
      </c>
      <c r="AU29" s="11">
        <f t="shared" si="22"/>
        <v>0</v>
      </c>
      <c r="AV29" s="10">
        <f t="shared" si="22"/>
        <v>0</v>
      </c>
      <c r="AW29" s="7">
        <f t="shared" si="22"/>
        <v>0</v>
      </c>
      <c r="AX29" s="11">
        <f t="shared" si="22"/>
        <v>0</v>
      </c>
      <c r="AY29" s="10">
        <f t="shared" si="22"/>
        <v>0</v>
      </c>
      <c r="AZ29" s="11">
        <f t="shared" si="22"/>
        <v>0</v>
      </c>
      <c r="BA29" s="10">
        <f t="shared" si="22"/>
        <v>0</v>
      </c>
      <c r="BB29" s="11">
        <f t="shared" si="22"/>
        <v>30</v>
      </c>
      <c r="BC29" s="10">
        <f t="shared" si="22"/>
        <v>0</v>
      </c>
      <c r="BD29" s="11">
        <f t="shared" si="22"/>
        <v>0</v>
      </c>
      <c r="BE29" s="10">
        <f t="shared" si="22"/>
        <v>0</v>
      </c>
      <c r="BF29" s="11">
        <f t="shared" si="22"/>
        <v>0</v>
      </c>
      <c r="BG29" s="10">
        <f t="shared" si="22"/>
        <v>0</v>
      </c>
      <c r="BH29" s="11">
        <f t="shared" si="22"/>
        <v>0</v>
      </c>
      <c r="BI29" s="10">
        <f t="shared" si="22"/>
        <v>0</v>
      </c>
      <c r="BJ29" s="11">
        <f t="shared" si="22"/>
        <v>0</v>
      </c>
      <c r="BK29" s="10">
        <f t="shared" si="22"/>
        <v>0</v>
      </c>
      <c r="BL29" s="11">
        <f t="shared" si="22"/>
        <v>0</v>
      </c>
      <c r="BM29" s="10">
        <f t="shared" si="22"/>
        <v>0</v>
      </c>
      <c r="BN29" s="7">
        <f t="shared" si="22"/>
        <v>2</v>
      </c>
      <c r="BO29" s="7">
        <f t="shared" si="22"/>
        <v>2</v>
      </c>
      <c r="BP29" s="11">
        <f t="shared" si="22"/>
        <v>0</v>
      </c>
      <c r="BQ29" s="10">
        <f t="shared" si="22"/>
        <v>0</v>
      </c>
      <c r="BR29" s="11">
        <f t="shared" ref="BR29:CW29" si="23">SUM(BR17:BR28)</f>
        <v>30</v>
      </c>
      <c r="BS29" s="10">
        <f t="shared" si="23"/>
        <v>0</v>
      </c>
      <c r="BT29" s="7">
        <f t="shared" si="23"/>
        <v>0</v>
      </c>
      <c r="BU29" s="11">
        <f t="shared" si="23"/>
        <v>0</v>
      </c>
      <c r="BV29" s="10">
        <f t="shared" si="23"/>
        <v>0</v>
      </c>
      <c r="BW29" s="11">
        <f t="shared" si="23"/>
        <v>30</v>
      </c>
      <c r="BX29" s="10">
        <f t="shared" si="23"/>
        <v>0</v>
      </c>
      <c r="BY29" s="11">
        <f t="shared" si="23"/>
        <v>0</v>
      </c>
      <c r="BZ29" s="10">
        <f t="shared" si="23"/>
        <v>0</v>
      </c>
      <c r="CA29" s="11">
        <f t="shared" si="23"/>
        <v>0</v>
      </c>
      <c r="CB29" s="10">
        <f t="shared" si="23"/>
        <v>0</v>
      </c>
      <c r="CC29" s="11">
        <f t="shared" si="23"/>
        <v>0</v>
      </c>
      <c r="CD29" s="10">
        <f t="shared" si="23"/>
        <v>0</v>
      </c>
      <c r="CE29" s="11">
        <f t="shared" si="23"/>
        <v>0</v>
      </c>
      <c r="CF29" s="10">
        <f t="shared" si="23"/>
        <v>0</v>
      </c>
      <c r="CG29" s="11">
        <f t="shared" si="23"/>
        <v>0</v>
      </c>
      <c r="CH29" s="10">
        <f t="shared" si="23"/>
        <v>0</v>
      </c>
      <c r="CI29" s="11">
        <f t="shared" si="23"/>
        <v>0</v>
      </c>
      <c r="CJ29" s="10">
        <f t="shared" si="23"/>
        <v>0</v>
      </c>
      <c r="CK29" s="7">
        <f t="shared" si="23"/>
        <v>3</v>
      </c>
      <c r="CL29" s="7">
        <f t="shared" si="23"/>
        <v>3</v>
      </c>
      <c r="CM29" s="11">
        <f t="shared" si="23"/>
        <v>0</v>
      </c>
      <c r="CN29" s="10">
        <f t="shared" si="23"/>
        <v>0</v>
      </c>
      <c r="CO29" s="11">
        <f t="shared" si="23"/>
        <v>30</v>
      </c>
      <c r="CP29" s="10">
        <f t="shared" si="23"/>
        <v>0</v>
      </c>
      <c r="CQ29" s="7">
        <f t="shared" si="23"/>
        <v>0</v>
      </c>
      <c r="CR29" s="11">
        <f t="shared" si="23"/>
        <v>0</v>
      </c>
      <c r="CS29" s="10">
        <f t="shared" si="23"/>
        <v>0</v>
      </c>
      <c r="CT29" s="11">
        <f t="shared" si="23"/>
        <v>60</v>
      </c>
      <c r="CU29" s="10">
        <f t="shared" si="23"/>
        <v>0</v>
      </c>
      <c r="CV29" s="11">
        <f t="shared" si="23"/>
        <v>0</v>
      </c>
      <c r="CW29" s="10">
        <f t="shared" si="23"/>
        <v>0</v>
      </c>
      <c r="CX29" s="11">
        <f t="shared" ref="CX29:EC29" si="24">SUM(CX17:CX28)</f>
        <v>0</v>
      </c>
      <c r="CY29" s="10">
        <f t="shared" si="24"/>
        <v>0</v>
      </c>
      <c r="CZ29" s="11">
        <f t="shared" si="24"/>
        <v>0</v>
      </c>
      <c r="DA29" s="10">
        <f t="shared" si="24"/>
        <v>0</v>
      </c>
      <c r="DB29" s="11">
        <f t="shared" si="24"/>
        <v>0</v>
      </c>
      <c r="DC29" s="10">
        <f t="shared" si="24"/>
        <v>0</v>
      </c>
      <c r="DD29" s="11">
        <f t="shared" si="24"/>
        <v>0</v>
      </c>
      <c r="DE29" s="10">
        <f t="shared" si="24"/>
        <v>0</v>
      </c>
      <c r="DF29" s="11">
        <f t="shared" si="24"/>
        <v>0</v>
      </c>
      <c r="DG29" s="10">
        <f t="shared" si="24"/>
        <v>0</v>
      </c>
      <c r="DH29" s="7">
        <f t="shared" si="24"/>
        <v>3</v>
      </c>
      <c r="DI29" s="7">
        <f t="shared" si="24"/>
        <v>3</v>
      </c>
      <c r="DJ29" s="11">
        <f t="shared" si="24"/>
        <v>0</v>
      </c>
      <c r="DK29" s="10">
        <f t="shared" si="24"/>
        <v>0</v>
      </c>
      <c r="DL29" s="11">
        <f t="shared" si="24"/>
        <v>0</v>
      </c>
      <c r="DM29" s="10">
        <f t="shared" si="24"/>
        <v>0</v>
      </c>
      <c r="DN29" s="7">
        <f t="shared" si="24"/>
        <v>0</v>
      </c>
      <c r="DO29" s="11">
        <f t="shared" si="24"/>
        <v>0</v>
      </c>
      <c r="DP29" s="10">
        <f t="shared" si="24"/>
        <v>0</v>
      </c>
      <c r="DQ29" s="11">
        <f t="shared" si="24"/>
        <v>60</v>
      </c>
      <c r="DR29" s="10">
        <f t="shared" si="24"/>
        <v>0</v>
      </c>
      <c r="DS29" s="11">
        <f t="shared" si="24"/>
        <v>0</v>
      </c>
      <c r="DT29" s="10">
        <f t="shared" si="24"/>
        <v>0</v>
      </c>
      <c r="DU29" s="11">
        <f t="shared" si="24"/>
        <v>0</v>
      </c>
      <c r="DV29" s="10">
        <f t="shared" si="24"/>
        <v>0</v>
      </c>
      <c r="DW29" s="11">
        <f t="shared" si="24"/>
        <v>0</v>
      </c>
      <c r="DX29" s="10">
        <f t="shared" si="24"/>
        <v>0</v>
      </c>
      <c r="DY29" s="11">
        <f t="shared" si="24"/>
        <v>0</v>
      </c>
      <c r="DZ29" s="10">
        <f t="shared" si="24"/>
        <v>0</v>
      </c>
      <c r="EA29" s="11">
        <f t="shared" si="24"/>
        <v>0</v>
      </c>
      <c r="EB29" s="10">
        <f t="shared" si="24"/>
        <v>0</v>
      </c>
      <c r="EC29" s="11">
        <f t="shared" si="24"/>
        <v>0</v>
      </c>
      <c r="ED29" s="10">
        <f t="shared" ref="ED29:FI29" si="25">SUM(ED17:ED28)</f>
        <v>0</v>
      </c>
      <c r="EE29" s="7">
        <f t="shared" si="25"/>
        <v>4</v>
      </c>
      <c r="EF29" s="7">
        <f t="shared" si="25"/>
        <v>4</v>
      </c>
      <c r="EG29" s="11">
        <f t="shared" si="25"/>
        <v>45</v>
      </c>
      <c r="EH29" s="10">
        <f t="shared" si="25"/>
        <v>0</v>
      </c>
      <c r="EI29" s="11">
        <f t="shared" si="25"/>
        <v>0</v>
      </c>
      <c r="EJ29" s="10">
        <f t="shared" si="25"/>
        <v>0</v>
      </c>
      <c r="EK29" s="7">
        <f t="shared" si="25"/>
        <v>3</v>
      </c>
      <c r="EL29" s="11">
        <f t="shared" si="25"/>
        <v>0</v>
      </c>
      <c r="EM29" s="10">
        <f t="shared" si="25"/>
        <v>0</v>
      </c>
      <c r="EN29" s="11">
        <f t="shared" si="25"/>
        <v>0</v>
      </c>
      <c r="EO29" s="10">
        <f t="shared" si="25"/>
        <v>0</v>
      </c>
      <c r="EP29" s="11">
        <f t="shared" si="25"/>
        <v>0</v>
      </c>
      <c r="EQ29" s="10">
        <f t="shared" si="25"/>
        <v>0</v>
      </c>
      <c r="ER29" s="11">
        <f t="shared" si="25"/>
        <v>0</v>
      </c>
      <c r="ES29" s="10">
        <f t="shared" si="25"/>
        <v>0</v>
      </c>
      <c r="ET29" s="11">
        <f t="shared" si="25"/>
        <v>0</v>
      </c>
      <c r="EU29" s="10">
        <f t="shared" si="25"/>
        <v>0</v>
      </c>
      <c r="EV29" s="11">
        <f t="shared" si="25"/>
        <v>0</v>
      </c>
      <c r="EW29" s="10">
        <f t="shared" si="25"/>
        <v>0</v>
      </c>
      <c r="EX29" s="11">
        <f t="shared" si="25"/>
        <v>0</v>
      </c>
      <c r="EY29" s="10">
        <f t="shared" si="25"/>
        <v>0</v>
      </c>
      <c r="EZ29" s="11">
        <f t="shared" si="25"/>
        <v>0</v>
      </c>
      <c r="FA29" s="10">
        <f t="shared" si="25"/>
        <v>0</v>
      </c>
      <c r="FB29" s="7">
        <f t="shared" si="25"/>
        <v>0</v>
      </c>
      <c r="FC29" s="7">
        <f t="shared" si="25"/>
        <v>3</v>
      </c>
      <c r="FD29" s="11">
        <f t="shared" si="25"/>
        <v>0</v>
      </c>
      <c r="FE29" s="10">
        <f t="shared" si="25"/>
        <v>0</v>
      </c>
      <c r="FF29" s="11">
        <f t="shared" si="25"/>
        <v>0</v>
      </c>
      <c r="FG29" s="10">
        <f t="shared" si="25"/>
        <v>0</v>
      </c>
      <c r="FH29" s="7">
        <f t="shared" si="25"/>
        <v>0</v>
      </c>
      <c r="FI29" s="11">
        <f t="shared" si="25"/>
        <v>0</v>
      </c>
      <c r="FJ29" s="10">
        <f t="shared" ref="FJ29:GO29" si="26">SUM(FJ17:FJ28)</f>
        <v>0</v>
      </c>
      <c r="FK29" s="11">
        <f t="shared" si="26"/>
        <v>0</v>
      </c>
      <c r="FL29" s="10">
        <f t="shared" si="26"/>
        <v>0</v>
      </c>
      <c r="FM29" s="11">
        <f t="shared" si="26"/>
        <v>0</v>
      </c>
      <c r="FN29" s="10">
        <f t="shared" si="26"/>
        <v>0</v>
      </c>
      <c r="FO29" s="11">
        <f t="shared" si="26"/>
        <v>0</v>
      </c>
      <c r="FP29" s="10">
        <f t="shared" si="26"/>
        <v>0</v>
      </c>
      <c r="FQ29" s="11">
        <f t="shared" si="26"/>
        <v>0</v>
      </c>
      <c r="FR29" s="10">
        <f t="shared" si="26"/>
        <v>0</v>
      </c>
      <c r="FS29" s="11">
        <f t="shared" si="26"/>
        <v>0</v>
      </c>
      <c r="FT29" s="10">
        <f t="shared" si="26"/>
        <v>0</v>
      </c>
      <c r="FU29" s="11">
        <f t="shared" si="26"/>
        <v>0</v>
      </c>
      <c r="FV29" s="10">
        <f t="shared" si="26"/>
        <v>0</v>
      </c>
      <c r="FW29" s="11">
        <f t="shared" si="26"/>
        <v>0</v>
      </c>
      <c r="FX29" s="10">
        <f t="shared" si="26"/>
        <v>0</v>
      </c>
      <c r="FY29" s="7">
        <f t="shared" si="26"/>
        <v>0</v>
      </c>
      <c r="FZ29" s="7">
        <f t="shared" si="26"/>
        <v>0</v>
      </c>
      <c r="GA29" s="11">
        <f t="shared" si="26"/>
        <v>0</v>
      </c>
      <c r="GB29" s="10">
        <f t="shared" si="26"/>
        <v>0</v>
      </c>
      <c r="GC29" s="11">
        <f t="shared" si="26"/>
        <v>0</v>
      </c>
      <c r="GD29" s="10">
        <f t="shared" si="26"/>
        <v>0</v>
      </c>
      <c r="GE29" s="7">
        <f t="shared" si="26"/>
        <v>0</v>
      </c>
      <c r="GF29" s="11">
        <f t="shared" si="26"/>
        <v>0</v>
      </c>
      <c r="GG29" s="10">
        <f t="shared" si="26"/>
        <v>0</v>
      </c>
      <c r="GH29" s="11">
        <f t="shared" si="26"/>
        <v>0</v>
      </c>
      <c r="GI29" s="10">
        <f t="shared" si="26"/>
        <v>0</v>
      </c>
      <c r="GJ29" s="11">
        <f t="shared" si="26"/>
        <v>0</v>
      </c>
      <c r="GK29" s="10">
        <f t="shared" si="26"/>
        <v>0</v>
      </c>
      <c r="GL29" s="11">
        <f t="shared" si="26"/>
        <v>0</v>
      </c>
      <c r="GM29" s="10">
        <f t="shared" si="26"/>
        <v>0</v>
      </c>
      <c r="GN29" s="11">
        <f t="shared" si="26"/>
        <v>0</v>
      </c>
      <c r="GO29" s="10">
        <f t="shared" si="26"/>
        <v>0</v>
      </c>
      <c r="GP29" s="11">
        <f t="shared" ref="GP29:GW29" si="27">SUM(GP17:GP28)</f>
        <v>0</v>
      </c>
      <c r="GQ29" s="10">
        <f t="shared" si="27"/>
        <v>0</v>
      </c>
      <c r="GR29" s="11">
        <f t="shared" si="27"/>
        <v>0</v>
      </c>
      <c r="GS29" s="10">
        <f t="shared" si="27"/>
        <v>0</v>
      </c>
      <c r="GT29" s="11">
        <f t="shared" si="27"/>
        <v>0</v>
      </c>
      <c r="GU29" s="10">
        <f t="shared" si="27"/>
        <v>0</v>
      </c>
      <c r="GV29" s="7">
        <f t="shared" si="27"/>
        <v>0</v>
      </c>
      <c r="GW29" s="7">
        <f t="shared" si="27"/>
        <v>0</v>
      </c>
    </row>
    <row r="30" spans="1:205" ht="20.100000000000001" customHeight="1" x14ac:dyDescent="0.25">
      <c r="A30" s="19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9"/>
      <c r="GW30" s="13"/>
    </row>
    <row r="31" spans="1:205" x14ac:dyDescent="0.25">
      <c r="A31" s="6"/>
      <c r="B31" s="6"/>
      <c r="C31" s="6"/>
      <c r="D31" s="6" t="s">
        <v>84</v>
      </c>
      <c r="E31" s="3" t="s">
        <v>85</v>
      </c>
      <c r="F31" s="6">
        <f t="shared" ref="F31:F37" si="28">COUNTIF(V31:GU31,"e")</f>
        <v>1</v>
      </c>
      <c r="G31" s="6">
        <f t="shared" ref="G31:G37" si="29">COUNTIF(V31:GU31,"z")</f>
        <v>1</v>
      </c>
      <c r="H31" s="6">
        <f t="shared" ref="H31:H37" si="30">SUM(I31:R31)</f>
        <v>60</v>
      </c>
      <c r="I31" s="6">
        <f t="shared" ref="I31:I37" si="31">V31+AS31+BP31+CM31+DJ31+EG31+FD31+GA31</f>
        <v>30</v>
      </c>
      <c r="J31" s="6">
        <f t="shared" ref="J31:J37" si="32">X31+AU31+BR31+CO31+DL31+EI31+FF31+GC31</f>
        <v>30</v>
      </c>
      <c r="K31" s="6">
        <f t="shared" ref="K31:K37" si="33">AA31+AX31+BU31+CR31+DO31+EL31+FI31+GF31</f>
        <v>0</v>
      </c>
      <c r="L31" s="6">
        <f t="shared" ref="L31:L37" si="34">AC31+AZ31+BW31+CT31+DQ31+EN31+FK31+GH31</f>
        <v>0</v>
      </c>
      <c r="M31" s="6">
        <f t="shared" ref="M31:M37" si="35">AE31+BB31+BY31+CV31+DS31+EP31+FM31+GJ31</f>
        <v>0</v>
      </c>
      <c r="N31" s="6">
        <f t="shared" ref="N31:N37" si="36">AG31+BD31+CA31+CX31+DU31+ER31+FO31+GL31</f>
        <v>0</v>
      </c>
      <c r="O31" s="6">
        <f t="shared" ref="O31:O37" si="37">AI31+BF31+CC31+CZ31+DW31+ET31+FQ31+GN31</f>
        <v>0</v>
      </c>
      <c r="P31" s="6">
        <f t="shared" ref="P31:P37" si="38">AK31+BH31+CE31+DB31+DY31+EV31+FS31+GP31</f>
        <v>0</v>
      </c>
      <c r="Q31" s="6">
        <f t="shared" ref="Q31:Q37" si="39">AM31+BJ31+CG31+DD31+EA31+EX31+FU31+GR31</f>
        <v>0</v>
      </c>
      <c r="R31" s="6">
        <f t="shared" ref="R31:R37" si="40">AO31+BL31+CI31+DF31+EC31+EZ31+FW31+GT31</f>
        <v>0</v>
      </c>
      <c r="S31" s="7">
        <f t="shared" ref="S31:S37" si="41">AR31+BO31+CL31+DI31+EF31+FC31+FZ31+GW31</f>
        <v>5</v>
      </c>
      <c r="T31" s="7">
        <f t="shared" ref="T31:T37" si="42">AQ31+BN31+CK31+DH31+EE31+FB31+FY31+GV31</f>
        <v>0</v>
      </c>
      <c r="U31" s="7">
        <v>2.7</v>
      </c>
      <c r="V31" s="11">
        <v>30</v>
      </c>
      <c r="W31" s="10" t="s">
        <v>79</v>
      </c>
      <c r="X31" s="11">
        <v>30</v>
      </c>
      <c r="Y31" s="10" t="s">
        <v>63</v>
      </c>
      <c r="Z31" s="7">
        <v>5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ref="AR31:AR37" si="43">Z31+AQ31</f>
        <v>5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ref="BO31:BO37" si="44">AW31+BN31</f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ref="CL31:CL37" si="45">BT31+CK31</f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ref="DI31:DI37" si="46">CQ31+DH31</f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ref="EF31:EF37" si="47">DN31+EE31</f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ref="FC31:FC37" si="48">EK31+FB31</f>
        <v>0</v>
      </c>
      <c r="FD31" s="11"/>
      <c r="FE31" s="10"/>
      <c r="FF31" s="11"/>
      <c r="FG31" s="10"/>
      <c r="FH31" s="7"/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ref="FZ31:FZ37" si="49">FH31+FY31</f>
        <v>0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ref="GW31:GW37" si="50">GE31+GV31</f>
        <v>0</v>
      </c>
    </row>
    <row r="32" spans="1:205" x14ac:dyDescent="0.25">
      <c r="A32" s="6"/>
      <c r="B32" s="6"/>
      <c r="C32" s="6"/>
      <c r="D32" s="6" t="s">
        <v>86</v>
      </c>
      <c r="E32" s="3" t="s">
        <v>87</v>
      </c>
      <c r="F32" s="6">
        <f t="shared" si="28"/>
        <v>0</v>
      </c>
      <c r="G32" s="6">
        <f t="shared" si="29"/>
        <v>2</v>
      </c>
      <c r="H32" s="6">
        <f t="shared" si="30"/>
        <v>45</v>
      </c>
      <c r="I32" s="6">
        <f t="shared" si="31"/>
        <v>30</v>
      </c>
      <c r="J32" s="6">
        <f t="shared" si="32"/>
        <v>0</v>
      </c>
      <c r="K32" s="6">
        <f t="shared" si="33"/>
        <v>15</v>
      </c>
      <c r="L32" s="6">
        <f t="shared" si="34"/>
        <v>0</v>
      </c>
      <c r="M32" s="6">
        <f t="shared" si="35"/>
        <v>0</v>
      </c>
      <c r="N32" s="6">
        <f t="shared" si="36"/>
        <v>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4</v>
      </c>
      <c r="T32" s="7">
        <f t="shared" si="42"/>
        <v>2</v>
      </c>
      <c r="U32" s="7">
        <v>2.0299999999999998</v>
      </c>
      <c r="V32" s="11">
        <v>30</v>
      </c>
      <c r="W32" s="10" t="s">
        <v>63</v>
      </c>
      <c r="X32" s="11"/>
      <c r="Y32" s="10"/>
      <c r="Z32" s="7">
        <v>2</v>
      </c>
      <c r="AA32" s="11">
        <v>15</v>
      </c>
      <c r="AB32" s="10" t="s">
        <v>63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>
        <v>2</v>
      </c>
      <c r="AR32" s="7">
        <f t="shared" si="43"/>
        <v>4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7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5">
      <c r="A33" s="6"/>
      <c r="B33" s="6"/>
      <c r="C33" s="6"/>
      <c r="D33" s="6" t="s">
        <v>88</v>
      </c>
      <c r="E33" s="3" t="s">
        <v>89</v>
      </c>
      <c r="F33" s="6">
        <f t="shared" si="28"/>
        <v>0</v>
      </c>
      <c r="G33" s="6">
        <f t="shared" si="29"/>
        <v>2</v>
      </c>
      <c r="H33" s="6">
        <f t="shared" si="30"/>
        <v>45</v>
      </c>
      <c r="I33" s="6">
        <f t="shared" si="31"/>
        <v>30</v>
      </c>
      <c r="J33" s="6">
        <f t="shared" si="32"/>
        <v>0</v>
      </c>
      <c r="K33" s="6">
        <f t="shared" si="33"/>
        <v>15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3</v>
      </c>
      <c r="T33" s="7">
        <f t="shared" si="42"/>
        <v>1</v>
      </c>
      <c r="U33" s="7">
        <v>1.77</v>
      </c>
      <c r="V33" s="11">
        <v>30</v>
      </c>
      <c r="W33" s="10" t="s">
        <v>63</v>
      </c>
      <c r="X33" s="11"/>
      <c r="Y33" s="10"/>
      <c r="Z33" s="7">
        <v>2</v>
      </c>
      <c r="AA33" s="11">
        <v>15</v>
      </c>
      <c r="AB33" s="10" t="s">
        <v>63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>
        <v>1</v>
      </c>
      <c r="AR33" s="7">
        <f t="shared" si="43"/>
        <v>3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7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90</v>
      </c>
      <c r="E34" s="3" t="s">
        <v>91</v>
      </c>
      <c r="F34" s="6">
        <f t="shared" si="28"/>
        <v>1</v>
      </c>
      <c r="G34" s="6">
        <f t="shared" si="29"/>
        <v>1</v>
      </c>
      <c r="H34" s="6">
        <f t="shared" si="30"/>
        <v>45</v>
      </c>
      <c r="I34" s="6">
        <f t="shared" si="31"/>
        <v>30</v>
      </c>
      <c r="J34" s="6">
        <f t="shared" si="32"/>
        <v>0</v>
      </c>
      <c r="K34" s="6">
        <f t="shared" si="33"/>
        <v>15</v>
      </c>
      <c r="L34" s="6">
        <f t="shared" si="34"/>
        <v>0</v>
      </c>
      <c r="M34" s="6">
        <f t="shared" si="35"/>
        <v>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3</v>
      </c>
      <c r="T34" s="7">
        <f t="shared" si="42"/>
        <v>1</v>
      </c>
      <c r="U34" s="7">
        <v>1.7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>
        <v>30</v>
      </c>
      <c r="AT34" s="10" t="s">
        <v>79</v>
      </c>
      <c r="AU34" s="11"/>
      <c r="AV34" s="10"/>
      <c r="AW34" s="7">
        <v>2</v>
      </c>
      <c r="AX34" s="11">
        <v>15</v>
      </c>
      <c r="AY34" s="10" t="s">
        <v>63</v>
      </c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>
        <v>1</v>
      </c>
      <c r="BO34" s="7">
        <f t="shared" si="44"/>
        <v>3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7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/>
      <c r="B35" s="6"/>
      <c r="C35" s="6"/>
      <c r="D35" s="6" t="s">
        <v>92</v>
      </c>
      <c r="E35" s="3" t="s">
        <v>93</v>
      </c>
      <c r="F35" s="6">
        <f t="shared" si="28"/>
        <v>1</v>
      </c>
      <c r="G35" s="6">
        <f t="shared" si="29"/>
        <v>1</v>
      </c>
      <c r="H35" s="6">
        <f t="shared" si="30"/>
        <v>90</v>
      </c>
      <c r="I35" s="6">
        <f t="shared" si="31"/>
        <v>45</v>
      </c>
      <c r="J35" s="6">
        <f t="shared" si="32"/>
        <v>45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7</v>
      </c>
      <c r="T35" s="7">
        <f t="shared" si="42"/>
        <v>0</v>
      </c>
      <c r="U35" s="7">
        <v>3.5</v>
      </c>
      <c r="V35" s="11">
        <v>45</v>
      </c>
      <c r="W35" s="10" t="s">
        <v>79</v>
      </c>
      <c r="X35" s="11">
        <v>45</v>
      </c>
      <c r="Y35" s="10" t="s">
        <v>63</v>
      </c>
      <c r="Z35" s="7">
        <v>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43"/>
        <v>7</v>
      </c>
      <c r="AS35" s="11"/>
      <c r="AT35" s="10"/>
      <c r="AU35" s="11"/>
      <c r="AV35" s="10"/>
      <c r="AW35" s="7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7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7"/>
      <c r="DO35" s="11"/>
      <c r="DP35" s="10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7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7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7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94</v>
      </c>
      <c r="E36" s="3" t="s">
        <v>95</v>
      </c>
      <c r="F36" s="6">
        <f t="shared" si="28"/>
        <v>1</v>
      </c>
      <c r="G36" s="6">
        <f t="shared" si="29"/>
        <v>1</v>
      </c>
      <c r="H36" s="6">
        <f t="shared" si="30"/>
        <v>75</v>
      </c>
      <c r="I36" s="6">
        <f t="shared" si="31"/>
        <v>45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6</v>
      </c>
      <c r="T36" s="7">
        <f t="shared" si="42"/>
        <v>0</v>
      </c>
      <c r="U36" s="7">
        <v>3</v>
      </c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43"/>
        <v>0</v>
      </c>
      <c r="AS36" s="11">
        <v>45</v>
      </c>
      <c r="AT36" s="10" t="s">
        <v>79</v>
      </c>
      <c r="AU36" s="11">
        <v>30</v>
      </c>
      <c r="AV36" s="10" t="s">
        <v>63</v>
      </c>
      <c r="AW36" s="7">
        <v>6</v>
      </c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6</v>
      </c>
      <c r="BP36" s="11"/>
      <c r="BQ36" s="10"/>
      <c r="BR36" s="11"/>
      <c r="BS36" s="10"/>
      <c r="BT36" s="7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7"/>
      <c r="DO36" s="11"/>
      <c r="DP36" s="10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7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7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7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96</v>
      </c>
      <c r="E37" s="3" t="s">
        <v>97</v>
      </c>
      <c r="F37" s="6">
        <f t="shared" si="28"/>
        <v>0</v>
      </c>
      <c r="G37" s="6">
        <f t="shared" si="29"/>
        <v>2</v>
      </c>
      <c r="H37" s="6">
        <f t="shared" si="30"/>
        <v>30</v>
      </c>
      <c r="I37" s="6">
        <f t="shared" si="31"/>
        <v>15</v>
      </c>
      <c r="J37" s="6">
        <f t="shared" si="32"/>
        <v>0</v>
      </c>
      <c r="K37" s="6">
        <f t="shared" si="33"/>
        <v>15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2</v>
      </c>
      <c r="T37" s="7">
        <f t="shared" si="42"/>
        <v>1</v>
      </c>
      <c r="U37" s="7">
        <v>1.4</v>
      </c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>
        <v>15</v>
      </c>
      <c r="DK37" s="10" t="s">
        <v>63</v>
      </c>
      <c r="DL37" s="11"/>
      <c r="DM37" s="10"/>
      <c r="DN37" s="7">
        <v>1</v>
      </c>
      <c r="DO37" s="11">
        <v>15</v>
      </c>
      <c r="DP37" s="10" t="s">
        <v>63</v>
      </c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>
        <v>1</v>
      </c>
      <c r="EF37" s="7">
        <f t="shared" si="47"/>
        <v>2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5.9" customHeight="1" x14ac:dyDescent="0.25">
      <c r="A38" s="6"/>
      <c r="B38" s="6"/>
      <c r="C38" s="6"/>
      <c r="D38" s="6"/>
      <c r="E38" s="6" t="s">
        <v>82</v>
      </c>
      <c r="F38" s="6">
        <f t="shared" ref="F38:AK38" si="51">SUM(F31:F37)</f>
        <v>4</v>
      </c>
      <c r="G38" s="6">
        <f t="shared" si="51"/>
        <v>10</v>
      </c>
      <c r="H38" s="6">
        <f t="shared" si="51"/>
        <v>390</v>
      </c>
      <c r="I38" s="6">
        <f t="shared" si="51"/>
        <v>225</v>
      </c>
      <c r="J38" s="6">
        <f t="shared" si="51"/>
        <v>105</v>
      </c>
      <c r="K38" s="6">
        <f t="shared" si="51"/>
        <v>60</v>
      </c>
      <c r="L38" s="6">
        <f t="shared" si="51"/>
        <v>0</v>
      </c>
      <c r="M38" s="6">
        <f t="shared" si="51"/>
        <v>0</v>
      </c>
      <c r="N38" s="6">
        <f t="shared" si="51"/>
        <v>0</v>
      </c>
      <c r="O38" s="6">
        <f t="shared" si="51"/>
        <v>0</v>
      </c>
      <c r="P38" s="6">
        <f t="shared" si="51"/>
        <v>0</v>
      </c>
      <c r="Q38" s="6">
        <f t="shared" si="51"/>
        <v>0</v>
      </c>
      <c r="R38" s="6">
        <f t="shared" si="51"/>
        <v>0</v>
      </c>
      <c r="S38" s="7">
        <f t="shared" si="51"/>
        <v>30</v>
      </c>
      <c r="T38" s="7">
        <f t="shared" si="51"/>
        <v>5</v>
      </c>
      <c r="U38" s="7">
        <f t="shared" si="51"/>
        <v>16.099999999999998</v>
      </c>
      <c r="V38" s="11">
        <f t="shared" si="51"/>
        <v>135</v>
      </c>
      <c r="W38" s="10">
        <f t="shared" si="51"/>
        <v>0</v>
      </c>
      <c r="X38" s="11">
        <f t="shared" si="51"/>
        <v>75</v>
      </c>
      <c r="Y38" s="10">
        <f t="shared" si="51"/>
        <v>0</v>
      </c>
      <c r="Z38" s="7">
        <f t="shared" si="51"/>
        <v>16</v>
      </c>
      <c r="AA38" s="11">
        <f t="shared" si="51"/>
        <v>30</v>
      </c>
      <c r="AB38" s="10">
        <f t="shared" si="51"/>
        <v>0</v>
      </c>
      <c r="AC38" s="11">
        <f t="shared" si="51"/>
        <v>0</v>
      </c>
      <c r="AD38" s="10">
        <f t="shared" si="51"/>
        <v>0</v>
      </c>
      <c r="AE38" s="11">
        <f t="shared" si="51"/>
        <v>0</v>
      </c>
      <c r="AF38" s="10">
        <f t="shared" si="51"/>
        <v>0</v>
      </c>
      <c r="AG38" s="11">
        <f t="shared" si="51"/>
        <v>0</v>
      </c>
      <c r="AH38" s="10">
        <f t="shared" si="51"/>
        <v>0</v>
      </c>
      <c r="AI38" s="11">
        <f t="shared" si="51"/>
        <v>0</v>
      </c>
      <c r="AJ38" s="10">
        <f t="shared" si="51"/>
        <v>0</v>
      </c>
      <c r="AK38" s="11">
        <f t="shared" si="51"/>
        <v>0</v>
      </c>
      <c r="AL38" s="10">
        <f t="shared" ref="AL38:BQ38" si="52">SUM(AL31:AL37)</f>
        <v>0</v>
      </c>
      <c r="AM38" s="11">
        <f t="shared" si="52"/>
        <v>0</v>
      </c>
      <c r="AN38" s="10">
        <f t="shared" si="52"/>
        <v>0</v>
      </c>
      <c r="AO38" s="11">
        <f t="shared" si="52"/>
        <v>0</v>
      </c>
      <c r="AP38" s="10">
        <f t="shared" si="52"/>
        <v>0</v>
      </c>
      <c r="AQ38" s="7">
        <f t="shared" si="52"/>
        <v>3</v>
      </c>
      <c r="AR38" s="7">
        <f t="shared" si="52"/>
        <v>19</v>
      </c>
      <c r="AS38" s="11">
        <f t="shared" si="52"/>
        <v>75</v>
      </c>
      <c r="AT38" s="10">
        <f t="shared" si="52"/>
        <v>0</v>
      </c>
      <c r="AU38" s="11">
        <f t="shared" si="52"/>
        <v>30</v>
      </c>
      <c r="AV38" s="10">
        <f t="shared" si="52"/>
        <v>0</v>
      </c>
      <c r="AW38" s="7">
        <f t="shared" si="52"/>
        <v>8</v>
      </c>
      <c r="AX38" s="11">
        <f t="shared" si="52"/>
        <v>15</v>
      </c>
      <c r="AY38" s="10">
        <f t="shared" si="52"/>
        <v>0</v>
      </c>
      <c r="AZ38" s="11">
        <f t="shared" si="52"/>
        <v>0</v>
      </c>
      <c r="BA38" s="10">
        <f t="shared" si="52"/>
        <v>0</v>
      </c>
      <c r="BB38" s="11">
        <f t="shared" si="52"/>
        <v>0</v>
      </c>
      <c r="BC38" s="10">
        <f t="shared" si="52"/>
        <v>0</v>
      </c>
      <c r="BD38" s="11">
        <f t="shared" si="52"/>
        <v>0</v>
      </c>
      <c r="BE38" s="10">
        <f t="shared" si="52"/>
        <v>0</v>
      </c>
      <c r="BF38" s="11">
        <f t="shared" si="52"/>
        <v>0</v>
      </c>
      <c r="BG38" s="10">
        <f t="shared" si="52"/>
        <v>0</v>
      </c>
      <c r="BH38" s="11">
        <f t="shared" si="52"/>
        <v>0</v>
      </c>
      <c r="BI38" s="10">
        <f t="shared" si="52"/>
        <v>0</v>
      </c>
      <c r="BJ38" s="11">
        <f t="shared" si="52"/>
        <v>0</v>
      </c>
      <c r="BK38" s="10">
        <f t="shared" si="52"/>
        <v>0</v>
      </c>
      <c r="BL38" s="11">
        <f t="shared" si="52"/>
        <v>0</v>
      </c>
      <c r="BM38" s="10">
        <f t="shared" si="52"/>
        <v>0</v>
      </c>
      <c r="BN38" s="7">
        <f t="shared" si="52"/>
        <v>1</v>
      </c>
      <c r="BO38" s="7">
        <f t="shared" si="52"/>
        <v>9</v>
      </c>
      <c r="BP38" s="11">
        <f t="shared" si="52"/>
        <v>0</v>
      </c>
      <c r="BQ38" s="10">
        <f t="shared" si="52"/>
        <v>0</v>
      </c>
      <c r="BR38" s="11">
        <f t="shared" ref="BR38:CW38" si="53">SUM(BR31:BR37)</f>
        <v>0</v>
      </c>
      <c r="BS38" s="10">
        <f t="shared" si="53"/>
        <v>0</v>
      </c>
      <c r="BT38" s="7">
        <f t="shared" si="53"/>
        <v>0</v>
      </c>
      <c r="BU38" s="11">
        <f t="shared" si="53"/>
        <v>0</v>
      </c>
      <c r="BV38" s="10">
        <f t="shared" si="53"/>
        <v>0</v>
      </c>
      <c r="BW38" s="11">
        <f t="shared" si="53"/>
        <v>0</v>
      </c>
      <c r="BX38" s="10">
        <f t="shared" si="53"/>
        <v>0</v>
      </c>
      <c r="BY38" s="11">
        <f t="shared" si="53"/>
        <v>0</v>
      </c>
      <c r="BZ38" s="10">
        <f t="shared" si="53"/>
        <v>0</v>
      </c>
      <c r="CA38" s="11">
        <f t="shared" si="53"/>
        <v>0</v>
      </c>
      <c r="CB38" s="10">
        <f t="shared" si="53"/>
        <v>0</v>
      </c>
      <c r="CC38" s="11">
        <f t="shared" si="53"/>
        <v>0</v>
      </c>
      <c r="CD38" s="10">
        <f t="shared" si="53"/>
        <v>0</v>
      </c>
      <c r="CE38" s="11">
        <f t="shared" si="53"/>
        <v>0</v>
      </c>
      <c r="CF38" s="10">
        <f t="shared" si="53"/>
        <v>0</v>
      </c>
      <c r="CG38" s="11">
        <f t="shared" si="53"/>
        <v>0</v>
      </c>
      <c r="CH38" s="10">
        <f t="shared" si="53"/>
        <v>0</v>
      </c>
      <c r="CI38" s="11">
        <f t="shared" si="53"/>
        <v>0</v>
      </c>
      <c r="CJ38" s="10">
        <f t="shared" si="53"/>
        <v>0</v>
      </c>
      <c r="CK38" s="7">
        <f t="shared" si="53"/>
        <v>0</v>
      </c>
      <c r="CL38" s="7">
        <f t="shared" si="53"/>
        <v>0</v>
      </c>
      <c r="CM38" s="11">
        <f t="shared" si="53"/>
        <v>0</v>
      </c>
      <c r="CN38" s="10">
        <f t="shared" si="53"/>
        <v>0</v>
      </c>
      <c r="CO38" s="11">
        <f t="shared" si="53"/>
        <v>0</v>
      </c>
      <c r="CP38" s="10">
        <f t="shared" si="53"/>
        <v>0</v>
      </c>
      <c r="CQ38" s="7">
        <f t="shared" si="53"/>
        <v>0</v>
      </c>
      <c r="CR38" s="11">
        <f t="shared" si="53"/>
        <v>0</v>
      </c>
      <c r="CS38" s="10">
        <f t="shared" si="53"/>
        <v>0</v>
      </c>
      <c r="CT38" s="11">
        <f t="shared" si="53"/>
        <v>0</v>
      </c>
      <c r="CU38" s="10">
        <f t="shared" si="53"/>
        <v>0</v>
      </c>
      <c r="CV38" s="11">
        <f t="shared" si="53"/>
        <v>0</v>
      </c>
      <c r="CW38" s="10">
        <f t="shared" si="53"/>
        <v>0</v>
      </c>
      <c r="CX38" s="11">
        <f t="shared" ref="CX38:EC38" si="54">SUM(CX31:CX37)</f>
        <v>0</v>
      </c>
      <c r="CY38" s="10">
        <f t="shared" si="54"/>
        <v>0</v>
      </c>
      <c r="CZ38" s="11">
        <f t="shared" si="54"/>
        <v>0</v>
      </c>
      <c r="DA38" s="10">
        <f t="shared" si="54"/>
        <v>0</v>
      </c>
      <c r="DB38" s="11">
        <f t="shared" si="54"/>
        <v>0</v>
      </c>
      <c r="DC38" s="10">
        <f t="shared" si="54"/>
        <v>0</v>
      </c>
      <c r="DD38" s="11">
        <f t="shared" si="54"/>
        <v>0</v>
      </c>
      <c r="DE38" s="10">
        <f t="shared" si="54"/>
        <v>0</v>
      </c>
      <c r="DF38" s="11">
        <f t="shared" si="54"/>
        <v>0</v>
      </c>
      <c r="DG38" s="10">
        <f t="shared" si="54"/>
        <v>0</v>
      </c>
      <c r="DH38" s="7">
        <f t="shared" si="54"/>
        <v>0</v>
      </c>
      <c r="DI38" s="7">
        <f t="shared" si="54"/>
        <v>0</v>
      </c>
      <c r="DJ38" s="11">
        <f t="shared" si="54"/>
        <v>15</v>
      </c>
      <c r="DK38" s="10">
        <f t="shared" si="54"/>
        <v>0</v>
      </c>
      <c r="DL38" s="11">
        <f t="shared" si="54"/>
        <v>0</v>
      </c>
      <c r="DM38" s="10">
        <f t="shared" si="54"/>
        <v>0</v>
      </c>
      <c r="DN38" s="7">
        <f t="shared" si="54"/>
        <v>1</v>
      </c>
      <c r="DO38" s="11">
        <f t="shared" si="54"/>
        <v>15</v>
      </c>
      <c r="DP38" s="10">
        <f t="shared" si="54"/>
        <v>0</v>
      </c>
      <c r="DQ38" s="11">
        <f t="shared" si="54"/>
        <v>0</v>
      </c>
      <c r="DR38" s="10">
        <f t="shared" si="54"/>
        <v>0</v>
      </c>
      <c r="DS38" s="11">
        <f t="shared" si="54"/>
        <v>0</v>
      </c>
      <c r="DT38" s="10">
        <f t="shared" si="54"/>
        <v>0</v>
      </c>
      <c r="DU38" s="11">
        <f t="shared" si="54"/>
        <v>0</v>
      </c>
      <c r="DV38" s="10">
        <f t="shared" si="54"/>
        <v>0</v>
      </c>
      <c r="DW38" s="11">
        <f t="shared" si="54"/>
        <v>0</v>
      </c>
      <c r="DX38" s="10">
        <f t="shared" si="54"/>
        <v>0</v>
      </c>
      <c r="DY38" s="11">
        <f t="shared" si="54"/>
        <v>0</v>
      </c>
      <c r="DZ38" s="10">
        <f t="shared" si="54"/>
        <v>0</v>
      </c>
      <c r="EA38" s="11">
        <f t="shared" si="54"/>
        <v>0</v>
      </c>
      <c r="EB38" s="10">
        <f t="shared" si="54"/>
        <v>0</v>
      </c>
      <c r="EC38" s="11">
        <f t="shared" si="54"/>
        <v>0</v>
      </c>
      <c r="ED38" s="10">
        <f t="shared" ref="ED38:FI38" si="55">SUM(ED31:ED37)</f>
        <v>0</v>
      </c>
      <c r="EE38" s="7">
        <f t="shared" si="55"/>
        <v>1</v>
      </c>
      <c r="EF38" s="7">
        <f t="shared" si="55"/>
        <v>2</v>
      </c>
      <c r="EG38" s="11">
        <f t="shared" si="55"/>
        <v>0</v>
      </c>
      <c r="EH38" s="10">
        <f t="shared" si="55"/>
        <v>0</v>
      </c>
      <c r="EI38" s="11">
        <f t="shared" si="55"/>
        <v>0</v>
      </c>
      <c r="EJ38" s="10">
        <f t="shared" si="55"/>
        <v>0</v>
      </c>
      <c r="EK38" s="7">
        <f t="shared" si="55"/>
        <v>0</v>
      </c>
      <c r="EL38" s="11">
        <f t="shared" si="55"/>
        <v>0</v>
      </c>
      <c r="EM38" s="10">
        <f t="shared" si="55"/>
        <v>0</v>
      </c>
      <c r="EN38" s="11">
        <f t="shared" si="55"/>
        <v>0</v>
      </c>
      <c r="EO38" s="10">
        <f t="shared" si="55"/>
        <v>0</v>
      </c>
      <c r="EP38" s="11">
        <f t="shared" si="55"/>
        <v>0</v>
      </c>
      <c r="EQ38" s="10">
        <f t="shared" si="55"/>
        <v>0</v>
      </c>
      <c r="ER38" s="11">
        <f t="shared" si="55"/>
        <v>0</v>
      </c>
      <c r="ES38" s="10">
        <f t="shared" si="55"/>
        <v>0</v>
      </c>
      <c r="ET38" s="11">
        <f t="shared" si="55"/>
        <v>0</v>
      </c>
      <c r="EU38" s="10">
        <f t="shared" si="55"/>
        <v>0</v>
      </c>
      <c r="EV38" s="11">
        <f t="shared" si="55"/>
        <v>0</v>
      </c>
      <c r="EW38" s="10">
        <f t="shared" si="55"/>
        <v>0</v>
      </c>
      <c r="EX38" s="11">
        <f t="shared" si="55"/>
        <v>0</v>
      </c>
      <c r="EY38" s="10">
        <f t="shared" si="55"/>
        <v>0</v>
      </c>
      <c r="EZ38" s="11">
        <f t="shared" si="55"/>
        <v>0</v>
      </c>
      <c r="FA38" s="10">
        <f t="shared" si="55"/>
        <v>0</v>
      </c>
      <c r="FB38" s="7">
        <f t="shared" si="55"/>
        <v>0</v>
      </c>
      <c r="FC38" s="7">
        <f t="shared" si="55"/>
        <v>0</v>
      </c>
      <c r="FD38" s="11">
        <f t="shared" si="55"/>
        <v>0</v>
      </c>
      <c r="FE38" s="10">
        <f t="shared" si="55"/>
        <v>0</v>
      </c>
      <c r="FF38" s="11">
        <f t="shared" si="55"/>
        <v>0</v>
      </c>
      <c r="FG38" s="10">
        <f t="shared" si="55"/>
        <v>0</v>
      </c>
      <c r="FH38" s="7">
        <f t="shared" si="55"/>
        <v>0</v>
      </c>
      <c r="FI38" s="11">
        <f t="shared" si="55"/>
        <v>0</v>
      </c>
      <c r="FJ38" s="10">
        <f t="shared" ref="FJ38:GO38" si="56">SUM(FJ31:FJ37)</f>
        <v>0</v>
      </c>
      <c r="FK38" s="11">
        <f t="shared" si="56"/>
        <v>0</v>
      </c>
      <c r="FL38" s="10">
        <f t="shared" si="56"/>
        <v>0</v>
      </c>
      <c r="FM38" s="11">
        <f t="shared" si="56"/>
        <v>0</v>
      </c>
      <c r="FN38" s="10">
        <f t="shared" si="56"/>
        <v>0</v>
      </c>
      <c r="FO38" s="11">
        <f t="shared" si="56"/>
        <v>0</v>
      </c>
      <c r="FP38" s="10">
        <f t="shared" si="56"/>
        <v>0</v>
      </c>
      <c r="FQ38" s="11">
        <f t="shared" si="56"/>
        <v>0</v>
      </c>
      <c r="FR38" s="10">
        <f t="shared" si="56"/>
        <v>0</v>
      </c>
      <c r="FS38" s="11">
        <f t="shared" si="56"/>
        <v>0</v>
      </c>
      <c r="FT38" s="10">
        <f t="shared" si="56"/>
        <v>0</v>
      </c>
      <c r="FU38" s="11">
        <f t="shared" si="56"/>
        <v>0</v>
      </c>
      <c r="FV38" s="10">
        <f t="shared" si="56"/>
        <v>0</v>
      </c>
      <c r="FW38" s="11">
        <f t="shared" si="56"/>
        <v>0</v>
      </c>
      <c r="FX38" s="10">
        <f t="shared" si="56"/>
        <v>0</v>
      </c>
      <c r="FY38" s="7">
        <f t="shared" si="56"/>
        <v>0</v>
      </c>
      <c r="FZ38" s="7">
        <f t="shared" si="56"/>
        <v>0</v>
      </c>
      <c r="GA38" s="11">
        <f t="shared" si="56"/>
        <v>0</v>
      </c>
      <c r="GB38" s="10">
        <f t="shared" si="56"/>
        <v>0</v>
      </c>
      <c r="GC38" s="11">
        <f t="shared" si="56"/>
        <v>0</v>
      </c>
      <c r="GD38" s="10">
        <f t="shared" si="56"/>
        <v>0</v>
      </c>
      <c r="GE38" s="7">
        <f t="shared" si="56"/>
        <v>0</v>
      </c>
      <c r="GF38" s="11">
        <f t="shared" si="56"/>
        <v>0</v>
      </c>
      <c r="GG38" s="10">
        <f t="shared" si="56"/>
        <v>0</v>
      </c>
      <c r="GH38" s="11">
        <f t="shared" si="56"/>
        <v>0</v>
      </c>
      <c r="GI38" s="10">
        <f t="shared" si="56"/>
        <v>0</v>
      </c>
      <c r="GJ38" s="11">
        <f t="shared" si="56"/>
        <v>0</v>
      </c>
      <c r="GK38" s="10">
        <f t="shared" si="56"/>
        <v>0</v>
      </c>
      <c r="GL38" s="11">
        <f t="shared" si="56"/>
        <v>0</v>
      </c>
      <c r="GM38" s="10">
        <f t="shared" si="56"/>
        <v>0</v>
      </c>
      <c r="GN38" s="11">
        <f t="shared" si="56"/>
        <v>0</v>
      </c>
      <c r="GO38" s="10">
        <f t="shared" si="56"/>
        <v>0</v>
      </c>
      <c r="GP38" s="11">
        <f t="shared" ref="GP38:GW38" si="57">SUM(GP31:GP37)</f>
        <v>0</v>
      </c>
      <c r="GQ38" s="10">
        <f t="shared" si="57"/>
        <v>0</v>
      </c>
      <c r="GR38" s="11">
        <f t="shared" si="57"/>
        <v>0</v>
      </c>
      <c r="GS38" s="10">
        <f t="shared" si="57"/>
        <v>0</v>
      </c>
      <c r="GT38" s="11">
        <f t="shared" si="57"/>
        <v>0</v>
      </c>
      <c r="GU38" s="10">
        <f t="shared" si="57"/>
        <v>0</v>
      </c>
      <c r="GV38" s="7">
        <f t="shared" si="57"/>
        <v>0</v>
      </c>
      <c r="GW38" s="7">
        <f t="shared" si="57"/>
        <v>0</v>
      </c>
    </row>
    <row r="39" spans="1:205" ht="20.100000000000001" customHeight="1" x14ac:dyDescent="0.25">
      <c r="A39" s="19" t="s">
        <v>98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9"/>
      <c r="GW39" s="13"/>
    </row>
    <row r="40" spans="1:205" x14ac:dyDescent="0.25">
      <c r="A40" s="6"/>
      <c r="B40" s="6"/>
      <c r="C40" s="6"/>
      <c r="D40" s="6" t="s">
        <v>99</v>
      </c>
      <c r="E40" s="3" t="s">
        <v>100</v>
      </c>
      <c r="F40" s="6">
        <f t="shared" ref="F40:F70" si="58">COUNTIF(V40:GU40,"e")</f>
        <v>0</v>
      </c>
      <c r="G40" s="6">
        <f t="shared" ref="G40:G70" si="59">COUNTIF(V40:GU40,"z")</f>
        <v>1</v>
      </c>
      <c r="H40" s="6">
        <f t="shared" ref="H40:H71" si="60">SUM(I40:R40)</f>
        <v>15</v>
      </c>
      <c r="I40" s="6">
        <f t="shared" ref="I40:I71" si="61">V40+AS40+BP40+CM40+DJ40+EG40+FD40+GA40</f>
        <v>0</v>
      </c>
      <c r="J40" s="6">
        <f t="shared" ref="J40:J71" si="62">X40+AU40+BR40+CO40+DL40+EI40+FF40+GC40</f>
        <v>0</v>
      </c>
      <c r="K40" s="6">
        <f t="shared" ref="K40:K71" si="63">AA40+AX40+BU40+CR40+DO40+EL40+FI40+GF40</f>
        <v>15</v>
      </c>
      <c r="L40" s="6">
        <f t="shared" ref="L40:L71" si="64">AC40+AZ40+BW40+CT40+DQ40+EN40+FK40+GH40</f>
        <v>0</v>
      </c>
      <c r="M40" s="6">
        <f t="shared" ref="M40:M71" si="65">AE40+BB40+BY40+CV40+DS40+EP40+FM40+GJ40</f>
        <v>0</v>
      </c>
      <c r="N40" s="6">
        <f t="shared" ref="N40:N71" si="66">AG40+BD40+CA40+CX40+DU40+ER40+FO40+GL40</f>
        <v>0</v>
      </c>
      <c r="O40" s="6">
        <f t="shared" ref="O40:O71" si="67">AI40+BF40+CC40+CZ40+DW40+ET40+FQ40+GN40</f>
        <v>0</v>
      </c>
      <c r="P40" s="6">
        <f t="shared" ref="P40:P71" si="68">AK40+BH40+CE40+DB40+DY40+EV40+FS40+GP40</f>
        <v>0</v>
      </c>
      <c r="Q40" s="6">
        <f t="shared" ref="Q40:Q71" si="69">AM40+BJ40+CG40+DD40+EA40+EX40+FU40+GR40</f>
        <v>0</v>
      </c>
      <c r="R40" s="6">
        <f t="shared" ref="R40:R71" si="70">AO40+BL40+CI40+DF40+EC40+EZ40+FW40+GT40</f>
        <v>0</v>
      </c>
      <c r="S40" s="7">
        <f t="shared" ref="S40:S71" si="71">AR40+BO40+CL40+DI40+EF40+FC40+FZ40+GW40</f>
        <v>1</v>
      </c>
      <c r="T40" s="7">
        <f t="shared" ref="T40:T71" si="72">AQ40+BN40+CK40+DH40+EE40+FB40+FY40+GV40</f>
        <v>1</v>
      </c>
      <c r="U40" s="7">
        <v>0.5</v>
      </c>
      <c r="V40" s="11"/>
      <c r="W40" s="10"/>
      <c r="X40" s="11"/>
      <c r="Y40" s="10"/>
      <c r="Z40" s="7"/>
      <c r="AA40" s="11">
        <v>15</v>
      </c>
      <c r="AB40" s="10" t="s">
        <v>63</v>
      </c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>
        <v>1</v>
      </c>
      <c r="AR40" s="7">
        <f t="shared" ref="AR40:AR71" si="73">Z40+AQ40</f>
        <v>1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ref="BO40:BO71" si="74">AW40+BN40</f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ref="CL40:CL71" si="75">BT40+CK40</f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ref="DI40:DI71" si="76">CQ40+DH40</f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ref="EF40:EF71" si="77">DN40+EE40</f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ref="FC40:FC71" si="78">EK40+FB40</f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ref="FZ40:FZ71" si="79">FH40+FY40</f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ref="GW40:GW71" si="80">GE40+GV40</f>
        <v>0</v>
      </c>
    </row>
    <row r="41" spans="1:205" x14ac:dyDescent="0.25">
      <c r="A41" s="6"/>
      <c r="B41" s="6"/>
      <c r="C41" s="6"/>
      <c r="D41" s="6" t="s">
        <v>101</v>
      </c>
      <c r="E41" s="3" t="s">
        <v>102</v>
      </c>
      <c r="F41" s="6">
        <f t="shared" si="58"/>
        <v>0</v>
      </c>
      <c r="G41" s="6">
        <f t="shared" si="59"/>
        <v>2</v>
      </c>
      <c r="H41" s="6">
        <f t="shared" si="60"/>
        <v>45</v>
      </c>
      <c r="I41" s="6">
        <f t="shared" si="61"/>
        <v>15</v>
      </c>
      <c r="J41" s="6">
        <f t="shared" si="62"/>
        <v>30</v>
      </c>
      <c r="K41" s="6">
        <f t="shared" si="63"/>
        <v>0</v>
      </c>
      <c r="L41" s="6">
        <f t="shared" si="64"/>
        <v>0</v>
      </c>
      <c r="M41" s="6">
        <f t="shared" si="65"/>
        <v>0</v>
      </c>
      <c r="N41" s="6">
        <f t="shared" si="66"/>
        <v>0</v>
      </c>
      <c r="O41" s="6">
        <f t="shared" si="67"/>
        <v>0</v>
      </c>
      <c r="P41" s="6">
        <f t="shared" si="68"/>
        <v>0</v>
      </c>
      <c r="Q41" s="6">
        <f t="shared" si="69"/>
        <v>0</v>
      </c>
      <c r="R41" s="6">
        <f t="shared" si="70"/>
        <v>0</v>
      </c>
      <c r="S41" s="7">
        <f t="shared" si="71"/>
        <v>4</v>
      </c>
      <c r="T41" s="7">
        <f t="shared" si="72"/>
        <v>0</v>
      </c>
      <c r="U41" s="7">
        <v>1.7</v>
      </c>
      <c r="V41" s="11">
        <v>15</v>
      </c>
      <c r="W41" s="10" t="s">
        <v>63</v>
      </c>
      <c r="X41" s="11">
        <v>30</v>
      </c>
      <c r="Y41" s="10" t="s">
        <v>63</v>
      </c>
      <c r="Z41" s="7">
        <v>4</v>
      </c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73"/>
        <v>4</v>
      </c>
      <c r="AS41" s="11"/>
      <c r="AT41" s="10"/>
      <c r="AU41" s="11"/>
      <c r="AV41" s="10"/>
      <c r="AW41" s="7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74"/>
        <v>0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75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76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77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78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79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80"/>
        <v>0</v>
      </c>
    </row>
    <row r="42" spans="1:205" x14ac:dyDescent="0.25">
      <c r="A42" s="6"/>
      <c r="B42" s="6"/>
      <c r="C42" s="6"/>
      <c r="D42" s="6" t="s">
        <v>103</v>
      </c>
      <c r="E42" s="3" t="s">
        <v>104</v>
      </c>
      <c r="F42" s="6">
        <f t="shared" si="58"/>
        <v>1</v>
      </c>
      <c r="G42" s="6">
        <f t="shared" si="59"/>
        <v>1</v>
      </c>
      <c r="H42" s="6">
        <f t="shared" si="60"/>
        <v>30</v>
      </c>
      <c r="I42" s="6">
        <f t="shared" si="61"/>
        <v>15</v>
      </c>
      <c r="J42" s="6">
        <f t="shared" si="62"/>
        <v>15</v>
      </c>
      <c r="K42" s="6">
        <f t="shared" si="63"/>
        <v>0</v>
      </c>
      <c r="L42" s="6">
        <f t="shared" si="64"/>
        <v>0</v>
      </c>
      <c r="M42" s="6">
        <f t="shared" si="65"/>
        <v>0</v>
      </c>
      <c r="N42" s="6">
        <f t="shared" si="66"/>
        <v>0</v>
      </c>
      <c r="O42" s="6">
        <f t="shared" si="67"/>
        <v>0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7">
        <f t="shared" si="71"/>
        <v>3</v>
      </c>
      <c r="T42" s="7">
        <f t="shared" si="72"/>
        <v>0</v>
      </c>
      <c r="U42" s="7">
        <v>1.34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73"/>
        <v>0</v>
      </c>
      <c r="AS42" s="11">
        <v>15</v>
      </c>
      <c r="AT42" s="10" t="s">
        <v>79</v>
      </c>
      <c r="AU42" s="11">
        <v>15</v>
      </c>
      <c r="AV42" s="10" t="s">
        <v>63</v>
      </c>
      <c r="AW42" s="7">
        <v>3</v>
      </c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74"/>
        <v>3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75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76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77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78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79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80"/>
        <v>0</v>
      </c>
    </row>
    <row r="43" spans="1:205" x14ac:dyDescent="0.25">
      <c r="A43" s="6"/>
      <c r="B43" s="6"/>
      <c r="C43" s="6"/>
      <c r="D43" s="6" t="s">
        <v>105</v>
      </c>
      <c r="E43" s="3" t="s">
        <v>106</v>
      </c>
      <c r="F43" s="6">
        <f t="shared" si="58"/>
        <v>0</v>
      </c>
      <c r="G43" s="6">
        <f t="shared" si="59"/>
        <v>3</v>
      </c>
      <c r="H43" s="6">
        <f t="shared" si="60"/>
        <v>75</v>
      </c>
      <c r="I43" s="6">
        <f t="shared" si="61"/>
        <v>30</v>
      </c>
      <c r="J43" s="6">
        <f t="shared" si="62"/>
        <v>0</v>
      </c>
      <c r="K43" s="6">
        <f t="shared" si="63"/>
        <v>15</v>
      </c>
      <c r="L43" s="6">
        <f t="shared" si="64"/>
        <v>0</v>
      </c>
      <c r="M43" s="6">
        <f t="shared" si="65"/>
        <v>0</v>
      </c>
      <c r="N43" s="6">
        <f t="shared" si="66"/>
        <v>0</v>
      </c>
      <c r="O43" s="6">
        <f t="shared" si="67"/>
        <v>0</v>
      </c>
      <c r="P43" s="6">
        <f t="shared" si="68"/>
        <v>0</v>
      </c>
      <c r="Q43" s="6">
        <f t="shared" si="69"/>
        <v>0</v>
      </c>
      <c r="R43" s="6">
        <f t="shared" si="70"/>
        <v>30</v>
      </c>
      <c r="S43" s="7">
        <f t="shared" si="71"/>
        <v>5</v>
      </c>
      <c r="T43" s="7">
        <f t="shared" si="72"/>
        <v>3</v>
      </c>
      <c r="U43" s="7">
        <v>2.9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73"/>
        <v>0</v>
      </c>
      <c r="AS43" s="11">
        <v>30</v>
      </c>
      <c r="AT43" s="10" t="s">
        <v>63</v>
      </c>
      <c r="AU43" s="11"/>
      <c r="AV43" s="10"/>
      <c r="AW43" s="7">
        <v>2</v>
      </c>
      <c r="AX43" s="11">
        <v>15</v>
      </c>
      <c r="AY43" s="10" t="s">
        <v>63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>
        <v>30</v>
      </c>
      <c r="BM43" s="10" t="s">
        <v>63</v>
      </c>
      <c r="BN43" s="7">
        <v>3</v>
      </c>
      <c r="BO43" s="7">
        <f t="shared" si="74"/>
        <v>5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75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76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77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78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79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80"/>
        <v>0</v>
      </c>
    </row>
    <row r="44" spans="1:205" x14ac:dyDescent="0.25">
      <c r="A44" s="6"/>
      <c r="B44" s="6"/>
      <c r="C44" s="6"/>
      <c r="D44" s="6" t="s">
        <v>107</v>
      </c>
      <c r="E44" s="3" t="s">
        <v>108</v>
      </c>
      <c r="F44" s="6">
        <f t="shared" si="58"/>
        <v>0</v>
      </c>
      <c r="G44" s="6">
        <f t="shared" si="59"/>
        <v>3</v>
      </c>
      <c r="H44" s="6">
        <f t="shared" si="60"/>
        <v>60</v>
      </c>
      <c r="I44" s="6">
        <f t="shared" si="61"/>
        <v>30</v>
      </c>
      <c r="J44" s="6">
        <f t="shared" si="62"/>
        <v>15</v>
      </c>
      <c r="K44" s="6">
        <f t="shared" si="63"/>
        <v>15</v>
      </c>
      <c r="L44" s="6">
        <f t="shared" si="64"/>
        <v>0</v>
      </c>
      <c r="M44" s="6">
        <f t="shared" si="65"/>
        <v>0</v>
      </c>
      <c r="N44" s="6">
        <f t="shared" si="66"/>
        <v>0</v>
      </c>
      <c r="O44" s="6">
        <f t="shared" si="67"/>
        <v>0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7">
        <f t="shared" si="71"/>
        <v>4</v>
      </c>
      <c r="T44" s="7">
        <f t="shared" si="72"/>
        <v>1.2</v>
      </c>
      <c r="U44" s="7">
        <v>2.46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73"/>
        <v>0</v>
      </c>
      <c r="AS44" s="11">
        <v>30</v>
      </c>
      <c r="AT44" s="10" t="s">
        <v>63</v>
      </c>
      <c r="AU44" s="11">
        <v>15</v>
      </c>
      <c r="AV44" s="10" t="s">
        <v>63</v>
      </c>
      <c r="AW44" s="7">
        <v>2.8</v>
      </c>
      <c r="AX44" s="11">
        <v>15</v>
      </c>
      <c r="AY44" s="10" t="s">
        <v>63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1.2</v>
      </c>
      <c r="BO44" s="7">
        <f t="shared" si="74"/>
        <v>4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75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76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77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78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79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80"/>
        <v>0</v>
      </c>
    </row>
    <row r="45" spans="1:205" x14ac:dyDescent="0.25">
      <c r="A45" s="6"/>
      <c r="B45" s="6"/>
      <c r="C45" s="6"/>
      <c r="D45" s="6" t="s">
        <v>109</v>
      </c>
      <c r="E45" s="3" t="s">
        <v>110</v>
      </c>
      <c r="F45" s="6">
        <f t="shared" si="58"/>
        <v>1</v>
      </c>
      <c r="G45" s="6">
        <f t="shared" si="59"/>
        <v>1</v>
      </c>
      <c r="H45" s="6">
        <f t="shared" si="60"/>
        <v>45</v>
      </c>
      <c r="I45" s="6">
        <f t="shared" si="61"/>
        <v>30</v>
      </c>
      <c r="J45" s="6">
        <f t="shared" si="62"/>
        <v>0</v>
      </c>
      <c r="K45" s="6">
        <f t="shared" si="63"/>
        <v>15</v>
      </c>
      <c r="L45" s="6">
        <f t="shared" si="64"/>
        <v>0</v>
      </c>
      <c r="M45" s="6">
        <f t="shared" si="65"/>
        <v>0</v>
      </c>
      <c r="N45" s="6">
        <f t="shared" si="66"/>
        <v>0</v>
      </c>
      <c r="O45" s="6">
        <f t="shared" si="67"/>
        <v>0</v>
      </c>
      <c r="P45" s="6">
        <f t="shared" si="68"/>
        <v>0</v>
      </c>
      <c r="Q45" s="6">
        <f t="shared" si="69"/>
        <v>0</v>
      </c>
      <c r="R45" s="6">
        <f t="shared" si="70"/>
        <v>0</v>
      </c>
      <c r="S45" s="7">
        <f t="shared" si="71"/>
        <v>4</v>
      </c>
      <c r="T45" s="7">
        <f t="shared" si="72"/>
        <v>1.5</v>
      </c>
      <c r="U45" s="7">
        <v>1.8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73"/>
        <v>0</v>
      </c>
      <c r="AS45" s="11">
        <v>30</v>
      </c>
      <c r="AT45" s="10" t="s">
        <v>79</v>
      </c>
      <c r="AU45" s="11"/>
      <c r="AV45" s="10"/>
      <c r="AW45" s="7">
        <v>2.5</v>
      </c>
      <c r="AX45" s="11">
        <v>15</v>
      </c>
      <c r="AY45" s="10" t="s">
        <v>63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1.5</v>
      </c>
      <c r="BO45" s="7">
        <f t="shared" si="74"/>
        <v>4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75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76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77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78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79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80"/>
        <v>0</v>
      </c>
    </row>
    <row r="46" spans="1:205" x14ac:dyDescent="0.25">
      <c r="A46" s="6"/>
      <c r="B46" s="6"/>
      <c r="C46" s="6"/>
      <c r="D46" s="6" t="s">
        <v>111</v>
      </c>
      <c r="E46" s="3" t="s">
        <v>112</v>
      </c>
      <c r="F46" s="6">
        <f t="shared" si="58"/>
        <v>0</v>
      </c>
      <c r="G46" s="6">
        <f t="shared" si="59"/>
        <v>2</v>
      </c>
      <c r="H46" s="6">
        <f t="shared" si="60"/>
        <v>45</v>
      </c>
      <c r="I46" s="6">
        <f t="shared" si="61"/>
        <v>15</v>
      </c>
      <c r="J46" s="6">
        <f t="shared" si="62"/>
        <v>30</v>
      </c>
      <c r="K46" s="6">
        <f t="shared" si="63"/>
        <v>0</v>
      </c>
      <c r="L46" s="6">
        <f t="shared" si="64"/>
        <v>0</v>
      </c>
      <c r="M46" s="6">
        <f t="shared" si="65"/>
        <v>0</v>
      </c>
      <c r="N46" s="6">
        <f t="shared" si="66"/>
        <v>0</v>
      </c>
      <c r="O46" s="6">
        <f t="shared" si="67"/>
        <v>0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7">
        <f t="shared" si="71"/>
        <v>3</v>
      </c>
      <c r="T46" s="7">
        <f t="shared" si="72"/>
        <v>0</v>
      </c>
      <c r="U46" s="7">
        <v>1.87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73"/>
        <v>0</v>
      </c>
      <c r="AS46" s="11">
        <v>15</v>
      </c>
      <c r="AT46" s="10" t="s">
        <v>63</v>
      </c>
      <c r="AU46" s="11">
        <v>30</v>
      </c>
      <c r="AV46" s="10" t="s">
        <v>63</v>
      </c>
      <c r="AW46" s="7">
        <v>3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74"/>
        <v>3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75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76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77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78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79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80"/>
        <v>0</v>
      </c>
    </row>
    <row r="47" spans="1:205" x14ac:dyDescent="0.25">
      <c r="A47" s="6"/>
      <c r="B47" s="6"/>
      <c r="C47" s="6"/>
      <c r="D47" s="6" t="s">
        <v>113</v>
      </c>
      <c r="E47" s="3" t="s">
        <v>114</v>
      </c>
      <c r="F47" s="6">
        <f t="shared" si="58"/>
        <v>1</v>
      </c>
      <c r="G47" s="6">
        <f t="shared" si="59"/>
        <v>2</v>
      </c>
      <c r="H47" s="6">
        <f t="shared" si="60"/>
        <v>90</v>
      </c>
      <c r="I47" s="6">
        <f t="shared" si="61"/>
        <v>45</v>
      </c>
      <c r="J47" s="6">
        <f t="shared" si="62"/>
        <v>30</v>
      </c>
      <c r="K47" s="6">
        <f t="shared" si="63"/>
        <v>15</v>
      </c>
      <c r="L47" s="6">
        <f t="shared" si="64"/>
        <v>0</v>
      </c>
      <c r="M47" s="6">
        <f t="shared" si="65"/>
        <v>0</v>
      </c>
      <c r="N47" s="6">
        <f t="shared" si="66"/>
        <v>0</v>
      </c>
      <c r="O47" s="6">
        <f t="shared" si="67"/>
        <v>0</v>
      </c>
      <c r="P47" s="6">
        <f t="shared" si="68"/>
        <v>0</v>
      </c>
      <c r="Q47" s="6">
        <f t="shared" si="69"/>
        <v>0</v>
      </c>
      <c r="R47" s="6">
        <f t="shared" si="70"/>
        <v>0</v>
      </c>
      <c r="S47" s="7">
        <f t="shared" si="71"/>
        <v>6</v>
      </c>
      <c r="T47" s="7">
        <f t="shared" si="72"/>
        <v>0.7</v>
      </c>
      <c r="U47" s="7">
        <v>3.53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73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74"/>
        <v>0</v>
      </c>
      <c r="BP47" s="11">
        <v>45</v>
      </c>
      <c r="BQ47" s="10" t="s">
        <v>79</v>
      </c>
      <c r="BR47" s="11">
        <v>30</v>
      </c>
      <c r="BS47" s="10" t="s">
        <v>63</v>
      </c>
      <c r="BT47" s="7">
        <v>5.3</v>
      </c>
      <c r="BU47" s="11">
        <v>15</v>
      </c>
      <c r="BV47" s="10" t="s">
        <v>63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0.7</v>
      </c>
      <c r="CL47" s="7">
        <f t="shared" si="75"/>
        <v>6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76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77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78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79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80"/>
        <v>0</v>
      </c>
    </row>
    <row r="48" spans="1:205" x14ac:dyDescent="0.25">
      <c r="A48" s="6"/>
      <c r="B48" s="6"/>
      <c r="C48" s="6"/>
      <c r="D48" s="6" t="s">
        <v>115</v>
      </c>
      <c r="E48" s="3" t="s">
        <v>116</v>
      </c>
      <c r="F48" s="6">
        <f t="shared" si="58"/>
        <v>1</v>
      </c>
      <c r="G48" s="6">
        <f t="shared" si="59"/>
        <v>1</v>
      </c>
      <c r="H48" s="6">
        <f t="shared" si="60"/>
        <v>45</v>
      </c>
      <c r="I48" s="6">
        <f t="shared" si="61"/>
        <v>30</v>
      </c>
      <c r="J48" s="6">
        <f t="shared" si="62"/>
        <v>0</v>
      </c>
      <c r="K48" s="6">
        <f t="shared" si="63"/>
        <v>15</v>
      </c>
      <c r="L48" s="6">
        <f t="shared" si="64"/>
        <v>0</v>
      </c>
      <c r="M48" s="6">
        <f t="shared" si="65"/>
        <v>0</v>
      </c>
      <c r="N48" s="6">
        <f t="shared" si="66"/>
        <v>0</v>
      </c>
      <c r="O48" s="6">
        <f t="shared" si="67"/>
        <v>0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7">
        <f t="shared" si="71"/>
        <v>3</v>
      </c>
      <c r="T48" s="7">
        <f t="shared" si="72"/>
        <v>1</v>
      </c>
      <c r="U48" s="7">
        <v>1.7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73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74"/>
        <v>0</v>
      </c>
      <c r="BP48" s="11">
        <v>30</v>
      </c>
      <c r="BQ48" s="10" t="s">
        <v>79</v>
      </c>
      <c r="BR48" s="11"/>
      <c r="BS48" s="10"/>
      <c r="BT48" s="7">
        <v>2</v>
      </c>
      <c r="BU48" s="11">
        <v>15</v>
      </c>
      <c r="BV48" s="10" t="s">
        <v>63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1</v>
      </c>
      <c r="CL48" s="7">
        <f t="shared" si="75"/>
        <v>3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76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77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78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79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80"/>
        <v>0</v>
      </c>
    </row>
    <row r="49" spans="1:205" x14ac:dyDescent="0.25">
      <c r="A49" s="6"/>
      <c r="B49" s="6"/>
      <c r="C49" s="6"/>
      <c r="D49" s="6" t="s">
        <v>117</v>
      </c>
      <c r="E49" s="3" t="s">
        <v>118</v>
      </c>
      <c r="F49" s="6">
        <f t="shared" si="58"/>
        <v>1</v>
      </c>
      <c r="G49" s="6">
        <f t="shared" si="59"/>
        <v>2</v>
      </c>
      <c r="H49" s="6">
        <f t="shared" si="60"/>
        <v>60</v>
      </c>
      <c r="I49" s="6">
        <f t="shared" si="61"/>
        <v>30</v>
      </c>
      <c r="J49" s="6">
        <f t="shared" si="62"/>
        <v>0</v>
      </c>
      <c r="K49" s="6">
        <f t="shared" si="63"/>
        <v>15</v>
      </c>
      <c r="L49" s="6">
        <f t="shared" si="64"/>
        <v>0</v>
      </c>
      <c r="M49" s="6">
        <f t="shared" si="65"/>
        <v>15</v>
      </c>
      <c r="N49" s="6">
        <f t="shared" si="66"/>
        <v>0</v>
      </c>
      <c r="O49" s="6">
        <f t="shared" si="67"/>
        <v>0</v>
      </c>
      <c r="P49" s="6">
        <f t="shared" si="68"/>
        <v>0</v>
      </c>
      <c r="Q49" s="6">
        <f t="shared" si="69"/>
        <v>0</v>
      </c>
      <c r="R49" s="6">
        <f t="shared" si="70"/>
        <v>0</v>
      </c>
      <c r="S49" s="7">
        <f t="shared" si="71"/>
        <v>4</v>
      </c>
      <c r="T49" s="7">
        <f t="shared" si="72"/>
        <v>2</v>
      </c>
      <c r="U49" s="7">
        <v>2.4300000000000002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73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74"/>
        <v>0</v>
      </c>
      <c r="BP49" s="11">
        <v>30</v>
      </c>
      <c r="BQ49" s="10" t="s">
        <v>79</v>
      </c>
      <c r="BR49" s="11"/>
      <c r="BS49" s="10"/>
      <c r="BT49" s="7">
        <v>2</v>
      </c>
      <c r="BU49" s="11">
        <v>15</v>
      </c>
      <c r="BV49" s="10" t="s">
        <v>63</v>
      </c>
      <c r="BW49" s="11"/>
      <c r="BX49" s="10"/>
      <c r="BY49" s="11">
        <v>15</v>
      </c>
      <c r="BZ49" s="10" t="s">
        <v>63</v>
      </c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2</v>
      </c>
      <c r="CL49" s="7">
        <f t="shared" si="75"/>
        <v>4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76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77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78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79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80"/>
        <v>0</v>
      </c>
    </row>
    <row r="50" spans="1:205" x14ac:dyDescent="0.25">
      <c r="A50" s="6"/>
      <c r="B50" s="6"/>
      <c r="C50" s="6"/>
      <c r="D50" s="6" t="s">
        <v>119</v>
      </c>
      <c r="E50" s="3" t="s">
        <v>120</v>
      </c>
      <c r="F50" s="6">
        <f t="shared" si="58"/>
        <v>0</v>
      </c>
      <c r="G50" s="6">
        <f t="shared" si="59"/>
        <v>2</v>
      </c>
      <c r="H50" s="6">
        <f t="shared" si="60"/>
        <v>45</v>
      </c>
      <c r="I50" s="6">
        <f t="shared" si="61"/>
        <v>30</v>
      </c>
      <c r="J50" s="6">
        <f t="shared" si="62"/>
        <v>0</v>
      </c>
      <c r="K50" s="6">
        <f t="shared" si="63"/>
        <v>0</v>
      </c>
      <c r="L50" s="6">
        <f t="shared" si="64"/>
        <v>0</v>
      </c>
      <c r="M50" s="6">
        <f t="shared" si="65"/>
        <v>15</v>
      </c>
      <c r="N50" s="6">
        <f t="shared" si="66"/>
        <v>0</v>
      </c>
      <c r="O50" s="6">
        <f t="shared" si="67"/>
        <v>0</v>
      </c>
      <c r="P50" s="6">
        <f t="shared" si="68"/>
        <v>0</v>
      </c>
      <c r="Q50" s="6">
        <f t="shared" si="69"/>
        <v>0</v>
      </c>
      <c r="R50" s="6">
        <f t="shared" si="70"/>
        <v>0</v>
      </c>
      <c r="S50" s="7">
        <f t="shared" si="71"/>
        <v>3</v>
      </c>
      <c r="T50" s="7">
        <f t="shared" si="72"/>
        <v>1.8</v>
      </c>
      <c r="U50" s="7">
        <v>1.93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73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74"/>
        <v>0</v>
      </c>
      <c r="BP50" s="11">
        <v>30</v>
      </c>
      <c r="BQ50" s="10" t="s">
        <v>63</v>
      </c>
      <c r="BR50" s="11"/>
      <c r="BS50" s="10"/>
      <c r="BT50" s="7">
        <v>1.2</v>
      </c>
      <c r="BU50" s="11"/>
      <c r="BV50" s="10"/>
      <c r="BW50" s="11"/>
      <c r="BX50" s="10"/>
      <c r="BY50" s="11">
        <v>15</v>
      </c>
      <c r="BZ50" s="10" t="s">
        <v>63</v>
      </c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v>1.8</v>
      </c>
      <c r="CL50" s="7">
        <f t="shared" si="75"/>
        <v>3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76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77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78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79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80"/>
        <v>0</v>
      </c>
    </row>
    <row r="51" spans="1:205" x14ac:dyDescent="0.25">
      <c r="A51" s="6"/>
      <c r="B51" s="6"/>
      <c r="C51" s="6"/>
      <c r="D51" s="6" t="s">
        <v>121</v>
      </c>
      <c r="E51" s="3" t="s">
        <v>122</v>
      </c>
      <c r="F51" s="6">
        <f t="shared" si="58"/>
        <v>1</v>
      </c>
      <c r="G51" s="6">
        <f t="shared" si="59"/>
        <v>1</v>
      </c>
      <c r="H51" s="6">
        <f t="shared" si="60"/>
        <v>60</v>
      </c>
      <c r="I51" s="6">
        <f t="shared" si="61"/>
        <v>30</v>
      </c>
      <c r="J51" s="6">
        <f t="shared" si="62"/>
        <v>0</v>
      </c>
      <c r="K51" s="6">
        <f t="shared" si="63"/>
        <v>0</v>
      </c>
      <c r="L51" s="6">
        <f t="shared" si="64"/>
        <v>0</v>
      </c>
      <c r="M51" s="6">
        <f t="shared" si="65"/>
        <v>30</v>
      </c>
      <c r="N51" s="6">
        <f t="shared" si="66"/>
        <v>0</v>
      </c>
      <c r="O51" s="6">
        <f t="shared" si="67"/>
        <v>0</v>
      </c>
      <c r="P51" s="6">
        <f t="shared" si="68"/>
        <v>0</v>
      </c>
      <c r="Q51" s="6">
        <f t="shared" si="69"/>
        <v>0</v>
      </c>
      <c r="R51" s="6">
        <f t="shared" si="70"/>
        <v>0</v>
      </c>
      <c r="S51" s="7">
        <f t="shared" si="71"/>
        <v>4</v>
      </c>
      <c r="T51" s="7">
        <f t="shared" si="72"/>
        <v>2</v>
      </c>
      <c r="U51" s="7">
        <v>2.4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73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74"/>
        <v>0</v>
      </c>
      <c r="BP51" s="11">
        <v>30</v>
      </c>
      <c r="BQ51" s="10" t="s">
        <v>79</v>
      </c>
      <c r="BR51" s="11"/>
      <c r="BS51" s="10"/>
      <c r="BT51" s="7">
        <v>2</v>
      </c>
      <c r="BU51" s="11"/>
      <c r="BV51" s="10"/>
      <c r="BW51" s="11"/>
      <c r="BX51" s="10"/>
      <c r="BY51" s="11">
        <v>30</v>
      </c>
      <c r="BZ51" s="10" t="s">
        <v>63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75"/>
        <v>4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76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77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78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79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80"/>
        <v>0</v>
      </c>
    </row>
    <row r="52" spans="1:205" x14ac:dyDescent="0.25">
      <c r="A52" s="6"/>
      <c r="B52" s="6"/>
      <c r="C52" s="6"/>
      <c r="D52" s="6" t="s">
        <v>123</v>
      </c>
      <c r="E52" s="3" t="s">
        <v>124</v>
      </c>
      <c r="F52" s="6">
        <f t="shared" si="58"/>
        <v>0</v>
      </c>
      <c r="G52" s="6">
        <f t="shared" si="59"/>
        <v>2</v>
      </c>
      <c r="H52" s="6">
        <f t="shared" si="60"/>
        <v>45</v>
      </c>
      <c r="I52" s="6">
        <f t="shared" si="61"/>
        <v>30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15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6">
        <f t="shared" si="69"/>
        <v>0</v>
      </c>
      <c r="R52" s="6">
        <f t="shared" si="70"/>
        <v>0</v>
      </c>
      <c r="S52" s="7">
        <f t="shared" si="71"/>
        <v>4</v>
      </c>
      <c r="T52" s="7">
        <f t="shared" si="72"/>
        <v>2.5</v>
      </c>
      <c r="U52" s="7">
        <v>1.83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73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74"/>
        <v>0</v>
      </c>
      <c r="BP52" s="11">
        <v>30</v>
      </c>
      <c r="BQ52" s="10" t="s">
        <v>63</v>
      </c>
      <c r="BR52" s="11"/>
      <c r="BS52" s="10"/>
      <c r="BT52" s="7">
        <v>1.5</v>
      </c>
      <c r="BU52" s="11"/>
      <c r="BV52" s="10"/>
      <c r="BW52" s="11"/>
      <c r="BX52" s="10"/>
      <c r="BY52" s="11">
        <v>15</v>
      </c>
      <c r="BZ52" s="10" t="s">
        <v>63</v>
      </c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>
        <v>2.5</v>
      </c>
      <c r="CL52" s="7">
        <f t="shared" si="75"/>
        <v>4</v>
      </c>
      <c r="CM52" s="11"/>
      <c r="CN52" s="10"/>
      <c r="CO52" s="11"/>
      <c r="CP52" s="10"/>
      <c r="CQ52" s="7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76"/>
        <v>0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77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78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79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80"/>
        <v>0</v>
      </c>
    </row>
    <row r="53" spans="1:205" x14ac:dyDescent="0.25">
      <c r="A53" s="6"/>
      <c r="B53" s="6"/>
      <c r="C53" s="6"/>
      <c r="D53" s="6" t="s">
        <v>125</v>
      </c>
      <c r="E53" s="3" t="s">
        <v>126</v>
      </c>
      <c r="F53" s="6">
        <f t="shared" si="58"/>
        <v>1</v>
      </c>
      <c r="G53" s="6">
        <f t="shared" si="59"/>
        <v>1</v>
      </c>
      <c r="H53" s="6">
        <f t="shared" si="60"/>
        <v>45</v>
      </c>
      <c r="I53" s="6">
        <f t="shared" si="61"/>
        <v>30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15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6">
        <f t="shared" si="69"/>
        <v>0</v>
      </c>
      <c r="R53" s="6">
        <f t="shared" si="70"/>
        <v>0</v>
      </c>
      <c r="S53" s="7">
        <f t="shared" si="71"/>
        <v>3</v>
      </c>
      <c r="T53" s="7">
        <f t="shared" si="72"/>
        <v>1.5</v>
      </c>
      <c r="U53" s="7">
        <v>1.77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73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74"/>
        <v>0</v>
      </c>
      <c r="BP53" s="11">
        <v>30</v>
      </c>
      <c r="BQ53" s="10" t="s">
        <v>79</v>
      </c>
      <c r="BR53" s="11"/>
      <c r="BS53" s="10"/>
      <c r="BT53" s="7">
        <v>1.5</v>
      </c>
      <c r="BU53" s="11"/>
      <c r="BV53" s="10"/>
      <c r="BW53" s="11"/>
      <c r="BX53" s="10"/>
      <c r="BY53" s="11">
        <v>15</v>
      </c>
      <c r="BZ53" s="10" t="s">
        <v>63</v>
      </c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>
        <v>1.5</v>
      </c>
      <c r="CL53" s="7">
        <f t="shared" si="75"/>
        <v>3</v>
      </c>
      <c r="CM53" s="11"/>
      <c r="CN53" s="10"/>
      <c r="CO53" s="11"/>
      <c r="CP53" s="10"/>
      <c r="CQ53" s="7"/>
      <c r="CR53" s="11"/>
      <c r="CS53" s="10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76"/>
        <v>0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77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78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79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80"/>
        <v>0</v>
      </c>
    </row>
    <row r="54" spans="1:205" x14ac:dyDescent="0.25">
      <c r="A54" s="6"/>
      <c r="B54" s="6"/>
      <c r="C54" s="6"/>
      <c r="D54" s="6" t="s">
        <v>127</v>
      </c>
      <c r="E54" s="3" t="s">
        <v>128</v>
      </c>
      <c r="F54" s="6">
        <f t="shared" si="58"/>
        <v>1</v>
      </c>
      <c r="G54" s="6">
        <f t="shared" si="59"/>
        <v>1</v>
      </c>
      <c r="H54" s="6">
        <f t="shared" si="60"/>
        <v>60</v>
      </c>
      <c r="I54" s="6">
        <f t="shared" si="61"/>
        <v>30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30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6">
        <f t="shared" si="69"/>
        <v>0</v>
      </c>
      <c r="R54" s="6">
        <f t="shared" si="70"/>
        <v>0</v>
      </c>
      <c r="S54" s="7">
        <f t="shared" si="71"/>
        <v>4</v>
      </c>
      <c r="T54" s="7">
        <f t="shared" si="72"/>
        <v>2</v>
      </c>
      <c r="U54" s="7">
        <v>2.4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73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74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75"/>
        <v>0</v>
      </c>
      <c r="CM54" s="11">
        <v>30</v>
      </c>
      <c r="CN54" s="10" t="s">
        <v>79</v>
      </c>
      <c r="CO54" s="11"/>
      <c r="CP54" s="10"/>
      <c r="CQ54" s="7">
        <v>2</v>
      </c>
      <c r="CR54" s="11"/>
      <c r="CS54" s="10"/>
      <c r="CT54" s="11"/>
      <c r="CU54" s="10"/>
      <c r="CV54" s="11">
        <v>30</v>
      </c>
      <c r="CW54" s="10" t="s">
        <v>63</v>
      </c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76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77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78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79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80"/>
        <v>0</v>
      </c>
    </row>
    <row r="55" spans="1:205" x14ac:dyDescent="0.25">
      <c r="A55" s="6"/>
      <c r="B55" s="6"/>
      <c r="C55" s="6"/>
      <c r="D55" s="6" t="s">
        <v>129</v>
      </c>
      <c r="E55" s="3" t="s">
        <v>130</v>
      </c>
      <c r="F55" s="6">
        <f t="shared" si="58"/>
        <v>1</v>
      </c>
      <c r="G55" s="6">
        <f t="shared" si="59"/>
        <v>2</v>
      </c>
      <c r="H55" s="6">
        <f t="shared" si="60"/>
        <v>45</v>
      </c>
      <c r="I55" s="6">
        <f t="shared" si="61"/>
        <v>15</v>
      </c>
      <c r="J55" s="6">
        <f t="shared" si="62"/>
        <v>0</v>
      </c>
      <c r="K55" s="6">
        <f t="shared" si="63"/>
        <v>15</v>
      </c>
      <c r="L55" s="6">
        <f t="shared" si="64"/>
        <v>0</v>
      </c>
      <c r="M55" s="6">
        <f t="shared" si="65"/>
        <v>15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6">
        <f t="shared" si="69"/>
        <v>0</v>
      </c>
      <c r="R55" s="6">
        <f t="shared" si="70"/>
        <v>0</v>
      </c>
      <c r="S55" s="7">
        <f t="shared" si="71"/>
        <v>4</v>
      </c>
      <c r="T55" s="7">
        <f t="shared" si="72"/>
        <v>2.7</v>
      </c>
      <c r="U55" s="7">
        <v>2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73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74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75"/>
        <v>0</v>
      </c>
      <c r="CM55" s="11">
        <v>15</v>
      </c>
      <c r="CN55" s="10" t="s">
        <v>79</v>
      </c>
      <c r="CO55" s="11"/>
      <c r="CP55" s="10"/>
      <c r="CQ55" s="7">
        <v>1.3</v>
      </c>
      <c r="CR55" s="11">
        <v>15</v>
      </c>
      <c r="CS55" s="10" t="s">
        <v>63</v>
      </c>
      <c r="CT55" s="11"/>
      <c r="CU55" s="10"/>
      <c r="CV55" s="11">
        <v>15</v>
      </c>
      <c r="CW55" s="10" t="s">
        <v>63</v>
      </c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v>2.7</v>
      </c>
      <c r="DI55" s="7">
        <f t="shared" si="76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77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78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79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80"/>
        <v>0</v>
      </c>
    </row>
    <row r="56" spans="1:205" x14ac:dyDescent="0.25">
      <c r="A56" s="6"/>
      <c r="B56" s="6"/>
      <c r="C56" s="6"/>
      <c r="D56" s="6" t="s">
        <v>131</v>
      </c>
      <c r="E56" s="3" t="s">
        <v>132</v>
      </c>
      <c r="F56" s="6">
        <f t="shared" si="58"/>
        <v>1</v>
      </c>
      <c r="G56" s="6">
        <f t="shared" si="59"/>
        <v>2</v>
      </c>
      <c r="H56" s="6">
        <f t="shared" si="60"/>
        <v>60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15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6">
        <f t="shared" si="69"/>
        <v>0</v>
      </c>
      <c r="R56" s="6">
        <f t="shared" si="70"/>
        <v>30</v>
      </c>
      <c r="S56" s="7">
        <f t="shared" si="71"/>
        <v>4</v>
      </c>
      <c r="T56" s="7">
        <f t="shared" si="72"/>
        <v>2.5</v>
      </c>
      <c r="U56" s="7">
        <v>2.37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73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74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75"/>
        <v>0</v>
      </c>
      <c r="CM56" s="11">
        <v>15</v>
      </c>
      <c r="CN56" s="10" t="s">
        <v>79</v>
      </c>
      <c r="CO56" s="11"/>
      <c r="CP56" s="10"/>
      <c r="CQ56" s="7">
        <v>1.5</v>
      </c>
      <c r="CR56" s="11"/>
      <c r="CS56" s="10"/>
      <c r="CT56" s="11"/>
      <c r="CU56" s="10"/>
      <c r="CV56" s="11">
        <v>15</v>
      </c>
      <c r="CW56" s="10" t="s">
        <v>63</v>
      </c>
      <c r="CX56" s="11"/>
      <c r="CY56" s="10"/>
      <c r="CZ56" s="11"/>
      <c r="DA56" s="10"/>
      <c r="DB56" s="11"/>
      <c r="DC56" s="10"/>
      <c r="DD56" s="11"/>
      <c r="DE56" s="10"/>
      <c r="DF56" s="11">
        <v>30</v>
      </c>
      <c r="DG56" s="10" t="s">
        <v>63</v>
      </c>
      <c r="DH56" s="7">
        <v>2.5</v>
      </c>
      <c r="DI56" s="7">
        <f t="shared" si="76"/>
        <v>4</v>
      </c>
      <c r="DJ56" s="11"/>
      <c r="DK56" s="10"/>
      <c r="DL56" s="11"/>
      <c r="DM56" s="10"/>
      <c r="DN56" s="7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77"/>
        <v>0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78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79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80"/>
        <v>0</v>
      </c>
    </row>
    <row r="57" spans="1:205" x14ac:dyDescent="0.25">
      <c r="A57" s="6"/>
      <c r="B57" s="6"/>
      <c r="C57" s="6"/>
      <c r="D57" s="6" t="s">
        <v>133</v>
      </c>
      <c r="E57" s="3" t="s">
        <v>134</v>
      </c>
      <c r="F57" s="6">
        <f t="shared" si="58"/>
        <v>1</v>
      </c>
      <c r="G57" s="6">
        <f t="shared" si="59"/>
        <v>1</v>
      </c>
      <c r="H57" s="6">
        <f t="shared" si="60"/>
        <v>30</v>
      </c>
      <c r="I57" s="6">
        <f t="shared" si="61"/>
        <v>15</v>
      </c>
      <c r="J57" s="6">
        <f t="shared" si="62"/>
        <v>15</v>
      </c>
      <c r="K57" s="6">
        <f t="shared" si="63"/>
        <v>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6">
        <f t="shared" si="69"/>
        <v>0</v>
      </c>
      <c r="R57" s="6">
        <f t="shared" si="70"/>
        <v>0</v>
      </c>
      <c r="S57" s="7">
        <f t="shared" si="71"/>
        <v>3</v>
      </c>
      <c r="T57" s="7">
        <f t="shared" si="72"/>
        <v>0</v>
      </c>
      <c r="U57" s="7">
        <v>1.27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3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4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75"/>
        <v>0</v>
      </c>
      <c r="CM57" s="11">
        <v>15</v>
      </c>
      <c r="CN57" s="10" t="s">
        <v>79</v>
      </c>
      <c r="CO57" s="11">
        <v>15</v>
      </c>
      <c r="CP57" s="10" t="s">
        <v>63</v>
      </c>
      <c r="CQ57" s="7">
        <v>3</v>
      </c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6"/>
        <v>3</v>
      </c>
      <c r="DJ57" s="11"/>
      <c r="DK57" s="10"/>
      <c r="DL57" s="11"/>
      <c r="DM57" s="10"/>
      <c r="DN57" s="7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7"/>
        <v>0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8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9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80"/>
        <v>0</v>
      </c>
    </row>
    <row r="58" spans="1:205" x14ac:dyDescent="0.25">
      <c r="A58" s="6"/>
      <c r="B58" s="6"/>
      <c r="C58" s="6"/>
      <c r="D58" s="6" t="s">
        <v>135</v>
      </c>
      <c r="E58" s="3" t="s">
        <v>136</v>
      </c>
      <c r="F58" s="6">
        <f t="shared" si="58"/>
        <v>0</v>
      </c>
      <c r="G58" s="6">
        <f t="shared" si="59"/>
        <v>2</v>
      </c>
      <c r="H58" s="6">
        <f t="shared" si="60"/>
        <v>30</v>
      </c>
      <c r="I58" s="6">
        <f t="shared" si="61"/>
        <v>15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15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6">
        <f t="shared" si="69"/>
        <v>0</v>
      </c>
      <c r="R58" s="6">
        <f t="shared" si="70"/>
        <v>0</v>
      </c>
      <c r="S58" s="7">
        <f t="shared" si="71"/>
        <v>2</v>
      </c>
      <c r="T58" s="7">
        <f t="shared" si="72"/>
        <v>1.3</v>
      </c>
      <c r="U58" s="7">
        <v>1.1299999999999999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3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4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75"/>
        <v>0</v>
      </c>
      <c r="CM58" s="11">
        <v>15</v>
      </c>
      <c r="CN58" s="10" t="s">
        <v>63</v>
      </c>
      <c r="CO58" s="11"/>
      <c r="CP58" s="10"/>
      <c r="CQ58" s="7">
        <v>0.7</v>
      </c>
      <c r="CR58" s="11"/>
      <c r="CS58" s="10"/>
      <c r="CT58" s="11"/>
      <c r="CU58" s="10"/>
      <c r="CV58" s="11">
        <v>15</v>
      </c>
      <c r="CW58" s="10" t="s">
        <v>63</v>
      </c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>
        <v>1.3</v>
      </c>
      <c r="DI58" s="7">
        <f t="shared" si="76"/>
        <v>2</v>
      </c>
      <c r="DJ58" s="11"/>
      <c r="DK58" s="10"/>
      <c r="DL58" s="11"/>
      <c r="DM58" s="10"/>
      <c r="DN58" s="7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7"/>
        <v>0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8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9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0"/>
        <v>0</v>
      </c>
    </row>
    <row r="59" spans="1:205" x14ac:dyDescent="0.25">
      <c r="A59" s="6"/>
      <c r="B59" s="6"/>
      <c r="C59" s="6"/>
      <c r="D59" s="6" t="s">
        <v>137</v>
      </c>
      <c r="E59" s="3" t="s">
        <v>138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15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6">
        <f t="shared" si="69"/>
        <v>0</v>
      </c>
      <c r="R59" s="6">
        <f t="shared" si="70"/>
        <v>0</v>
      </c>
      <c r="S59" s="7">
        <f t="shared" si="71"/>
        <v>2</v>
      </c>
      <c r="T59" s="7">
        <f t="shared" si="72"/>
        <v>1</v>
      </c>
      <c r="U59" s="7">
        <v>1.26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3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4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5"/>
        <v>0</v>
      </c>
      <c r="CM59" s="11">
        <v>15</v>
      </c>
      <c r="CN59" s="10" t="s">
        <v>63</v>
      </c>
      <c r="CO59" s="11"/>
      <c r="CP59" s="10"/>
      <c r="CQ59" s="7">
        <v>1</v>
      </c>
      <c r="CR59" s="11"/>
      <c r="CS59" s="10"/>
      <c r="CT59" s="11"/>
      <c r="CU59" s="10"/>
      <c r="CV59" s="11">
        <v>15</v>
      </c>
      <c r="CW59" s="10" t="s">
        <v>63</v>
      </c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>
        <v>1</v>
      </c>
      <c r="DI59" s="7">
        <f t="shared" si="76"/>
        <v>2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7"/>
        <v>0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8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9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0"/>
        <v>0</v>
      </c>
    </row>
    <row r="60" spans="1:205" x14ac:dyDescent="0.25">
      <c r="A60" s="6"/>
      <c r="B60" s="6"/>
      <c r="C60" s="6"/>
      <c r="D60" s="6" t="s">
        <v>139</v>
      </c>
      <c r="E60" s="3" t="s">
        <v>140</v>
      </c>
      <c r="F60" s="6">
        <f t="shared" si="58"/>
        <v>0</v>
      </c>
      <c r="G60" s="6">
        <f t="shared" si="59"/>
        <v>2</v>
      </c>
      <c r="H60" s="6">
        <f t="shared" si="60"/>
        <v>60</v>
      </c>
      <c r="I60" s="6">
        <f t="shared" si="61"/>
        <v>30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30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6">
        <f t="shared" si="69"/>
        <v>0</v>
      </c>
      <c r="R60" s="6">
        <f t="shared" si="70"/>
        <v>0</v>
      </c>
      <c r="S60" s="7">
        <f t="shared" si="71"/>
        <v>4</v>
      </c>
      <c r="T60" s="7">
        <f t="shared" si="72"/>
        <v>2.5</v>
      </c>
      <c r="U60" s="7">
        <v>2.2000000000000002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3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4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75"/>
        <v>0</v>
      </c>
      <c r="CM60" s="11">
        <v>30</v>
      </c>
      <c r="CN60" s="10" t="s">
        <v>63</v>
      </c>
      <c r="CO60" s="11"/>
      <c r="CP60" s="10"/>
      <c r="CQ60" s="7">
        <v>1.5</v>
      </c>
      <c r="CR60" s="11"/>
      <c r="CS60" s="10"/>
      <c r="CT60" s="11"/>
      <c r="CU60" s="10"/>
      <c r="CV60" s="11">
        <v>30</v>
      </c>
      <c r="CW60" s="10" t="s">
        <v>63</v>
      </c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>
        <v>2.5</v>
      </c>
      <c r="DI60" s="7">
        <f t="shared" si="76"/>
        <v>4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7"/>
        <v>0</v>
      </c>
      <c r="EG60" s="11"/>
      <c r="EH60" s="10"/>
      <c r="EI60" s="11"/>
      <c r="EJ60" s="10"/>
      <c r="EK60" s="7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8"/>
        <v>0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9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0"/>
        <v>0</v>
      </c>
    </row>
    <row r="61" spans="1:205" x14ac:dyDescent="0.25">
      <c r="A61" s="6"/>
      <c r="B61" s="6"/>
      <c r="C61" s="6"/>
      <c r="D61" s="6" t="s">
        <v>141</v>
      </c>
      <c r="E61" s="3" t="s">
        <v>142</v>
      </c>
      <c r="F61" s="6">
        <f t="shared" si="58"/>
        <v>0</v>
      </c>
      <c r="G61" s="6">
        <f t="shared" si="59"/>
        <v>2</v>
      </c>
      <c r="H61" s="6">
        <f t="shared" si="60"/>
        <v>45</v>
      </c>
      <c r="I61" s="6">
        <f t="shared" si="61"/>
        <v>30</v>
      </c>
      <c r="J61" s="6">
        <f t="shared" si="62"/>
        <v>0</v>
      </c>
      <c r="K61" s="6">
        <f t="shared" si="63"/>
        <v>15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6">
        <f t="shared" si="69"/>
        <v>0</v>
      </c>
      <c r="R61" s="6">
        <f t="shared" si="70"/>
        <v>0</v>
      </c>
      <c r="S61" s="7">
        <f t="shared" si="71"/>
        <v>4</v>
      </c>
      <c r="T61" s="7">
        <f t="shared" si="72"/>
        <v>2</v>
      </c>
      <c r="U61" s="7">
        <v>1.93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3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4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5"/>
        <v>0</v>
      </c>
      <c r="CM61" s="11">
        <v>30</v>
      </c>
      <c r="CN61" s="10" t="s">
        <v>63</v>
      </c>
      <c r="CO61" s="11"/>
      <c r="CP61" s="10"/>
      <c r="CQ61" s="7">
        <v>2</v>
      </c>
      <c r="CR61" s="11">
        <v>15</v>
      </c>
      <c r="CS61" s="10" t="s">
        <v>63</v>
      </c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>
        <v>2</v>
      </c>
      <c r="DI61" s="7">
        <f t="shared" si="76"/>
        <v>4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7"/>
        <v>0</v>
      </c>
      <c r="EG61" s="11"/>
      <c r="EH61" s="10"/>
      <c r="EI61" s="11"/>
      <c r="EJ61" s="10"/>
      <c r="EK61" s="7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8"/>
        <v>0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9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0"/>
        <v>0</v>
      </c>
    </row>
    <row r="62" spans="1:205" x14ac:dyDescent="0.25">
      <c r="A62" s="6"/>
      <c r="B62" s="6"/>
      <c r="C62" s="6"/>
      <c r="D62" s="6" t="s">
        <v>143</v>
      </c>
      <c r="E62" s="3" t="s">
        <v>144</v>
      </c>
      <c r="F62" s="6">
        <f t="shared" si="58"/>
        <v>1</v>
      </c>
      <c r="G62" s="6">
        <f t="shared" si="59"/>
        <v>2</v>
      </c>
      <c r="H62" s="6">
        <f t="shared" si="60"/>
        <v>45</v>
      </c>
      <c r="I62" s="6">
        <f t="shared" si="61"/>
        <v>15</v>
      </c>
      <c r="J62" s="6">
        <f t="shared" si="62"/>
        <v>0</v>
      </c>
      <c r="K62" s="6">
        <f t="shared" si="63"/>
        <v>15</v>
      </c>
      <c r="L62" s="6">
        <f t="shared" si="64"/>
        <v>0</v>
      </c>
      <c r="M62" s="6">
        <f t="shared" si="65"/>
        <v>15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4</v>
      </c>
      <c r="T62" s="7">
        <f t="shared" si="72"/>
        <v>2.2000000000000002</v>
      </c>
      <c r="U62" s="7">
        <v>1.77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4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>
        <v>15</v>
      </c>
      <c r="DK62" s="10" t="s">
        <v>79</v>
      </c>
      <c r="DL62" s="11"/>
      <c r="DM62" s="10"/>
      <c r="DN62" s="7">
        <v>1.8</v>
      </c>
      <c r="DO62" s="11">
        <v>15</v>
      </c>
      <c r="DP62" s="10" t="s">
        <v>63</v>
      </c>
      <c r="DQ62" s="11"/>
      <c r="DR62" s="10"/>
      <c r="DS62" s="11">
        <v>15</v>
      </c>
      <c r="DT62" s="10" t="s">
        <v>63</v>
      </c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>
        <v>2.2000000000000002</v>
      </c>
      <c r="EF62" s="7">
        <f t="shared" si="77"/>
        <v>4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5">
      <c r="A63" s="6"/>
      <c r="B63" s="6"/>
      <c r="C63" s="6"/>
      <c r="D63" s="6" t="s">
        <v>145</v>
      </c>
      <c r="E63" s="3" t="s">
        <v>146</v>
      </c>
      <c r="F63" s="6">
        <f t="shared" si="58"/>
        <v>1</v>
      </c>
      <c r="G63" s="6">
        <f t="shared" si="59"/>
        <v>1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5</v>
      </c>
      <c r="T63" s="7">
        <f t="shared" si="72"/>
        <v>3</v>
      </c>
      <c r="U63" s="7">
        <v>2.4</v>
      </c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/>
      <c r="AT63" s="10"/>
      <c r="AU63" s="11"/>
      <c r="AV63" s="10"/>
      <c r="AW63" s="7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4"/>
        <v>0</v>
      </c>
      <c r="BP63" s="11"/>
      <c r="BQ63" s="10"/>
      <c r="BR63" s="11"/>
      <c r="BS63" s="10"/>
      <c r="BT63" s="7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>
        <v>30</v>
      </c>
      <c r="DK63" s="10" t="s">
        <v>79</v>
      </c>
      <c r="DL63" s="11"/>
      <c r="DM63" s="10"/>
      <c r="DN63" s="7">
        <v>2</v>
      </c>
      <c r="DO63" s="11"/>
      <c r="DP63" s="10"/>
      <c r="DQ63" s="11"/>
      <c r="DR63" s="10"/>
      <c r="DS63" s="11">
        <v>30</v>
      </c>
      <c r="DT63" s="10" t="s">
        <v>63</v>
      </c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>
        <v>3</v>
      </c>
      <c r="EF63" s="7">
        <f t="shared" si="77"/>
        <v>5</v>
      </c>
      <c r="EG63" s="11"/>
      <c r="EH63" s="10"/>
      <c r="EI63" s="11"/>
      <c r="EJ63" s="10"/>
      <c r="EK63" s="7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7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7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5">
      <c r="A64" s="6"/>
      <c r="B64" s="6"/>
      <c r="C64" s="6"/>
      <c r="D64" s="6" t="s">
        <v>147</v>
      </c>
      <c r="E64" s="3" t="s">
        <v>148</v>
      </c>
      <c r="F64" s="6">
        <f t="shared" si="58"/>
        <v>0</v>
      </c>
      <c r="G64" s="6">
        <f t="shared" si="59"/>
        <v>3</v>
      </c>
      <c r="H64" s="6">
        <f t="shared" si="60"/>
        <v>45</v>
      </c>
      <c r="I64" s="6">
        <f t="shared" si="61"/>
        <v>15</v>
      </c>
      <c r="J64" s="6">
        <f t="shared" si="62"/>
        <v>15</v>
      </c>
      <c r="K64" s="6">
        <f t="shared" si="63"/>
        <v>0</v>
      </c>
      <c r="L64" s="6">
        <f t="shared" si="64"/>
        <v>0</v>
      </c>
      <c r="M64" s="6">
        <f t="shared" si="65"/>
        <v>15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3</v>
      </c>
      <c r="T64" s="7">
        <f t="shared" si="72"/>
        <v>1</v>
      </c>
      <c r="U64" s="7">
        <v>1.83</v>
      </c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3"/>
        <v>0</v>
      </c>
      <c r="AS64" s="11"/>
      <c r="AT64" s="10"/>
      <c r="AU64" s="11"/>
      <c r="AV64" s="10"/>
      <c r="AW64" s="7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7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>
        <v>15</v>
      </c>
      <c r="DK64" s="10" t="s">
        <v>63</v>
      </c>
      <c r="DL64" s="11">
        <v>15</v>
      </c>
      <c r="DM64" s="10" t="s">
        <v>63</v>
      </c>
      <c r="DN64" s="7">
        <v>2</v>
      </c>
      <c r="DO64" s="11"/>
      <c r="DP64" s="10"/>
      <c r="DQ64" s="11"/>
      <c r="DR64" s="10"/>
      <c r="DS64" s="11">
        <v>15</v>
      </c>
      <c r="DT64" s="10" t="s">
        <v>63</v>
      </c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>
        <v>1</v>
      </c>
      <c r="EF64" s="7">
        <f t="shared" si="77"/>
        <v>3</v>
      </c>
      <c r="EG64" s="11"/>
      <c r="EH64" s="10"/>
      <c r="EI64" s="11"/>
      <c r="EJ64" s="10"/>
      <c r="EK64" s="7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7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7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5">
      <c r="A65" s="6"/>
      <c r="B65" s="6"/>
      <c r="C65" s="6"/>
      <c r="D65" s="6" t="s">
        <v>149</v>
      </c>
      <c r="E65" s="3" t="s">
        <v>150</v>
      </c>
      <c r="F65" s="6">
        <f t="shared" si="58"/>
        <v>0</v>
      </c>
      <c r="G65" s="6">
        <f t="shared" si="59"/>
        <v>2</v>
      </c>
      <c r="H65" s="6">
        <f t="shared" si="60"/>
        <v>75</v>
      </c>
      <c r="I65" s="6">
        <f t="shared" si="61"/>
        <v>45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5</v>
      </c>
      <c r="T65" s="7">
        <f t="shared" si="72"/>
        <v>2.5</v>
      </c>
      <c r="U65" s="7">
        <v>3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4"/>
        <v>0</v>
      </c>
      <c r="BP65" s="11"/>
      <c r="BQ65" s="10"/>
      <c r="BR65" s="11"/>
      <c r="BS65" s="10"/>
      <c r="BT65" s="7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>
        <v>45</v>
      </c>
      <c r="DK65" s="10" t="s">
        <v>63</v>
      </c>
      <c r="DL65" s="11"/>
      <c r="DM65" s="10"/>
      <c r="DN65" s="7">
        <v>2.5</v>
      </c>
      <c r="DO65" s="11"/>
      <c r="DP65" s="10"/>
      <c r="DQ65" s="11"/>
      <c r="DR65" s="10"/>
      <c r="DS65" s="11">
        <v>30</v>
      </c>
      <c r="DT65" s="10" t="s">
        <v>63</v>
      </c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>
        <v>2.5</v>
      </c>
      <c r="EF65" s="7">
        <f t="shared" si="77"/>
        <v>5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5">
      <c r="A66" s="6"/>
      <c r="B66" s="6"/>
      <c r="C66" s="6"/>
      <c r="D66" s="6" t="s">
        <v>151</v>
      </c>
      <c r="E66" s="3" t="s">
        <v>152</v>
      </c>
      <c r="F66" s="6">
        <f t="shared" si="58"/>
        <v>0</v>
      </c>
      <c r="G66" s="6">
        <f t="shared" si="59"/>
        <v>1</v>
      </c>
      <c r="H66" s="6">
        <f t="shared" si="60"/>
        <v>15</v>
      </c>
      <c r="I66" s="6">
        <f t="shared" si="61"/>
        <v>15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1</v>
      </c>
      <c r="T66" s="7">
        <f t="shared" si="72"/>
        <v>0</v>
      </c>
      <c r="U66" s="7">
        <v>0.67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0</v>
      </c>
      <c r="DJ66" s="11">
        <v>15</v>
      </c>
      <c r="DK66" s="10" t="s">
        <v>63</v>
      </c>
      <c r="DL66" s="11"/>
      <c r="DM66" s="10"/>
      <c r="DN66" s="7">
        <v>1</v>
      </c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1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5">
      <c r="A67" s="6"/>
      <c r="B67" s="6"/>
      <c r="C67" s="6"/>
      <c r="D67" s="6" t="s">
        <v>153</v>
      </c>
      <c r="E67" s="3" t="s">
        <v>154</v>
      </c>
      <c r="F67" s="6">
        <f t="shared" si="58"/>
        <v>0</v>
      </c>
      <c r="G67" s="6">
        <f t="shared" si="59"/>
        <v>2</v>
      </c>
      <c r="H67" s="6">
        <f t="shared" si="60"/>
        <v>45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15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</v>
      </c>
      <c r="U67" s="7">
        <v>1.67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>
        <v>30</v>
      </c>
      <c r="DK67" s="10" t="s">
        <v>63</v>
      </c>
      <c r="DL67" s="11"/>
      <c r="DM67" s="10"/>
      <c r="DN67" s="7">
        <v>1</v>
      </c>
      <c r="DO67" s="11"/>
      <c r="DP67" s="10"/>
      <c r="DQ67" s="11"/>
      <c r="DR67" s="10"/>
      <c r="DS67" s="11">
        <v>15</v>
      </c>
      <c r="DT67" s="10" t="s">
        <v>63</v>
      </c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>
        <v>1</v>
      </c>
      <c r="EF67" s="7">
        <f t="shared" si="77"/>
        <v>2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5">
      <c r="A68" s="6"/>
      <c r="B68" s="6"/>
      <c r="C68" s="6"/>
      <c r="D68" s="6" t="s">
        <v>155</v>
      </c>
      <c r="E68" s="3" t="s">
        <v>156</v>
      </c>
      <c r="F68" s="6">
        <f t="shared" si="58"/>
        <v>0</v>
      </c>
      <c r="G68" s="6">
        <f t="shared" si="59"/>
        <v>2</v>
      </c>
      <c r="H68" s="6">
        <f t="shared" si="60"/>
        <v>30</v>
      </c>
      <c r="I68" s="6">
        <f t="shared" si="61"/>
        <v>15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15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</v>
      </c>
      <c r="U68" s="7">
        <v>1.1399999999999999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15</v>
      </c>
      <c r="DK68" s="10" t="s">
        <v>63</v>
      </c>
      <c r="DL68" s="11"/>
      <c r="DM68" s="10"/>
      <c r="DN68" s="7">
        <v>1</v>
      </c>
      <c r="DO68" s="11"/>
      <c r="DP68" s="10"/>
      <c r="DQ68" s="11"/>
      <c r="DR68" s="10"/>
      <c r="DS68" s="11">
        <v>15</v>
      </c>
      <c r="DT68" s="10" t="s">
        <v>63</v>
      </c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1</v>
      </c>
      <c r="EF68" s="7">
        <f t="shared" si="77"/>
        <v>2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5">
      <c r="A69" s="6"/>
      <c r="B69" s="6"/>
      <c r="C69" s="6"/>
      <c r="D69" s="6" t="s">
        <v>157</v>
      </c>
      <c r="E69" s="3" t="s">
        <v>158</v>
      </c>
      <c r="F69" s="6">
        <f t="shared" si="58"/>
        <v>0</v>
      </c>
      <c r="G69" s="6">
        <f t="shared" si="59"/>
        <v>2</v>
      </c>
      <c r="H69" s="6">
        <f t="shared" si="60"/>
        <v>30</v>
      </c>
      <c r="I69" s="6">
        <f t="shared" si="61"/>
        <v>15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15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0.8</v>
      </c>
      <c r="U69" s="7">
        <v>1.23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15</v>
      </c>
      <c r="DK69" s="10" t="s">
        <v>63</v>
      </c>
      <c r="DL69" s="11"/>
      <c r="DM69" s="10"/>
      <c r="DN69" s="7">
        <v>1.2</v>
      </c>
      <c r="DO69" s="11"/>
      <c r="DP69" s="10"/>
      <c r="DQ69" s="11"/>
      <c r="DR69" s="10"/>
      <c r="DS69" s="11">
        <v>15</v>
      </c>
      <c r="DT69" s="10" t="s">
        <v>63</v>
      </c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0.8</v>
      </c>
      <c r="EF69" s="7">
        <f t="shared" si="77"/>
        <v>2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5">
      <c r="A70" s="6"/>
      <c r="B70" s="6"/>
      <c r="C70" s="6"/>
      <c r="D70" s="6" t="s">
        <v>159</v>
      </c>
      <c r="E70" s="3" t="s">
        <v>160</v>
      </c>
      <c r="F70" s="6">
        <f t="shared" si="58"/>
        <v>0</v>
      </c>
      <c r="G70" s="6">
        <f t="shared" si="59"/>
        <v>2</v>
      </c>
      <c r="H70" s="6">
        <f t="shared" si="60"/>
        <v>30</v>
      </c>
      <c r="I70" s="6">
        <f t="shared" si="61"/>
        <v>15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15</v>
      </c>
      <c r="Q70" s="6">
        <f t="shared" si="69"/>
        <v>0</v>
      </c>
      <c r="R70" s="6">
        <f t="shared" si="70"/>
        <v>0</v>
      </c>
      <c r="S70" s="7">
        <f t="shared" si="71"/>
        <v>2</v>
      </c>
      <c r="T70" s="7">
        <f t="shared" si="72"/>
        <v>1</v>
      </c>
      <c r="U70" s="7">
        <v>1.27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7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>
        <v>15</v>
      </c>
      <c r="GB70" s="10" t="s">
        <v>63</v>
      </c>
      <c r="GC70" s="11"/>
      <c r="GD70" s="10"/>
      <c r="GE70" s="7">
        <v>1</v>
      </c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>
        <v>15</v>
      </c>
      <c r="GQ70" s="10" t="s">
        <v>63</v>
      </c>
      <c r="GR70" s="11"/>
      <c r="GS70" s="10"/>
      <c r="GT70" s="11"/>
      <c r="GU70" s="10"/>
      <c r="GV70" s="7">
        <v>1</v>
      </c>
      <c r="GW70" s="7">
        <f t="shared" si="80"/>
        <v>2</v>
      </c>
    </row>
    <row r="71" spans="1:205" x14ac:dyDescent="0.25">
      <c r="A71" s="6">
        <v>7</v>
      </c>
      <c r="B71" s="6">
        <v>1</v>
      </c>
      <c r="C71" s="6"/>
      <c r="D71" s="6"/>
      <c r="E71" s="3" t="s">
        <v>161</v>
      </c>
      <c r="F71" s="6">
        <f>$B$71*COUNTIF(V71:GU71,"e")</f>
        <v>0</v>
      </c>
      <c r="G71" s="6">
        <f>$B$71*COUNTIF(V71:GU71,"z")</f>
        <v>1</v>
      </c>
      <c r="H71" s="6">
        <f t="shared" si="60"/>
        <v>30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30</v>
      </c>
      <c r="R71" s="6">
        <f t="shared" si="70"/>
        <v>0</v>
      </c>
      <c r="S71" s="7">
        <f t="shared" si="71"/>
        <v>2</v>
      </c>
      <c r="T71" s="7">
        <f t="shared" si="72"/>
        <v>2</v>
      </c>
      <c r="U71" s="7">
        <f>$B$71*1.2</f>
        <v>1.2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7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>
        <f>$B$71*30</f>
        <v>30</v>
      </c>
      <c r="GS71" s="10" t="s">
        <v>63</v>
      </c>
      <c r="GT71" s="11"/>
      <c r="GU71" s="10"/>
      <c r="GV71" s="7">
        <f>$B$71*2</f>
        <v>2</v>
      </c>
      <c r="GW71" s="7">
        <f t="shared" si="80"/>
        <v>2</v>
      </c>
    </row>
    <row r="72" spans="1:205" ht="15.9" customHeight="1" x14ac:dyDescent="0.25">
      <c r="A72" s="6"/>
      <c r="B72" s="6"/>
      <c r="C72" s="6"/>
      <c r="D72" s="6"/>
      <c r="E72" s="6" t="s">
        <v>82</v>
      </c>
      <c r="F72" s="6">
        <f t="shared" ref="F72:AK72" si="81">SUM(F40:F71)</f>
        <v>13</v>
      </c>
      <c r="G72" s="6">
        <f t="shared" si="81"/>
        <v>56</v>
      </c>
      <c r="H72" s="6">
        <f t="shared" si="81"/>
        <v>1470</v>
      </c>
      <c r="I72" s="6">
        <f t="shared" si="81"/>
        <v>720</v>
      </c>
      <c r="J72" s="6">
        <f t="shared" si="81"/>
        <v>150</v>
      </c>
      <c r="K72" s="6">
        <f t="shared" si="81"/>
        <v>150</v>
      </c>
      <c r="L72" s="6">
        <f t="shared" si="81"/>
        <v>0</v>
      </c>
      <c r="M72" s="6">
        <f t="shared" si="81"/>
        <v>345</v>
      </c>
      <c r="N72" s="6">
        <f t="shared" si="81"/>
        <v>0</v>
      </c>
      <c r="O72" s="6">
        <f t="shared" si="81"/>
        <v>0</v>
      </c>
      <c r="P72" s="6">
        <f t="shared" si="81"/>
        <v>15</v>
      </c>
      <c r="Q72" s="6">
        <f t="shared" si="81"/>
        <v>30</v>
      </c>
      <c r="R72" s="6">
        <f t="shared" si="81"/>
        <v>60</v>
      </c>
      <c r="S72" s="7">
        <f t="shared" si="81"/>
        <v>106</v>
      </c>
      <c r="T72" s="7">
        <f t="shared" si="81"/>
        <v>46.7</v>
      </c>
      <c r="U72" s="7">
        <f t="shared" si="81"/>
        <v>58.900000000000013</v>
      </c>
      <c r="V72" s="11">
        <f t="shared" si="81"/>
        <v>15</v>
      </c>
      <c r="W72" s="10">
        <f t="shared" si="81"/>
        <v>0</v>
      </c>
      <c r="X72" s="11">
        <f t="shared" si="81"/>
        <v>30</v>
      </c>
      <c r="Y72" s="10">
        <f t="shared" si="81"/>
        <v>0</v>
      </c>
      <c r="Z72" s="7">
        <f t="shared" si="81"/>
        <v>4</v>
      </c>
      <c r="AA72" s="11">
        <f t="shared" si="81"/>
        <v>15</v>
      </c>
      <c r="AB72" s="10">
        <f t="shared" si="81"/>
        <v>0</v>
      </c>
      <c r="AC72" s="11">
        <f t="shared" si="81"/>
        <v>0</v>
      </c>
      <c r="AD72" s="10">
        <f t="shared" si="81"/>
        <v>0</v>
      </c>
      <c r="AE72" s="11">
        <f t="shared" si="81"/>
        <v>0</v>
      </c>
      <c r="AF72" s="10">
        <f t="shared" si="81"/>
        <v>0</v>
      </c>
      <c r="AG72" s="11">
        <f t="shared" si="81"/>
        <v>0</v>
      </c>
      <c r="AH72" s="10">
        <f t="shared" si="81"/>
        <v>0</v>
      </c>
      <c r="AI72" s="11">
        <f t="shared" si="81"/>
        <v>0</v>
      </c>
      <c r="AJ72" s="10">
        <f t="shared" si="81"/>
        <v>0</v>
      </c>
      <c r="AK72" s="11">
        <f t="shared" si="81"/>
        <v>0</v>
      </c>
      <c r="AL72" s="10">
        <f t="shared" ref="AL72:BQ72" si="82">SUM(AL40:AL71)</f>
        <v>0</v>
      </c>
      <c r="AM72" s="11">
        <f t="shared" si="82"/>
        <v>0</v>
      </c>
      <c r="AN72" s="10">
        <f t="shared" si="82"/>
        <v>0</v>
      </c>
      <c r="AO72" s="11">
        <f t="shared" si="82"/>
        <v>0</v>
      </c>
      <c r="AP72" s="10">
        <f t="shared" si="82"/>
        <v>0</v>
      </c>
      <c r="AQ72" s="7">
        <f t="shared" si="82"/>
        <v>1</v>
      </c>
      <c r="AR72" s="7">
        <f t="shared" si="82"/>
        <v>5</v>
      </c>
      <c r="AS72" s="11">
        <f t="shared" si="82"/>
        <v>120</v>
      </c>
      <c r="AT72" s="10">
        <f t="shared" si="82"/>
        <v>0</v>
      </c>
      <c r="AU72" s="11">
        <f t="shared" si="82"/>
        <v>60</v>
      </c>
      <c r="AV72" s="10">
        <f t="shared" si="82"/>
        <v>0</v>
      </c>
      <c r="AW72" s="7">
        <f t="shared" si="82"/>
        <v>13.3</v>
      </c>
      <c r="AX72" s="11">
        <f t="shared" si="82"/>
        <v>45</v>
      </c>
      <c r="AY72" s="10">
        <f t="shared" si="82"/>
        <v>0</v>
      </c>
      <c r="AZ72" s="11">
        <f t="shared" si="82"/>
        <v>0</v>
      </c>
      <c r="BA72" s="10">
        <f t="shared" si="82"/>
        <v>0</v>
      </c>
      <c r="BB72" s="11">
        <f t="shared" si="82"/>
        <v>0</v>
      </c>
      <c r="BC72" s="10">
        <f t="shared" si="82"/>
        <v>0</v>
      </c>
      <c r="BD72" s="11">
        <f t="shared" si="82"/>
        <v>0</v>
      </c>
      <c r="BE72" s="10">
        <f t="shared" si="82"/>
        <v>0</v>
      </c>
      <c r="BF72" s="11">
        <f t="shared" si="82"/>
        <v>0</v>
      </c>
      <c r="BG72" s="10">
        <f t="shared" si="82"/>
        <v>0</v>
      </c>
      <c r="BH72" s="11">
        <f t="shared" si="82"/>
        <v>0</v>
      </c>
      <c r="BI72" s="10">
        <f t="shared" si="82"/>
        <v>0</v>
      </c>
      <c r="BJ72" s="11">
        <f t="shared" si="82"/>
        <v>0</v>
      </c>
      <c r="BK72" s="10">
        <f t="shared" si="82"/>
        <v>0</v>
      </c>
      <c r="BL72" s="11">
        <f t="shared" si="82"/>
        <v>30</v>
      </c>
      <c r="BM72" s="10">
        <f t="shared" si="82"/>
        <v>0</v>
      </c>
      <c r="BN72" s="7">
        <f t="shared" si="82"/>
        <v>5.7</v>
      </c>
      <c r="BO72" s="7">
        <f t="shared" si="82"/>
        <v>19</v>
      </c>
      <c r="BP72" s="11">
        <f t="shared" si="82"/>
        <v>225</v>
      </c>
      <c r="BQ72" s="10">
        <f t="shared" si="82"/>
        <v>0</v>
      </c>
      <c r="BR72" s="11">
        <f t="shared" ref="BR72:CW72" si="83">SUM(BR40:BR71)</f>
        <v>30</v>
      </c>
      <c r="BS72" s="10">
        <f t="shared" si="83"/>
        <v>0</v>
      </c>
      <c r="BT72" s="7">
        <f t="shared" si="83"/>
        <v>15.5</v>
      </c>
      <c r="BU72" s="11">
        <f t="shared" si="83"/>
        <v>45</v>
      </c>
      <c r="BV72" s="10">
        <f t="shared" si="83"/>
        <v>0</v>
      </c>
      <c r="BW72" s="11">
        <f t="shared" si="83"/>
        <v>0</v>
      </c>
      <c r="BX72" s="10">
        <f t="shared" si="83"/>
        <v>0</v>
      </c>
      <c r="BY72" s="11">
        <f t="shared" si="83"/>
        <v>90</v>
      </c>
      <c r="BZ72" s="10">
        <f t="shared" si="83"/>
        <v>0</v>
      </c>
      <c r="CA72" s="11">
        <f t="shared" si="83"/>
        <v>0</v>
      </c>
      <c r="CB72" s="10">
        <f t="shared" si="83"/>
        <v>0</v>
      </c>
      <c r="CC72" s="11">
        <f t="shared" si="83"/>
        <v>0</v>
      </c>
      <c r="CD72" s="10">
        <f t="shared" si="83"/>
        <v>0</v>
      </c>
      <c r="CE72" s="11">
        <f t="shared" si="83"/>
        <v>0</v>
      </c>
      <c r="CF72" s="10">
        <f t="shared" si="83"/>
        <v>0</v>
      </c>
      <c r="CG72" s="11">
        <f t="shared" si="83"/>
        <v>0</v>
      </c>
      <c r="CH72" s="10">
        <f t="shared" si="83"/>
        <v>0</v>
      </c>
      <c r="CI72" s="11">
        <f t="shared" si="83"/>
        <v>0</v>
      </c>
      <c r="CJ72" s="10">
        <f t="shared" si="83"/>
        <v>0</v>
      </c>
      <c r="CK72" s="7">
        <f t="shared" si="83"/>
        <v>11.5</v>
      </c>
      <c r="CL72" s="7">
        <f t="shared" si="83"/>
        <v>27</v>
      </c>
      <c r="CM72" s="11">
        <f t="shared" si="83"/>
        <v>165</v>
      </c>
      <c r="CN72" s="10">
        <f t="shared" si="83"/>
        <v>0</v>
      </c>
      <c r="CO72" s="11">
        <f t="shared" si="83"/>
        <v>15</v>
      </c>
      <c r="CP72" s="10">
        <f t="shared" si="83"/>
        <v>0</v>
      </c>
      <c r="CQ72" s="7">
        <f t="shared" si="83"/>
        <v>13</v>
      </c>
      <c r="CR72" s="11">
        <f t="shared" si="83"/>
        <v>30</v>
      </c>
      <c r="CS72" s="10">
        <f t="shared" si="83"/>
        <v>0</v>
      </c>
      <c r="CT72" s="11">
        <f t="shared" si="83"/>
        <v>0</v>
      </c>
      <c r="CU72" s="10">
        <f t="shared" si="83"/>
        <v>0</v>
      </c>
      <c r="CV72" s="11">
        <f t="shared" si="83"/>
        <v>120</v>
      </c>
      <c r="CW72" s="10">
        <f t="shared" si="83"/>
        <v>0</v>
      </c>
      <c r="CX72" s="11">
        <f t="shared" ref="CX72:EC72" si="84">SUM(CX40:CX71)</f>
        <v>0</v>
      </c>
      <c r="CY72" s="10">
        <f t="shared" si="84"/>
        <v>0</v>
      </c>
      <c r="CZ72" s="11">
        <f t="shared" si="84"/>
        <v>0</v>
      </c>
      <c r="DA72" s="10">
        <f t="shared" si="84"/>
        <v>0</v>
      </c>
      <c r="DB72" s="11">
        <f t="shared" si="84"/>
        <v>0</v>
      </c>
      <c r="DC72" s="10">
        <f t="shared" si="84"/>
        <v>0</v>
      </c>
      <c r="DD72" s="11">
        <f t="shared" si="84"/>
        <v>0</v>
      </c>
      <c r="DE72" s="10">
        <f t="shared" si="84"/>
        <v>0</v>
      </c>
      <c r="DF72" s="11">
        <f t="shared" si="84"/>
        <v>30</v>
      </c>
      <c r="DG72" s="10">
        <f t="shared" si="84"/>
        <v>0</v>
      </c>
      <c r="DH72" s="7">
        <f t="shared" si="84"/>
        <v>14</v>
      </c>
      <c r="DI72" s="7">
        <f t="shared" si="84"/>
        <v>27</v>
      </c>
      <c r="DJ72" s="11">
        <f t="shared" si="84"/>
        <v>180</v>
      </c>
      <c r="DK72" s="10">
        <f t="shared" si="84"/>
        <v>0</v>
      </c>
      <c r="DL72" s="11">
        <f t="shared" si="84"/>
        <v>15</v>
      </c>
      <c r="DM72" s="10">
        <f t="shared" si="84"/>
        <v>0</v>
      </c>
      <c r="DN72" s="7">
        <f t="shared" si="84"/>
        <v>12.5</v>
      </c>
      <c r="DO72" s="11">
        <f t="shared" si="84"/>
        <v>15</v>
      </c>
      <c r="DP72" s="10">
        <f t="shared" si="84"/>
        <v>0</v>
      </c>
      <c r="DQ72" s="11">
        <f t="shared" si="84"/>
        <v>0</v>
      </c>
      <c r="DR72" s="10">
        <f t="shared" si="84"/>
        <v>0</v>
      </c>
      <c r="DS72" s="11">
        <f t="shared" si="84"/>
        <v>135</v>
      </c>
      <c r="DT72" s="10">
        <f t="shared" si="84"/>
        <v>0</v>
      </c>
      <c r="DU72" s="11">
        <f t="shared" si="84"/>
        <v>0</v>
      </c>
      <c r="DV72" s="10">
        <f t="shared" si="84"/>
        <v>0</v>
      </c>
      <c r="DW72" s="11">
        <f t="shared" si="84"/>
        <v>0</v>
      </c>
      <c r="DX72" s="10">
        <f t="shared" si="84"/>
        <v>0</v>
      </c>
      <c r="DY72" s="11">
        <f t="shared" si="84"/>
        <v>0</v>
      </c>
      <c r="DZ72" s="10">
        <f t="shared" si="84"/>
        <v>0</v>
      </c>
      <c r="EA72" s="11">
        <f t="shared" si="84"/>
        <v>0</v>
      </c>
      <c r="EB72" s="10">
        <f t="shared" si="84"/>
        <v>0</v>
      </c>
      <c r="EC72" s="11">
        <f t="shared" si="84"/>
        <v>0</v>
      </c>
      <c r="ED72" s="10">
        <f t="shared" ref="ED72:FI72" si="85">SUM(ED40:ED71)</f>
        <v>0</v>
      </c>
      <c r="EE72" s="7">
        <f t="shared" si="85"/>
        <v>11.5</v>
      </c>
      <c r="EF72" s="7">
        <f t="shared" si="85"/>
        <v>24</v>
      </c>
      <c r="EG72" s="11">
        <f t="shared" si="85"/>
        <v>0</v>
      </c>
      <c r="EH72" s="10">
        <f t="shared" si="85"/>
        <v>0</v>
      </c>
      <c r="EI72" s="11">
        <f t="shared" si="85"/>
        <v>0</v>
      </c>
      <c r="EJ72" s="10">
        <f t="shared" si="85"/>
        <v>0</v>
      </c>
      <c r="EK72" s="7">
        <f t="shared" si="85"/>
        <v>0</v>
      </c>
      <c r="EL72" s="11">
        <f t="shared" si="85"/>
        <v>0</v>
      </c>
      <c r="EM72" s="10">
        <f t="shared" si="85"/>
        <v>0</v>
      </c>
      <c r="EN72" s="11">
        <f t="shared" si="85"/>
        <v>0</v>
      </c>
      <c r="EO72" s="10">
        <f t="shared" si="85"/>
        <v>0</v>
      </c>
      <c r="EP72" s="11">
        <f t="shared" si="85"/>
        <v>0</v>
      </c>
      <c r="EQ72" s="10">
        <f t="shared" si="85"/>
        <v>0</v>
      </c>
      <c r="ER72" s="11">
        <f t="shared" si="85"/>
        <v>0</v>
      </c>
      <c r="ES72" s="10">
        <f t="shared" si="85"/>
        <v>0</v>
      </c>
      <c r="ET72" s="11">
        <f t="shared" si="85"/>
        <v>0</v>
      </c>
      <c r="EU72" s="10">
        <f t="shared" si="85"/>
        <v>0</v>
      </c>
      <c r="EV72" s="11">
        <f t="shared" si="85"/>
        <v>0</v>
      </c>
      <c r="EW72" s="10">
        <f t="shared" si="85"/>
        <v>0</v>
      </c>
      <c r="EX72" s="11">
        <f t="shared" si="85"/>
        <v>0</v>
      </c>
      <c r="EY72" s="10">
        <f t="shared" si="85"/>
        <v>0</v>
      </c>
      <c r="EZ72" s="11">
        <f t="shared" si="85"/>
        <v>0</v>
      </c>
      <c r="FA72" s="10">
        <f t="shared" si="85"/>
        <v>0</v>
      </c>
      <c r="FB72" s="7">
        <f t="shared" si="85"/>
        <v>0</v>
      </c>
      <c r="FC72" s="7">
        <f t="shared" si="85"/>
        <v>0</v>
      </c>
      <c r="FD72" s="11">
        <f t="shared" si="85"/>
        <v>0</v>
      </c>
      <c r="FE72" s="10">
        <f t="shared" si="85"/>
        <v>0</v>
      </c>
      <c r="FF72" s="11">
        <f t="shared" si="85"/>
        <v>0</v>
      </c>
      <c r="FG72" s="10">
        <f t="shared" si="85"/>
        <v>0</v>
      </c>
      <c r="FH72" s="7">
        <f t="shared" si="85"/>
        <v>0</v>
      </c>
      <c r="FI72" s="11">
        <f t="shared" si="85"/>
        <v>0</v>
      </c>
      <c r="FJ72" s="10">
        <f t="shared" ref="FJ72:GO72" si="86">SUM(FJ40:FJ71)</f>
        <v>0</v>
      </c>
      <c r="FK72" s="11">
        <f t="shared" si="86"/>
        <v>0</v>
      </c>
      <c r="FL72" s="10">
        <f t="shared" si="86"/>
        <v>0</v>
      </c>
      <c r="FM72" s="11">
        <f t="shared" si="86"/>
        <v>0</v>
      </c>
      <c r="FN72" s="10">
        <f t="shared" si="86"/>
        <v>0</v>
      </c>
      <c r="FO72" s="11">
        <f t="shared" si="86"/>
        <v>0</v>
      </c>
      <c r="FP72" s="10">
        <f t="shared" si="86"/>
        <v>0</v>
      </c>
      <c r="FQ72" s="11">
        <f t="shared" si="86"/>
        <v>0</v>
      </c>
      <c r="FR72" s="10">
        <f t="shared" si="86"/>
        <v>0</v>
      </c>
      <c r="FS72" s="11">
        <f t="shared" si="86"/>
        <v>0</v>
      </c>
      <c r="FT72" s="10">
        <f t="shared" si="86"/>
        <v>0</v>
      </c>
      <c r="FU72" s="11">
        <f t="shared" si="86"/>
        <v>0</v>
      </c>
      <c r="FV72" s="10">
        <f t="shared" si="86"/>
        <v>0</v>
      </c>
      <c r="FW72" s="11">
        <f t="shared" si="86"/>
        <v>0</v>
      </c>
      <c r="FX72" s="10">
        <f t="shared" si="86"/>
        <v>0</v>
      </c>
      <c r="FY72" s="7">
        <f t="shared" si="86"/>
        <v>0</v>
      </c>
      <c r="FZ72" s="7">
        <f t="shared" si="86"/>
        <v>0</v>
      </c>
      <c r="GA72" s="11">
        <f t="shared" si="86"/>
        <v>15</v>
      </c>
      <c r="GB72" s="10">
        <f t="shared" si="86"/>
        <v>0</v>
      </c>
      <c r="GC72" s="11">
        <f t="shared" si="86"/>
        <v>0</v>
      </c>
      <c r="GD72" s="10">
        <f t="shared" si="86"/>
        <v>0</v>
      </c>
      <c r="GE72" s="7">
        <f t="shared" si="86"/>
        <v>1</v>
      </c>
      <c r="GF72" s="11">
        <f t="shared" si="86"/>
        <v>0</v>
      </c>
      <c r="GG72" s="10">
        <f t="shared" si="86"/>
        <v>0</v>
      </c>
      <c r="GH72" s="11">
        <f t="shared" si="86"/>
        <v>0</v>
      </c>
      <c r="GI72" s="10">
        <f t="shared" si="86"/>
        <v>0</v>
      </c>
      <c r="GJ72" s="11">
        <f t="shared" si="86"/>
        <v>0</v>
      </c>
      <c r="GK72" s="10">
        <f t="shared" si="86"/>
        <v>0</v>
      </c>
      <c r="GL72" s="11">
        <f t="shared" si="86"/>
        <v>0</v>
      </c>
      <c r="GM72" s="10">
        <f t="shared" si="86"/>
        <v>0</v>
      </c>
      <c r="GN72" s="11">
        <f t="shared" si="86"/>
        <v>0</v>
      </c>
      <c r="GO72" s="10">
        <f t="shared" si="86"/>
        <v>0</v>
      </c>
      <c r="GP72" s="11">
        <f t="shared" ref="GP72:GW72" si="87">SUM(GP40:GP71)</f>
        <v>15</v>
      </c>
      <c r="GQ72" s="10">
        <f t="shared" si="87"/>
        <v>0</v>
      </c>
      <c r="GR72" s="11">
        <f t="shared" si="87"/>
        <v>30</v>
      </c>
      <c r="GS72" s="10">
        <f t="shared" si="87"/>
        <v>0</v>
      </c>
      <c r="GT72" s="11">
        <f t="shared" si="87"/>
        <v>0</v>
      </c>
      <c r="GU72" s="10">
        <f t="shared" si="87"/>
        <v>0</v>
      </c>
      <c r="GV72" s="7">
        <f t="shared" si="87"/>
        <v>3</v>
      </c>
      <c r="GW72" s="7">
        <f t="shared" si="87"/>
        <v>4</v>
      </c>
    </row>
    <row r="73" spans="1:205" ht="20.100000000000001" customHeight="1" x14ac:dyDescent="0.25">
      <c r="A73" s="19" t="s">
        <v>162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9"/>
      <c r="GW73" s="13"/>
    </row>
    <row r="74" spans="1:205" x14ac:dyDescent="0.25">
      <c r="A74" s="6"/>
      <c r="B74" s="6"/>
      <c r="C74" s="6"/>
      <c r="D74" s="6" t="s">
        <v>296</v>
      </c>
      <c r="E74" s="3" t="s">
        <v>273</v>
      </c>
      <c r="F74" s="6">
        <f t="shared" ref="F74:F84" si="88">COUNTIF(V74:GU74,"e")</f>
        <v>1</v>
      </c>
      <c r="G74" s="6">
        <f t="shared" ref="G74:G84" si="89">COUNTIF(V74:GU74,"z")</f>
        <v>1</v>
      </c>
      <c r="H74" s="6">
        <f t="shared" ref="H74:H85" si="90">SUM(I74:R74)</f>
        <v>45</v>
      </c>
      <c r="I74" s="6">
        <f t="shared" ref="I74:I85" si="91">V74+AS74+BP74+CM74+DJ74+EG74+FD74+GA74</f>
        <v>30</v>
      </c>
      <c r="J74" s="6">
        <f t="shared" ref="J74:J85" si="92">X74+AU74+BR74+CO74+DL74+EI74+FF74+GC74</f>
        <v>0</v>
      </c>
      <c r="K74" s="6">
        <f t="shared" ref="K74:K85" si="93">AA74+AX74+BU74+CR74+DO74+EL74+FI74+GF74</f>
        <v>0</v>
      </c>
      <c r="L74" s="6">
        <f t="shared" ref="L74:L85" si="94">AC74+AZ74+BW74+CT74+DQ74+EN74+FK74+GH74</f>
        <v>0</v>
      </c>
      <c r="M74" s="6">
        <f t="shared" ref="M74:M85" si="95">AE74+BB74+BY74+CV74+DS74+EP74+FM74+GJ74</f>
        <v>15</v>
      </c>
      <c r="N74" s="6">
        <f t="shared" ref="N74:N85" si="96">AG74+BD74+CA74+CX74+DU74+ER74+FO74+GL74</f>
        <v>0</v>
      </c>
      <c r="O74" s="6">
        <f t="shared" ref="O74:O85" si="97">AI74+BF74+CC74+CZ74+DW74+ET74+FQ74+GN74</f>
        <v>0</v>
      </c>
      <c r="P74" s="6">
        <f t="shared" ref="P74:P85" si="98">AK74+BH74+CE74+DB74+DY74+EV74+FS74+GP74</f>
        <v>0</v>
      </c>
      <c r="Q74" s="6">
        <f t="shared" ref="Q74:Q85" si="99">AM74+BJ74+CG74+DD74+EA74+EX74+FU74+GR74</f>
        <v>0</v>
      </c>
      <c r="R74" s="6">
        <f t="shared" ref="R74:R85" si="100">AO74+BL74+CI74+DF74+EC74+EZ74+FW74+GT74</f>
        <v>0</v>
      </c>
      <c r="S74" s="7">
        <f t="shared" ref="S74:S85" si="101">AR74+BO74+CL74+DI74+EF74+FC74+FZ74+GW74</f>
        <v>5</v>
      </c>
      <c r="T74" s="7">
        <f t="shared" ref="T74:T85" si="102">AQ74+BN74+CK74+DH74+EE74+FB74+FY74+GV74</f>
        <v>2.5</v>
      </c>
      <c r="U74" s="7">
        <v>2.23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ref="AR74:AR85" si="103">Z74+AQ74</f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ref="BO74:BO85" si="104">AW74+BN74</f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ref="CL74:CL85" si="105">BT74+CK74</f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ref="DI74:DI85" si="106">CQ74+DH74</f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ref="EF74:EF85" si="107">DN74+EE74</f>
        <v>0</v>
      </c>
      <c r="EG74" s="11">
        <v>30</v>
      </c>
      <c r="EH74" s="10" t="s">
        <v>79</v>
      </c>
      <c r="EI74" s="11"/>
      <c r="EJ74" s="10"/>
      <c r="EK74" s="7">
        <v>2.5</v>
      </c>
      <c r="EL74" s="11"/>
      <c r="EM74" s="10"/>
      <c r="EN74" s="11"/>
      <c r="EO74" s="10"/>
      <c r="EP74" s="11">
        <v>15</v>
      </c>
      <c r="EQ74" s="10" t="s">
        <v>63</v>
      </c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>
        <v>2.5</v>
      </c>
      <c r="FC74" s="7">
        <f t="shared" ref="FC74:FC85" si="108">EK74+FB74</f>
        <v>5</v>
      </c>
      <c r="FD74" s="11"/>
      <c r="FE74" s="10"/>
      <c r="FF74" s="11"/>
      <c r="FG74" s="10"/>
      <c r="FH74" s="7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ref="FZ74:FZ85" si="109">FH74+FY74</f>
        <v>0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ref="GW74:GW85" si="110">GE74+GV74</f>
        <v>0</v>
      </c>
    </row>
    <row r="75" spans="1:205" x14ac:dyDescent="0.25">
      <c r="A75" s="6"/>
      <c r="B75" s="6"/>
      <c r="C75" s="6"/>
      <c r="D75" s="6" t="s">
        <v>297</v>
      </c>
      <c r="E75" s="3" t="s">
        <v>298</v>
      </c>
      <c r="F75" s="6">
        <f t="shared" si="88"/>
        <v>1</v>
      </c>
      <c r="G75" s="6">
        <f t="shared" si="89"/>
        <v>1</v>
      </c>
      <c r="H75" s="6">
        <f t="shared" si="90"/>
        <v>45</v>
      </c>
      <c r="I75" s="6">
        <f t="shared" si="91"/>
        <v>30</v>
      </c>
      <c r="J75" s="6">
        <f t="shared" si="92"/>
        <v>0</v>
      </c>
      <c r="K75" s="6">
        <f t="shared" si="93"/>
        <v>0</v>
      </c>
      <c r="L75" s="6">
        <f t="shared" si="94"/>
        <v>0</v>
      </c>
      <c r="M75" s="6">
        <f t="shared" si="95"/>
        <v>15</v>
      </c>
      <c r="N75" s="6">
        <f t="shared" si="96"/>
        <v>0</v>
      </c>
      <c r="O75" s="6">
        <f t="shared" si="97"/>
        <v>0</v>
      </c>
      <c r="P75" s="6">
        <f t="shared" si="98"/>
        <v>0</v>
      </c>
      <c r="Q75" s="6">
        <f t="shared" si="99"/>
        <v>0</v>
      </c>
      <c r="R75" s="6">
        <f t="shared" si="100"/>
        <v>0</v>
      </c>
      <c r="S75" s="7">
        <f t="shared" si="101"/>
        <v>4</v>
      </c>
      <c r="T75" s="7">
        <f t="shared" si="102"/>
        <v>1.5</v>
      </c>
      <c r="U75" s="7">
        <v>1.7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10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10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10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10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107"/>
        <v>0</v>
      </c>
      <c r="EG75" s="11">
        <v>30</v>
      </c>
      <c r="EH75" s="10" t="s">
        <v>79</v>
      </c>
      <c r="EI75" s="11"/>
      <c r="EJ75" s="10"/>
      <c r="EK75" s="7">
        <v>2.5</v>
      </c>
      <c r="EL75" s="11"/>
      <c r="EM75" s="10"/>
      <c r="EN75" s="11"/>
      <c r="EO75" s="10"/>
      <c r="EP75" s="11">
        <v>15</v>
      </c>
      <c r="EQ75" s="10" t="s">
        <v>63</v>
      </c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>
        <v>1.5</v>
      </c>
      <c r="FC75" s="7">
        <f t="shared" si="108"/>
        <v>4</v>
      </c>
      <c r="FD75" s="11"/>
      <c r="FE75" s="10"/>
      <c r="FF75" s="11"/>
      <c r="FG75" s="10"/>
      <c r="FH75" s="7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109"/>
        <v>0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110"/>
        <v>0</v>
      </c>
    </row>
    <row r="76" spans="1:205" x14ac:dyDescent="0.25">
      <c r="A76" s="6"/>
      <c r="B76" s="6"/>
      <c r="C76" s="6"/>
      <c r="D76" s="6" t="s">
        <v>299</v>
      </c>
      <c r="E76" s="3" t="s">
        <v>300</v>
      </c>
      <c r="F76" s="6">
        <f t="shared" si="88"/>
        <v>1</v>
      </c>
      <c r="G76" s="6">
        <f t="shared" si="89"/>
        <v>1</v>
      </c>
      <c r="H76" s="6">
        <f t="shared" si="90"/>
        <v>30</v>
      </c>
      <c r="I76" s="6">
        <f t="shared" si="91"/>
        <v>15</v>
      </c>
      <c r="J76" s="6">
        <f t="shared" si="92"/>
        <v>0</v>
      </c>
      <c r="K76" s="6">
        <f t="shared" si="93"/>
        <v>0</v>
      </c>
      <c r="L76" s="6">
        <f t="shared" si="94"/>
        <v>0</v>
      </c>
      <c r="M76" s="6">
        <f t="shared" si="95"/>
        <v>15</v>
      </c>
      <c r="N76" s="6">
        <f t="shared" si="96"/>
        <v>0</v>
      </c>
      <c r="O76" s="6">
        <f t="shared" si="97"/>
        <v>0</v>
      </c>
      <c r="P76" s="6">
        <f t="shared" si="98"/>
        <v>0</v>
      </c>
      <c r="Q76" s="6">
        <f t="shared" si="99"/>
        <v>0</v>
      </c>
      <c r="R76" s="6">
        <f t="shared" si="100"/>
        <v>0</v>
      </c>
      <c r="S76" s="7">
        <f t="shared" si="101"/>
        <v>2</v>
      </c>
      <c r="T76" s="7">
        <f t="shared" si="102"/>
        <v>1</v>
      </c>
      <c r="U76" s="7">
        <v>1.3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10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10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10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10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107"/>
        <v>0</v>
      </c>
      <c r="EG76" s="11">
        <v>15</v>
      </c>
      <c r="EH76" s="10" t="s">
        <v>79</v>
      </c>
      <c r="EI76" s="11"/>
      <c r="EJ76" s="10"/>
      <c r="EK76" s="7">
        <v>1</v>
      </c>
      <c r="EL76" s="11"/>
      <c r="EM76" s="10"/>
      <c r="EN76" s="11"/>
      <c r="EO76" s="10"/>
      <c r="EP76" s="11">
        <v>15</v>
      </c>
      <c r="EQ76" s="10" t="s">
        <v>63</v>
      </c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>
        <v>1</v>
      </c>
      <c r="FC76" s="7">
        <f t="shared" si="108"/>
        <v>2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109"/>
        <v>0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110"/>
        <v>0</v>
      </c>
    </row>
    <row r="77" spans="1:205" x14ac:dyDescent="0.25">
      <c r="A77" s="6"/>
      <c r="B77" s="6"/>
      <c r="C77" s="6"/>
      <c r="D77" s="6" t="s">
        <v>301</v>
      </c>
      <c r="E77" s="3" t="s">
        <v>302</v>
      </c>
      <c r="F77" s="6">
        <f t="shared" si="88"/>
        <v>1</v>
      </c>
      <c r="G77" s="6">
        <f t="shared" si="89"/>
        <v>1</v>
      </c>
      <c r="H77" s="6">
        <f t="shared" si="90"/>
        <v>60</v>
      </c>
      <c r="I77" s="6">
        <f t="shared" si="91"/>
        <v>30</v>
      </c>
      <c r="J77" s="6">
        <f t="shared" si="92"/>
        <v>0</v>
      </c>
      <c r="K77" s="6">
        <f t="shared" si="93"/>
        <v>0</v>
      </c>
      <c r="L77" s="6">
        <f t="shared" si="94"/>
        <v>0</v>
      </c>
      <c r="M77" s="6">
        <f t="shared" si="95"/>
        <v>30</v>
      </c>
      <c r="N77" s="6">
        <f t="shared" si="96"/>
        <v>0</v>
      </c>
      <c r="O77" s="6">
        <f t="shared" si="97"/>
        <v>0</v>
      </c>
      <c r="P77" s="6">
        <f t="shared" si="98"/>
        <v>0</v>
      </c>
      <c r="Q77" s="6">
        <f t="shared" si="99"/>
        <v>0</v>
      </c>
      <c r="R77" s="6">
        <f t="shared" si="100"/>
        <v>0</v>
      </c>
      <c r="S77" s="7">
        <f t="shared" si="101"/>
        <v>4</v>
      </c>
      <c r="T77" s="7">
        <f t="shared" si="102"/>
        <v>1.5</v>
      </c>
      <c r="U77" s="7">
        <v>2.2999999999999998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10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10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10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10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107"/>
        <v>0</v>
      </c>
      <c r="EG77" s="11">
        <v>30</v>
      </c>
      <c r="EH77" s="10" t="s">
        <v>79</v>
      </c>
      <c r="EI77" s="11"/>
      <c r="EJ77" s="10"/>
      <c r="EK77" s="7">
        <v>2.5</v>
      </c>
      <c r="EL77" s="11"/>
      <c r="EM77" s="10"/>
      <c r="EN77" s="11"/>
      <c r="EO77" s="10"/>
      <c r="EP77" s="11">
        <v>30</v>
      </c>
      <c r="EQ77" s="10" t="s">
        <v>63</v>
      </c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>
        <v>1.5</v>
      </c>
      <c r="FC77" s="7">
        <f t="shared" si="108"/>
        <v>4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109"/>
        <v>0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110"/>
        <v>0</v>
      </c>
    </row>
    <row r="78" spans="1:205" x14ac:dyDescent="0.25">
      <c r="A78" s="6"/>
      <c r="B78" s="6"/>
      <c r="C78" s="6"/>
      <c r="D78" s="6" t="s">
        <v>303</v>
      </c>
      <c r="E78" s="3" t="s">
        <v>279</v>
      </c>
      <c r="F78" s="6">
        <f t="shared" si="88"/>
        <v>0</v>
      </c>
      <c r="G78" s="6">
        <f t="shared" si="89"/>
        <v>2</v>
      </c>
      <c r="H78" s="6">
        <f t="shared" si="90"/>
        <v>45</v>
      </c>
      <c r="I78" s="6">
        <f t="shared" si="91"/>
        <v>15</v>
      </c>
      <c r="J78" s="6">
        <f t="shared" si="92"/>
        <v>0</v>
      </c>
      <c r="K78" s="6">
        <f t="shared" si="93"/>
        <v>0</v>
      </c>
      <c r="L78" s="6">
        <f t="shared" si="94"/>
        <v>0</v>
      </c>
      <c r="M78" s="6">
        <f t="shared" si="95"/>
        <v>30</v>
      </c>
      <c r="N78" s="6">
        <f t="shared" si="96"/>
        <v>0</v>
      </c>
      <c r="O78" s="6">
        <f t="shared" si="97"/>
        <v>0</v>
      </c>
      <c r="P78" s="6">
        <f t="shared" si="98"/>
        <v>0</v>
      </c>
      <c r="Q78" s="6">
        <f t="shared" si="99"/>
        <v>0</v>
      </c>
      <c r="R78" s="6">
        <f t="shared" si="100"/>
        <v>0</v>
      </c>
      <c r="S78" s="7">
        <f t="shared" si="101"/>
        <v>3</v>
      </c>
      <c r="T78" s="7">
        <f t="shared" si="102"/>
        <v>2</v>
      </c>
      <c r="U78" s="7">
        <v>1.7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10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10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10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10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107"/>
        <v>0</v>
      </c>
      <c r="EG78" s="11">
        <v>15</v>
      </c>
      <c r="EH78" s="10" t="s">
        <v>63</v>
      </c>
      <c r="EI78" s="11"/>
      <c r="EJ78" s="10"/>
      <c r="EK78" s="7">
        <v>1</v>
      </c>
      <c r="EL78" s="11"/>
      <c r="EM78" s="10"/>
      <c r="EN78" s="11"/>
      <c r="EO78" s="10"/>
      <c r="EP78" s="11">
        <v>30</v>
      </c>
      <c r="EQ78" s="10" t="s">
        <v>63</v>
      </c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>
        <v>2</v>
      </c>
      <c r="FC78" s="7">
        <f t="shared" si="108"/>
        <v>3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109"/>
        <v>0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110"/>
        <v>0</v>
      </c>
    </row>
    <row r="79" spans="1:205" x14ac:dyDescent="0.25">
      <c r="A79" s="6"/>
      <c r="B79" s="6"/>
      <c r="C79" s="6"/>
      <c r="D79" s="6" t="s">
        <v>304</v>
      </c>
      <c r="E79" s="3" t="s">
        <v>305</v>
      </c>
      <c r="F79" s="6">
        <f t="shared" si="88"/>
        <v>0</v>
      </c>
      <c r="G79" s="6">
        <f t="shared" si="89"/>
        <v>2</v>
      </c>
      <c r="H79" s="6">
        <f t="shared" si="90"/>
        <v>45</v>
      </c>
      <c r="I79" s="6">
        <f t="shared" si="91"/>
        <v>30</v>
      </c>
      <c r="J79" s="6">
        <f t="shared" si="92"/>
        <v>0</v>
      </c>
      <c r="K79" s="6">
        <f t="shared" si="93"/>
        <v>0</v>
      </c>
      <c r="L79" s="6">
        <f t="shared" si="94"/>
        <v>0</v>
      </c>
      <c r="M79" s="6">
        <f t="shared" si="95"/>
        <v>15</v>
      </c>
      <c r="N79" s="6">
        <f t="shared" si="96"/>
        <v>0</v>
      </c>
      <c r="O79" s="6">
        <f t="shared" si="97"/>
        <v>0</v>
      </c>
      <c r="P79" s="6">
        <f t="shared" si="98"/>
        <v>0</v>
      </c>
      <c r="Q79" s="6">
        <f t="shared" si="99"/>
        <v>0</v>
      </c>
      <c r="R79" s="6">
        <f t="shared" si="100"/>
        <v>0</v>
      </c>
      <c r="S79" s="7">
        <f t="shared" si="101"/>
        <v>4</v>
      </c>
      <c r="T79" s="7">
        <f t="shared" si="102"/>
        <v>2.5</v>
      </c>
      <c r="U79" s="7">
        <v>1.8</v>
      </c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103"/>
        <v>0</v>
      </c>
      <c r="AS79" s="11"/>
      <c r="AT79" s="10"/>
      <c r="AU79" s="11"/>
      <c r="AV79" s="10"/>
      <c r="AW79" s="7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104"/>
        <v>0</v>
      </c>
      <c r="BP79" s="11"/>
      <c r="BQ79" s="10"/>
      <c r="BR79" s="11"/>
      <c r="BS79" s="10"/>
      <c r="BT79" s="7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105"/>
        <v>0</v>
      </c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106"/>
        <v>0</v>
      </c>
      <c r="DJ79" s="11"/>
      <c r="DK79" s="10"/>
      <c r="DL79" s="11"/>
      <c r="DM79" s="10"/>
      <c r="DN79" s="7"/>
      <c r="DO79" s="11"/>
      <c r="DP79" s="10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107"/>
        <v>0</v>
      </c>
      <c r="EG79" s="11">
        <v>30</v>
      </c>
      <c r="EH79" s="10" t="s">
        <v>63</v>
      </c>
      <c r="EI79" s="11"/>
      <c r="EJ79" s="10"/>
      <c r="EK79" s="7">
        <v>1.5</v>
      </c>
      <c r="EL79" s="11"/>
      <c r="EM79" s="10"/>
      <c r="EN79" s="11"/>
      <c r="EO79" s="10"/>
      <c r="EP79" s="11">
        <v>15</v>
      </c>
      <c r="EQ79" s="10" t="s">
        <v>63</v>
      </c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>
        <v>2.5</v>
      </c>
      <c r="FC79" s="7">
        <f t="shared" si="108"/>
        <v>4</v>
      </c>
      <c r="FD79" s="11"/>
      <c r="FE79" s="10"/>
      <c r="FF79" s="11"/>
      <c r="FG79" s="10"/>
      <c r="FH79" s="7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109"/>
        <v>0</v>
      </c>
      <c r="GA79" s="11"/>
      <c r="GB79" s="10"/>
      <c r="GC79" s="11"/>
      <c r="GD79" s="10"/>
      <c r="GE79" s="7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110"/>
        <v>0</v>
      </c>
    </row>
    <row r="80" spans="1:205" x14ac:dyDescent="0.25">
      <c r="A80" s="6"/>
      <c r="B80" s="6"/>
      <c r="C80" s="6"/>
      <c r="D80" s="6" t="s">
        <v>306</v>
      </c>
      <c r="E80" s="3" t="s">
        <v>281</v>
      </c>
      <c r="F80" s="6">
        <f t="shared" si="88"/>
        <v>0</v>
      </c>
      <c r="G80" s="6">
        <f t="shared" si="89"/>
        <v>2</v>
      </c>
      <c r="H80" s="6">
        <f t="shared" si="90"/>
        <v>45</v>
      </c>
      <c r="I80" s="6">
        <f t="shared" si="91"/>
        <v>15</v>
      </c>
      <c r="J80" s="6">
        <f t="shared" si="92"/>
        <v>0</v>
      </c>
      <c r="K80" s="6">
        <f t="shared" si="93"/>
        <v>0</v>
      </c>
      <c r="L80" s="6">
        <f t="shared" si="94"/>
        <v>0</v>
      </c>
      <c r="M80" s="6">
        <f t="shared" si="95"/>
        <v>30</v>
      </c>
      <c r="N80" s="6">
        <f t="shared" si="96"/>
        <v>0</v>
      </c>
      <c r="O80" s="6">
        <f t="shared" si="97"/>
        <v>0</v>
      </c>
      <c r="P80" s="6">
        <f t="shared" si="98"/>
        <v>0</v>
      </c>
      <c r="Q80" s="6">
        <f t="shared" si="99"/>
        <v>0</v>
      </c>
      <c r="R80" s="6">
        <f t="shared" si="100"/>
        <v>0</v>
      </c>
      <c r="S80" s="7">
        <f t="shared" si="101"/>
        <v>3</v>
      </c>
      <c r="T80" s="7">
        <f t="shared" si="102"/>
        <v>1.5</v>
      </c>
      <c r="U80" s="7">
        <v>1.7</v>
      </c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103"/>
        <v>0</v>
      </c>
      <c r="AS80" s="11"/>
      <c r="AT80" s="10"/>
      <c r="AU80" s="11"/>
      <c r="AV80" s="10"/>
      <c r="AW80" s="7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104"/>
        <v>0</v>
      </c>
      <c r="BP80" s="11"/>
      <c r="BQ80" s="10"/>
      <c r="BR80" s="11"/>
      <c r="BS80" s="10"/>
      <c r="BT80" s="7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105"/>
        <v>0</v>
      </c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106"/>
        <v>0</v>
      </c>
      <c r="DJ80" s="11"/>
      <c r="DK80" s="10"/>
      <c r="DL80" s="11"/>
      <c r="DM80" s="10"/>
      <c r="DN80" s="7"/>
      <c r="DO80" s="11"/>
      <c r="DP80" s="10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107"/>
        <v>0</v>
      </c>
      <c r="EG80" s="11">
        <v>15</v>
      </c>
      <c r="EH80" s="10" t="s">
        <v>63</v>
      </c>
      <c r="EI80" s="11"/>
      <c r="EJ80" s="10"/>
      <c r="EK80" s="7">
        <v>1.5</v>
      </c>
      <c r="EL80" s="11"/>
      <c r="EM80" s="10"/>
      <c r="EN80" s="11"/>
      <c r="EO80" s="10"/>
      <c r="EP80" s="11">
        <v>30</v>
      </c>
      <c r="EQ80" s="10" t="s">
        <v>63</v>
      </c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>
        <v>1.5</v>
      </c>
      <c r="FC80" s="7">
        <f t="shared" si="108"/>
        <v>3</v>
      </c>
      <c r="FD80" s="11"/>
      <c r="FE80" s="10"/>
      <c r="FF80" s="11"/>
      <c r="FG80" s="10"/>
      <c r="FH80" s="7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109"/>
        <v>0</v>
      </c>
      <c r="GA80" s="11"/>
      <c r="GB80" s="10"/>
      <c r="GC80" s="11"/>
      <c r="GD80" s="10"/>
      <c r="GE80" s="7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110"/>
        <v>0</v>
      </c>
    </row>
    <row r="81" spans="1:205" x14ac:dyDescent="0.25">
      <c r="A81" s="6"/>
      <c r="B81" s="6"/>
      <c r="C81" s="6"/>
      <c r="D81" s="6" t="s">
        <v>307</v>
      </c>
      <c r="E81" s="3" t="s">
        <v>283</v>
      </c>
      <c r="F81" s="6">
        <f t="shared" si="88"/>
        <v>0</v>
      </c>
      <c r="G81" s="6">
        <f t="shared" si="89"/>
        <v>2</v>
      </c>
      <c r="H81" s="6">
        <f t="shared" si="90"/>
        <v>30</v>
      </c>
      <c r="I81" s="6">
        <f t="shared" si="91"/>
        <v>15</v>
      </c>
      <c r="J81" s="6">
        <f t="shared" si="92"/>
        <v>0</v>
      </c>
      <c r="K81" s="6">
        <f t="shared" si="93"/>
        <v>0</v>
      </c>
      <c r="L81" s="6">
        <f t="shared" si="94"/>
        <v>0</v>
      </c>
      <c r="M81" s="6">
        <f t="shared" si="95"/>
        <v>15</v>
      </c>
      <c r="N81" s="6">
        <f t="shared" si="96"/>
        <v>0</v>
      </c>
      <c r="O81" s="6">
        <f t="shared" si="97"/>
        <v>0</v>
      </c>
      <c r="P81" s="6">
        <f t="shared" si="98"/>
        <v>0</v>
      </c>
      <c r="Q81" s="6">
        <f t="shared" si="99"/>
        <v>0</v>
      </c>
      <c r="R81" s="6">
        <f t="shared" si="100"/>
        <v>0</v>
      </c>
      <c r="S81" s="7">
        <f t="shared" si="101"/>
        <v>2</v>
      </c>
      <c r="T81" s="7">
        <f t="shared" si="102"/>
        <v>1.4</v>
      </c>
      <c r="U81" s="7">
        <v>1.2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103"/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104"/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105"/>
        <v>0</v>
      </c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106"/>
        <v>0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107"/>
        <v>0</v>
      </c>
      <c r="EG81" s="11">
        <v>15</v>
      </c>
      <c r="EH81" s="10" t="s">
        <v>63</v>
      </c>
      <c r="EI81" s="11"/>
      <c r="EJ81" s="10"/>
      <c r="EK81" s="7">
        <v>0.6</v>
      </c>
      <c r="EL81" s="11"/>
      <c r="EM81" s="10"/>
      <c r="EN81" s="11"/>
      <c r="EO81" s="10"/>
      <c r="EP81" s="11">
        <v>15</v>
      </c>
      <c r="EQ81" s="10" t="s">
        <v>63</v>
      </c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>
        <v>1.4</v>
      </c>
      <c r="FC81" s="7">
        <f t="shared" si="108"/>
        <v>2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109"/>
        <v>0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110"/>
        <v>0</v>
      </c>
    </row>
    <row r="82" spans="1:205" x14ac:dyDescent="0.25">
      <c r="A82" s="6"/>
      <c r="B82" s="6"/>
      <c r="C82" s="6"/>
      <c r="D82" s="6" t="s">
        <v>308</v>
      </c>
      <c r="E82" s="3" t="s">
        <v>309</v>
      </c>
      <c r="F82" s="6">
        <f t="shared" si="88"/>
        <v>0</v>
      </c>
      <c r="G82" s="6">
        <f t="shared" si="89"/>
        <v>2</v>
      </c>
      <c r="H82" s="6">
        <f t="shared" si="90"/>
        <v>45</v>
      </c>
      <c r="I82" s="6">
        <f t="shared" si="91"/>
        <v>30</v>
      </c>
      <c r="J82" s="6">
        <f t="shared" si="92"/>
        <v>0</v>
      </c>
      <c r="K82" s="6">
        <f t="shared" si="93"/>
        <v>0</v>
      </c>
      <c r="L82" s="6">
        <f t="shared" si="94"/>
        <v>0</v>
      </c>
      <c r="M82" s="6">
        <f t="shared" si="95"/>
        <v>15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4</v>
      </c>
      <c r="T82" s="7">
        <f t="shared" si="102"/>
        <v>2</v>
      </c>
      <c r="U82" s="7">
        <v>1.63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106"/>
        <v>0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>
        <v>30</v>
      </c>
      <c r="GB82" s="10" t="s">
        <v>63</v>
      </c>
      <c r="GC82" s="11"/>
      <c r="GD82" s="10"/>
      <c r="GE82" s="7">
        <v>2</v>
      </c>
      <c r="GF82" s="11"/>
      <c r="GG82" s="10"/>
      <c r="GH82" s="11"/>
      <c r="GI82" s="10"/>
      <c r="GJ82" s="11">
        <v>15</v>
      </c>
      <c r="GK82" s="10" t="s">
        <v>63</v>
      </c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>
        <v>2</v>
      </c>
      <c r="GW82" s="7">
        <f t="shared" si="110"/>
        <v>4</v>
      </c>
    </row>
    <row r="83" spans="1:205" x14ac:dyDescent="0.25">
      <c r="A83" s="6"/>
      <c r="B83" s="6"/>
      <c r="C83" s="6"/>
      <c r="D83" s="6" t="s">
        <v>310</v>
      </c>
      <c r="E83" s="3" t="s">
        <v>291</v>
      </c>
      <c r="F83" s="6">
        <f t="shared" si="88"/>
        <v>0</v>
      </c>
      <c r="G83" s="6">
        <f t="shared" si="89"/>
        <v>2</v>
      </c>
      <c r="H83" s="6">
        <f t="shared" si="90"/>
        <v>45</v>
      </c>
      <c r="I83" s="6">
        <f t="shared" si="91"/>
        <v>30</v>
      </c>
      <c r="J83" s="6">
        <f t="shared" si="92"/>
        <v>0</v>
      </c>
      <c r="K83" s="6">
        <f t="shared" si="93"/>
        <v>0</v>
      </c>
      <c r="L83" s="6">
        <f t="shared" si="94"/>
        <v>0</v>
      </c>
      <c r="M83" s="6">
        <f t="shared" si="95"/>
        <v>15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5</v>
      </c>
      <c r="T83" s="7">
        <f t="shared" si="102"/>
        <v>3</v>
      </c>
      <c r="U83" s="7">
        <v>1.8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107"/>
        <v>0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>
        <v>30</v>
      </c>
      <c r="GB83" s="10" t="s">
        <v>63</v>
      </c>
      <c r="GC83" s="11"/>
      <c r="GD83" s="10"/>
      <c r="GE83" s="7">
        <v>2</v>
      </c>
      <c r="GF83" s="11"/>
      <c r="GG83" s="10"/>
      <c r="GH83" s="11"/>
      <c r="GI83" s="10"/>
      <c r="GJ83" s="11">
        <v>15</v>
      </c>
      <c r="GK83" s="10" t="s">
        <v>63</v>
      </c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>
        <v>3</v>
      </c>
      <c r="GW83" s="7">
        <f t="shared" si="110"/>
        <v>5</v>
      </c>
    </row>
    <row r="84" spans="1:205" x14ac:dyDescent="0.25">
      <c r="A84" s="6"/>
      <c r="B84" s="6"/>
      <c r="C84" s="6"/>
      <c r="D84" s="6" t="s">
        <v>311</v>
      </c>
      <c r="E84" s="3" t="s">
        <v>312</v>
      </c>
      <c r="F84" s="6">
        <f t="shared" si="88"/>
        <v>0</v>
      </c>
      <c r="G84" s="6">
        <f t="shared" si="89"/>
        <v>2</v>
      </c>
      <c r="H84" s="6">
        <f t="shared" si="90"/>
        <v>30</v>
      </c>
      <c r="I84" s="6">
        <f t="shared" si="91"/>
        <v>15</v>
      </c>
      <c r="J84" s="6">
        <f t="shared" si="92"/>
        <v>0</v>
      </c>
      <c r="K84" s="6">
        <f t="shared" si="93"/>
        <v>0</v>
      </c>
      <c r="L84" s="6">
        <f t="shared" si="94"/>
        <v>0</v>
      </c>
      <c r="M84" s="6">
        <f t="shared" si="95"/>
        <v>15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2</v>
      </c>
      <c r="T84" s="7">
        <f t="shared" si="102"/>
        <v>1</v>
      </c>
      <c r="U84" s="7">
        <v>1.4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107"/>
        <v>0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>
        <v>15</v>
      </c>
      <c r="GB84" s="10" t="s">
        <v>63</v>
      </c>
      <c r="GC84" s="11"/>
      <c r="GD84" s="10"/>
      <c r="GE84" s="7">
        <v>1</v>
      </c>
      <c r="GF84" s="11"/>
      <c r="GG84" s="10"/>
      <c r="GH84" s="11"/>
      <c r="GI84" s="10"/>
      <c r="GJ84" s="11">
        <v>15</v>
      </c>
      <c r="GK84" s="10" t="s">
        <v>63</v>
      </c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>
        <v>1</v>
      </c>
      <c r="GW84" s="7">
        <f t="shared" si="110"/>
        <v>2</v>
      </c>
    </row>
    <row r="85" spans="1:205" x14ac:dyDescent="0.25">
      <c r="A85" s="6">
        <v>8</v>
      </c>
      <c r="B85" s="6">
        <v>1</v>
      </c>
      <c r="C85" s="6"/>
      <c r="D85" s="6"/>
      <c r="E85" s="3" t="s">
        <v>180</v>
      </c>
      <c r="F85" s="6">
        <f>$B$85*COUNTIF(V85:GU85,"e")</f>
        <v>0</v>
      </c>
      <c r="G85" s="6">
        <f>$B$85*COUNTIF(V85:GU85,"z")</f>
        <v>1</v>
      </c>
      <c r="H85" s="6">
        <f t="shared" si="90"/>
        <v>0</v>
      </c>
      <c r="I85" s="6">
        <f t="shared" si="91"/>
        <v>0</v>
      </c>
      <c r="J85" s="6">
        <f t="shared" si="92"/>
        <v>0</v>
      </c>
      <c r="K85" s="6">
        <f t="shared" si="93"/>
        <v>0</v>
      </c>
      <c r="L85" s="6">
        <f t="shared" si="94"/>
        <v>0</v>
      </c>
      <c r="M85" s="6">
        <f t="shared" si="95"/>
        <v>0</v>
      </c>
      <c r="N85" s="6">
        <f t="shared" si="96"/>
        <v>0</v>
      </c>
      <c r="O85" s="6">
        <f t="shared" si="97"/>
        <v>0</v>
      </c>
      <c r="P85" s="6">
        <f t="shared" si="98"/>
        <v>0</v>
      </c>
      <c r="Q85" s="6">
        <f t="shared" si="99"/>
        <v>0</v>
      </c>
      <c r="R85" s="6">
        <f t="shared" si="100"/>
        <v>0</v>
      </c>
      <c r="S85" s="7">
        <f t="shared" si="101"/>
        <v>15</v>
      </c>
      <c r="T85" s="7">
        <f t="shared" si="102"/>
        <v>15</v>
      </c>
      <c r="U85" s="7">
        <f>$B$85*1.7</f>
        <v>1.7</v>
      </c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03"/>
        <v>0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0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0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0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07"/>
        <v>0</v>
      </c>
      <c r="EG85" s="11"/>
      <c r="EH85" s="10"/>
      <c r="EI85" s="11"/>
      <c r="EJ85" s="10"/>
      <c r="EK85" s="7"/>
      <c r="EL85" s="11"/>
      <c r="EM85" s="10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108"/>
        <v>0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0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>
        <f>$B$85*0</f>
        <v>0</v>
      </c>
      <c r="GM85" s="10" t="s">
        <v>63</v>
      </c>
      <c r="GN85" s="11"/>
      <c r="GO85" s="10"/>
      <c r="GP85" s="11"/>
      <c r="GQ85" s="10"/>
      <c r="GR85" s="11"/>
      <c r="GS85" s="10"/>
      <c r="GT85" s="11"/>
      <c r="GU85" s="10"/>
      <c r="GV85" s="7">
        <f>$B$85*15</f>
        <v>15</v>
      </c>
      <c r="GW85" s="7">
        <f t="shared" si="110"/>
        <v>15</v>
      </c>
    </row>
    <row r="86" spans="1:205" ht="15.9" customHeight="1" x14ac:dyDescent="0.25">
      <c r="A86" s="6"/>
      <c r="B86" s="6"/>
      <c r="C86" s="6"/>
      <c r="D86" s="6"/>
      <c r="E86" s="6" t="s">
        <v>82</v>
      </c>
      <c r="F86" s="6">
        <f t="shared" ref="F86:AK86" si="111">SUM(F74:F85)</f>
        <v>4</v>
      </c>
      <c r="G86" s="6">
        <f t="shared" si="111"/>
        <v>19</v>
      </c>
      <c r="H86" s="6">
        <f t="shared" si="111"/>
        <v>465</v>
      </c>
      <c r="I86" s="6">
        <f t="shared" si="111"/>
        <v>255</v>
      </c>
      <c r="J86" s="6">
        <f t="shared" si="111"/>
        <v>0</v>
      </c>
      <c r="K86" s="6">
        <f t="shared" si="111"/>
        <v>0</v>
      </c>
      <c r="L86" s="6">
        <f t="shared" si="111"/>
        <v>0</v>
      </c>
      <c r="M86" s="6">
        <f t="shared" si="111"/>
        <v>210</v>
      </c>
      <c r="N86" s="6">
        <f t="shared" si="111"/>
        <v>0</v>
      </c>
      <c r="O86" s="6">
        <f t="shared" si="111"/>
        <v>0</v>
      </c>
      <c r="P86" s="6">
        <f t="shared" si="111"/>
        <v>0</v>
      </c>
      <c r="Q86" s="6">
        <f t="shared" si="111"/>
        <v>0</v>
      </c>
      <c r="R86" s="6">
        <f t="shared" si="111"/>
        <v>0</v>
      </c>
      <c r="S86" s="7">
        <f t="shared" si="111"/>
        <v>53</v>
      </c>
      <c r="T86" s="7">
        <f t="shared" si="111"/>
        <v>34.9</v>
      </c>
      <c r="U86" s="7">
        <f t="shared" si="111"/>
        <v>20.459999999999997</v>
      </c>
      <c r="V86" s="11">
        <f t="shared" si="111"/>
        <v>0</v>
      </c>
      <c r="W86" s="10">
        <f t="shared" si="111"/>
        <v>0</v>
      </c>
      <c r="X86" s="11">
        <f t="shared" si="111"/>
        <v>0</v>
      </c>
      <c r="Y86" s="10">
        <f t="shared" si="111"/>
        <v>0</v>
      </c>
      <c r="Z86" s="7">
        <f t="shared" si="111"/>
        <v>0</v>
      </c>
      <c r="AA86" s="11">
        <f t="shared" si="111"/>
        <v>0</v>
      </c>
      <c r="AB86" s="10">
        <f t="shared" si="111"/>
        <v>0</v>
      </c>
      <c r="AC86" s="11">
        <f t="shared" si="111"/>
        <v>0</v>
      </c>
      <c r="AD86" s="10">
        <f t="shared" si="111"/>
        <v>0</v>
      </c>
      <c r="AE86" s="11">
        <f t="shared" si="111"/>
        <v>0</v>
      </c>
      <c r="AF86" s="10">
        <f t="shared" si="111"/>
        <v>0</v>
      </c>
      <c r="AG86" s="11">
        <f t="shared" si="111"/>
        <v>0</v>
      </c>
      <c r="AH86" s="10">
        <f t="shared" si="111"/>
        <v>0</v>
      </c>
      <c r="AI86" s="11">
        <f t="shared" si="111"/>
        <v>0</v>
      </c>
      <c r="AJ86" s="10">
        <f t="shared" si="111"/>
        <v>0</v>
      </c>
      <c r="AK86" s="11">
        <f t="shared" si="111"/>
        <v>0</v>
      </c>
      <c r="AL86" s="10">
        <f t="shared" ref="AL86:BQ86" si="112">SUM(AL74:AL85)</f>
        <v>0</v>
      </c>
      <c r="AM86" s="11">
        <f t="shared" si="112"/>
        <v>0</v>
      </c>
      <c r="AN86" s="10">
        <f t="shared" si="112"/>
        <v>0</v>
      </c>
      <c r="AO86" s="11">
        <f t="shared" si="112"/>
        <v>0</v>
      </c>
      <c r="AP86" s="10">
        <f t="shared" si="112"/>
        <v>0</v>
      </c>
      <c r="AQ86" s="7">
        <f t="shared" si="112"/>
        <v>0</v>
      </c>
      <c r="AR86" s="7">
        <f t="shared" si="112"/>
        <v>0</v>
      </c>
      <c r="AS86" s="11">
        <f t="shared" si="112"/>
        <v>0</v>
      </c>
      <c r="AT86" s="10">
        <f t="shared" si="112"/>
        <v>0</v>
      </c>
      <c r="AU86" s="11">
        <f t="shared" si="112"/>
        <v>0</v>
      </c>
      <c r="AV86" s="10">
        <f t="shared" si="112"/>
        <v>0</v>
      </c>
      <c r="AW86" s="7">
        <f t="shared" si="112"/>
        <v>0</v>
      </c>
      <c r="AX86" s="11">
        <f t="shared" si="112"/>
        <v>0</v>
      </c>
      <c r="AY86" s="10">
        <f t="shared" si="112"/>
        <v>0</v>
      </c>
      <c r="AZ86" s="11">
        <f t="shared" si="112"/>
        <v>0</v>
      </c>
      <c r="BA86" s="10">
        <f t="shared" si="112"/>
        <v>0</v>
      </c>
      <c r="BB86" s="11">
        <f t="shared" si="112"/>
        <v>0</v>
      </c>
      <c r="BC86" s="10">
        <f t="shared" si="112"/>
        <v>0</v>
      </c>
      <c r="BD86" s="11">
        <f t="shared" si="112"/>
        <v>0</v>
      </c>
      <c r="BE86" s="10">
        <f t="shared" si="112"/>
        <v>0</v>
      </c>
      <c r="BF86" s="11">
        <f t="shared" si="112"/>
        <v>0</v>
      </c>
      <c r="BG86" s="10">
        <f t="shared" si="112"/>
        <v>0</v>
      </c>
      <c r="BH86" s="11">
        <f t="shared" si="112"/>
        <v>0</v>
      </c>
      <c r="BI86" s="10">
        <f t="shared" si="112"/>
        <v>0</v>
      </c>
      <c r="BJ86" s="11">
        <f t="shared" si="112"/>
        <v>0</v>
      </c>
      <c r="BK86" s="10">
        <f t="shared" si="112"/>
        <v>0</v>
      </c>
      <c r="BL86" s="11">
        <f t="shared" si="112"/>
        <v>0</v>
      </c>
      <c r="BM86" s="10">
        <f t="shared" si="112"/>
        <v>0</v>
      </c>
      <c r="BN86" s="7">
        <f t="shared" si="112"/>
        <v>0</v>
      </c>
      <c r="BO86" s="7">
        <f t="shared" si="112"/>
        <v>0</v>
      </c>
      <c r="BP86" s="11">
        <f t="shared" si="112"/>
        <v>0</v>
      </c>
      <c r="BQ86" s="10">
        <f t="shared" si="112"/>
        <v>0</v>
      </c>
      <c r="BR86" s="11">
        <f t="shared" ref="BR86:CW86" si="113">SUM(BR74:BR85)</f>
        <v>0</v>
      </c>
      <c r="BS86" s="10">
        <f t="shared" si="113"/>
        <v>0</v>
      </c>
      <c r="BT86" s="7">
        <f t="shared" si="113"/>
        <v>0</v>
      </c>
      <c r="BU86" s="11">
        <f t="shared" si="113"/>
        <v>0</v>
      </c>
      <c r="BV86" s="10">
        <f t="shared" si="113"/>
        <v>0</v>
      </c>
      <c r="BW86" s="11">
        <f t="shared" si="113"/>
        <v>0</v>
      </c>
      <c r="BX86" s="10">
        <f t="shared" si="113"/>
        <v>0</v>
      </c>
      <c r="BY86" s="11">
        <f t="shared" si="113"/>
        <v>0</v>
      </c>
      <c r="BZ86" s="10">
        <f t="shared" si="113"/>
        <v>0</v>
      </c>
      <c r="CA86" s="11">
        <f t="shared" si="113"/>
        <v>0</v>
      </c>
      <c r="CB86" s="10">
        <f t="shared" si="113"/>
        <v>0</v>
      </c>
      <c r="CC86" s="11">
        <f t="shared" si="113"/>
        <v>0</v>
      </c>
      <c r="CD86" s="10">
        <f t="shared" si="113"/>
        <v>0</v>
      </c>
      <c r="CE86" s="11">
        <f t="shared" si="113"/>
        <v>0</v>
      </c>
      <c r="CF86" s="10">
        <f t="shared" si="113"/>
        <v>0</v>
      </c>
      <c r="CG86" s="11">
        <f t="shared" si="113"/>
        <v>0</v>
      </c>
      <c r="CH86" s="10">
        <f t="shared" si="113"/>
        <v>0</v>
      </c>
      <c r="CI86" s="11">
        <f t="shared" si="113"/>
        <v>0</v>
      </c>
      <c r="CJ86" s="10">
        <f t="shared" si="113"/>
        <v>0</v>
      </c>
      <c r="CK86" s="7">
        <f t="shared" si="113"/>
        <v>0</v>
      </c>
      <c r="CL86" s="7">
        <f t="shared" si="113"/>
        <v>0</v>
      </c>
      <c r="CM86" s="11">
        <f t="shared" si="113"/>
        <v>0</v>
      </c>
      <c r="CN86" s="10">
        <f t="shared" si="113"/>
        <v>0</v>
      </c>
      <c r="CO86" s="11">
        <f t="shared" si="113"/>
        <v>0</v>
      </c>
      <c r="CP86" s="10">
        <f t="shared" si="113"/>
        <v>0</v>
      </c>
      <c r="CQ86" s="7">
        <f t="shared" si="113"/>
        <v>0</v>
      </c>
      <c r="CR86" s="11">
        <f t="shared" si="113"/>
        <v>0</v>
      </c>
      <c r="CS86" s="10">
        <f t="shared" si="113"/>
        <v>0</v>
      </c>
      <c r="CT86" s="11">
        <f t="shared" si="113"/>
        <v>0</v>
      </c>
      <c r="CU86" s="10">
        <f t="shared" si="113"/>
        <v>0</v>
      </c>
      <c r="CV86" s="11">
        <f t="shared" si="113"/>
        <v>0</v>
      </c>
      <c r="CW86" s="10">
        <f t="shared" si="113"/>
        <v>0</v>
      </c>
      <c r="CX86" s="11">
        <f t="shared" ref="CX86:EC86" si="114">SUM(CX74:CX85)</f>
        <v>0</v>
      </c>
      <c r="CY86" s="10">
        <f t="shared" si="114"/>
        <v>0</v>
      </c>
      <c r="CZ86" s="11">
        <f t="shared" si="114"/>
        <v>0</v>
      </c>
      <c r="DA86" s="10">
        <f t="shared" si="114"/>
        <v>0</v>
      </c>
      <c r="DB86" s="11">
        <f t="shared" si="114"/>
        <v>0</v>
      </c>
      <c r="DC86" s="10">
        <f t="shared" si="114"/>
        <v>0</v>
      </c>
      <c r="DD86" s="11">
        <f t="shared" si="114"/>
        <v>0</v>
      </c>
      <c r="DE86" s="10">
        <f t="shared" si="114"/>
        <v>0</v>
      </c>
      <c r="DF86" s="11">
        <f t="shared" si="114"/>
        <v>0</v>
      </c>
      <c r="DG86" s="10">
        <f t="shared" si="114"/>
        <v>0</v>
      </c>
      <c r="DH86" s="7">
        <f t="shared" si="114"/>
        <v>0</v>
      </c>
      <c r="DI86" s="7">
        <f t="shared" si="114"/>
        <v>0</v>
      </c>
      <c r="DJ86" s="11">
        <f t="shared" si="114"/>
        <v>0</v>
      </c>
      <c r="DK86" s="10">
        <f t="shared" si="114"/>
        <v>0</v>
      </c>
      <c r="DL86" s="11">
        <f t="shared" si="114"/>
        <v>0</v>
      </c>
      <c r="DM86" s="10">
        <f t="shared" si="114"/>
        <v>0</v>
      </c>
      <c r="DN86" s="7">
        <f t="shared" si="114"/>
        <v>0</v>
      </c>
      <c r="DO86" s="11">
        <f t="shared" si="114"/>
        <v>0</v>
      </c>
      <c r="DP86" s="10">
        <f t="shared" si="114"/>
        <v>0</v>
      </c>
      <c r="DQ86" s="11">
        <f t="shared" si="114"/>
        <v>0</v>
      </c>
      <c r="DR86" s="10">
        <f t="shared" si="114"/>
        <v>0</v>
      </c>
      <c r="DS86" s="11">
        <f t="shared" si="114"/>
        <v>0</v>
      </c>
      <c r="DT86" s="10">
        <f t="shared" si="114"/>
        <v>0</v>
      </c>
      <c r="DU86" s="11">
        <f t="shared" si="114"/>
        <v>0</v>
      </c>
      <c r="DV86" s="10">
        <f t="shared" si="114"/>
        <v>0</v>
      </c>
      <c r="DW86" s="11">
        <f t="shared" si="114"/>
        <v>0</v>
      </c>
      <c r="DX86" s="10">
        <f t="shared" si="114"/>
        <v>0</v>
      </c>
      <c r="DY86" s="11">
        <f t="shared" si="114"/>
        <v>0</v>
      </c>
      <c r="DZ86" s="10">
        <f t="shared" si="114"/>
        <v>0</v>
      </c>
      <c r="EA86" s="11">
        <f t="shared" si="114"/>
        <v>0</v>
      </c>
      <c r="EB86" s="10">
        <f t="shared" si="114"/>
        <v>0</v>
      </c>
      <c r="EC86" s="11">
        <f t="shared" si="114"/>
        <v>0</v>
      </c>
      <c r="ED86" s="10">
        <f t="shared" ref="ED86:FI86" si="115">SUM(ED74:ED85)</f>
        <v>0</v>
      </c>
      <c r="EE86" s="7">
        <f t="shared" si="115"/>
        <v>0</v>
      </c>
      <c r="EF86" s="7">
        <f t="shared" si="115"/>
        <v>0</v>
      </c>
      <c r="EG86" s="11">
        <f t="shared" si="115"/>
        <v>180</v>
      </c>
      <c r="EH86" s="10">
        <f t="shared" si="115"/>
        <v>0</v>
      </c>
      <c r="EI86" s="11">
        <f t="shared" si="115"/>
        <v>0</v>
      </c>
      <c r="EJ86" s="10">
        <f t="shared" si="115"/>
        <v>0</v>
      </c>
      <c r="EK86" s="7">
        <f t="shared" si="115"/>
        <v>13.1</v>
      </c>
      <c r="EL86" s="11">
        <f t="shared" si="115"/>
        <v>0</v>
      </c>
      <c r="EM86" s="10">
        <f t="shared" si="115"/>
        <v>0</v>
      </c>
      <c r="EN86" s="11">
        <f t="shared" si="115"/>
        <v>0</v>
      </c>
      <c r="EO86" s="10">
        <f t="shared" si="115"/>
        <v>0</v>
      </c>
      <c r="EP86" s="11">
        <f t="shared" si="115"/>
        <v>165</v>
      </c>
      <c r="EQ86" s="10">
        <f t="shared" si="115"/>
        <v>0</v>
      </c>
      <c r="ER86" s="11">
        <f t="shared" si="115"/>
        <v>0</v>
      </c>
      <c r="ES86" s="10">
        <f t="shared" si="115"/>
        <v>0</v>
      </c>
      <c r="ET86" s="11">
        <f t="shared" si="115"/>
        <v>0</v>
      </c>
      <c r="EU86" s="10">
        <f t="shared" si="115"/>
        <v>0</v>
      </c>
      <c r="EV86" s="11">
        <f t="shared" si="115"/>
        <v>0</v>
      </c>
      <c r="EW86" s="10">
        <f t="shared" si="115"/>
        <v>0</v>
      </c>
      <c r="EX86" s="11">
        <f t="shared" si="115"/>
        <v>0</v>
      </c>
      <c r="EY86" s="10">
        <f t="shared" si="115"/>
        <v>0</v>
      </c>
      <c r="EZ86" s="11">
        <f t="shared" si="115"/>
        <v>0</v>
      </c>
      <c r="FA86" s="10">
        <f t="shared" si="115"/>
        <v>0</v>
      </c>
      <c r="FB86" s="7">
        <f t="shared" si="115"/>
        <v>13.9</v>
      </c>
      <c r="FC86" s="7">
        <f t="shared" si="115"/>
        <v>27</v>
      </c>
      <c r="FD86" s="11">
        <f t="shared" si="115"/>
        <v>0</v>
      </c>
      <c r="FE86" s="10">
        <f t="shared" si="115"/>
        <v>0</v>
      </c>
      <c r="FF86" s="11">
        <f t="shared" si="115"/>
        <v>0</v>
      </c>
      <c r="FG86" s="10">
        <f t="shared" si="115"/>
        <v>0</v>
      </c>
      <c r="FH86" s="7">
        <f t="shared" si="115"/>
        <v>0</v>
      </c>
      <c r="FI86" s="11">
        <f t="shared" si="115"/>
        <v>0</v>
      </c>
      <c r="FJ86" s="10">
        <f t="shared" ref="FJ86:GO86" si="116">SUM(FJ74:FJ85)</f>
        <v>0</v>
      </c>
      <c r="FK86" s="11">
        <f t="shared" si="116"/>
        <v>0</v>
      </c>
      <c r="FL86" s="10">
        <f t="shared" si="116"/>
        <v>0</v>
      </c>
      <c r="FM86" s="11">
        <f t="shared" si="116"/>
        <v>0</v>
      </c>
      <c r="FN86" s="10">
        <f t="shared" si="116"/>
        <v>0</v>
      </c>
      <c r="FO86" s="11">
        <f t="shared" si="116"/>
        <v>0</v>
      </c>
      <c r="FP86" s="10">
        <f t="shared" si="116"/>
        <v>0</v>
      </c>
      <c r="FQ86" s="11">
        <f t="shared" si="116"/>
        <v>0</v>
      </c>
      <c r="FR86" s="10">
        <f t="shared" si="116"/>
        <v>0</v>
      </c>
      <c r="FS86" s="11">
        <f t="shared" si="116"/>
        <v>0</v>
      </c>
      <c r="FT86" s="10">
        <f t="shared" si="116"/>
        <v>0</v>
      </c>
      <c r="FU86" s="11">
        <f t="shared" si="116"/>
        <v>0</v>
      </c>
      <c r="FV86" s="10">
        <f t="shared" si="116"/>
        <v>0</v>
      </c>
      <c r="FW86" s="11">
        <f t="shared" si="116"/>
        <v>0</v>
      </c>
      <c r="FX86" s="10">
        <f t="shared" si="116"/>
        <v>0</v>
      </c>
      <c r="FY86" s="7">
        <f t="shared" si="116"/>
        <v>0</v>
      </c>
      <c r="FZ86" s="7">
        <f t="shared" si="116"/>
        <v>0</v>
      </c>
      <c r="GA86" s="11">
        <f t="shared" si="116"/>
        <v>75</v>
      </c>
      <c r="GB86" s="10">
        <f t="shared" si="116"/>
        <v>0</v>
      </c>
      <c r="GC86" s="11">
        <f t="shared" si="116"/>
        <v>0</v>
      </c>
      <c r="GD86" s="10">
        <f t="shared" si="116"/>
        <v>0</v>
      </c>
      <c r="GE86" s="7">
        <f t="shared" si="116"/>
        <v>5</v>
      </c>
      <c r="GF86" s="11">
        <f t="shared" si="116"/>
        <v>0</v>
      </c>
      <c r="GG86" s="10">
        <f t="shared" si="116"/>
        <v>0</v>
      </c>
      <c r="GH86" s="11">
        <f t="shared" si="116"/>
        <v>0</v>
      </c>
      <c r="GI86" s="10">
        <f t="shared" si="116"/>
        <v>0</v>
      </c>
      <c r="GJ86" s="11">
        <f t="shared" si="116"/>
        <v>45</v>
      </c>
      <c r="GK86" s="10">
        <f t="shared" si="116"/>
        <v>0</v>
      </c>
      <c r="GL86" s="11">
        <f t="shared" si="116"/>
        <v>0</v>
      </c>
      <c r="GM86" s="10">
        <f t="shared" si="116"/>
        <v>0</v>
      </c>
      <c r="GN86" s="11">
        <f t="shared" si="116"/>
        <v>0</v>
      </c>
      <c r="GO86" s="10">
        <f t="shared" si="116"/>
        <v>0</v>
      </c>
      <c r="GP86" s="11">
        <f t="shared" ref="GP86:GW86" si="117">SUM(GP74:GP85)</f>
        <v>0</v>
      </c>
      <c r="GQ86" s="10">
        <f t="shared" si="117"/>
        <v>0</v>
      </c>
      <c r="GR86" s="11">
        <f t="shared" si="117"/>
        <v>0</v>
      </c>
      <c r="GS86" s="10">
        <f t="shared" si="117"/>
        <v>0</v>
      </c>
      <c r="GT86" s="11">
        <f t="shared" si="117"/>
        <v>0</v>
      </c>
      <c r="GU86" s="10">
        <f t="shared" si="117"/>
        <v>0</v>
      </c>
      <c r="GV86" s="7">
        <f t="shared" si="117"/>
        <v>21</v>
      </c>
      <c r="GW86" s="7">
        <f t="shared" si="117"/>
        <v>26</v>
      </c>
    </row>
    <row r="87" spans="1:205" ht="20.100000000000001" customHeight="1" x14ac:dyDescent="0.25">
      <c r="A87" s="19" t="s">
        <v>181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9"/>
      <c r="GW87" s="13"/>
    </row>
    <row r="88" spans="1:205" x14ac:dyDescent="0.25">
      <c r="A88" s="20">
        <v>1</v>
      </c>
      <c r="B88" s="20">
        <v>1</v>
      </c>
      <c r="C88" s="20"/>
      <c r="D88" s="6" t="s">
        <v>182</v>
      </c>
      <c r="E88" s="3" t="s">
        <v>183</v>
      </c>
      <c r="F88" s="6">
        <f t="shared" ref="F88:F109" si="118">COUNTIF(V88:GU88,"e")</f>
        <v>0</v>
      </c>
      <c r="G88" s="6">
        <f t="shared" ref="G88:G109" si="119">COUNTIF(V88:GU88,"z")</f>
        <v>1</v>
      </c>
      <c r="H88" s="6">
        <f t="shared" ref="H88:H109" si="120">SUM(I88:R88)</f>
        <v>30</v>
      </c>
      <c r="I88" s="6">
        <f t="shared" ref="I88:I109" si="121">V88+AS88+BP88+CM88+DJ88+EG88+FD88+GA88</f>
        <v>30</v>
      </c>
      <c r="J88" s="6">
        <f t="shared" ref="J88:J109" si="122">X88+AU88+BR88+CO88+DL88+EI88+FF88+GC88</f>
        <v>0</v>
      </c>
      <c r="K88" s="6">
        <f t="shared" ref="K88:K109" si="123">AA88+AX88+BU88+CR88+DO88+EL88+FI88+GF88</f>
        <v>0</v>
      </c>
      <c r="L88" s="6">
        <f t="shared" ref="L88:L109" si="124">AC88+AZ88+BW88+CT88+DQ88+EN88+FK88+GH88</f>
        <v>0</v>
      </c>
      <c r="M88" s="6">
        <f t="shared" ref="M88:M109" si="125">AE88+BB88+BY88+CV88+DS88+EP88+FM88+GJ88</f>
        <v>0</v>
      </c>
      <c r="N88" s="6">
        <f t="shared" ref="N88:N109" si="126">AG88+BD88+CA88+CX88+DU88+ER88+FO88+GL88</f>
        <v>0</v>
      </c>
      <c r="O88" s="6">
        <f t="shared" ref="O88:O109" si="127">AI88+BF88+CC88+CZ88+DW88+ET88+FQ88+GN88</f>
        <v>0</v>
      </c>
      <c r="P88" s="6">
        <f t="shared" ref="P88:P109" si="128">AK88+BH88+CE88+DB88+DY88+EV88+FS88+GP88</f>
        <v>0</v>
      </c>
      <c r="Q88" s="6">
        <f t="shared" ref="Q88:Q109" si="129">AM88+BJ88+CG88+DD88+EA88+EX88+FU88+GR88</f>
        <v>0</v>
      </c>
      <c r="R88" s="6">
        <f t="shared" ref="R88:R109" si="130">AO88+BL88+CI88+DF88+EC88+EZ88+FW88+GT88</f>
        <v>0</v>
      </c>
      <c r="S88" s="7">
        <f t="shared" ref="S88:S109" si="131">AR88+BO88+CL88+DI88+EF88+FC88+FZ88+GW88</f>
        <v>2</v>
      </c>
      <c r="T88" s="7">
        <f t="shared" ref="T88:T109" si="132">AQ88+BN88+CK88+DH88+EE88+FB88+FY88+GV88</f>
        <v>0</v>
      </c>
      <c r="U88" s="7">
        <v>1.1000000000000001</v>
      </c>
      <c r="V88" s="11">
        <v>30</v>
      </c>
      <c r="W88" s="10" t="s">
        <v>63</v>
      </c>
      <c r="X88" s="11"/>
      <c r="Y88" s="10"/>
      <c r="Z88" s="7">
        <v>2</v>
      </c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ref="AR88:AR109" si="133">Z88+AQ88</f>
        <v>2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ref="BO88:BO109" si="134">AW88+BN88</f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ref="CL88:CL109" si="135">BT88+CK88</f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ref="DI88:DI109" si="136">CQ88+DH88</f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ref="EF88:EF109" si="137">DN88+EE88</f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ref="FC88:FC109" si="138">EK88+FB88</f>
        <v>0</v>
      </c>
      <c r="FD88" s="11"/>
      <c r="FE88" s="10"/>
      <c r="FF88" s="11"/>
      <c r="FG88" s="10"/>
      <c r="FH88" s="7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ref="FZ88:FZ109" si="139">FH88+FY88</f>
        <v>0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ref="GW88:GW109" si="140">GE88+GV88</f>
        <v>0</v>
      </c>
    </row>
    <row r="89" spans="1:205" x14ac:dyDescent="0.25">
      <c r="A89" s="20">
        <v>1</v>
      </c>
      <c r="B89" s="20">
        <v>1</v>
      </c>
      <c r="C89" s="20"/>
      <c r="D89" s="6" t="s">
        <v>184</v>
      </c>
      <c r="E89" s="3" t="s">
        <v>185</v>
      </c>
      <c r="F89" s="6">
        <f t="shared" si="118"/>
        <v>0</v>
      </c>
      <c r="G89" s="6">
        <f t="shared" si="119"/>
        <v>1</v>
      </c>
      <c r="H89" s="6">
        <f t="shared" si="120"/>
        <v>30</v>
      </c>
      <c r="I89" s="6">
        <f t="shared" si="121"/>
        <v>30</v>
      </c>
      <c r="J89" s="6">
        <f t="shared" si="122"/>
        <v>0</v>
      </c>
      <c r="K89" s="6">
        <f t="shared" si="123"/>
        <v>0</v>
      </c>
      <c r="L89" s="6">
        <f t="shared" si="124"/>
        <v>0</v>
      </c>
      <c r="M89" s="6">
        <f t="shared" si="125"/>
        <v>0</v>
      </c>
      <c r="N89" s="6">
        <f t="shared" si="126"/>
        <v>0</v>
      </c>
      <c r="O89" s="6">
        <f t="shared" si="127"/>
        <v>0</v>
      </c>
      <c r="P89" s="6">
        <f t="shared" si="128"/>
        <v>0</v>
      </c>
      <c r="Q89" s="6">
        <f t="shared" si="129"/>
        <v>0</v>
      </c>
      <c r="R89" s="6">
        <f t="shared" si="130"/>
        <v>0</v>
      </c>
      <c r="S89" s="7">
        <f t="shared" si="131"/>
        <v>2</v>
      </c>
      <c r="T89" s="7">
        <f t="shared" si="132"/>
        <v>0</v>
      </c>
      <c r="U89" s="7">
        <v>1.1000000000000001</v>
      </c>
      <c r="V89" s="11">
        <v>30</v>
      </c>
      <c r="W89" s="10" t="s">
        <v>63</v>
      </c>
      <c r="X89" s="11"/>
      <c r="Y89" s="10"/>
      <c r="Z89" s="7">
        <v>2</v>
      </c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33"/>
        <v>2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3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3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3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3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38"/>
        <v>0</v>
      </c>
      <c r="FD89" s="11"/>
      <c r="FE89" s="10"/>
      <c r="FF89" s="11"/>
      <c r="FG89" s="10"/>
      <c r="FH89" s="7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39"/>
        <v>0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40"/>
        <v>0</v>
      </c>
    </row>
    <row r="90" spans="1:205" x14ac:dyDescent="0.25">
      <c r="A90" s="20">
        <v>1</v>
      </c>
      <c r="B90" s="20">
        <v>1</v>
      </c>
      <c r="C90" s="20"/>
      <c r="D90" s="6" t="s">
        <v>186</v>
      </c>
      <c r="E90" s="3" t="s">
        <v>187</v>
      </c>
      <c r="F90" s="6">
        <f t="shared" si="118"/>
        <v>0</v>
      </c>
      <c r="G90" s="6">
        <f t="shared" si="119"/>
        <v>1</v>
      </c>
      <c r="H90" s="6">
        <f t="shared" si="120"/>
        <v>30</v>
      </c>
      <c r="I90" s="6">
        <f t="shared" si="121"/>
        <v>30</v>
      </c>
      <c r="J90" s="6">
        <f t="shared" si="122"/>
        <v>0</v>
      </c>
      <c r="K90" s="6">
        <f t="shared" si="123"/>
        <v>0</v>
      </c>
      <c r="L90" s="6">
        <f t="shared" si="124"/>
        <v>0</v>
      </c>
      <c r="M90" s="6">
        <f t="shared" si="125"/>
        <v>0</v>
      </c>
      <c r="N90" s="6">
        <f t="shared" si="126"/>
        <v>0</v>
      </c>
      <c r="O90" s="6">
        <f t="shared" si="127"/>
        <v>0</v>
      </c>
      <c r="P90" s="6">
        <f t="shared" si="128"/>
        <v>0</v>
      </c>
      <c r="Q90" s="6">
        <f t="shared" si="129"/>
        <v>0</v>
      </c>
      <c r="R90" s="6">
        <f t="shared" si="130"/>
        <v>0</v>
      </c>
      <c r="S90" s="7">
        <f t="shared" si="131"/>
        <v>2</v>
      </c>
      <c r="T90" s="7">
        <f t="shared" si="132"/>
        <v>0</v>
      </c>
      <c r="U90" s="7">
        <v>1.1000000000000001</v>
      </c>
      <c r="V90" s="11">
        <v>30</v>
      </c>
      <c r="W90" s="10" t="s">
        <v>63</v>
      </c>
      <c r="X90" s="11"/>
      <c r="Y90" s="10"/>
      <c r="Z90" s="7">
        <v>2</v>
      </c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33"/>
        <v>2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3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3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3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3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38"/>
        <v>0</v>
      </c>
      <c r="FD90" s="11"/>
      <c r="FE90" s="10"/>
      <c r="FF90" s="11"/>
      <c r="FG90" s="10"/>
      <c r="FH90" s="7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39"/>
        <v>0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40"/>
        <v>0</v>
      </c>
    </row>
    <row r="91" spans="1:205" x14ac:dyDescent="0.25">
      <c r="A91" s="20">
        <v>2</v>
      </c>
      <c r="B91" s="20">
        <v>1</v>
      </c>
      <c r="C91" s="20"/>
      <c r="D91" s="6" t="s">
        <v>188</v>
      </c>
      <c r="E91" s="3" t="s">
        <v>189</v>
      </c>
      <c r="F91" s="6">
        <f t="shared" si="118"/>
        <v>0</v>
      </c>
      <c r="G91" s="6">
        <f t="shared" si="119"/>
        <v>1</v>
      </c>
      <c r="H91" s="6">
        <f t="shared" si="120"/>
        <v>15</v>
      </c>
      <c r="I91" s="6">
        <f t="shared" si="121"/>
        <v>15</v>
      </c>
      <c r="J91" s="6">
        <f t="shared" si="122"/>
        <v>0</v>
      </c>
      <c r="K91" s="6">
        <f t="shared" si="123"/>
        <v>0</v>
      </c>
      <c r="L91" s="6">
        <f t="shared" si="124"/>
        <v>0</v>
      </c>
      <c r="M91" s="6">
        <f t="shared" si="125"/>
        <v>0</v>
      </c>
      <c r="N91" s="6">
        <f t="shared" si="126"/>
        <v>0</v>
      </c>
      <c r="O91" s="6">
        <f t="shared" si="127"/>
        <v>0</v>
      </c>
      <c r="P91" s="6">
        <f t="shared" si="128"/>
        <v>0</v>
      </c>
      <c r="Q91" s="6">
        <f t="shared" si="129"/>
        <v>0</v>
      </c>
      <c r="R91" s="6">
        <f t="shared" si="130"/>
        <v>0</v>
      </c>
      <c r="S91" s="7">
        <f t="shared" si="131"/>
        <v>1</v>
      </c>
      <c r="T91" s="7">
        <f t="shared" si="132"/>
        <v>0</v>
      </c>
      <c r="U91" s="7">
        <v>0.6</v>
      </c>
      <c r="V91" s="11">
        <v>15</v>
      </c>
      <c r="W91" s="10" t="s">
        <v>63</v>
      </c>
      <c r="X91" s="11"/>
      <c r="Y91" s="10"/>
      <c r="Z91" s="7">
        <v>1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33"/>
        <v>1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3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3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3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3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38"/>
        <v>0</v>
      </c>
      <c r="FD91" s="11"/>
      <c r="FE91" s="10"/>
      <c r="FF91" s="11"/>
      <c r="FG91" s="10"/>
      <c r="FH91" s="7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39"/>
        <v>0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40"/>
        <v>0</v>
      </c>
    </row>
    <row r="92" spans="1:205" x14ac:dyDescent="0.25">
      <c r="A92" s="20">
        <v>2</v>
      </c>
      <c r="B92" s="20">
        <v>1</v>
      </c>
      <c r="C92" s="20"/>
      <c r="D92" s="6" t="s">
        <v>190</v>
      </c>
      <c r="E92" s="3" t="s">
        <v>191</v>
      </c>
      <c r="F92" s="6">
        <f t="shared" si="118"/>
        <v>0</v>
      </c>
      <c r="G92" s="6">
        <f t="shared" si="119"/>
        <v>1</v>
      </c>
      <c r="H92" s="6">
        <f t="shared" si="120"/>
        <v>15</v>
      </c>
      <c r="I92" s="6">
        <f t="shared" si="121"/>
        <v>15</v>
      </c>
      <c r="J92" s="6">
        <f t="shared" si="122"/>
        <v>0</v>
      </c>
      <c r="K92" s="6">
        <f t="shared" si="123"/>
        <v>0</v>
      </c>
      <c r="L92" s="6">
        <f t="shared" si="124"/>
        <v>0</v>
      </c>
      <c r="M92" s="6">
        <f t="shared" si="125"/>
        <v>0</v>
      </c>
      <c r="N92" s="6">
        <f t="shared" si="126"/>
        <v>0</v>
      </c>
      <c r="O92" s="6">
        <f t="shared" si="127"/>
        <v>0</v>
      </c>
      <c r="P92" s="6">
        <f t="shared" si="128"/>
        <v>0</v>
      </c>
      <c r="Q92" s="6">
        <f t="shared" si="129"/>
        <v>0</v>
      </c>
      <c r="R92" s="6">
        <f t="shared" si="130"/>
        <v>0</v>
      </c>
      <c r="S92" s="7">
        <f t="shared" si="131"/>
        <v>1</v>
      </c>
      <c r="T92" s="7">
        <f t="shared" si="132"/>
        <v>0</v>
      </c>
      <c r="U92" s="7">
        <v>0.6</v>
      </c>
      <c r="V92" s="11">
        <v>15</v>
      </c>
      <c r="W92" s="10" t="s">
        <v>63</v>
      </c>
      <c r="X92" s="11"/>
      <c r="Y92" s="10"/>
      <c r="Z92" s="7">
        <v>1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33"/>
        <v>1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3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3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3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3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38"/>
        <v>0</v>
      </c>
      <c r="FD92" s="11"/>
      <c r="FE92" s="10"/>
      <c r="FF92" s="11"/>
      <c r="FG92" s="10"/>
      <c r="FH92" s="7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39"/>
        <v>0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40"/>
        <v>0</v>
      </c>
    </row>
    <row r="93" spans="1:205" x14ac:dyDescent="0.25">
      <c r="A93" s="20">
        <v>2</v>
      </c>
      <c r="B93" s="20">
        <v>1</v>
      </c>
      <c r="C93" s="20"/>
      <c r="D93" s="6" t="s">
        <v>192</v>
      </c>
      <c r="E93" s="3" t="s">
        <v>193</v>
      </c>
      <c r="F93" s="6">
        <f t="shared" si="118"/>
        <v>0</v>
      </c>
      <c r="G93" s="6">
        <f t="shared" si="119"/>
        <v>1</v>
      </c>
      <c r="H93" s="6">
        <f t="shared" si="120"/>
        <v>15</v>
      </c>
      <c r="I93" s="6">
        <f t="shared" si="121"/>
        <v>15</v>
      </c>
      <c r="J93" s="6">
        <f t="shared" si="122"/>
        <v>0</v>
      </c>
      <c r="K93" s="6">
        <f t="shared" si="123"/>
        <v>0</v>
      </c>
      <c r="L93" s="6">
        <f t="shared" si="124"/>
        <v>0</v>
      </c>
      <c r="M93" s="6">
        <f t="shared" si="125"/>
        <v>0</v>
      </c>
      <c r="N93" s="6">
        <f t="shared" si="126"/>
        <v>0</v>
      </c>
      <c r="O93" s="6">
        <f t="shared" si="127"/>
        <v>0</v>
      </c>
      <c r="P93" s="6">
        <f t="shared" si="128"/>
        <v>0</v>
      </c>
      <c r="Q93" s="6">
        <f t="shared" si="129"/>
        <v>0</v>
      </c>
      <c r="R93" s="6">
        <f t="shared" si="130"/>
        <v>0</v>
      </c>
      <c r="S93" s="7">
        <f t="shared" si="131"/>
        <v>1</v>
      </c>
      <c r="T93" s="7">
        <f t="shared" si="132"/>
        <v>0</v>
      </c>
      <c r="U93" s="7">
        <v>0.67</v>
      </c>
      <c r="V93" s="11">
        <v>15</v>
      </c>
      <c r="W93" s="10" t="s">
        <v>63</v>
      </c>
      <c r="X93" s="11"/>
      <c r="Y93" s="10"/>
      <c r="Z93" s="7">
        <v>1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33"/>
        <v>1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34"/>
        <v>0</v>
      </c>
      <c r="BP93" s="11"/>
      <c r="BQ93" s="10"/>
      <c r="BR93" s="11"/>
      <c r="BS93" s="10"/>
      <c r="BT93" s="7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35"/>
        <v>0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3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3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3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3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40"/>
        <v>0</v>
      </c>
    </row>
    <row r="94" spans="1:205" x14ac:dyDescent="0.25">
      <c r="A94" s="20">
        <v>3</v>
      </c>
      <c r="B94" s="20">
        <v>1</v>
      </c>
      <c r="C94" s="20"/>
      <c r="D94" s="6" t="s">
        <v>194</v>
      </c>
      <c r="E94" s="3" t="s">
        <v>195</v>
      </c>
      <c r="F94" s="6">
        <f t="shared" si="118"/>
        <v>0</v>
      </c>
      <c r="G94" s="6">
        <f t="shared" si="119"/>
        <v>1</v>
      </c>
      <c r="H94" s="6">
        <f t="shared" si="120"/>
        <v>15</v>
      </c>
      <c r="I94" s="6">
        <f t="shared" si="121"/>
        <v>15</v>
      </c>
      <c r="J94" s="6">
        <f t="shared" si="122"/>
        <v>0</v>
      </c>
      <c r="K94" s="6">
        <f t="shared" si="123"/>
        <v>0</v>
      </c>
      <c r="L94" s="6">
        <f t="shared" si="124"/>
        <v>0</v>
      </c>
      <c r="M94" s="6">
        <f t="shared" si="125"/>
        <v>0</v>
      </c>
      <c r="N94" s="6">
        <f t="shared" si="126"/>
        <v>0</v>
      </c>
      <c r="O94" s="6">
        <f t="shared" si="127"/>
        <v>0</v>
      </c>
      <c r="P94" s="6">
        <f t="shared" si="128"/>
        <v>0</v>
      </c>
      <c r="Q94" s="6">
        <f t="shared" si="129"/>
        <v>0</v>
      </c>
      <c r="R94" s="6">
        <f t="shared" si="130"/>
        <v>0</v>
      </c>
      <c r="S94" s="7">
        <f t="shared" si="131"/>
        <v>1</v>
      </c>
      <c r="T94" s="7">
        <f t="shared" si="132"/>
        <v>0</v>
      </c>
      <c r="U94" s="7">
        <v>0.56999999999999995</v>
      </c>
      <c r="V94" s="11">
        <v>15</v>
      </c>
      <c r="W94" s="10" t="s">
        <v>63</v>
      </c>
      <c r="X94" s="11"/>
      <c r="Y94" s="10"/>
      <c r="Z94" s="7">
        <v>1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33"/>
        <v>1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34"/>
        <v>0</v>
      </c>
      <c r="BP94" s="11"/>
      <c r="BQ94" s="10"/>
      <c r="BR94" s="11"/>
      <c r="BS94" s="10"/>
      <c r="BT94" s="7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35"/>
        <v>0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3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3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3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3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40"/>
        <v>0</v>
      </c>
    </row>
    <row r="95" spans="1:205" x14ac:dyDescent="0.25">
      <c r="A95" s="20">
        <v>3</v>
      </c>
      <c r="B95" s="20">
        <v>1</v>
      </c>
      <c r="C95" s="20"/>
      <c r="D95" s="6" t="s">
        <v>196</v>
      </c>
      <c r="E95" s="3" t="s">
        <v>197</v>
      </c>
      <c r="F95" s="6">
        <f t="shared" si="118"/>
        <v>0</v>
      </c>
      <c r="G95" s="6">
        <f t="shared" si="119"/>
        <v>1</v>
      </c>
      <c r="H95" s="6">
        <f t="shared" si="120"/>
        <v>15</v>
      </c>
      <c r="I95" s="6">
        <f t="shared" si="121"/>
        <v>15</v>
      </c>
      <c r="J95" s="6">
        <f t="shared" si="122"/>
        <v>0</v>
      </c>
      <c r="K95" s="6">
        <f t="shared" si="123"/>
        <v>0</v>
      </c>
      <c r="L95" s="6">
        <f t="shared" si="124"/>
        <v>0</v>
      </c>
      <c r="M95" s="6">
        <f t="shared" si="125"/>
        <v>0</v>
      </c>
      <c r="N95" s="6">
        <f t="shared" si="126"/>
        <v>0</v>
      </c>
      <c r="O95" s="6">
        <f t="shared" si="127"/>
        <v>0</v>
      </c>
      <c r="P95" s="6">
        <f t="shared" si="128"/>
        <v>0</v>
      </c>
      <c r="Q95" s="6">
        <f t="shared" si="129"/>
        <v>0</v>
      </c>
      <c r="R95" s="6">
        <f t="shared" si="130"/>
        <v>0</v>
      </c>
      <c r="S95" s="7">
        <f t="shared" si="131"/>
        <v>1</v>
      </c>
      <c r="T95" s="7">
        <f t="shared" si="132"/>
        <v>0</v>
      </c>
      <c r="U95" s="7">
        <v>0.8</v>
      </c>
      <c r="V95" s="11">
        <v>15</v>
      </c>
      <c r="W95" s="10" t="s">
        <v>63</v>
      </c>
      <c r="X95" s="11"/>
      <c r="Y95" s="10"/>
      <c r="Z95" s="7">
        <v>1</v>
      </c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33"/>
        <v>1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3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35"/>
        <v>0</v>
      </c>
      <c r="CM95" s="11"/>
      <c r="CN95" s="10"/>
      <c r="CO95" s="11"/>
      <c r="CP95" s="10"/>
      <c r="CQ95" s="7"/>
      <c r="CR95" s="11"/>
      <c r="CS95" s="10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36"/>
        <v>0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3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3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3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40"/>
        <v>0</v>
      </c>
    </row>
    <row r="96" spans="1:205" x14ac:dyDescent="0.25">
      <c r="A96" s="20">
        <v>4</v>
      </c>
      <c r="B96" s="20">
        <v>1</v>
      </c>
      <c r="C96" s="20"/>
      <c r="D96" s="6" t="s">
        <v>198</v>
      </c>
      <c r="E96" s="3" t="s">
        <v>199</v>
      </c>
      <c r="F96" s="6">
        <f t="shared" si="118"/>
        <v>0</v>
      </c>
      <c r="G96" s="6">
        <f t="shared" si="119"/>
        <v>1</v>
      </c>
      <c r="H96" s="6">
        <f t="shared" si="120"/>
        <v>30</v>
      </c>
      <c r="I96" s="6">
        <f t="shared" si="121"/>
        <v>0</v>
      </c>
      <c r="J96" s="6">
        <f t="shared" si="122"/>
        <v>0</v>
      </c>
      <c r="K96" s="6">
        <f t="shared" si="123"/>
        <v>0</v>
      </c>
      <c r="L96" s="6">
        <f t="shared" si="124"/>
        <v>30</v>
      </c>
      <c r="M96" s="6">
        <f t="shared" si="125"/>
        <v>0</v>
      </c>
      <c r="N96" s="6">
        <f t="shared" si="126"/>
        <v>0</v>
      </c>
      <c r="O96" s="6">
        <f t="shared" si="127"/>
        <v>0</v>
      </c>
      <c r="P96" s="6">
        <f t="shared" si="128"/>
        <v>0</v>
      </c>
      <c r="Q96" s="6">
        <f t="shared" si="129"/>
        <v>0</v>
      </c>
      <c r="R96" s="6">
        <f t="shared" si="130"/>
        <v>0</v>
      </c>
      <c r="S96" s="7">
        <f t="shared" si="131"/>
        <v>3</v>
      </c>
      <c r="T96" s="7">
        <f t="shared" si="132"/>
        <v>3</v>
      </c>
      <c r="U96" s="7">
        <v>1.3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3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34"/>
        <v>0</v>
      </c>
      <c r="BP96" s="11"/>
      <c r="BQ96" s="10"/>
      <c r="BR96" s="11"/>
      <c r="BS96" s="10"/>
      <c r="BT96" s="7"/>
      <c r="BU96" s="11"/>
      <c r="BV96" s="10"/>
      <c r="BW96" s="11">
        <v>30</v>
      </c>
      <c r="BX96" s="10" t="s">
        <v>63</v>
      </c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>
        <v>3</v>
      </c>
      <c r="CL96" s="7">
        <f t="shared" si="135"/>
        <v>3</v>
      </c>
      <c r="CM96" s="11"/>
      <c r="CN96" s="10"/>
      <c r="CO96" s="11"/>
      <c r="CP96" s="10"/>
      <c r="CQ96" s="7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36"/>
        <v>0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3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3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3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40"/>
        <v>0</v>
      </c>
    </row>
    <row r="97" spans="1:205" x14ac:dyDescent="0.25">
      <c r="A97" s="20">
        <v>4</v>
      </c>
      <c r="B97" s="20">
        <v>1</v>
      </c>
      <c r="C97" s="20"/>
      <c r="D97" s="6" t="s">
        <v>200</v>
      </c>
      <c r="E97" s="3" t="s">
        <v>201</v>
      </c>
      <c r="F97" s="6">
        <f t="shared" si="118"/>
        <v>0</v>
      </c>
      <c r="G97" s="6">
        <f t="shared" si="119"/>
        <v>1</v>
      </c>
      <c r="H97" s="6">
        <f t="shared" si="120"/>
        <v>30</v>
      </c>
      <c r="I97" s="6">
        <f t="shared" si="121"/>
        <v>0</v>
      </c>
      <c r="J97" s="6">
        <f t="shared" si="122"/>
        <v>0</v>
      </c>
      <c r="K97" s="6">
        <f t="shared" si="123"/>
        <v>0</v>
      </c>
      <c r="L97" s="6">
        <f t="shared" si="124"/>
        <v>30</v>
      </c>
      <c r="M97" s="6">
        <f t="shared" si="125"/>
        <v>0</v>
      </c>
      <c r="N97" s="6">
        <f t="shared" si="126"/>
        <v>0</v>
      </c>
      <c r="O97" s="6">
        <f t="shared" si="127"/>
        <v>0</v>
      </c>
      <c r="P97" s="6">
        <f t="shared" si="128"/>
        <v>0</v>
      </c>
      <c r="Q97" s="6">
        <f t="shared" si="129"/>
        <v>0</v>
      </c>
      <c r="R97" s="6">
        <f t="shared" si="130"/>
        <v>0</v>
      </c>
      <c r="S97" s="7">
        <f t="shared" si="131"/>
        <v>3</v>
      </c>
      <c r="T97" s="7">
        <f t="shared" si="132"/>
        <v>3</v>
      </c>
      <c r="U97" s="7">
        <v>1.3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3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34"/>
        <v>0</v>
      </c>
      <c r="BP97" s="11"/>
      <c r="BQ97" s="10"/>
      <c r="BR97" s="11"/>
      <c r="BS97" s="10"/>
      <c r="BT97" s="7"/>
      <c r="BU97" s="11"/>
      <c r="BV97" s="10"/>
      <c r="BW97" s="11">
        <v>30</v>
      </c>
      <c r="BX97" s="10" t="s">
        <v>63</v>
      </c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>
        <v>3</v>
      </c>
      <c r="CL97" s="7">
        <f t="shared" si="135"/>
        <v>3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36"/>
        <v>0</v>
      </c>
      <c r="DJ97" s="11"/>
      <c r="DK97" s="10"/>
      <c r="DL97" s="11"/>
      <c r="DM97" s="10"/>
      <c r="DN97" s="7"/>
      <c r="DO97" s="11"/>
      <c r="DP97" s="10"/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37"/>
        <v>0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3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3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40"/>
        <v>0</v>
      </c>
    </row>
    <row r="98" spans="1:205" x14ac:dyDescent="0.25">
      <c r="A98" s="20">
        <v>5</v>
      </c>
      <c r="B98" s="20">
        <v>1</v>
      </c>
      <c r="C98" s="20"/>
      <c r="D98" s="6" t="s">
        <v>202</v>
      </c>
      <c r="E98" s="3" t="s">
        <v>203</v>
      </c>
      <c r="F98" s="6">
        <f t="shared" si="118"/>
        <v>0</v>
      </c>
      <c r="G98" s="6">
        <f t="shared" si="119"/>
        <v>1</v>
      </c>
      <c r="H98" s="6">
        <f t="shared" si="120"/>
        <v>60</v>
      </c>
      <c r="I98" s="6">
        <f t="shared" si="121"/>
        <v>0</v>
      </c>
      <c r="J98" s="6">
        <f t="shared" si="122"/>
        <v>0</v>
      </c>
      <c r="K98" s="6">
        <f t="shared" si="123"/>
        <v>0</v>
      </c>
      <c r="L98" s="6">
        <f t="shared" si="124"/>
        <v>60</v>
      </c>
      <c r="M98" s="6">
        <f t="shared" si="125"/>
        <v>0</v>
      </c>
      <c r="N98" s="6">
        <f t="shared" si="126"/>
        <v>0</v>
      </c>
      <c r="O98" s="6">
        <f t="shared" si="127"/>
        <v>0</v>
      </c>
      <c r="P98" s="6">
        <f t="shared" si="128"/>
        <v>0</v>
      </c>
      <c r="Q98" s="6">
        <f t="shared" si="129"/>
        <v>0</v>
      </c>
      <c r="R98" s="6">
        <f t="shared" si="130"/>
        <v>0</v>
      </c>
      <c r="S98" s="7">
        <f t="shared" si="131"/>
        <v>3</v>
      </c>
      <c r="T98" s="7">
        <f t="shared" si="132"/>
        <v>3</v>
      </c>
      <c r="U98" s="7">
        <v>2.2999999999999998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3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3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35"/>
        <v>0</v>
      </c>
      <c r="CM98" s="11"/>
      <c r="CN98" s="10"/>
      <c r="CO98" s="11"/>
      <c r="CP98" s="10"/>
      <c r="CQ98" s="7"/>
      <c r="CR98" s="11"/>
      <c r="CS98" s="10"/>
      <c r="CT98" s="11">
        <v>60</v>
      </c>
      <c r="CU98" s="10" t="s">
        <v>63</v>
      </c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>
        <v>3</v>
      </c>
      <c r="DI98" s="7">
        <f t="shared" si="136"/>
        <v>3</v>
      </c>
      <c r="DJ98" s="11"/>
      <c r="DK98" s="10"/>
      <c r="DL98" s="11"/>
      <c r="DM98" s="10"/>
      <c r="DN98" s="7"/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37"/>
        <v>0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3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3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40"/>
        <v>0</v>
      </c>
    </row>
    <row r="99" spans="1:205" x14ac:dyDescent="0.25">
      <c r="A99" s="20">
        <v>5</v>
      </c>
      <c r="B99" s="20">
        <v>1</v>
      </c>
      <c r="C99" s="20"/>
      <c r="D99" s="6" t="s">
        <v>204</v>
      </c>
      <c r="E99" s="3" t="s">
        <v>205</v>
      </c>
      <c r="F99" s="6">
        <f t="shared" si="118"/>
        <v>0</v>
      </c>
      <c r="G99" s="6">
        <f t="shared" si="119"/>
        <v>1</v>
      </c>
      <c r="H99" s="6">
        <f t="shared" si="120"/>
        <v>60</v>
      </c>
      <c r="I99" s="6">
        <f t="shared" si="121"/>
        <v>0</v>
      </c>
      <c r="J99" s="6">
        <f t="shared" si="122"/>
        <v>0</v>
      </c>
      <c r="K99" s="6">
        <f t="shared" si="123"/>
        <v>0</v>
      </c>
      <c r="L99" s="6">
        <f t="shared" si="124"/>
        <v>60</v>
      </c>
      <c r="M99" s="6">
        <f t="shared" si="125"/>
        <v>0</v>
      </c>
      <c r="N99" s="6">
        <f t="shared" si="126"/>
        <v>0</v>
      </c>
      <c r="O99" s="6">
        <f t="shared" si="127"/>
        <v>0</v>
      </c>
      <c r="P99" s="6">
        <f t="shared" si="128"/>
        <v>0</v>
      </c>
      <c r="Q99" s="6">
        <f t="shared" si="129"/>
        <v>0</v>
      </c>
      <c r="R99" s="6">
        <f t="shared" si="130"/>
        <v>0</v>
      </c>
      <c r="S99" s="7">
        <f t="shared" si="131"/>
        <v>3</v>
      </c>
      <c r="T99" s="7">
        <f t="shared" si="132"/>
        <v>3</v>
      </c>
      <c r="U99" s="7">
        <v>2.2999999999999998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3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3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35"/>
        <v>0</v>
      </c>
      <c r="CM99" s="11"/>
      <c r="CN99" s="10"/>
      <c r="CO99" s="11"/>
      <c r="CP99" s="10"/>
      <c r="CQ99" s="7"/>
      <c r="CR99" s="11"/>
      <c r="CS99" s="10"/>
      <c r="CT99" s="11">
        <v>60</v>
      </c>
      <c r="CU99" s="10" t="s">
        <v>63</v>
      </c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>
        <v>3</v>
      </c>
      <c r="DI99" s="7">
        <f t="shared" si="136"/>
        <v>3</v>
      </c>
      <c r="DJ99" s="11"/>
      <c r="DK99" s="10"/>
      <c r="DL99" s="11"/>
      <c r="DM99" s="10"/>
      <c r="DN99" s="7"/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37"/>
        <v>0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3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3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40"/>
        <v>0</v>
      </c>
    </row>
    <row r="100" spans="1:205" x14ac:dyDescent="0.25">
      <c r="A100" s="20">
        <v>6</v>
      </c>
      <c r="B100" s="20">
        <v>1</v>
      </c>
      <c r="C100" s="20"/>
      <c r="D100" s="6" t="s">
        <v>206</v>
      </c>
      <c r="E100" s="3" t="s">
        <v>207</v>
      </c>
      <c r="F100" s="6">
        <f t="shared" si="118"/>
        <v>1</v>
      </c>
      <c r="G100" s="6">
        <f t="shared" si="119"/>
        <v>0</v>
      </c>
      <c r="H100" s="6">
        <f t="shared" si="120"/>
        <v>60</v>
      </c>
      <c r="I100" s="6">
        <f t="shared" si="121"/>
        <v>0</v>
      </c>
      <c r="J100" s="6">
        <f t="shared" si="122"/>
        <v>0</v>
      </c>
      <c r="K100" s="6">
        <f t="shared" si="123"/>
        <v>0</v>
      </c>
      <c r="L100" s="6">
        <f t="shared" si="124"/>
        <v>60</v>
      </c>
      <c r="M100" s="6">
        <f t="shared" si="125"/>
        <v>0</v>
      </c>
      <c r="N100" s="6">
        <f t="shared" si="126"/>
        <v>0</v>
      </c>
      <c r="O100" s="6">
        <f t="shared" si="127"/>
        <v>0</v>
      </c>
      <c r="P100" s="6">
        <f t="shared" si="128"/>
        <v>0</v>
      </c>
      <c r="Q100" s="6">
        <f t="shared" si="129"/>
        <v>0</v>
      </c>
      <c r="R100" s="6">
        <f t="shared" si="130"/>
        <v>0</v>
      </c>
      <c r="S100" s="7">
        <f t="shared" si="131"/>
        <v>4</v>
      </c>
      <c r="T100" s="7">
        <f t="shared" si="132"/>
        <v>4</v>
      </c>
      <c r="U100" s="7">
        <v>2.4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3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34"/>
        <v>0</v>
      </c>
      <c r="BP100" s="11"/>
      <c r="BQ100" s="10"/>
      <c r="BR100" s="11"/>
      <c r="BS100" s="10"/>
      <c r="BT100" s="7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35"/>
        <v>0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36"/>
        <v>0</v>
      </c>
      <c r="DJ100" s="11"/>
      <c r="DK100" s="10"/>
      <c r="DL100" s="11"/>
      <c r="DM100" s="10"/>
      <c r="DN100" s="7"/>
      <c r="DO100" s="11"/>
      <c r="DP100" s="10"/>
      <c r="DQ100" s="11">
        <v>60</v>
      </c>
      <c r="DR100" s="10" t="s">
        <v>79</v>
      </c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>
        <v>4</v>
      </c>
      <c r="EF100" s="7">
        <f t="shared" si="137"/>
        <v>4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3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3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40"/>
        <v>0</v>
      </c>
    </row>
    <row r="101" spans="1:205" x14ac:dyDescent="0.25">
      <c r="A101" s="20">
        <v>6</v>
      </c>
      <c r="B101" s="20">
        <v>1</v>
      </c>
      <c r="C101" s="20"/>
      <c r="D101" s="6" t="s">
        <v>208</v>
      </c>
      <c r="E101" s="3" t="s">
        <v>209</v>
      </c>
      <c r="F101" s="6">
        <f t="shared" si="118"/>
        <v>1</v>
      </c>
      <c r="G101" s="6">
        <f t="shared" si="119"/>
        <v>0</v>
      </c>
      <c r="H101" s="6">
        <f t="shared" si="120"/>
        <v>60</v>
      </c>
      <c r="I101" s="6">
        <f t="shared" si="121"/>
        <v>0</v>
      </c>
      <c r="J101" s="6">
        <f t="shared" si="122"/>
        <v>0</v>
      </c>
      <c r="K101" s="6">
        <f t="shared" si="123"/>
        <v>0</v>
      </c>
      <c r="L101" s="6">
        <f t="shared" si="124"/>
        <v>60</v>
      </c>
      <c r="M101" s="6">
        <f t="shared" si="125"/>
        <v>0</v>
      </c>
      <c r="N101" s="6">
        <f t="shared" si="126"/>
        <v>0</v>
      </c>
      <c r="O101" s="6">
        <f t="shared" si="127"/>
        <v>0</v>
      </c>
      <c r="P101" s="6">
        <f t="shared" si="128"/>
        <v>0</v>
      </c>
      <c r="Q101" s="6">
        <f t="shared" si="129"/>
        <v>0</v>
      </c>
      <c r="R101" s="6">
        <f t="shared" si="130"/>
        <v>0</v>
      </c>
      <c r="S101" s="7">
        <f t="shared" si="131"/>
        <v>4</v>
      </c>
      <c r="T101" s="7">
        <f t="shared" si="132"/>
        <v>4</v>
      </c>
      <c r="U101" s="7">
        <v>2.4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3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3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35"/>
        <v>0</v>
      </c>
      <c r="CM101" s="11"/>
      <c r="CN101" s="10"/>
      <c r="CO101" s="11"/>
      <c r="CP101" s="10"/>
      <c r="CQ101" s="7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36"/>
        <v>0</v>
      </c>
      <c r="DJ101" s="11"/>
      <c r="DK101" s="10"/>
      <c r="DL101" s="11"/>
      <c r="DM101" s="10"/>
      <c r="DN101" s="7"/>
      <c r="DO101" s="11"/>
      <c r="DP101" s="10"/>
      <c r="DQ101" s="11">
        <v>60</v>
      </c>
      <c r="DR101" s="10" t="s">
        <v>79</v>
      </c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>
        <v>4</v>
      </c>
      <c r="EF101" s="7">
        <f t="shared" si="137"/>
        <v>4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3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3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40"/>
        <v>0</v>
      </c>
    </row>
    <row r="102" spans="1:205" x14ac:dyDescent="0.25">
      <c r="A102" s="20">
        <v>7</v>
      </c>
      <c r="B102" s="20">
        <v>1</v>
      </c>
      <c r="C102" s="20"/>
      <c r="D102" s="6" t="s">
        <v>210</v>
      </c>
      <c r="E102" s="3" t="s">
        <v>211</v>
      </c>
      <c r="F102" s="6">
        <f t="shared" si="118"/>
        <v>0</v>
      </c>
      <c r="G102" s="6">
        <f t="shared" si="119"/>
        <v>1</v>
      </c>
      <c r="H102" s="6">
        <f t="shared" si="120"/>
        <v>30</v>
      </c>
      <c r="I102" s="6">
        <f t="shared" si="121"/>
        <v>0</v>
      </c>
      <c r="J102" s="6">
        <f t="shared" si="122"/>
        <v>0</v>
      </c>
      <c r="K102" s="6">
        <f t="shared" si="123"/>
        <v>0</v>
      </c>
      <c r="L102" s="6">
        <f t="shared" si="124"/>
        <v>0</v>
      </c>
      <c r="M102" s="6">
        <f t="shared" si="125"/>
        <v>0</v>
      </c>
      <c r="N102" s="6">
        <f t="shared" si="126"/>
        <v>0</v>
      </c>
      <c r="O102" s="6">
        <f t="shared" si="127"/>
        <v>0</v>
      </c>
      <c r="P102" s="6">
        <f t="shared" si="128"/>
        <v>0</v>
      </c>
      <c r="Q102" s="6">
        <f t="shared" si="129"/>
        <v>30</v>
      </c>
      <c r="R102" s="6">
        <f t="shared" si="130"/>
        <v>0</v>
      </c>
      <c r="S102" s="7">
        <f t="shared" si="131"/>
        <v>2</v>
      </c>
      <c r="T102" s="7">
        <f t="shared" si="132"/>
        <v>2</v>
      </c>
      <c r="U102" s="7">
        <v>1.2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3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3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35"/>
        <v>0</v>
      </c>
      <c r="CM102" s="11"/>
      <c r="CN102" s="10"/>
      <c r="CO102" s="11"/>
      <c r="CP102" s="10"/>
      <c r="CQ102" s="7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36"/>
        <v>0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3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3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3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>
        <v>30</v>
      </c>
      <c r="GS102" s="10" t="s">
        <v>63</v>
      </c>
      <c r="GT102" s="11"/>
      <c r="GU102" s="10"/>
      <c r="GV102" s="7">
        <v>2</v>
      </c>
      <c r="GW102" s="7">
        <f t="shared" si="140"/>
        <v>2</v>
      </c>
    </row>
    <row r="103" spans="1:205" x14ac:dyDescent="0.25">
      <c r="A103" s="20">
        <v>7</v>
      </c>
      <c r="B103" s="20">
        <v>1</v>
      </c>
      <c r="C103" s="20"/>
      <c r="D103" s="6" t="s">
        <v>212</v>
      </c>
      <c r="E103" s="3" t="s">
        <v>213</v>
      </c>
      <c r="F103" s="6">
        <f t="shared" si="118"/>
        <v>0</v>
      </c>
      <c r="G103" s="6">
        <f t="shared" si="119"/>
        <v>1</v>
      </c>
      <c r="H103" s="6">
        <f t="shared" si="120"/>
        <v>30</v>
      </c>
      <c r="I103" s="6">
        <f t="shared" si="121"/>
        <v>0</v>
      </c>
      <c r="J103" s="6">
        <f t="shared" si="122"/>
        <v>0</v>
      </c>
      <c r="K103" s="6">
        <f t="shared" si="123"/>
        <v>0</v>
      </c>
      <c r="L103" s="6">
        <f t="shared" si="124"/>
        <v>0</v>
      </c>
      <c r="M103" s="6">
        <f t="shared" si="125"/>
        <v>0</v>
      </c>
      <c r="N103" s="6">
        <f t="shared" si="126"/>
        <v>0</v>
      </c>
      <c r="O103" s="6">
        <f t="shared" si="127"/>
        <v>0</v>
      </c>
      <c r="P103" s="6">
        <f t="shared" si="128"/>
        <v>0</v>
      </c>
      <c r="Q103" s="6">
        <f t="shared" si="129"/>
        <v>30</v>
      </c>
      <c r="R103" s="6">
        <f t="shared" si="130"/>
        <v>0</v>
      </c>
      <c r="S103" s="7">
        <f t="shared" si="131"/>
        <v>2</v>
      </c>
      <c r="T103" s="7">
        <f t="shared" si="132"/>
        <v>2</v>
      </c>
      <c r="U103" s="7">
        <v>1.1000000000000001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3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3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3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3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37"/>
        <v>0</v>
      </c>
      <c r="EG103" s="11"/>
      <c r="EH103" s="10"/>
      <c r="EI103" s="11"/>
      <c r="EJ103" s="10"/>
      <c r="EK103" s="7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38"/>
        <v>0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3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>
        <v>30</v>
      </c>
      <c r="GS103" s="10" t="s">
        <v>63</v>
      </c>
      <c r="GT103" s="11"/>
      <c r="GU103" s="10"/>
      <c r="GV103" s="7">
        <v>2</v>
      </c>
      <c r="GW103" s="7">
        <f t="shared" si="140"/>
        <v>2</v>
      </c>
    </row>
    <row r="104" spans="1:205" x14ac:dyDescent="0.25">
      <c r="A104" s="20">
        <v>7</v>
      </c>
      <c r="B104" s="20">
        <v>1</v>
      </c>
      <c r="C104" s="20"/>
      <c r="D104" s="6" t="s">
        <v>214</v>
      </c>
      <c r="E104" s="3" t="s">
        <v>215</v>
      </c>
      <c r="F104" s="6">
        <f t="shared" si="118"/>
        <v>0</v>
      </c>
      <c r="G104" s="6">
        <f t="shared" si="119"/>
        <v>1</v>
      </c>
      <c r="H104" s="6">
        <f t="shared" si="120"/>
        <v>30</v>
      </c>
      <c r="I104" s="6">
        <f t="shared" si="121"/>
        <v>0</v>
      </c>
      <c r="J104" s="6">
        <f t="shared" si="122"/>
        <v>0</v>
      </c>
      <c r="K104" s="6">
        <f t="shared" si="123"/>
        <v>0</v>
      </c>
      <c r="L104" s="6">
        <f t="shared" si="124"/>
        <v>0</v>
      </c>
      <c r="M104" s="6">
        <f t="shared" si="125"/>
        <v>0</v>
      </c>
      <c r="N104" s="6">
        <f t="shared" si="126"/>
        <v>0</v>
      </c>
      <c r="O104" s="6">
        <f t="shared" si="127"/>
        <v>0</v>
      </c>
      <c r="P104" s="6">
        <f t="shared" si="128"/>
        <v>0</v>
      </c>
      <c r="Q104" s="6">
        <f t="shared" si="129"/>
        <v>30</v>
      </c>
      <c r="R104" s="6">
        <f t="shared" si="130"/>
        <v>0</v>
      </c>
      <c r="S104" s="7">
        <f t="shared" si="131"/>
        <v>2</v>
      </c>
      <c r="T104" s="7">
        <f t="shared" si="132"/>
        <v>2</v>
      </c>
      <c r="U104" s="7">
        <v>1.2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3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3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3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3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37"/>
        <v>0</v>
      </c>
      <c r="EG104" s="11"/>
      <c r="EH104" s="10"/>
      <c r="EI104" s="11"/>
      <c r="EJ104" s="10"/>
      <c r="EK104" s="7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38"/>
        <v>0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3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>
        <v>30</v>
      </c>
      <c r="GS104" s="10" t="s">
        <v>63</v>
      </c>
      <c r="GT104" s="11"/>
      <c r="GU104" s="10"/>
      <c r="GV104" s="7">
        <v>2</v>
      </c>
      <c r="GW104" s="7">
        <f t="shared" si="140"/>
        <v>2</v>
      </c>
    </row>
    <row r="105" spans="1:205" x14ac:dyDescent="0.25">
      <c r="A105" s="20">
        <v>7</v>
      </c>
      <c r="B105" s="20">
        <v>1</v>
      </c>
      <c r="C105" s="20"/>
      <c r="D105" s="6" t="s">
        <v>216</v>
      </c>
      <c r="E105" s="3" t="s">
        <v>217</v>
      </c>
      <c r="F105" s="6">
        <f t="shared" si="118"/>
        <v>0</v>
      </c>
      <c r="G105" s="6">
        <f t="shared" si="119"/>
        <v>1</v>
      </c>
      <c r="H105" s="6">
        <f t="shared" si="120"/>
        <v>30</v>
      </c>
      <c r="I105" s="6">
        <f t="shared" si="121"/>
        <v>0</v>
      </c>
      <c r="J105" s="6">
        <f t="shared" si="122"/>
        <v>0</v>
      </c>
      <c r="K105" s="6">
        <f t="shared" si="123"/>
        <v>0</v>
      </c>
      <c r="L105" s="6">
        <f t="shared" si="124"/>
        <v>0</v>
      </c>
      <c r="M105" s="6">
        <f t="shared" si="125"/>
        <v>0</v>
      </c>
      <c r="N105" s="6">
        <f t="shared" si="126"/>
        <v>0</v>
      </c>
      <c r="O105" s="6">
        <f t="shared" si="127"/>
        <v>0</v>
      </c>
      <c r="P105" s="6">
        <f t="shared" si="128"/>
        <v>0</v>
      </c>
      <c r="Q105" s="6">
        <f t="shared" si="129"/>
        <v>30</v>
      </c>
      <c r="R105" s="6">
        <f t="shared" si="130"/>
        <v>0</v>
      </c>
      <c r="S105" s="7">
        <f t="shared" si="131"/>
        <v>2</v>
      </c>
      <c r="T105" s="7">
        <f t="shared" si="132"/>
        <v>2</v>
      </c>
      <c r="U105" s="7">
        <v>1.2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3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3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3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3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3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38"/>
        <v>0</v>
      </c>
      <c r="FD105" s="11"/>
      <c r="FE105" s="10"/>
      <c r="FF105" s="11"/>
      <c r="FG105" s="10"/>
      <c r="FH105" s="7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39"/>
        <v>0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>
        <v>30</v>
      </c>
      <c r="GS105" s="10" t="s">
        <v>63</v>
      </c>
      <c r="GT105" s="11"/>
      <c r="GU105" s="10"/>
      <c r="GV105" s="7">
        <v>2</v>
      </c>
      <c r="GW105" s="7">
        <f t="shared" si="140"/>
        <v>2</v>
      </c>
    </row>
    <row r="106" spans="1:205" x14ac:dyDescent="0.25">
      <c r="A106" s="20">
        <v>7</v>
      </c>
      <c r="B106" s="20">
        <v>1</v>
      </c>
      <c r="C106" s="20"/>
      <c r="D106" s="6" t="s">
        <v>218</v>
      </c>
      <c r="E106" s="3" t="s">
        <v>219</v>
      </c>
      <c r="F106" s="6">
        <f t="shared" si="118"/>
        <v>0</v>
      </c>
      <c r="G106" s="6">
        <f t="shared" si="119"/>
        <v>1</v>
      </c>
      <c r="H106" s="6">
        <f t="shared" si="120"/>
        <v>30</v>
      </c>
      <c r="I106" s="6">
        <f t="shared" si="121"/>
        <v>0</v>
      </c>
      <c r="J106" s="6">
        <f t="shared" si="122"/>
        <v>0</v>
      </c>
      <c r="K106" s="6">
        <f t="shared" si="123"/>
        <v>0</v>
      </c>
      <c r="L106" s="6">
        <f t="shared" si="124"/>
        <v>0</v>
      </c>
      <c r="M106" s="6">
        <f t="shared" si="125"/>
        <v>0</v>
      </c>
      <c r="N106" s="6">
        <f t="shared" si="126"/>
        <v>0</v>
      </c>
      <c r="O106" s="6">
        <f t="shared" si="127"/>
        <v>0</v>
      </c>
      <c r="P106" s="6">
        <f t="shared" si="128"/>
        <v>0</v>
      </c>
      <c r="Q106" s="6">
        <f t="shared" si="129"/>
        <v>30</v>
      </c>
      <c r="R106" s="6">
        <f t="shared" si="130"/>
        <v>0</v>
      </c>
      <c r="S106" s="7">
        <f t="shared" si="131"/>
        <v>2</v>
      </c>
      <c r="T106" s="7">
        <f t="shared" si="132"/>
        <v>2</v>
      </c>
      <c r="U106" s="7">
        <v>1.2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3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3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3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3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3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38"/>
        <v>0</v>
      </c>
      <c r="FD106" s="11"/>
      <c r="FE106" s="10"/>
      <c r="FF106" s="11"/>
      <c r="FG106" s="10"/>
      <c r="FH106" s="7"/>
      <c r="FI106" s="11"/>
      <c r="FJ106" s="10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39"/>
        <v>0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>
        <v>30</v>
      </c>
      <c r="GS106" s="10" t="s">
        <v>63</v>
      </c>
      <c r="GT106" s="11"/>
      <c r="GU106" s="10"/>
      <c r="GV106" s="7">
        <v>2</v>
      </c>
      <c r="GW106" s="7">
        <f t="shared" si="140"/>
        <v>2</v>
      </c>
    </row>
    <row r="107" spans="1:205" x14ac:dyDescent="0.25">
      <c r="A107" s="20">
        <v>7</v>
      </c>
      <c r="B107" s="20">
        <v>1</v>
      </c>
      <c r="C107" s="20"/>
      <c r="D107" s="6" t="s">
        <v>220</v>
      </c>
      <c r="E107" s="3" t="s">
        <v>221</v>
      </c>
      <c r="F107" s="6">
        <f t="shared" si="118"/>
        <v>0</v>
      </c>
      <c r="G107" s="6">
        <f t="shared" si="119"/>
        <v>1</v>
      </c>
      <c r="H107" s="6">
        <f t="shared" si="120"/>
        <v>30</v>
      </c>
      <c r="I107" s="6">
        <f t="shared" si="121"/>
        <v>0</v>
      </c>
      <c r="J107" s="6">
        <f t="shared" si="122"/>
        <v>0</v>
      </c>
      <c r="K107" s="6">
        <f t="shared" si="123"/>
        <v>0</v>
      </c>
      <c r="L107" s="6">
        <f t="shared" si="124"/>
        <v>0</v>
      </c>
      <c r="M107" s="6">
        <f t="shared" si="125"/>
        <v>0</v>
      </c>
      <c r="N107" s="6">
        <f t="shared" si="126"/>
        <v>0</v>
      </c>
      <c r="O107" s="6">
        <f t="shared" si="127"/>
        <v>0</v>
      </c>
      <c r="P107" s="6">
        <f t="shared" si="128"/>
        <v>0</v>
      </c>
      <c r="Q107" s="6">
        <f t="shared" si="129"/>
        <v>30</v>
      </c>
      <c r="R107" s="6">
        <f t="shared" si="130"/>
        <v>0</v>
      </c>
      <c r="S107" s="7">
        <f t="shared" si="131"/>
        <v>2</v>
      </c>
      <c r="T107" s="7">
        <f t="shared" si="132"/>
        <v>2</v>
      </c>
      <c r="U107" s="7">
        <v>1.2</v>
      </c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133"/>
        <v>0</v>
      </c>
      <c r="AS107" s="11"/>
      <c r="AT107" s="10"/>
      <c r="AU107" s="11"/>
      <c r="AV107" s="10"/>
      <c r="AW107" s="7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34"/>
        <v>0</v>
      </c>
      <c r="BP107" s="11"/>
      <c r="BQ107" s="10"/>
      <c r="BR107" s="11"/>
      <c r="BS107" s="10"/>
      <c r="BT107" s="7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35"/>
        <v>0</v>
      </c>
      <c r="CM107" s="11"/>
      <c r="CN107" s="10"/>
      <c r="CO107" s="11"/>
      <c r="CP107" s="10"/>
      <c r="CQ107" s="7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36"/>
        <v>0</v>
      </c>
      <c r="DJ107" s="11"/>
      <c r="DK107" s="10"/>
      <c r="DL107" s="11"/>
      <c r="DM107" s="10"/>
      <c r="DN107" s="7"/>
      <c r="DO107" s="11"/>
      <c r="DP107" s="10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37"/>
        <v>0</v>
      </c>
      <c r="EG107" s="11"/>
      <c r="EH107" s="10"/>
      <c r="EI107" s="11"/>
      <c r="EJ107" s="10"/>
      <c r="EK107" s="7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38"/>
        <v>0</v>
      </c>
      <c r="FD107" s="11"/>
      <c r="FE107" s="10"/>
      <c r="FF107" s="11"/>
      <c r="FG107" s="10"/>
      <c r="FH107" s="7"/>
      <c r="FI107" s="11"/>
      <c r="FJ107" s="10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39"/>
        <v>0</v>
      </c>
      <c r="GA107" s="11"/>
      <c r="GB107" s="10"/>
      <c r="GC107" s="11"/>
      <c r="GD107" s="10"/>
      <c r="GE107" s="7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>
        <v>30</v>
      </c>
      <c r="GS107" s="10" t="s">
        <v>63</v>
      </c>
      <c r="GT107" s="11"/>
      <c r="GU107" s="10"/>
      <c r="GV107" s="7">
        <v>2</v>
      </c>
      <c r="GW107" s="7">
        <f t="shared" si="140"/>
        <v>2</v>
      </c>
    </row>
    <row r="108" spans="1:205" x14ac:dyDescent="0.25">
      <c r="A108" s="20">
        <v>7</v>
      </c>
      <c r="B108" s="20">
        <v>1</v>
      </c>
      <c r="C108" s="20"/>
      <c r="D108" s="6" t="s">
        <v>222</v>
      </c>
      <c r="E108" s="3" t="s">
        <v>223</v>
      </c>
      <c r="F108" s="6">
        <f t="shared" si="118"/>
        <v>0</v>
      </c>
      <c r="G108" s="6">
        <f t="shared" si="119"/>
        <v>1</v>
      </c>
      <c r="H108" s="6">
        <f t="shared" si="120"/>
        <v>30</v>
      </c>
      <c r="I108" s="6">
        <f t="shared" si="121"/>
        <v>0</v>
      </c>
      <c r="J108" s="6">
        <f t="shared" si="122"/>
        <v>0</v>
      </c>
      <c r="K108" s="6">
        <f t="shared" si="123"/>
        <v>0</v>
      </c>
      <c r="L108" s="6">
        <f t="shared" si="124"/>
        <v>0</v>
      </c>
      <c r="M108" s="6">
        <f t="shared" si="125"/>
        <v>0</v>
      </c>
      <c r="N108" s="6">
        <f t="shared" si="126"/>
        <v>0</v>
      </c>
      <c r="O108" s="6">
        <f t="shared" si="127"/>
        <v>0</v>
      </c>
      <c r="P108" s="6">
        <f t="shared" si="128"/>
        <v>0</v>
      </c>
      <c r="Q108" s="6">
        <f t="shared" si="129"/>
        <v>30</v>
      </c>
      <c r="R108" s="6">
        <f t="shared" si="130"/>
        <v>0</v>
      </c>
      <c r="S108" s="7">
        <f t="shared" si="131"/>
        <v>2</v>
      </c>
      <c r="T108" s="7">
        <f t="shared" si="132"/>
        <v>2</v>
      </c>
      <c r="U108" s="7">
        <v>1.1000000000000001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133"/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34"/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35"/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36"/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37"/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38"/>
        <v>0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39"/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>
        <v>30</v>
      </c>
      <c r="GS108" s="10" t="s">
        <v>63</v>
      </c>
      <c r="GT108" s="11"/>
      <c r="GU108" s="10"/>
      <c r="GV108" s="7">
        <v>2</v>
      </c>
      <c r="GW108" s="7">
        <f t="shared" si="140"/>
        <v>2</v>
      </c>
    </row>
    <row r="109" spans="1:205" x14ac:dyDescent="0.25">
      <c r="A109" s="6">
        <v>8</v>
      </c>
      <c r="B109" s="6">
        <v>1</v>
      </c>
      <c r="C109" s="6"/>
      <c r="D109" s="6" t="s">
        <v>313</v>
      </c>
      <c r="E109" s="3" t="s">
        <v>314</v>
      </c>
      <c r="F109" s="6">
        <f t="shared" si="118"/>
        <v>0</v>
      </c>
      <c r="G109" s="6">
        <f t="shared" si="119"/>
        <v>1</v>
      </c>
      <c r="H109" s="6">
        <f t="shared" si="120"/>
        <v>0</v>
      </c>
      <c r="I109" s="6">
        <f t="shared" si="121"/>
        <v>0</v>
      </c>
      <c r="J109" s="6">
        <f t="shared" si="122"/>
        <v>0</v>
      </c>
      <c r="K109" s="6">
        <f t="shared" si="123"/>
        <v>0</v>
      </c>
      <c r="L109" s="6">
        <f t="shared" si="124"/>
        <v>0</v>
      </c>
      <c r="M109" s="6">
        <f t="shared" si="125"/>
        <v>0</v>
      </c>
      <c r="N109" s="6">
        <f t="shared" si="126"/>
        <v>0</v>
      </c>
      <c r="O109" s="6">
        <f t="shared" si="127"/>
        <v>0</v>
      </c>
      <c r="P109" s="6">
        <f t="shared" si="128"/>
        <v>0</v>
      </c>
      <c r="Q109" s="6">
        <f t="shared" si="129"/>
        <v>0</v>
      </c>
      <c r="R109" s="6">
        <f t="shared" si="130"/>
        <v>0</v>
      </c>
      <c r="S109" s="7">
        <f t="shared" si="131"/>
        <v>15</v>
      </c>
      <c r="T109" s="7">
        <f t="shared" si="132"/>
        <v>15</v>
      </c>
      <c r="U109" s="7">
        <v>1.7</v>
      </c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 t="shared" si="133"/>
        <v>0</v>
      </c>
      <c r="AS109" s="11"/>
      <c r="AT109" s="10"/>
      <c r="AU109" s="11"/>
      <c r="AV109" s="10"/>
      <c r="AW109" s="7"/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134"/>
        <v>0</v>
      </c>
      <c r="BP109" s="11"/>
      <c r="BQ109" s="10"/>
      <c r="BR109" s="11"/>
      <c r="BS109" s="10"/>
      <c r="BT109" s="7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135"/>
        <v>0</v>
      </c>
      <c r="CM109" s="11"/>
      <c r="CN109" s="10"/>
      <c r="CO109" s="11"/>
      <c r="CP109" s="10"/>
      <c r="CQ109" s="7"/>
      <c r="CR109" s="11"/>
      <c r="CS109" s="10"/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136"/>
        <v>0</v>
      </c>
      <c r="DJ109" s="11"/>
      <c r="DK109" s="10"/>
      <c r="DL109" s="11"/>
      <c r="DM109" s="10"/>
      <c r="DN109" s="7"/>
      <c r="DO109" s="11"/>
      <c r="DP109" s="10"/>
      <c r="DQ109" s="11"/>
      <c r="DR109" s="10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137"/>
        <v>0</v>
      </c>
      <c r="EG109" s="11"/>
      <c r="EH109" s="10"/>
      <c r="EI109" s="11"/>
      <c r="EJ109" s="10"/>
      <c r="EK109" s="7"/>
      <c r="EL109" s="11"/>
      <c r="EM109" s="10"/>
      <c r="EN109" s="11"/>
      <c r="EO109" s="10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138"/>
        <v>0</v>
      </c>
      <c r="FD109" s="11"/>
      <c r="FE109" s="10"/>
      <c r="FF109" s="11"/>
      <c r="FG109" s="10"/>
      <c r="FH109" s="7"/>
      <c r="FI109" s="11"/>
      <c r="FJ109" s="10"/>
      <c r="FK109" s="11"/>
      <c r="FL109" s="10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139"/>
        <v>0</v>
      </c>
      <c r="GA109" s="11"/>
      <c r="GB109" s="10"/>
      <c r="GC109" s="11"/>
      <c r="GD109" s="10"/>
      <c r="GE109" s="7"/>
      <c r="GF109" s="11"/>
      <c r="GG109" s="10"/>
      <c r="GH109" s="11"/>
      <c r="GI109" s="10"/>
      <c r="GJ109" s="11"/>
      <c r="GK109" s="10"/>
      <c r="GL109" s="11">
        <v>0</v>
      </c>
      <c r="GM109" s="10" t="s">
        <v>63</v>
      </c>
      <c r="GN109" s="11"/>
      <c r="GO109" s="10"/>
      <c r="GP109" s="11"/>
      <c r="GQ109" s="10"/>
      <c r="GR109" s="11"/>
      <c r="GS109" s="10"/>
      <c r="GT109" s="11"/>
      <c r="GU109" s="10"/>
      <c r="GV109" s="7">
        <v>15</v>
      </c>
      <c r="GW109" s="7">
        <f t="shared" si="140"/>
        <v>15</v>
      </c>
    </row>
    <row r="110" spans="1:205" ht="20.100000000000001" customHeight="1" x14ac:dyDescent="0.25">
      <c r="A110" s="19" t="s">
        <v>226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9"/>
      <c r="GW110" s="13"/>
    </row>
    <row r="111" spans="1:205" x14ac:dyDescent="0.25">
      <c r="A111" s="6"/>
      <c r="B111" s="6"/>
      <c r="C111" s="6"/>
      <c r="D111" s="6" t="s">
        <v>227</v>
      </c>
      <c r="E111" s="3" t="s">
        <v>228</v>
      </c>
      <c r="F111" s="6">
        <f>COUNTIF(V111:GU111,"e")</f>
        <v>0</v>
      </c>
      <c r="G111" s="6">
        <f>COUNTIF(V111:GU111,"z")</f>
        <v>1</v>
      </c>
      <c r="H111" s="6">
        <f>SUM(I111:R111)</f>
        <v>15</v>
      </c>
      <c r="I111" s="6">
        <f>V111+AS111+BP111+CM111+DJ111+EG111+FD111+GA111</f>
        <v>0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15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30</v>
      </c>
      <c r="T111" s="7">
        <f>AQ111+BN111+CK111+DH111+EE111+FB111+FY111+GV111</f>
        <v>30</v>
      </c>
      <c r="U111" s="7">
        <v>15</v>
      </c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>
        <v>15</v>
      </c>
      <c r="FR111" s="10" t="s">
        <v>63</v>
      </c>
      <c r="FS111" s="11"/>
      <c r="FT111" s="10"/>
      <c r="FU111" s="11"/>
      <c r="FV111" s="10"/>
      <c r="FW111" s="11"/>
      <c r="FX111" s="10"/>
      <c r="FY111" s="7">
        <v>30</v>
      </c>
      <c r="FZ111" s="7">
        <f>FH111+FY111</f>
        <v>30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ht="15.9" customHeight="1" x14ac:dyDescent="0.25">
      <c r="A112" s="6"/>
      <c r="B112" s="6"/>
      <c r="C112" s="6"/>
      <c r="D112" s="6"/>
      <c r="E112" s="6" t="s">
        <v>82</v>
      </c>
      <c r="F112" s="6">
        <f t="shared" ref="F112:AK112" si="141">SUM(F111:F111)</f>
        <v>0</v>
      </c>
      <c r="G112" s="6">
        <f t="shared" si="141"/>
        <v>1</v>
      </c>
      <c r="H112" s="6">
        <f t="shared" si="141"/>
        <v>15</v>
      </c>
      <c r="I112" s="6">
        <f t="shared" si="141"/>
        <v>0</v>
      </c>
      <c r="J112" s="6">
        <f t="shared" si="141"/>
        <v>0</v>
      </c>
      <c r="K112" s="6">
        <f t="shared" si="141"/>
        <v>0</v>
      </c>
      <c r="L112" s="6">
        <f t="shared" si="141"/>
        <v>0</v>
      </c>
      <c r="M112" s="6">
        <f t="shared" si="141"/>
        <v>0</v>
      </c>
      <c r="N112" s="6">
        <f t="shared" si="141"/>
        <v>0</v>
      </c>
      <c r="O112" s="6">
        <f t="shared" si="141"/>
        <v>15</v>
      </c>
      <c r="P112" s="6">
        <f t="shared" si="141"/>
        <v>0</v>
      </c>
      <c r="Q112" s="6">
        <f t="shared" si="141"/>
        <v>0</v>
      </c>
      <c r="R112" s="6">
        <f t="shared" si="141"/>
        <v>0</v>
      </c>
      <c r="S112" s="7">
        <f t="shared" si="141"/>
        <v>30</v>
      </c>
      <c r="T112" s="7">
        <f t="shared" si="141"/>
        <v>30</v>
      </c>
      <c r="U112" s="7">
        <f t="shared" si="141"/>
        <v>15</v>
      </c>
      <c r="V112" s="11">
        <f t="shared" si="141"/>
        <v>0</v>
      </c>
      <c r="W112" s="10">
        <f t="shared" si="141"/>
        <v>0</v>
      </c>
      <c r="X112" s="11">
        <f t="shared" si="141"/>
        <v>0</v>
      </c>
      <c r="Y112" s="10">
        <f t="shared" si="141"/>
        <v>0</v>
      </c>
      <c r="Z112" s="7">
        <f t="shared" si="141"/>
        <v>0</v>
      </c>
      <c r="AA112" s="11">
        <f t="shared" si="141"/>
        <v>0</v>
      </c>
      <c r="AB112" s="10">
        <f t="shared" si="141"/>
        <v>0</v>
      </c>
      <c r="AC112" s="11">
        <f t="shared" si="141"/>
        <v>0</v>
      </c>
      <c r="AD112" s="10">
        <f t="shared" si="141"/>
        <v>0</v>
      </c>
      <c r="AE112" s="11">
        <f t="shared" si="141"/>
        <v>0</v>
      </c>
      <c r="AF112" s="10">
        <f t="shared" si="141"/>
        <v>0</v>
      </c>
      <c r="AG112" s="11">
        <f t="shared" si="141"/>
        <v>0</v>
      </c>
      <c r="AH112" s="10">
        <f t="shared" si="141"/>
        <v>0</v>
      </c>
      <c r="AI112" s="11">
        <f t="shared" si="141"/>
        <v>0</v>
      </c>
      <c r="AJ112" s="10">
        <f t="shared" si="141"/>
        <v>0</v>
      </c>
      <c r="AK112" s="11">
        <f t="shared" si="141"/>
        <v>0</v>
      </c>
      <c r="AL112" s="10">
        <f t="shared" ref="AL112:BQ112" si="142">SUM(AL111:AL111)</f>
        <v>0</v>
      </c>
      <c r="AM112" s="11">
        <f t="shared" si="142"/>
        <v>0</v>
      </c>
      <c r="AN112" s="10">
        <f t="shared" si="142"/>
        <v>0</v>
      </c>
      <c r="AO112" s="11">
        <f t="shared" si="142"/>
        <v>0</v>
      </c>
      <c r="AP112" s="10">
        <f t="shared" si="142"/>
        <v>0</v>
      </c>
      <c r="AQ112" s="7">
        <f t="shared" si="142"/>
        <v>0</v>
      </c>
      <c r="AR112" s="7">
        <f t="shared" si="142"/>
        <v>0</v>
      </c>
      <c r="AS112" s="11">
        <f t="shared" si="142"/>
        <v>0</v>
      </c>
      <c r="AT112" s="10">
        <f t="shared" si="142"/>
        <v>0</v>
      </c>
      <c r="AU112" s="11">
        <f t="shared" si="142"/>
        <v>0</v>
      </c>
      <c r="AV112" s="10">
        <f t="shared" si="142"/>
        <v>0</v>
      </c>
      <c r="AW112" s="7">
        <f t="shared" si="142"/>
        <v>0</v>
      </c>
      <c r="AX112" s="11">
        <f t="shared" si="142"/>
        <v>0</v>
      </c>
      <c r="AY112" s="10">
        <f t="shared" si="142"/>
        <v>0</v>
      </c>
      <c r="AZ112" s="11">
        <f t="shared" si="142"/>
        <v>0</v>
      </c>
      <c r="BA112" s="10">
        <f t="shared" si="142"/>
        <v>0</v>
      </c>
      <c r="BB112" s="11">
        <f t="shared" si="142"/>
        <v>0</v>
      </c>
      <c r="BC112" s="10">
        <f t="shared" si="142"/>
        <v>0</v>
      </c>
      <c r="BD112" s="11">
        <f t="shared" si="142"/>
        <v>0</v>
      </c>
      <c r="BE112" s="10">
        <f t="shared" si="142"/>
        <v>0</v>
      </c>
      <c r="BF112" s="11">
        <f t="shared" si="142"/>
        <v>0</v>
      </c>
      <c r="BG112" s="10">
        <f t="shared" si="142"/>
        <v>0</v>
      </c>
      <c r="BH112" s="11">
        <f t="shared" si="142"/>
        <v>0</v>
      </c>
      <c r="BI112" s="10">
        <f t="shared" si="142"/>
        <v>0</v>
      </c>
      <c r="BJ112" s="11">
        <f t="shared" si="142"/>
        <v>0</v>
      </c>
      <c r="BK112" s="10">
        <f t="shared" si="142"/>
        <v>0</v>
      </c>
      <c r="BL112" s="11">
        <f t="shared" si="142"/>
        <v>0</v>
      </c>
      <c r="BM112" s="10">
        <f t="shared" si="142"/>
        <v>0</v>
      </c>
      <c r="BN112" s="7">
        <f t="shared" si="142"/>
        <v>0</v>
      </c>
      <c r="BO112" s="7">
        <f t="shared" si="142"/>
        <v>0</v>
      </c>
      <c r="BP112" s="11">
        <f t="shared" si="142"/>
        <v>0</v>
      </c>
      <c r="BQ112" s="10">
        <f t="shared" si="142"/>
        <v>0</v>
      </c>
      <c r="BR112" s="11">
        <f t="shared" ref="BR112:CW112" si="143">SUM(BR111:BR111)</f>
        <v>0</v>
      </c>
      <c r="BS112" s="10">
        <f t="shared" si="143"/>
        <v>0</v>
      </c>
      <c r="BT112" s="7">
        <f t="shared" si="143"/>
        <v>0</v>
      </c>
      <c r="BU112" s="11">
        <f t="shared" si="143"/>
        <v>0</v>
      </c>
      <c r="BV112" s="10">
        <f t="shared" si="143"/>
        <v>0</v>
      </c>
      <c r="BW112" s="11">
        <f t="shared" si="143"/>
        <v>0</v>
      </c>
      <c r="BX112" s="10">
        <f t="shared" si="143"/>
        <v>0</v>
      </c>
      <c r="BY112" s="11">
        <f t="shared" si="143"/>
        <v>0</v>
      </c>
      <c r="BZ112" s="10">
        <f t="shared" si="143"/>
        <v>0</v>
      </c>
      <c r="CA112" s="11">
        <f t="shared" si="143"/>
        <v>0</v>
      </c>
      <c r="CB112" s="10">
        <f t="shared" si="143"/>
        <v>0</v>
      </c>
      <c r="CC112" s="11">
        <f t="shared" si="143"/>
        <v>0</v>
      </c>
      <c r="CD112" s="10">
        <f t="shared" si="143"/>
        <v>0</v>
      </c>
      <c r="CE112" s="11">
        <f t="shared" si="143"/>
        <v>0</v>
      </c>
      <c r="CF112" s="10">
        <f t="shared" si="143"/>
        <v>0</v>
      </c>
      <c r="CG112" s="11">
        <f t="shared" si="143"/>
        <v>0</v>
      </c>
      <c r="CH112" s="10">
        <f t="shared" si="143"/>
        <v>0</v>
      </c>
      <c r="CI112" s="11">
        <f t="shared" si="143"/>
        <v>0</v>
      </c>
      <c r="CJ112" s="10">
        <f t="shared" si="143"/>
        <v>0</v>
      </c>
      <c r="CK112" s="7">
        <f t="shared" si="143"/>
        <v>0</v>
      </c>
      <c r="CL112" s="7">
        <f t="shared" si="143"/>
        <v>0</v>
      </c>
      <c r="CM112" s="11">
        <f t="shared" si="143"/>
        <v>0</v>
      </c>
      <c r="CN112" s="10">
        <f t="shared" si="143"/>
        <v>0</v>
      </c>
      <c r="CO112" s="11">
        <f t="shared" si="143"/>
        <v>0</v>
      </c>
      <c r="CP112" s="10">
        <f t="shared" si="143"/>
        <v>0</v>
      </c>
      <c r="CQ112" s="7">
        <f t="shared" si="143"/>
        <v>0</v>
      </c>
      <c r="CR112" s="11">
        <f t="shared" si="143"/>
        <v>0</v>
      </c>
      <c r="CS112" s="10">
        <f t="shared" si="143"/>
        <v>0</v>
      </c>
      <c r="CT112" s="11">
        <f t="shared" si="143"/>
        <v>0</v>
      </c>
      <c r="CU112" s="10">
        <f t="shared" si="143"/>
        <v>0</v>
      </c>
      <c r="CV112" s="11">
        <f t="shared" si="143"/>
        <v>0</v>
      </c>
      <c r="CW112" s="10">
        <f t="shared" si="143"/>
        <v>0</v>
      </c>
      <c r="CX112" s="11">
        <f t="shared" ref="CX112:EC112" si="144">SUM(CX111:CX111)</f>
        <v>0</v>
      </c>
      <c r="CY112" s="10">
        <f t="shared" si="144"/>
        <v>0</v>
      </c>
      <c r="CZ112" s="11">
        <f t="shared" si="144"/>
        <v>0</v>
      </c>
      <c r="DA112" s="10">
        <f t="shared" si="144"/>
        <v>0</v>
      </c>
      <c r="DB112" s="11">
        <f t="shared" si="144"/>
        <v>0</v>
      </c>
      <c r="DC112" s="10">
        <f t="shared" si="144"/>
        <v>0</v>
      </c>
      <c r="DD112" s="11">
        <f t="shared" si="144"/>
        <v>0</v>
      </c>
      <c r="DE112" s="10">
        <f t="shared" si="144"/>
        <v>0</v>
      </c>
      <c r="DF112" s="11">
        <f t="shared" si="144"/>
        <v>0</v>
      </c>
      <c r="DG112" s="10">
        <f t="shared" si="144"/>
        <v>0</v>
      </c>
      <c r="DH112" s="7">
        <f t="shared" si="144"/>
        <v>0</v>
      </c>
      <c r="DI112" s="7">
        <f t="shared" si="144"/>
        <v>0</v>
      </c>
      <c r="DJ112" s="11">
        <f t="shared" si="144"/>
        <v>0</v>
      </c>
      <c r="DK112" s="10">
        <f t="shared" si="144"/>
        <v>0</v>
      </c>
      <c r="DL112" s="11">
        <f t="shared" si="144"/>
        <v>0</v>
      </c>
      <c r="DM112" s="10">
        <f t="shared" si="144"/>
        <v>0</v>
      </c>
      <c r="DN112" s="7">
        <f t="shared" si="144"/>
        <v>0</v>
      </c>
      <c r="DO112" s="11">
        <f t="shared" si="144"/>
        <v>0</v>
      </c>
      <c r="DP112" s="10">
        <f t="shared" si="144"/>
        <v>0</v>
      </c>
      <c r="DQ112" s="11">
        <f t="shared" si="144"/>
        <v>0</v>
      </c>
      <c r="DR112" s="10">
        <f t="shared" si="144"/>
        <v>0</v>
      </c>
      <c r="DS112" s="11">
        <f t="shared" si="144"/>
        <v>0</v>
      </c>
      <c r="DT112" s="10">
        <f t="shared" si="144"/>
        <v>0</v>
      </c>
      <c r="DU112" s="11">
        <f t="shared" si="144"/>
        <v>0</v>
      </c>
      <c r="DV112" s="10">
        <f t="shared" si="144"/>
        <v>0</v>
      </c>
      <c r="DW112" s="11">
        <f t="shared" si="144"/>
        <v>0</v>
      </c>
      <c r="DX112" s="10">
        <f t="shared" si="144"/>
        <v>0</v>
      </c>
      <c r="DY112" s="11">
        <f t="shared" si="144"/>
        <v>0</v>
      </c>
      <c r="DZ112" s="10">
        <f t="shared" si="144"/>
        <v>0</v>
      </c>
      <c r="EA112" s="11">
        <f t="shared" si="144"/>
        <v>0</v>
      </c>
      <c r="EB112" s="10">
        <f t="shared" si="144"/>
        <v>0</v>
      </c>
      <c r="EC112" s="11">
        <f t="shared" si="144"/>
        <v>0</v>
      </c>
      <c r="ED112" s="10">
        <f t="shared" ref="ED112:FI112" si="145">SUM(ED111:ED111)</f>
        <v>0</v>
      </c>
      <c r="EE112" s="7">
        <f t="shared" si="145"/>
        <v>0</v>
      </c>
      <c r="EF112" s="7">
        <f t="shared" si="145"/>
        <v>0</v>
      </c>
      <c r="EG112" s="11">
        <f t="shared" si="145"/>
        <v>0</v>
      </c>
      <c r="EH112" s="10">
        <f t="shared" si="145"/>
        <v>0</v>
      </c>
      <c r="EI112" s="11">
        <f t="shared" si="145"/>
        <v>0</v>
      </c>
      <c r="EJ112" s="10">
        <f t="shared" si="145"/>
        <v>0</v>
      </c>
      <c r="EK112" s="7">
        <f t="shared" si="145"/>
        <v>0</v>
      </c>
      <c r="EL112" s="11">
        <f t="shared" si="145"/>
        <v>0</v>
      </c>
      <c r="EM112" s="10">
        <f t="shared" si="145"/>
        <v>0</v>
      </c>
      <c r="EN112" s="11">
        <f t="shared" si="145"/>
        <v>0</v>
      </c>
      <c r="EO112" s="10">
        <f t="shared" si="145"/>
        <v>0</v>
      </c>
      <c r="EP112" s="11">
        <f t="shared" si="145"/>
        <v>0</v>
      </c>
      <c r="EQ112" s="10">
        <f t="shared" si="145"/>
        <v>0</v>
      </c>
      <c r="ER112" s="11">
        <f t="shared" si="145"/>
        <v>0</v>
      </c>
      <c r="ES112" s="10">
        <f t="shared" si="145"/>
        <v>0</v>
      </c>
      <c r="ET112" s="11">
        <f t="shared" si="145"/>
        <v>0</v>
      </c>
      <c r="EU112" s="10">
        <f t="shared" si="145"/>
        <v>0</v>
      </c>
      <c r="EV112" s="11">
        <f t="shared" si="145"/>
        <v>0</v>
      </c>
      <c r="EW112" s="10">
        <f t="shared" si="145"/>
        <v>0</v>
      </c>
      <c r="EX112" s="11">
        <f t="shared" si="145"/>
        <v>0</v>
      </c>
      <c r="EY112" s="10">
        <f t="shared" si="145"/>
        <v>0</v>
      </c>
      <c r="EZ112" s="11">
        <f t="shared" si="145"/>
        <v>0</v>
      </c>
      <c r="FA112" s="10">
        <f t="shared" si="145"/>
        <v>0</v>
      </c>
      <c r="FB112" s="7">
        <f t="shared" si="145"/>
        <v>0</v>
      </c>
      <c r="FC112" s="7">
        <f t="shared" si="145"/>
        <v>0</v>
      </c>
      <c r="FD112" s="11">
        <f t="shared" si="145"/>
        <v>0</v>
      </c>
      <c r="FE112" s="10">
        <f t="shared" si="145"/>
        <v>0</v>
      </c>
      <c r="FF112" s="11">
        <f t="shared" si="145"/>
        <v>0</v>
      </c>
      <c r="FG112" s="10">
        <f t="shared" si="145"/>
        <v>0</v>
      </c>
      <c r="FH112" s="7">
        <f t="shared" si="145"/>
        <v>0</v>
      </c>
      <c r="FI112" s="11">
        <f t="shared" si="145"/>
        <v>0</v>
      </c>
      <c r="FJ112" s="10">
        <f t="shared" ref="FJ112:GO112" si="146">SUM(FJ111:FJ111)</f>
        <v>0</v>
      </c>
      <c r="FK112" s="11">
        <f t="shared" si="146"/>
        <v>0</v>
      </c>
      <c r="FL112" s="10">
        <f t="shared" si="146"/>
        <v>0</v>
      </c>
      <c r="FM112" s="11">
        <f t="shared" si="146"/>
        <v>0</v>
      </c>
      <c r="FN112" s="10">
        <f t="shared" si="146"/>
        <v>0</v>
      </c>
      <c r="FO112" s="11">
        <f t="shared" si="146"/>
        <v>0</v>
      </c>
      <c r="FP112" s="10">
        <f t="shared" si="146"/>
        <v>0</v>
      </c>
      <c r="FQ112" s="11">
        <f t="shared" si="146"/>
        <v>15</v>
      </c>
      <c r="FR112" s="10">
        <f t="shared" si="146"/>
        <v>0</v>
      </c>
      <c r="FS112" s="11">
        <f t="shared" si="146"/>
        <v>0</v>
      </c>
      <c r="FT112" s="10">
        <f t="shared" si="146"/>
        <v>0</v>
      </c>
      <c r="FU112" s="11">
        <f t="shared" si="146"/>
        <v>0</v>
      </c>
      <c r="FV112" s="10">
        <f t="shared" si="146"/>
        <v>0</v>
      </c>
      <c r="FW112" s="11">
        <f t="shared" si="146"/>
        <v>0</v>
      </c>
      <c r="FX112" s="10">
        <f t="shared" si="146"/>
        <v>0</v>
      </c>
      <c r="FY112" s="7">
        <f t="shared" si="146"/>
        <v>30</v>
      </c>
      <c r="FZ112" s="7">
        <f t="shared" si="146"/>
        <v>30</v>
      </c>
      <c r="GA112" s="11">
        <f t="shared" si="146"/>
        <v>0</v>
      </c>
      <c r="GB112" s="10">
        <f t="shared" si="146"/>
        <v>0</v>
      </c>
      <c r="GC112" s="11">
        <f t="shared" si="146"/>
        <v>0</v>
      </c>
      <c r="GD112" s="10">
        <f t="shared" si="146"/>
        <v>0</v>
      </c>
      <c r="GE112" s="7">
        <f t="shared" si="146"/>
        <v>0</v>
      </c>
      <c r="GF112" s="11">
        <f t="shared" si="146"/>
        <v>0</v>
      </c>
      <c r="GG112" s="10">
        <f t="shared" si="146"/>
        <v>0</v>
      </c>
      <c r="GH112" s="11">
        <f t="shared" si="146"/>
        <v>0</v>
      </c>
      <c r="GI112" s="10">
        <f t="shared" si="146"/>
        <v>0</v>
      </c>
      <c r="GJ112" s="11">
        <f t="shared" si="146"/>
        <v>0</v>
      </c>
      <c r="GK112" s="10">
        <f t="shared" si="146"/>
        <v>0</v>
      </c>
      <c r="GL112" s="11">
        <f t="shared" si="146"/>
        <v>0</v>
      </c>
      <c r="GM112" s="10">
        <f t="shared" si="146"/>
        <v>0</v>
      </c>
      <c r="GN112" s="11">
        <f t="shared" si="146"/>
        <v>0</v>
      </c>
      <c r="GO112" s="10">
        <f t="shared" si="146"/>
        <v>0</v>
      </c>
      <c r="GP112" s="11">
        <f t="shared" ref="GP112:GW112" si="147">SUM(GP111:GP111)</f>
        <v>0</v>
      </c>
      <c r="GQ112" s="10">
        <f t="shared" si="147"/>
        <v>0</v>
      </c>
      <c r="GR112" s="11">
        <f t="shared" si="147"/>
        <v>0</v>
      </c>
      <c r="GS112" s="10">
        <f t="shared" si="147"/>
        <v>0</v>
      </c>
      <c r="GT112" s="11">
        <f t="shared" si="147"/>
        <v>0</v>
      </c>
      <c r="GU112" s="10">
        <f t="shared" si="147"/>
        <v>0</v>
      </c>
      <c r="GV112" s="7">
        <f t="shared" si="147"/>
        <v>0</v>
      </c>
      <c r="GW112" s="7">
        <f t="shared" si="147"/>
        <v>0</v>
      </c>
    </row>
    <row r="113" spans="1:205" ht="20.100000000000001" customHeight="1" x14ac:dyDescent="0.25">
      <c r="A113" s="19" t="s">
        <v>229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9"/>
      <c r="GW113" s="13"/>
    </row>
    <row r="114" spans="1:205" x14ac:dyDescent="0.25">
      <c r="A114" s="6"/>
      <c r="B114" s="6"/>
      <c r="C114" s="6"/>
      <c r="D114" s="6" t="s">
        <v>230</v>
      </c>
      <c r="E114" s="3" t="s">
        <v>231</v>
      </c>
      <c r="F114" s="6">
        <f>COUNTIF(V114:GU114,"e")</f>
        <v>0</v>
      </c>
      <c r="G114" s="6">
        <f>COUNTIF(V114:GU114,"z")</f>
        <v>1</v>
      </c>
      <c r="H114" s="6">
        <f>SUM(I114:R114)</f>
        <v>0</v>
      </c>
      <c r="I114" s="6">
        <f>V114+AS114+BP114+CM114+DJ114+EG114+FD114+GA114</f>
        <v>0</v>
      </c>
      <c r="J114" s="6">
        <f>X114+AU114+BR114+CO114+DL114+EI114+FF114+GC114</f>
        <v>0</v>
      </c>
      <c r="K114" s="6">
        <f>AA114+AX114+BU114+CR114+DO114+EL114+FI114+GF114</f>
        <v>0</v>
      </c>
      <c r="L114" s="6">
        <f>AC114+AZ114+BW114+CT114+DQ114+EN114+FK114+GH114</f>
        <v>0</v>
      </c>
      <c r="M114" s="6">
        <f>AE114+BB114+BY114+CV114+DS114+EP114+FM114+GJ114</f>
        <v>0</v>
      </c>
      <c r="N114" s="6">
        <f>AG114+BD114+CA114+CX114+DU114+ER114+FO114+GL114</f>
        <v>0</v>
      </c>
      <c r="O114" s="6">
        <f>AI114+BF114+CC114+CZ114+DW114+ET114+FQ114+GN114</f>
        <v>0</v>
      </c>
      <c r="P114" s="6">
        <f>AK114+BH114+CE114+DB114+DY114+EV114+FS114+GP114</f>
        <v>0</v>
      </c>
      <c r="Q114" s="6">
        <f>AM114+BJ114+CG114+DD114+EA114+EX114+FU114+GR114</f>
        <v>0</v>
      </c>
      <c r="R114" s="6">
        <f>AO114+BL114+CI114+DF114+EC114+EZ114+FW114+GT114</f>
        <v>0</v>
      </c>
      <c r="S114" s="7">
        <f>AR114+BO114+CL114+DI114+EF114+FC114+FZ114+GW114</f>
        <v>0</v>
      </c>
      <c r="T114" s="7">
        <f>AQ114+BN114+CK114+DH114+EE114+FB114+FY114+GV114</f>
        <v>0</v>
      </c>
      <c r="U114" s="7">
        <v>0</v>
      </c>
      <c r="V114" s="11">
        <v>0</v>
      </c>
      <c r="W114" s="10" t="s">
        <v>63</v>
      </c>
      <c r="X114" s="11"/>
      <c r="Y114" s="10"/>
      <c r="Z114" s="7">
        <v>0</v>
      </c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>Z114+AQ114</f>
        <v>0</v>
      </c>
      <c r="AS114" s="11"/>
      <c r="AT114" s="10"/>
      <c r="AU114" s="11"/>
      <c r="AV114" s="10"/>
      <c r="AW114" s="7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>AW114+BN114</f>
        <v>0</v>
      </c>
      <c r="BP114" s="11"/>
      <c r="BQ114" s="10"/>
      <c r="BR114" s="11"/>
      <c r="BS114" s="10"/>
      <c r="BT114" s="7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>BT114+CK114</f>
        <v>0</v>
      </c>
      <c r="CM114" s="11"/>
      <c r="CN114" s="10"/>
      <c r="CO114" s="11"/>
      <c r="CP114" s="10"/>
      <c r="CQ114" s="7"/>
      <c r="CR114" s="11"/>
      <c r="CS114" s="10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>CQ114+DH114</f>
        <v>0</v>
      </c>
      <c r="DJ114" s="11"/>
      <c r="DK114" s="10"/>
      <c r="DL114" s="11"/>
      <c r="DM114" s="10"/>
      <c r="DN114" s="7"/>
      <c r="DO114" s="11"/>
      <c r="DP114" s="10"/>
      <c r="DQ114" s="11"/>
      <c r="DR114" s="10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>DN114+EE114</f>
        <v>0</v>
      </c>
      <c r="EG114" s="11"/>
      <c r="EH114" s="10"/>
      <c r="EI114" s="11"/>
      <c r="EJ114" s="10"/>
      <c r="EK114" s="7"/>
      <c r="EL114" s="11"/>
      <c r="EM114" s="10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>EK114+FB114</f>
        <v>0</v>
      </c>
      <c r="FD114" s="11"/>
      <c r="FE114" s="10"/>
      <c r="FF114" s="11"/>
      <c r="FG114" s="10"/>
      <c r="FH114" s="7"/>
      <c r="FI114" s="11"/>
      <c r="FJ114" s="10"/>
      <c r="FK114" s="11"/>
      <c r="FL114" s="10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>FH114+FY114</f>
        <v>0</v>
      </c>
      <c r="GA114" s="11"/>
      <c r="GB114" s="10"/>
      <c r="GC114" s="11"/>
      <c r="GD114" s="10"/>
      <c r="GE114" s="7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>GE114+GV114</f>
        <v>0</v>
      </c>
    </row>
    <row r="115" spans="1:205" x14ac:dyDescent="0.25">
      <c r="A115" s="6"/>
      <c r="B115" s="6"/>
      <c r="C115" s="6"/>
      <c r="D115" s="6" t="s">
        <v>232</v>
      </c>
      <c r="E115" s="3" t="s">
        <v>233</v>
      </c>
      <c r="F115" s="6">
        <f>COUNTIF(V115:GU115,"e")</f>
        <v>0</v>
      </c>
      <c r="G115" s="6">
        <f>COUNTIF(V115:GU115,"z")</f>
        <v>1</v>
      </c>
      <c r="H115" s="6">
        <f>SUM(I115:R115)</f>
        <v>5</v>
      </c>
      <c r="I115" s="6">
        <f>V115+AS115+BP115+CM115+DJ115+EG115+FD115+GA115</f>
        <v>5</v>
      </c>
      <c r="J115" s="6">
        <f>X115+AU115+BR115+CO115+DL115+EI115+FF115+GC115</f>
        <v>0</v>
      </c>
      <c r="K115" s="6">
        <f>AA115+AX115+BU115+CR115+DO115+EL115+FI115+GF115</f>
        <v>0</v>
      </c>
      <c r="L115" s="6">
        <f>AC115+AZ115+BW115+CT115+DQ115+EN115+FK115+GH115</f>
        <v>0</v>
      </c>
      <c r="M115" s="6">
        <f>AE115+BB115+BY115+CV115+DS115+EP115+FM115+GJ115</f>
        <v>0</v>
      </c>
      <c r="N115" s="6">
        <f>AG115+BD115+CA115+CX115+DU115+ER115+FO115+GL115</f>
        <v>0</v>
      </c>
      <c r="O115" s="6">
        <f>AI115+BF115+CC115+CZ115+DW115+ET115+FQ115+GN115</f>
        <v>0</v>
      </c>
      <c r="P115" s="6">
        <f>AK115+BH115+CE115+DB115+DY115+EV115+FS115+GP115</f>
        <v>0</v>
      </c>
      <c r="Q115" s="6">
        <f>AM115+BJ115+CG115+DD115+EA115+EX115+FU115+GR115</f>
        <v>0</v>
      </c>
      <c r="R115" s="6">
        <f>AO115+BL115+CI115+DF115+EC115+EZ115+FW115+GT115</f>
        <v>0</v>
      </c>
      <c r="S115" s="7">
        <f>AR115+BO115+CL115+DI115+EF115+FC115+FZ115+GW115</f>
        <v>0</v>
      </c>
      <c r="T115" s="7">
        <f>AQ115+BN115+CK115+DH115+EE115+FB115+FY115+GV115</f>
        <v>0</v>
      </c>
      <c r="U115" s="7">
        <v>0</v>
      </c>
      <c r="V115" s="11">
        <v>5</v>
      </c>
      <c r="W115" s="10" t="s">
        <v>63</v>
      </c>
      <c r="X115" s="11"/>
      <c r="Y115" s="10"/>
      <c r="Z115" s="7">
        <v>0</v>
      </c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>Z115+AQ115</f>
        <v>0</v>
      </c>
      <c r="AS115" s="11"/>
      <c r="AT115" s="10"/>
      <c r="AU115" s="11"/>
      <c r="AV115" s="10"/>
      <c r="AW115" s="7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>AW115+BN115</f>
        <v>0</v>
      </c>
      <c r="BP115" s="11"/>
      <c r="BQ115" s="10"/>
      <c r="BR115" s="11"/>
      <c r="BS115" s="10"/>
      <c r="BT115" s="7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>BT115+CK115</f>
        <v>0</v>
      </c>
      <c r="CM115" s="11"/>
      <c r="CN115" s="10"/>
      <c r="CO115" s="11"/>
      <c r="CP115" s="10"/>
      <c r="CQ115" s="7"/>
      <c r="CR115" s="11"/>
      <c r="CS115" s="10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>CQ115+DH115</f>
        <v>0</v>
      </c>
      <c r="DJ115" s="11"/>
      <c r="DK115" s="10"/>
      <c r="DL115" s="11"/>
      <c r="DM115" s="10"/>
      <c r="DN115" s="7"/>
      <c r="DO115" s="11"/>
      <c r="DP115" s="10"/>
      <c r="DQ115" s="11"/>
      <c r="DR115" s="10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>DN115+EE115</f>
        <v>0</v>
      </c>
      <c r="EG115" s="11"/>
      <c r="EH115" s="10"/>
      <c r="EI115" s="11"/>
      <c r="EJ115" s="10"/>
      <c r="EK115" s="7"/>
      <c r="EL115" s="11"/>
      <c r="EM115" s="10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>EK115+FB115</f>
        <v>0</v>
      </c>
      <c r="FD115" s="11"/>
      <c r="FE115" s="10"/>
      <c r="FF115" s="11"/>
      <c r="FG115" s="10"/>
      <c r="FH115" s="7"/>
      <c r="FI115" s="11"/>
      <c r="FJ115" s="10"/>
      <c r="FK115" s="11"/>
      <c r="FL115" s="10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>FH115+FY115</f>
        <v>0</v>
      </c>
      <c r="GA115" s="11"/>
      <c r="GB115" s="10"/>
      <c r="GC115" s="11"/>
      <c r="GD115" s="10"/>
      <c r="GE115" s="7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>GE115+GV115</f>
        <v>0</v>
      </c>
    </row>
    <row r="116" spans="1:205" x14ac:dyDescent="0.25">
      <c r="A116" s="6"/>
      <c r="B116" s="6"/>
      <c r="C116" s="6"/>
      <c r="D116" s="6" t="s">
        <v>234</v>
      </c>
      <c r="E116" s="3" t="s">
        <v>235</v>
      </c>
      <c r="F116" s="6">
        <f>COUNTIF(V116:GU116,"e")</f>
        <v>0</v>
      </c>
      <c r="G116" s="6">
        <f>COUNTIF(V116:GU116,"z")</f>
        <v>1</v>
      </c>
      <c r="H116" s="6">
        <f>SUM(I116:R116)</f>
        <v>5</v>
      </c>
      <c r="I116" s="6">
        <f>V116+AS116+BP116+CM116+DJ116+EG116+FD116+GA116</f>
        <v>5</v>
      </c>
      <c r="J116" s="6">
        <f>X116+AU116+BR116+CO116+DL116+EI116+FF116+GC116</f>
        <v>0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>
        <v>5</v>
      </c>
      <c r="W116" s="10" t="s">
        <v>63</v>
      </c>
      <c r="X116" s="11"/>
      <c r="Y116" s="10"/>
      <c r="Z116" s="7">
        <v>0</v>
      </c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x14ac:dyDescent="0.25">
      <c r="A117" s="6"/>
      <c r="B117" s="6"/>
      <c r="C117" s="6"/>
      <c r="D117" s="6" t="s">
        <v>236</v>
      </c>
      <c r="E117" s="3" t="s">
        <v>237</v>
      </c>
      <c r="F117" s="6">
        <f>COUNTIF(V117:GU117,"e")</f>
        <v>0</v>
      </c>
      <c r="G117" s="6">
        <f>COUNTIF(V117:GU117,"z")</f>
        <v>1</v>
      </c>
      <c r="H117" s="6">
        <f>SUM(I117:R117)</f>
        <v>2</v>
      </c>
      <c r="I117" s="6">
        <f>V117+AS117+BP117+CM117+DJ117+EG117+FD117+GA117</f>
        <v>2</v>
      </c>
      <c r="J117" s="6">
        <f>X117+AU117+BR117+CO117+DL117+EI117+FF117+GC117</f>
        <v>0</v>
      </c>
      <c r="K117" s="6">
        <f>AA117+AX117+BU117+CR117+DO117+EL117+FI117+GF117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0</v>
      </c>
      <c r="S117" s="7">
        <f>AR117+BO117+CL117+DI117+EF117+FC117+FZ117+GW117</f>
        <v>0</v>
      </c>
      <c r="T117" s="7">
        <f>AQ117+BN117+CK117+DH117+EE117+FB117+FY117+GV117</f>
        <v>0</v>
      </c>
      <c r="U117" s="7">
        <v>0</v>
      </c>
      <c r="V117" s="11"/>
      <c r="W117" s="10"/>
      <c r="X117" s="11"/>
      <c r="Y117" s="10"/>
      <c r="Z117" s="7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Z117+AQ117</f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AW117+BN117</f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BT117+CK117</f>
        <v>0</v>
      </c>
      <c r="CM117" s="11"/>
      <c r="CN117" s="10"/>
      <c r="CO117" s="11"/>
      <c r="CP117" s="10"/>
      <c r="CQ117" s="7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CQ117+DH117</f>
        <v>0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DN117+EE117</f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>EK117+FB117</f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FH117+FY117</f>
        <v>0</v>
      </c>
      <c r="GA117" s="11">
        <v>2</v>
      </c>
      <c r="GB117" s="10" t="s">
        <v>63</v>
      </c>
      <c r="GC117" s="11"/>
      <c r="GD117" s="10"/>
      <c r="GE117" s="7">
        <v>0</v>
      </c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GE117+GV117</f>
        <v>0</v>
      </c>
    </row>
    <row r="118" spans="1:205" ht="15.9" customHeight="1" x14ac:dyDescent="0.25">
      <c r="A118" s="6"/>
      <c r="B118" s="6"/>
      <c r="C118" s="6"/>
      <c r="D118" s="6"/>
      <c r="E118" s="6" t="s">
        <v>82</v>
      </c>
      <c r="F118" s="6">
        <f t="shared" ref="F118:AK118" si="148">SUM(F114:F117)</f>
        <v>0</v>
      </c>
      <c r="G118" s="6">
        <f t="shared" si="148"/>
        <v>4</v>
      </c>
      <c r="H118" s="6">
        <f t="shared" si="148"/>
        <v>12</v>
      </c>
      <c r="I118" s="6">
        <f t="shared" si="148"/>
        <v>12</v>
      </c>
      <c r="J118" s="6">
        <f t="shared" si="148"/>
        <v>0</v>
      </c>
      <c r="K118" s="6">
        <f t="shared" si="148"/>
        <v>0</v>
      </c>
      <c r="L118" s="6">
        <f t="shared" si="148"/>
        <v>0</v>
      </c>
      <c r="M118" s="6">
        <f t="shared" si="148"/>
        <v>0</v>
      </c>
      <c r="N118" s="6">
        <f t="shared" si="148"/>
        <v>0</v>
      </c>
      <c r="O118" s="6">
        <f t="shared" si="148"/>
        <v>0</v>
      </c>
      <c r="P118" s="6">
        <f t="shared" si="148"/>
        <v>0</v>
      </c>
      <c r="Q118" s="6">
        <f t="shared" si="148"/>
        <v>0</v>
      </c>
      <c r="R118" s="6">
        <f t="shared" si="148"/>
        <v>0</v>
      </c>
      <c r="S118" s="7">
        <f t="shared" si="148"/>
        <v>0</v>
      </c>
      <c r="T118" s="7">
        <f t="shared" si="148"/>
        <v>0</v>
      </c>
      <c r="U118" s="7">
        <f t="shared" si="148"/>
        <v>0</v>
      </c>
      <c r="V118" s="11">
        <f t="shared" si="148"/>
        <v>10</v>
      </c>
      <c r="W118" s="10">
        <f t="shared" si="148"/>
        <v>0</v>
      </c>
      <c r="X118" s="11">
        <f t="shared" si="148"/>
        <v>0</v>
      </c>
      <c r="Y118" s="10">
        <f t="shared" si="148"/>
        <v>0</v>
      </c>
      <c r="Z118" s="7">
        <f t="shared" si="148"/>
        <v>0</v>
      </c>
      <c r="AA118" s="11">
        <f t="shared" si="148"/>
        <v>0</v>
      </c>
      <c r="AB118" s="10">
        <f t="shared" si="148"/>
        <v>0</v>
      </c>
      <c r="AC118" s="11">
        <f t="shared" si="148"/>
        <v>0</v>
      </c>
      <c r="AD118" s="10">
        <f t="shared" si="148"/>
        <v>0</v>
      </c>
      <c r="AE118" s="11">
        <f t="shared" si="148"/>
        <v>0</v>
      </c>
      <c r="AF118" s="10">
        <f t="shared" si="148"/>
        <v>0</v>
      </c>
      <c r="AG118" s="11">
        <f t="shared" si="148"/>
        <v>0</v>
      </c>
      <c r="AH118" s="10">
        <f t="shared" si="148"/>
        <v>0</v>
      </c>
      <c r="AI118" s="11">
        <f t="shared" si="148"/>
        <v>0</v>
      </c>
      <c r="AJ118" s="10">
        <f t="shared" si="148"/>
        <v>0</v>
      </c>
      <c r="AK118" s="11">
        <f t="shared" si="148"/>
        <v>0</v>
      </c>
      <c r="AL118" s="10">
        <f t="shared" ref="AL118:BQ118" si="149">SUM(AL114:AL117)</f>
        <v>0</v>
      </c>
      <c r="AM118" s="11">
        <f t="shared" si="149"/>
        <v>0</v>
      </c>
      <c r="AN118" s="10">
        <f t="shared" si="149"/>
        <v>0</v>
      </c>
      <c r="AO118" s="11">
        <f t="shared" si="149"/>
        <v>0</v>
      </c>
      <c r="AP118" s="10">
        <f t="shared" si="149"/>
        <v>0</v>
      </c>
      <c r="AQ118" s="7">
        <f t="shared" si="149"/>
        <v>0</v>
      </c>
      <c r="AR118" s="7">
        <f t="shared" si="149"/>
        <v>0</v>
      </c>
      <c r="AS118" s="11">
        <f t="shared" si="149"/>
        <v>0</v>
      </c>
      <c r="AT118" s="10">
        <f t="shared" si="149"/>
        <v>0</v>
      </c>
      <c r="AU118" s="11">
        <f t="shared" si="149"/>
        <v>0</v>
      </c>
      <c r="AV118" s="10">
        <f t="shared" si="149"/>
        <v>0</v>
      </c>
      <c r="AW118" s="7">
        <f t="shared" si="149"/>
        <v>0</v>
      </c>
      <c r="AX118" s="11">
        <f t="shared" si="149"/>
        <v>0</v>
      </c>
      <c r="AY118" s="10">
        <f t="shared" si="149"/>
        <v>0</v>
      </c>
      <c r="AZ118" s="11">
        <f t="shared" si="149"/>
        <v>0</v>
      </c>
      <c r="BA118" s="10">
        <f t="shared" si="149"/>
        <v>0</v>
      </c>
      <c r="BB118" s="11">
        <f t="shared" si="149"/>
        <v>0</v>
      </c>
      <c r="BC118" s="10">
        <f t="shared" si="149"/>
        <v>0</v>
      </c>
      <c r="BD118" s="11">
        <f t="shared" si="149"/>
        <v>0</v>
      </c>
      <c r="BE118" s="10">
        <f t="shared" si="149"/>
        <v>0</v>
      </c>
      <c r="BF118" s="11">
        <f t="shared" si="149"/>
        <v>0</v>
      </c>
      <c r="BG118" s="10">
        <f t="shared" si="149"/>
        <v>0</v>
      </c>
      <c r="BH118" s="11">
        <f t="shared" si="149"/>
        <v>0</v>
      </c>
      <c r="BI118" s="10">
        <f t="shared" si="149"/>
        <v>0</v>
      </c>
      <c r="BJ118" s="11">
        <f t="shared" si="149"/>
        <v>0</v>
      </c>
      <c r="BK118" s="10">
        <f t="shared" si="149"/>
        <v>0</v>
      </c>
      <c r="BL118" s="11">
        <f t="shared" si="149"/>
        <v>0</v>
      </c>
      <c r="BM118" s="10">
        <f t="shared" si="149"/>
        <v>0</v>
      </c>
      <c r="BN118" s="7">
        <f t="shared" si="149"/>
        <v>0</v>
      </c>
      <c r="BO118" s="7">
        <f t="shared" si="149"/>
        <v>0</v>
      </c>
      <c r="BP118" s="11">
        <f t="shared" si="149"/>
        <v>0</v>
      </c>
      <c r="BQ118" s="10">
        <f t="shared" si="149"/>
        <v>0</v>
      </c>
      <c r="BR118" s="11">
        <f t="shared" ref="BR118:CW118" si="150">SUM(BR114:BR117)</f>
        <v>0</v>
      </c>
      <c r="BS118" s="10">
        <f t="shared" si="150"/>
        <v>0</v>
      </c>
      <c r="BT118" s="7">
        <f t="shared" si="150"/>
        <v>0</v>
      </c>
      <c r="BU118" s="11">
        <f t="shared" si="150"/>
        <v>0</v>
      </c>
      <c r="BV118" s="10">
        <f t="shared" si="150"/>
        <v>0</v>
      </c>
      <c r="BW118" s="11">
        <f t="shared" si="150"/>
        <v>0</v>
      </c>
      <c r="BX118" s="10">
        <f t="shared" si="150"/>
        <v>0</v>
      </c>
      <c r="BY118" s="11">
        <f t="shared" si="150"/>
        <v>0</v>
      </c>
      <c r="BZ118" s="10">
        <f t="shared" si="150"/>
        <v>0</v>
      </c>
      <c r="CA118" s="11">
        <f t="shared" si="150"/>
        <v>0</v>
      </c>
      <c r="CB118" s="10">
        <f t="shared" si="150"/>
        <v>0</v>
      </c>
      <c r="CC118" s="11">
        <f t="shared" si="150"/>
        <v>0</v>
      </c>
      <c r="CD118" s="10">
        <f t="shared" si="150"/>
        <v>0</v>
      </c>
      <c r="CE118" s="11">
        <f t="shared" si="150"/>
        <v>0</v>
      </c>
      <c r="CF118" s="10">
        <f t="shared" si="150"/>
        <v>0</v>
      </c>
      <c r="CG118" s="11">
        <f t="shared" si="150"/>
        <v>0</v>
      </c>
      <c r="CH118" s="10">
        <f t="shared" si="150"/>
        <v>0</v>
      </c>
      <c r="CI118" s="11">
        <f t="shared" si="150"/>
        <v>0</v>
      </c>
      <c r="CJ118" s="10">
        <f t="shared" si="150"/>
        <v>0</v>
      </c>
      <c r="CK118" s="7">
        <f t="shared" si="150"/>
        <v>0</v>
      </c>
      <c r="CL118" s="7">
        <f t="shared" si="150"/>
        <v>0</v>
      </c>
      <c r="CM118" s="11">
        <f t="shared" si="150"/>
        <v>0</v>
      </c>
      <c r="CN118" s="10">
        <f t="shared" si="150"/>
        <v>0</v>
      </c>
      <c r="CO118" s="11">
        <f t="shared" si="150"/>
        <v>0</v>
      </c>
      <c r="CP118" s="10">
        <f t="shared" si="150"/>
        <v>0</v>
      </c>
      <c r="CQ118" s="7">
        <f t="shared" si="150"/>
        <v>0</v>
      </c>
      <c r="CR118" s="11">
        <f t="shared" si="150"/>
        <v>0</v>
      </c>
      <c r="CS118" s="10">
        <f t="shared" si="150"/>
        <v>0</v>
      </c>
      <c r="CT118" s="11">
        <f t="shared" si="150"/>
        <v>0</v>
      </c>
      <c r="CU118" s="10">
        <f t="shared" si="150"/>
        <v>0</v>
      </c>
      <c r="CV118" s="11">
        <f t="shared" si="150"/>
        <v>0</v>
      </c>
      <c r="CW118" s="10">
        <f t="shared" si="150"/>
        <v>0</v>
      </c>
      <c r="CX118" s="11">
        <f t="shared" ref="CX118:EC118" si="151">SUM(CX114:CX117)</f>
        <v>0</v>
      </c>
      <c r="CY118" s="10">
        <f t="shared" si="151"/>
        <v>0</v>
      </c>
      <c r="CZ118" s="11">
        <f t="shared" si="151"/>
        <v>0</v>
      </c>
      <c r="DA118" s="10">
        <f t="shared" si="151"/>
        <v>0</v>
      </c>
      <c r="DB118" s="11">
        <f t="shared" si="151"/>
        <v>0</v>
      </c>
      <c r="DC118" s="10">
        <f t="shared" si="151"/>
        <v>0</v>
      </c>
      <c r="DD118" s="11">
        <f t="shared" si="151"/>
        <v>0</v>
      </c>
      <c r="DE118" s="10">
        <f t="shared" si="151"/>
        <v>0</v>
      </c>
      <c r="DF118" s="11">
        <f t="shared" si="151"/>
        <v>0</v>
      </c>
      <c r="DG118" s="10">
        <f t="shared" si="151"/>
        <v>0</v>
      </c>
      <c r="DH118" s="7">
        <f t="shared" si="151"/>
        <v>0</v>
      </c>
      <c r="DI118" s="7">
        <f t="shared" si="151"/>
        <v>0</v>
      </c>
      <c r="DJ118" s="11">
        <f t="shared" si="151"/>
        <v>0</v>
      </c>
      <c r="DK118" s="10">
        <f t="shared" si="151"/>
        <v>0</v>
      </c>
      <c r="DL118" s="11">
        <f t="shared" si="151"/>
        <v>0</v>
      </c>
      <c r="DM118" s="10">
        <f t="shared" si="151"/>
        <v>0</v>
      </c>
      <c r="DN118" s="7">
        <f t="shared" si="151"/>
        <v>0</v>
      </c>
      <c r="DO118" s="11">
        <f t="shared" si="151"/>
        <v>0</v>
      </c>
      <c r="DP118" s="10">
        <f t="shared" si="151"/>
        <v>0</v>
      </c>
      <c r="DQ118" s="11">
        <f t="shared" si="151"/>
        <v>0</v>
      </c>
      <c r="DR118" s="10">
        <f t="shared" si="151"/>
        <v>0</v>
      </c>
      <c r="DS118" s="11">
        <f t="shared" si="151"/>
        <v>0</v>
      </c>
      <c r="DT118" s="10">
        <f t="shared" si="151"/>
        <v>0</v>
      </c>
      <c r="DU118" s="11">
        <f t="shared" si="151"/>
        <v>0</v>
      </c>
      <c r="DV118" s="10">
        <f t="shared" si="151"/>
        <v>0</v>
      </c>
      <c r="DW118" s="11">
        <f t="shared" si="151"/>
        <v>0</v>
      </c>
      <c r="DX118" s="10">
        <f t="shared" si="151"/>
        <v>0</v>
      </c>
      <c r="DY118" s="11">
        <f t="shared" si="151"/>
        <v>0</v>
      </c>
      <c r="DZ118" s="10">
        <f t="shared" si="151"/>
        <v>0</v>
      </c>
      <c r="EA118" s="11">
        <f t="shared" si="151"/>
        <v>0</v>
      </c>
      <c r="EB118" s="10">
        <f t="shared" si="151"/>
        <v>0</v>
      </c>
      <c r="EC118" s="11">
        <f t="shared" si="151"/>
        <v>0</v>
      </c>
      <c r="ED118" s="10">
        <f t="shared" ref="ED118:FI118" si="152">SUM(ED114:ED117)</f>
        <v>0</v>
      </c>
      <c r="EE118" s="7">
        <f t="shared" si="152"/>
        <v>0</v>
      </c>
      <c r="EF118" s="7">
        <f t="shared" si="152"/>
        <v>0</v>
      </c>
      <c r="EG118" s="11">
        <f t="shared" si="152"/>
        <v>0</v>
      </c>
      <c r="EH118" s="10">
        <f t="shared" si="152"/>
        <v>0</v>
      </c>
      <c r="EI118" s="11">
        <f t="shared" si="152"/>
        <v>0</v>
      </c>
      <c r="EJ118" s="10">
        <f t="shared" si="152"/>
        <v>0</v>
      </c>
      <c r="EK118" s="7">
        <f t="shared" si="152"/>
        <v>0</v>
      </c>
      <c r="EL118" s="11">
        <f t="shared" si="152"/>
        <v>0</v>
      </c>
      <c r="EM118" s="10">
        <f t="shared" si="152"/>
        <v>0</v>
      </c>
      <c r="EN118" s="11">
        <f t="shared" si="152"/>
        <v>0</v>
      </c>
      <c r="EO118" s="10">
        <f t="shared" si="152"/>
        <v>0</v>
      </c>
      <c r="EP118" s="11">
        <f t="shared" si="152"/>
        <v>0</v>
      </c>
      <c r="EQ118" s="10">
        <f t="shared" si="152"/>
        <v>0</v>
      </c>
      <c r="ER118" s="11">
        <f t="shared" si="152"/>
        <v>0</v>
      </c>
      <c r="ES118" s="10">
        <f t="shared" si="152"/>
        <v>0</v>
      </c>
      <c r="ET118" s="11">
        <f t="shared" si="152"/>
        <v>0</v>
      </c>
      <c r="EU118" s="10">
        <f t="shared" si="152"/>
        <v>0</v>
      </c>
      <c r="EV118" s="11">
        <f t="shared" si="152"/>
        <v>0</v>
      </c>
      <c r="EW118" s="10">
        <f t="shared" si="152"/>
        <v>0</v>
      </c>
      <c r="EX118" s="11">
        <f t="shared" si="152"/>
        <v>0</v>
      </c>
      <c r="EY118" s="10">
        <f t="shared" si="152"/>
        <v>0</v>
      </c>
      <c r="EZ118" s="11">
        <f t="shared" si="152"/>
        <v>0</v>
      </c>
      <c r="FA118" s="10">
        <f t="shared" si="152"/>
        <v>0</v>
      </c>
      <c r="FB118" s="7">
        <f t="shared" si="152"/>
        <v>0</v>
      </c>
      <c r="FC118" s="7">
        <f t="shared" si="152"/>
        <v>0</v>
      </c>
      <c r="FD118" s="11">
        <f t="shared" si="152"/>
        <v>0</v>
      </c>
      <c r="FE118" s="10">
        <f t="shared" si="152"/>
        <v>0</v>
      </c>
      <c r="FF118" s="11">
        <f t="shared" si="152"/>
        <v>0</v>
      </c>
      <c r="FG118" s="10">
        <f t="shared" si="152"/>
        <v>0</v>
      </c>
      <c r="FH118" s="7">
        <f t="shared" si="152"/>
        <v>0</v>
      </c>
      <c r="FI118" s="11">
        <f t="shared" si="152"/>
        <v>0</v>
      </c>
      <c r="FJ118" s="10">
        <f t="shared" ref="FJ118:GO118" si="153">SUM(FJ114:FJ117)</f>
        <v>0</v>
      </c>
      <c r="FK118" s="11">
        <f t="shared" si="153"/>
        <v>0</v>
      </c>
      <c r="FL118" s="10">
        <f t="shared" si="153"/>
        <v>0</v>
      </c>
      <c r="FM118" s="11">
        <f t="shared" si="153"/>
        <v>0</v>
      </c>
      <c r="FN118" s="10">
        <f t="shared" si="153"/>
        <v>0</v>
      </c>
      <c r="FO118" s="11">
        <f t="shared" si="153"/>
        <v>0</v>
      </c>
      <c r="FP118" s="10">
        <f t="shared" si="153"/>
        <v>0</v>
      </c>
      <c r="FQ118" s="11">
        <f t="shared" si="153"/>
        <v>0</v>
      </c>
      <c r="FR118" s="10">
        <f t="shared" si="153"/>
        <v>0</v>
      </c>
      <c r="FS118" s="11">
        <f t="shared" si="153"/>
        <v>0</v>
      </c>
      <c r="FT118" s="10">
        <f t="shared" si="153"/>
        <v>0</v>
      </c>
      <c r="FU118" s="11">
        <f t="shared" si="153"/>
        <v>0</v>
      </c>
      <c r="FV118" s="10">
        <f t="shared" si="153"/>
        <v>0</v>
      </c>
      <c r="FW118" s="11">
        <f t="shared" si="153"/>
        <v>0</v>
      </c>
      <c r="FX118" s="10">
        <f t="shared" si="153"/>
        <v>0</v>
      </c>
      <c r="FY118" s="7">
        <f t="shared" si="153"/>
        <v>0</v>
      </c>
      <c r="FZ118" s="7">
        <f t="shared" si="153"/>
        <v>0</v>
      </c>
      <c r="GA118" s="11">
        <f t="shared" si="153"/>
        <v>2</v>
      </c>
      <c r="GB118" s="10">
        <f t="shared" si="153"/>
        <v>0</v>
      </c>
      <c r="GC118" s="11">
        <f t="shared" si="153"/>
        <v>0</v>
      </c>
      <c r="GD118" s="10">
        <f t="shared" si="153"/>
        <v>0</v>
      </c>
      <c r="GE118" s="7">
        <f t="shared" si="153"/>
        <v>0</v>
      </c>
      <c r="GF118" s="11">
        <f t="shared" si="153"/>
        <v>0</v>
      </c>
      <c r="GG118" s="10">
        <f t="shared" si="153"/>
        <v>0</v>
      </c>
      <c r="GH118" s="11">
        <f t="shared" si="153"/>
        <v>0</v>
      </c>
      <c r="GI118" s="10">
        <f t="shared" si="153"/>
        <v>0</v>
      </c>
      <c r="GJ118" s="11">
        <f t="shared" si="153"/>
        <v>0</v>
      </c>
      <c r="GK118" s="10">
        <f t="shared" si="153"/>
        <v>0</v>
      </c>
      <c r="GL118" s="11">
        <f t="shared" si="153"/>
        <v>0</v>
      </c>
      <c r="GM118" s="10">
        <f t="shared" si="153"/>
        <v>0</v>
      </c>
      <c r="GN118" s="11">
        <f t="shared" si="153"/>
        <v>0</v>
      </c>
      <c r="GO118" s="10">
        <f t="shared" si="153"/>
        <v>0</v>
      </c>
      <c r="GP118" s="11">
        <f t="shared" ref="GP118:GW118" si="154">SUM(GP114:GP117)</f>
        <v>0</v>
      </c>
      <c r="GQ118" s="10">
        <f t="shared" si="154"/>
        <v>0</v>
      </c>
      <c r="GR118" s="11">
        <f t="shared" si="154"/>
        <v>0</v>
      </c>
      <c r="GS118" s="10">
        <f t="shared" si="154"/>
        <v>0</v>
      </c>
      <c r="GT118" s="11">
        <f t="shared" si="154"/>
        <v>0</v>
      </c>
      <c r="GU118" s="10">
        <f t="shared" si="154"/>
        <v>0</v>
      </c>
      <c r="GV118" s="7">
        <f t="shared" si="154"/>
        <v>0</v>
      </c>
      <c r="GW118" s="7">
        <f t="shared" si="154"/>
        <v>0</v>
      </c>
    </row>
    <row r="119" spans="1:205" ht="20.100000000000001" customHeight="1" x14ac:dyDescent="0.25">
      <c r="A119" s="6"/>
      <c r="B119" s="6"/>
      <c r="C119" s="6"/>
      <c r="D119" s="6"/>
      <c r="E119" s="8" t="s">
        <v>238</v>
      </c>
      <c r="F119" s="6">
        <f>F29+F38+F72+F86+F112</f>
        <v>22</v>
      </c>
      <c r="G119" s="6">
        <f>G29+G38+G72+G86+G112</f>
        <v>97</v>
      </c>
      <c r="H119" s="6">
        <f t="shared" ref="H119:R119" si="155">H29+H38+H72+H86</f>
        <v>2700</v>
      </c>
      <c r="I119" s="6">
        <f t="shared" si="155"/>
        <v>1305</v>
      </c>
      <c r="J119" s="6">
        <f t="shared" si="155"/>
        <v>315</v>
      </c>
      <c r="K119" s="6">
        <f t="shared" si="155"/>
        <v>210</v>
      </c>
      <c r="L119" s="6">
        <f t="shared" si="155"/>
        <v>150</v>
      </c>
      <c r="M119" s="6">
        <f t="shared" si="155"/>
        <v>615</v>
      </c>
      <c r="N119" s="6">
        <f t="shared" si="155"/>
        <v>0</v>
      </c>
      <c r="O119" s="6">
        <f t="shared" si="155"/>
        <v>0</v>
      </c>
      <c r="P119" s="6">
        <f t="shared" si="155"/>
        <v>15</v>
      </c>
      <c r="Q119" s="6">
        <f t="shared" si="155"/>
        <v>30</v>
      </c>
      <c r="R119" s="6">
        <f t="shared" si="155"/>
        <v>60</v>
      </c>
      <c r="S119" s="7">
        <f>S29+S38+S72+S86+S112</f>
        <v>240</v>
      </c>
      <c r="T119" s="7">
        <f>T29+T38+T72+T86+T112</f>
        <v>130.6</v>
      </c>
      <c r="U119" s="7">
        <f>U29+U38+U72+U86+U112</f>
        <v>122.73</v>
      </c>
      <c r="V119" s="11">
        <f>V29+V38+V72+V86</f>
        <v>210</v>
      </c>
      <c r="W119" s="10">
        <f>W29+W38+W72+W86</f>
        <v>0</v>
      </c>
      <c r="X119" s="11">
        <f>X29+X38+X72+X86</f>
        <v>105</v>
      </c>
      <c r="Y119" s="10">
        <f>Y29+Y38+Y72+Y86</f>
        <v>0</v>
      </c>
      <c r="Z119" s="7">
        <f>Z29+Z38+Z72+Z86+Z112</f>
        <v>24</v>
      </c>
      <c r="AA119" s="11">
        <f t="shared" ref="AA119:AP119" si="156">AA29+AA38+AA72+AA86</f>
        <v>45</v>
      </c>
      <c r="AB119" s="10">
        <f t="shared" si="156"/>
        <v>0</v>
      </c>
      <c r="AC119" s="11">
        <f t="shared" si="156"/>
        <v>0</v>
      </c>
      <c r="AD119" s="10">
        <f t="shared" si="156"/>
        <v>0</v>
      </c>
      <c r="AE119" s="11">
        <f t="shared" si="156"/>
        <v>30</v>
      </c>
      <c r="AF119" s="10">
        <f t="shared" si="156"/>
        <v>0</v>
      </c>
      <c r="AG119" s="11">
        <f t="shared" si="156"/>
        <v>0</v>
      </c>
      <c r="AH119" s="10">
        <f t="shared" si="156"/>
        <v>0</v>
      </c>
      <c r="AI119" s="11">
        <f t="shared" si="156"/>
        <v>0</v>
      </c>
      <c r="AJ119" s="10">
        <f t="shared" si="156"/>
        <v>0</v>
      </c>
      <c r="AK119" s="11">
        <f t="shared" si="156"/>
        <v>0</v>
      </c>
      <c r="AL119" s="10">
        <f t="shared" si="156"/>
        <v>0</v>
      </c>
      <c r="AM119" s="11">
        <f t="shared" si="156"/>
        <v>0</v>
      </c>
      <c r="AN119" s="10">
        <f t="shared" si="156"/>
        <v>0</v>
      </c>
      <c r="AO119" s="11">
        <f t="shared" si="156"/>
        <v>0</v>
      </c>
      <c r="AP119" s="10">
        <f t="shared" si="156"/>
        <v>0</v>
      </c>
      <c r="AQ119" s="7">
        <f>AQ29+AQ38+AQ72+AQ86+AQ112</f>
        <v>6</v>
      </c>
      <c r="AR119" s="7">
        <f>AR29+AR38+AR72+AR86+AR112</f>
        <v>30</v>
      </c>
      <c r="AS119" s="11">
        <f>AS29+AS38+AS72+AS86</f>
        <v>195</v>
      </c>
      <c r="AT119" s="10">
        <f>AT29+AT38+AT72+AT86</f>
        <v>0</v>
      </c>
      <c r="AU119" s="11">
        <f>AU29+AU38+AU72+AU86</f>
        <v>90</v>
      </c>
      <c r="AV119" s="10">
        <f>AV29+AV38+AV72+AV86</f>
        <v>0</v>
      </c>
      <c r="AW119" s="7">
        <f>AW29+AW38+AW72+AW86+AW112</f>
        <v>21.3</v>
      </c>
      <c r="AX119" s="11">
        <f t="shared" ref="AX119:BM119" si="157">AX29+AX38+AX72+AX86</f>
        <v>60</v>
      </c>
      <c r="AY119" s="10">
        <f t="shared" si="157"/>
        <v>0</v>
      </c>
      <c r="AZ119" s="11">
        <f t="shared" si="157"/>
        <v>0</v>
      </c>
      <c r="BA119" s="10">
        <f t="shared" si="157"/>
        <v>0</v>
      </c>
      <c r="BB119" s="11">
        <f t="shared" si="157"/>
        <v>30</v>
      </c>
      <c r="BC119" s="10">
        <f t="shared" si="157"/>
        <v>0</v>
      </c>
      <c r="BD119" s="11">
        <f t="shared" si="157"/>
        <v>0</v>
      </c>
      <c r="BE119" s="10">
        <f t="shared" si="157"/>
        <v>0</v>
      </c>
      <c r="BF119" s="11">
        <f t="shared" si="157"/>
        <v>0</v>
      </c>
      <c r="BG119" s="10">
        <f t="shared" si="157"/>
        <v>0</v>
      </c>
      <c r="BH119" s="11">
        <f t="shared" si="157"/>
        <v>0</v>
      </c>
      <c r="BI119" s="10">
        <f t="shared" si="157"/>
        <v>0</v>
      </c>
      <c r="BJ119" s="11">
        <f t="shared" si="157"/>
        <v>0</v>
      </c>
      <c r="BK119" s="10">
        <f t="shared" si="157"/>
        <v>0</v>
      </c>
      <c r="BL119" s="11">
        <f t="shared" si="157"/>
        <v>30</v>
      </c>
      <c r="BM119" s="10">
        <f t="shared" si="157"/>
        <v>0</v>
      </c>
      <c r="BN119" s="7">
        <f>BN29+BN38+BN72+BN86+BN112</f>
        <v>8.6999999999999993</v>
      </c>
      <c r="BO119" s="7">
        <f>BO29+BO38+BO72+BO86+BO112</f>
        <v>30</v>
      </c>
      <c r="BP119" s="11">
        <f>BP29+BP38+BP72+BP86</f>
        <v>225</v>
      </c>
      <c r="BQ119" s="10">
        <f>BQ29+BQ38+BQ72+BQ86</f>
        <v>0</v>
      </c>
      <c r="BR119" s="11">
        <f>BR29+BR38+BR72+BR86</f>
        <v>60</v>
      </c>
      <c r="BS119" s="10">
        <f>BS29+BS38+BS72+BS86</f>
        <v>0</v>
      </c>
      <c r="BT119" s="7">
        <f>BT29+BT38+BT72+BT86+BT112</f>
        <v>15.5</v>
      </c>
      <c r="BU119" s="11">
        <f t="shared" ref="BU119:CJ119" si="158">BU29+BU38+BU72+BU86</f>
        <v>45</v>
      </c>
      <c r="BV119" s="10">
        <f t="shared" si="158"/>
        <v>0</v>
      </c>
      <c r="BW119" s="11">
        <f t="shared" si="158"/>
        <v>30</v>
      </c>
      <c r="BX119" s="10">
        <f t="shared" si="158"/>
        <v>0</v>
      </c>
      <c r="BY119" s="11">
        <f t="shared" si="158"/>
        <v>90</v>
      </c>
      <c r="BZ119" s="10">
        <f t="shared" si="158"/>
        <v>0</v>
      </c>
      <c r="CA119" s="11">
        <f t="shared" si="158"/>
        <v>0</v>
      </c>
      <c r="CB119" s="10">
        <f t="shared" si="158"/>
        <v>0</v>
      </c>
      <c r="CC119" s="11">
        <f t="shared" si="158"/>
        <v>0</v>
      </c>
      <c r="CD119" s="10">
        <f t="shared" si="158"/>
        <v>0</v>
      </c>
      <c r="CE119" s="11">
        <f t="shared" si="158"/>
        <v>0</v>
      </c>
      <c r="CF119" s="10">
        <f t="shared" si="158"/>
        <v>0</v>
      </c>
      <c r="CG119" s="11">
        <f t="shared" si="158"/>
        <v>0</v>
      </c>
      <c r="CH119" s="10">
        <f t="shared" si="158"/>
        <v>0</v>
      </c>
      <c r="CI119" s="11">
        <f t="shared" si="158"/>
        <v>0</v>
      </c>
      <c r="CJ119" s="10">
        <f t="shared" si="158"/>
        <v>0</v>
      </c>
      <c r="CK119" s="7">
        <f>CK29+CK38+CK72+CK86+CK112</f>
        <v>14.5</v>
      </c>
      <c r="CL119" s="7">
        <f>CL29+CL38+CL72+CL86+CL112</f>
        <v>30</v>
      </c>
      <c r="CM119" s="11">
        <f>CM29+CM38+CM72+CM86</f>
        <v>165</v>
      </c>
      <c r="CN119" s="10">
        <f>CN29+CN38+CN72+CN86</f>
        <v>0</v>
      </c>
      <c r="CO119" s="11">
        <f>CO29+CO38+CO72+CO86</f>
        <v>45</v>
      </c>
      <c r="CP119" s="10">
        <f>CP29+CP38+CP72+CP86</f>
        <v>0</v>
      </c>
      <c r="CQ119" s="7">
        <f>CQ29+CQ38+CQ72+CQ86+CQ112</f>
        <v>13</v>
      </c>
      <c r="CR119" s="11">
        <f t="shared" ref="CR119:DG119" si="159">CR29+CR38+CR72+CR86</f>
        <v>30</v>
      </c>
      <c r="CS119" s="10">
        <f t="shared" si="159"/>
        <v>0</v>
      </c>
      <c r="CT119" s="11">
        <f t="shared" si="159"/>
        <v>60</v>
      </c>
      <c r="CU119" s="10">
        <f t="shared" si="159"/>
        <v>0</v>
      </c>
      <c r="CV119" s="11">
        <f t="shared" si="159"/>
        <v>120</v>
      </c>
      <c r="CW119" s="10">
        <f t="shared" si="159"/>
        <v>0</v>
      </c>
      <c r="CX119" s="11">
        <f t="shared" si="159"/>
        <v>0</v>
      </c>
      <c r="CY119" s="10">
        <f t="shared" si="159"/>
        <v>0</v>
      </c>
      <c r="CZ119" s="11">
        <f t="shared" si="159"/>
        <v>0</v>
      </c>
      <c r="DA119" s="10">
        <f t="shared" si="159"/>
        <v>0</v>
      </c>
      <c r="DB119" s="11">
        <f t="shared" si="159"/>
        <v>0</v>
      </c>
      <c r="DC119" s="10">
        <f t="shared" si="159"/>
        <v>0</v>
      </c>
      <c r="DD119" s="11">
        <f t="shared" si="159"/>
        <v>0</v>
      </c>
      <c r="DE119" s="10">
        <f t="shared" si="159"/>
        <v>0</v>
      </c>
      <c r="DF119" s="11">
        <f t="shared" si="159"/>
        <v>30</v>
      </c>
      <c r="DG119" s="10">
        <f t="shared" si="159"/>
        <v>0</v>
      </c>
      <c r="DH119" s="7">
        <f>DH29+DH38+DH72+DH86+DH112</f>
        <v>17</v>
      </c>
      <c r="DI119" s="7">
        <f>DI29+DI38+DI72+DI86+DI112</f>
        <v>30</v>
      </c>
      <c r="DJ119" s="11">
        <f>DJ29+DJ38+DJ72+DJ86</f>
        <v>195</v>
      </c>
      <c r="DK119" s="10">
        <f>DK29+DK38+DK72+DK86</f>
        <v>0</v>
      </c>
      <c r="DL119" s="11">
        <f>DL29+DL38+DL72+DL86</f>
        <v>15</v>
      </c>
      <c r="DM119" s="10">
        <f>DM29+DM38+DM72+DM86</f>
        <v>0</v>
      </c>
      <c r="DN119" s="7">
        <f>DN29+DN38+DN72+DN86+DN112</f>
        <v>13.5</v>
      </c>
      <c r="DO119" s="11">
        <f t="shared" ref="DO119:ED119" si="160">DO29+DO38+DO72+DO86</f>
        <v>30</v>
      </c>
      <c r="DP119" s="10">
        <f t="shared" si="160"/>
        <v>0</v>
      </c>
      <c r="DQ119" s="11">
        <f t="shared" si="160"/>
        <v>60</v>
      </c>
      <c r="DR119" s="10">
        <f t="shared" si="160"/>
        <v>0</v>
      </c>
      <c r="DS119" s="11">
        <f t="shared" si="160"/>
        <v>135</v>
      </c>
      <c r="DT119" s="10">
        <f t="shared" si="160"/>
        <v>0</v>
      </c>
      <c r="DU119" s="11">
        <f t="shared" si="160"/>
        <v>0</v>
      </c>
      <c r="DV119" s="10">
        <f t="shared" si="160"/>
        <v>0</v>
      </c>
      <c r="DW119" s="11">
        <f t="shared" si="160"/>
        <v>0</v>
      </c>
      <c r="DX119" s="10">
        <f t="shared" si="160"/>
        <v>0</v>
      </c>
      <c r="DY119" s="11">
        <f t="shared" si="160"/>
        <v>0</v>
      </c>
      <c r="DZ119" s="10">
        <f t="shared" si="160"/>
        <v>0</v>
      </c>
      <c r="EA119" s="11">
        <f t="shared" si="160"/>
        <v>0</v>
      </c>
      <c r="EB119" s="10">
        <f t="shared" si="160"/>
        <v>0</v>
      </c>
      <c r="EC119" s="11">
        <f t="shared" si="160"/>
        <v>0</v>
      </c>
      <c r="ED119" s="10">
        <f t="shared" si="160"/>
        <v>0</v>
      </c>
      <c r="EE119" s="7">
        <f>EE29+EE38+EE72+EE86+EE112</f>
        <v>16.5</v>
      </c>
      <c r="EF119" s="7">
        <f>EF29+EF38+EF72+EF86+EF112</f>
        <v>30</v>
      </c>
      <c r="EG119" s="11">
        <f>EG29+EG38+EG72+EG86</f>
        <v>225</v>
      </c>
      <c r="EH119" s="10">
        <f>EH29+EH38+EH72+EH86</f>
        <v>0</v>
      </c>
      <c r="EI119" s="11">
        <f>EI29+EI38+EI72+EI86</f>
        <v>0</v>
      </c>
      <c r="EJ119" s="10">
        <f>EJ29+EJ38+EJ72+EJ86</f>
        <v>0</v>
      </c>
      <c r="EK119" s="7">
        <f>EK29+EK38+EK72+EK86+EK112</f>
        <v>16.100000000000001</v>
      </c>
      <c r="EL119" s="11">
        <f t="shared" ref="EL119:FA119" si="161">EL29+EL38+EL72+EL86</f>
        <v>0</v>
      </c>
      <c r="EM119" s="10">
        <f t="shared" si="161"/>
        <v>0</v>
      </c>
      <c r="EN119" s="11">
        <f t="shared" si="161"/>
        <v>0</v>
      </c>
      <c r="EO119" s="10">
        <f t="shared" si="161"/>
        <v>0</v>
      </c>
      <c r="EP119" s="11">
        <f t="shared" si="161"/>
        <v>165</v>
      </c>
      <c r="EQ119" s="10">
        <f t="shared" si="161"/>
        <v>0</v>
      </c>
      <c r="ER119" s="11">
        <f t="shared" si="161"/>
        <v>0</v>
      </c>
      <c r="ES119" s="10">
        <f t="shared" si="161"/>
        <v>0</v>
      </c>
      <c r="ET119" s="11">
        <f t="shared" si="161"/>
        <v>0</v>
      </c>
      <c r="EU119" s="10">
        <f t="shared" si="161"/>
        <v>0</v>
      </c>
      <c r="EV119" s="11">
        <f t="shared" si="161"/>
        <v>0</v>
      </c>
      <c r="EW119" s="10">
        <f t="shared" si="161"/>
        <v>0</v>
      </c>
      <c r="EX119" s="11">
        <f t="shared" si="161"/>
        <v>0</v>
      </c>
      <c r="EY119" s="10">
        <f t="shared" si="161"/>
        <v>0</v>
      </c>
      <c r="EZ119" s="11">
        <f t="shared" si="161"/>
        <v>0</v>
      </c>
      <c r="FA119" s="10">
        <f t="shared" si="161"/>
        <v>0</v>
      </c>
      <c r="FB119" s="7">
        <f>FB29+FB38+FB72+FB86+FB112</f>
        <v>13.9</v>
      </c>
      <c r="FC119" s="7">
        <f>FC29+FC38+FC72+FC86+FC112</f>
        <v>30</v>
      </c>
      <c r="FD119" s="11">
        <f>FD29+FD38+FD72+FD86</f>
        <v>0</v>
      </c>
      <c r="FE119" s="10">
        <f>FE29+FE38+FE72+FE86</f>
        <v>0</v>
      </c>
      <c r="FF119" s="11">
        <f>FF29+FF38+FF72+FF86</f>
        <v>0</v>
      </c>
      <c r="FG119" s="10">
        <f>FG29+FG38+FG72+FG86</f>
        <v>0</v>
      </c>
      <c r="FH119" s="7">
        <f>FH29+FH38+FH72+FH86+FH112</f>
        <v>0</v>
      </c>
      <c r="FI119" s="11">
        <f t="shared" ref="FI119:FX119" si="162">FI29+FI38+FI72+FI86</f>
        <v>0</v>
      </c>
      <c r="FJ119" s="10">
        <f t="shared" si="162"/>
        <v>0</v>
      </c>
      <c r="FK119" s="11">
        <f t="shared" si="162"/>
        <v>0</v>
      </c>
      <c r="FL119" s="10">
        <f t="shared" si="162"/>
        <v>0</v>
      </c>
      <c r="FM119" s="11">
        <f t="shared" si="162"/>
        <v>0</v>
      </c>
      <c r="FN119" s="10">
        <f t="shared" si="162"/>
        <v>0</v>
      </c>
      <c r="FO119" s="11">
        <f t="shared" si="162"/>
        <v>0</v>
      </c>
      <c r="FP119" s="10">
        <f t="shared" si="162"/>
        <v>0</v>
      </c>
      <c r="FQ119" s="11">
        <f t="shared" si="162"/>
        <v>0</v>
      </c>
      <c r="FR119" s="10">
        <f t="shared" si="162"/>
        <v>0</v>
      </c>
      <c r="FS119" s="11">
        <f t="shared" si="162"/>
        <v>0</v>
      </c>
      <c r="FT119" s="10">
        <f t="shared" si="162"/>
        <v>0</v>
      </c>
      <c r="FU119" s="11">
        <f t="shared" si="162"/>
        <v>0</v>
      </c>
      <c r="FV119" s="10">
        <f t="shared" si="162"/>
        <v>0</v>
      </c>
      <c r="FW119" s="11">
        <f t="shared" si="162"/>
        <v>0</v>
      </c>
      <c r="FX119" s="10">
        <f t="shared" si="162"/>
        <v>0</v>
      </c>
      <c r="FY119" s="7">
        <f>FY29+FY38+FY72+FY86+FY112</f>
        <v>30</v>
      </c>
      <c r="FZ119" s="7">
        <f>FZ29+FZ38+FZ72+FZ86+FZ112</f>
        <v>30</v>
      </c>
      <c r="GA119" s="11">
        <f>GA29+GA38+GA72+GA86</f>
        <v>90</v>
      </c>
      <c r="GB119" s="10">
        <f>GB29+GB38+GB72+GB86</f>
        <v>0</v>
      </c>
      <c r="GC119" s="11">
        <f>GC29+GC38+GC72+GC86</f>
        <v>0</v>
      </c>
      <c r="GD119" s="10">
        <f>GD29+GD38+GD72+GD86</f>
        <v>0</v>
      </c>
      <c r="GE119" s="7">
        <f>GE29+GE38+GE72+GE86+GE112</f>
        <v>6</v>
      </c>
      <c r="GF119" s="11">
        <f t="shared" ref="GF119:GU119" si="163">GF29+GF38+GF72+GF86</f>
        <v>0</v>
      </c>
      <c r="GG119" s="10">
        <f t="shared" si="163"/>
        <v>0</v>
      </c>
      <c r="GH119" s="11">
        <f t="shared" si="163"/>
        <v>0</v>
      </c>
      <c r="GI119" s="10">
        <f t="shared" si="163"/>
        <v>0</v>
      </c>
      <c r="GJ119" s="11">
        <f t="shared" si="163"/>
        <v>45</v>
      </c>
      <c r="GK119" s="10">
        <f t="shared" si="163"/>
        <v>0</v>
      </c>
      <c r="GL119" s="11">
        <f t="shared" si="163"/>
        <v>0</v>
      </c>
      <c r="GM119" s="10">
        <f t="shared" si="163"/>
        <v>0</v>
      </c>
      <c r="GN119" s="11">
        <f t="shared" si="163"/>
        <v>0</v>
      </c>
      <c r="GO119" s="10">
        <f t="shared" si="163"/>
        <v>0</v>
      </c>
      <c r="GP119" s="11">
        <f t="shared" si="163"/>
        <v>15</v>
      </c>
      <c r="GQ119" s="10">
        <f t="shared" si="163"/>
        <v>0</v>
      </c>
      <c r="GR119" s="11">
        <f t="shared" si="163"/>
        <v>30</v>
      </c>
      <c r="GS119" s="10">
        <f t="shared" si="163"/>
        <v>0</v>
      </c>
      <c r="GT119" s="11">
        <f t="shared" si="163"/>
        <v>0</v>
      </c>
      <c r="GU119" s="10">
        <f t="shared" si="163"/>
        <v>0</v>
      </c>
      <c r="GV119" s="7">
        <f>GV29+GV38+GV72+GV86+GV112</f>
        <v>24</v>
      </c>
      <c r="GW119" s="7">
        <f>GW29+GW38+GW72+GW86+GW112</f>
        <v>30</v>
      </c>
    </row>
    <row r="121" spans="1:205" x14ac:dyDescent="0.25">
      <c r="D121" s="3" t="s">
        <v>22</v>
      </c>
      <c r="E121" s="3" t="s">
        <v>239</v>
      </c>
    </row>
    <row r="122" spans="1:205" x14ac:dyDescent="0.25">
      <c r="D122" s="3" t="s">
        <v>26</v>
      </c>
      <c r="E122" s="3" t="s">
        <v>240</v>
      </c>
    </row>
    <row r="123" spans="1:205" x14ac:dyDescent="0.25">
      <c r="D123" s="21" t="s">
        <v>32</v>
      </c>
      <c r="E123" s="21"/>
    </row>
    <row r="124" spans="1:205" x14ac:dyDescent="0.25">
      <c r="D124" s="3" t="s">
        <v>34</v>
      </c>
      <c r="E124" s="3" t="s">
        <v>241</v>
      </c>
    </row>
    <row r="125" spans="1:205" x14ac:dyDescent="0.25">
      <c r="D125" s="3" t="s">
        <v>35</v>
      </c>
      <c r="E125" s="3" t="s">
        <v>242</v>
      </c>
    </row>
    <row r="126" spans="1:205" x14ac:dyDescent="0.25">
      <c r="D126" s="21" t="s">
        <v>33</v>
      </c>
      <c r="E126" s="21"/>
    </row>
    <row r="127" spans="1:205" x14ac:dyDescent="0.25">
      <c r="D127" s="3" t="s">
        <v>36</v>
      </c>
      <c r="E127" s="3" t="s">
        <v>243</v>
      </c>
      <c r="M127" s="9"/>
      <c r="U127" s="9"/>
      <c r="AC127" s="9"/>
    </row>
    <row r="128" spans="1:205" x14ac:dyDescent="0.25">
      <c r="D128" s="3" t="s">
        <v>37</v>
      </c>
      <c r="E128" s="3" t="s">
        <v>244</v>
      </c>
    </row>
    <row r="129" spans="4:5" x14ac:dyDescent="0.25">
      <c r="D129" s="3" t="s">
        <v>38</v>
      </c>
      <c r="E129" s="3" t="s">
        <v>245</v>
      </c>
    </row>
    <row r="130" spans="4:5" x14ac:dyDescent="0.25">
      <c r="D130" s="3" t="s">
        <v>39</v>
      </c>
      <c r="E130" s="3" t="s">
        <v>246</v>
      </c>
    </row>
    <row r="131" spans="4:5" x14ac:dyDescent="0.25">
      <c r="D131" s="3" t="s">
        <v>40</v>
      </c>
      <c r="E131" s="3" t="s">
        <v>247</v>
      </c>
    </row>
    <row r="132" spans="4:5" x14ac:dyDescent="0.25">
      <c r="D132" s="3" t="s">
        <v>41</v>
      </c>
      <c r="E132" s="3" t="s">
        <v>248</v>
      </c>
    </row>
    <row r="133" spans="4:5" x14ac:dyDescent="0.25">
      <c r="D133" s="3" t="s">
        <v>42</v>
      </c>
      <c r="E133" s="3" t="s">
        <v>249</v>
      </c>
    </row>
    <row r="134" spans="4:5" x14ac:dyDescent="0.25">
      <c r="D134" s="3" t="s">
        <v>43</v>
      </c>
      <c r="E134" s="3" t="s">
        <v>250</v>
      </c>
    </row>
  </sheetData>
  <mergeCells count="177">
    <mergeCell ref="D126:E126"/>
    <mergeCell ref="C102:C108"/>
    <mergeCell ref="A102:A108"/>
    <mergeCell ref="B102:B108"/>
    <mergeCell ref="A110:GW110"/>
    <mergeCell ref="A113:GW113"/>
    <mergeCell ref="D123:E123"/>
    <mergeCell ref="C98:C99"/>
    <mergeCell ref="A98:A99"/>
    <mergeCell ref="B98:B99"/>
    <mergeCell ref="C100:C101"/>
    <mergeCell ref="A100:A101"/>
    <mergeCell ref="B100:B101"/>
    <mergeCell ref="C94:C95"/>
    <mergeCell ref="A94:A95"/>
    <mergeCell ref="B94:B95"/>
    <mergeCell ref="C96:C97"/>
    <mergeCell ref="A96:A97"/>
    <mergeCell ref="B96:B97"/>
    <mergeCell ref="A87:GW87"/>
    <mergeCell ref="C88:C90"/>
    <mergeCell ref="A88:A90"/>
    <mergeCell ref="B88:B90"/>
    <mergeCell ref="C91:C93"/>
    <mergeCell ref="A91:A93"/>
    <mergeCell ref="B91:B93"/>
    <mergeCell ref="GV14:GV15"/>
    <mergeCell ref="GW14:GW15"/>
    <mergeCell ref="A16:GW16"/>
    <mergeCell ref="A30:GW30"/>
    <mergeCell ref="A39:GW39"/>
    <mergeCell ref="A73:GW73"/>
    <mergeCell ref="GJ15:GK15"/>
    <mergeCell ref="GL15:GM15"/>
    <mergeCell ref="GN15:GO15"/>
    <mergeCell ref="GP15:GQ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FH14:FH15"/>
    <mergeCell ref="EL15:EM15"/>
    <mergeCell ref="EN15:EO15"/>
    <mergeCell ref="EP15:EQ15"/>
    <mergeCell ref="ER15:ES15"/>
    <mergeCell ref="ET15:EU15"/>
    <mergeCell ref="EV15:EW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DO15:DP15"/>
    <mergeCell ref="DQ15:DR15"/>
    <mergeCell ref="DS15:DT15"/>
    <mergeCell ref="DU15:DV15"/>
    <mergeCell ref="DW15:DX15"/>
    <mergeCell ref="DY15:DZ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CT15:CU15"/>
    <mergeCell ref="CV15:CW15"/>
    <mergeCell ref="CX15:CY15"/>
    <mergeCell ref="CZ15:DA15"/>
    <mergeCell ref="DB15:DC15"/>
    <mergeCell ref="DD15:DE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BW15:BX15"/>
    <mergeCell ref="BY15:BZ15"/>
    <mergeCell ref="CA15:CB15"/>
    <mergeCell ref="CC15:CD15"/>
    <mergeCell ref="CE15:CF15"/>
    <mergeCell ref="CG15:CH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B15:BC15"/>
    <mergeCell ref="BD15:BE15"/>
    <mergeCell ref="BF15:BG15"/>
    <mergeCell ref="BH15:BI15"/>
    <mergeCell ref="BJ15:BK15"/>
    <mergeCell ref="BL15:BM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Budownictwo Wodne</vt:lpstr>
      <vt:lpstr>Inżynier Europejski</vt:lpstr>
      <vt:lpstr>Inżynier Europejski NL</vt:lpstr>
      <vt:lpstr>Drogi, Ulice i Lotniska</vt:lpstr>
      <vt:lpstr>Konstrukcje Budowlane i Inżynie</vt:lpstr>
      <vt:lpstr>Technologia i Organizacja Budow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2021-05-18T12:33:54Z</dcterms:created>
  <dcterms:modified xsi:type="dcterms:W3CDTF">2021-06-01T18:48:18Z</dcterms:modified>
</cp:coreProperties>
</file>