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AKTY PRAWNE ZUT\UCHWAŁY\2021\"/>
    </mc:Choice>
  </mc:AlternateContent>
  <xr:revisionPtr revIDLastSave="0" documentId="8_{A8A39680-60CB-4D69-99C8-206CCF68267B}" xr6:coauthVersionLast="45" xr6:coauthVersionMax="45" xr10:uidLastSave="{00000000-0000-0000-0000-000000000000}"/>
  <bookViews>
    <workbookView xWindow="-108" yWindow="-108" windowWidth="23256" windowHeight="12576" activeTab="1"/>
  </bookViews>
  <sheets>
    <sheet name="Doradztwo rolnicze" sheetId="1" r:id="rId1"/>
    <sheet name="Rolnictwo precyzyjn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7" i="1" l="1"/>
  <c r="J17" i="1"/>
  <c r="K17" i="1"/>
  <c r="L17" i="1"/>
  <c r="L22" i="1"/>
  <c r="M17" i="1"/>
  <c r="N17" i="1"/>
  <c r="O17" i="1"/>
  <c r="P17" i="1"/>
  <c r="R17" i="1"/>
  <c r="S17" i="1"/>
  <c r="AL17" i="1"/>
  <c r="BE17" i="1"/>
  <c r="BF17" i="1"/>
  <c r="I17" i="1"/>
  <c r="BN17" i="1"/>
  <c r="BX17" i="1"/>
  <c r="BX22" i="1"/>
  <c r="CQ17" i="1"/>
  <c r="F18" i="1"/>
  <c r="G18" i="1"/>
  <c r="I18" i="1"/>
  <c r="J18" i="1"/>
  <c r="K18" i="1"/>
  <c r="L18" i="1"/>
  <c r="M18" i="1"/>
  <c r="N18" i="1"/>
  <c r="O18" i="1"/>
  <c r="O22" i="1"/>
  <c r="P18" i="1"/>
  <c r="R18" i="1"/>
  <c r="AL18" i="1"/>
  <c r="BE18" i="1"/>
  <c r="BX18" i="1"/>
  <c r="CQ18" i="1"/>
  <c r="F19" i="1"/>
  <c r="F22" i="1"/>
  <c r="I19" i="1"/>
  <c r="H19" i="1"/>
  <c r="J19" i="1"/>
  <c r="K19" i="1"/>
  <c r="L19" i="1"/>
  <c r="M19" i="1"/>
  <c r="N19" i="1"/>
  <c r="O19" i="1"/>
  <c r="P19" i="1"/>
  <c r="R19" i="1"/>
  <c r="AL19" i="1"/>
  <c r="BE19" i="1"/>
  <c r="BX19" i="1"/>
  <c r="CQ19" i="1"/>
  <c r="F20" i="1"/>
  <c r="I20" i="1"/>
  <c r="J20" i="1"/>
  <c r="K20" i="1"/>
  <c r="L20" i="1"/>
  <c r="M20" i="1"/>
  <c r="O20" i="1"/>
  <c r="P20" i="1"/>
  <c r="S20" i="1"/>
  <c r="AL20" i="1"/>
  <c r="AX20" i="1"/>
  <c r="AX22" i="1"/>
  <c r="AX72" i="1"/>
  <c r="BD20" i="1"/>
  <c r="BX20" i="1"/>
  <c r="CQ20" i="1"/>
  <c r="G21" i="1"/>
  <c r="I21" i="1"/>
  <c r="J21" i="1"/>
  <c r="J22" i="1"/>
  <c r="K21" i="1"/>
  <c r="L21" i="1"/>
  <c r="M21" i="1"/>
  <c r="N21" i="1"/>
  <c r="O21" i="1"/>
  <c r="P21" i="1"/>
  <c r="R21" i="1"/>
  <c r="S21" i="1"/>
  <c r="AL21" i="1"/>
  <c r="Q21" i="1"/>
  <c r="AM21" i="1"/>
  <c r="AU21" i="1"/>
  <c r="BE21" i="1"/>
  <c r="BX21" i="1"/>
  <c r="CQ21" i="1"/>
  <c r="P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Y22" i="1"/>
  <c r="AZ22" i="1"/>
  <c r="BA22" i="1"/>
  <c r="BB22" i="1"/>
  <c r="BC22" i="1"/>
  <c r="BF22" i="1"/>
  <c r="BG22" i="1"/>
  <c r="BH22" i="1"/>
  <c r="BI22" i="1"/>
  <c r="BJ22" i="1"/>
  <c r="BJ72" i="1"/>
  <c r="BK22" i="1"/>
  <c r="BL22" i="1"/>
  <c r="BM22" i="1"/>
  <c r="BN22" i="1"/>
  <c r="BO22" i="1"/>
  <c r="BP22" i="1"/>
  <c r="BQ22" i="1"/>
  <c r="BR22" i="1"/>
  <c r="BR72" i="1"/>
  <c r="BS22" i="1"/>
  <c r="BT22" i="1"/>
  <c r="BU22" i="1"/>
  <c r="BV22" i="1"/>
  <c r="BW22" i="1"/>
  <c r="BY22" i="1"/>
  <c r="BZ22" i="1"/>
  <c r="CA22" i="1"/>
  <c r="CA72" i="1"/>
  <c r="CB22" i="1"/>
  <c r="CC22" i="1"/>
  <c r="CD22" i="1"/>
  <c r="CE22" i="1"/>
  <c r="CF22" i="1"/>
  <c r="CG22" i="1"/>
  <c r="CH22" i="1"/>
  <c r="CI22" i="1"/>
  <c r="CI72" i="1"/>
  <c r="CJ22" i="1"/>
  <c r="CK22" i="1"/>
  <c r="CL22" i="1"/>
  <c r="CM22" i="1"/>
  <c r="CN22" i="1"/>
  <c r="CO22" i="1"/>
  <c r="CP22" i="1"/>
  <c r="CQ22" i="1"/>
  <c r="I24" i="1"/>
  <c r="J24" i="1"/>
  <c r="K24" i="1"/>
  <c r="L24" i="1"/>
  <c r="M24" i="1"/>
  <c r="M27" i="1"/>
  <c r="N24" i="1"/>
  <c r="N27" i="1"/>
  <c r="O24" i="1"/>
  <c r="O27" i="1"/>
  <c r="P24" i="1"/>
  <c r="P27" i="1"/>
  <c r="R24" i="1"/>
  <c r="AL24" i="1"/>
  <c r="BE24" i="1"/>
  <c r="BX24" i="1"/>
  <c r="BX27" i="1"/>
  <c r="CQ24" i="1"/>
  <c r="CQ27" i="1"/>
  <c r="I25" i="1"/>
  <c r="J25" i="1"/>
  <c r="K25" i="1"/>
  <c r="K27" i="1"/>
  <c r="L25" i="1"/>
  <c r="M25" i="1"/>
  <c r="N25" i="1"/>
  <c r="O25" i="1"/>
  <c r="P25" i="1"/>
  <c r="R25" i="1"/>
  <c r="AL25" i="1"/>
  <c r="BE25" i="1"/>
  <c r="BE27" i="1"/>
  <c r="BX25" i="1"/>
  <c r="CQ25" i="1"/>
  <c r="I26" i="1"/>
  <c r="J26" i="1"/>
  <c r="J27" i="1"/>
  <c r="K26" i="1"/>
  <c r="L26" i="1"/>
  <c r="M26" i="1"/>
  <c r="N26" i="1"/>
  <c r="O26" i="1"/>
  <c r="P26" i="1"/>
  <c r="R26" i="1"/>
  <c r="AL26" i="1"/>
  <c r="BE26" i="1"/>
  <c r="BX26" i="1"/>
  <c r="CQ26" i="1"/>
  <c r="I27" i="1"/>
  <c r="R27" i="1"/>
  <c r="S27" i="1"/>
  <c r="T27" i="1"/>
  <c r="U27" i="1"/>
  <c r="V27" i="1"/>
  <c r="W27" i="1"/>
  <c r="X27" i="1"/>
  <c r="Y27" i="1"/>
  <c r="Y72" i="1"/>
  <c r="Z27" i="1"/>
  <c r="Z72" i="1"/>
  <c r="AA27" i="1"/>
  <c r="AB27" i="1"/>
  <c r="AC27" i="1"/>
  <c r="AD27" i="1"/>
  <c r="AE27" i="1"/>
  <c r="AF27" i="1"/>
  <c r="AG27" i="1"/>
  <c r="AG72" i="1"/>
  <c r="AH27" i="1"/>
  <c r="AH72" i="1"/>
  <c r="AI27" i="1"/>
  <c r="AJ27" i="1"/>
  <c r="AK27" i="1"/>
  <c r="AM27" i="1"/>
  <c r="AN27" i="1"/>
  <c r="AO27" i="1"/>
  <c r="AO72" i="1"/>
  <c r="AP27" i="1"/>
  <c r="AP72" i="1"/>
  <c r="AQ27" i="1"/>
  <c r="AR27" i="1"/>
  <c r="AS27" i="1"/>
  <c r="AT27" i="1"/>
  <c r="AU27" i="1"/>
  <c r="AV27" i="1"/>
  <c r="AW27" i="1"/>
  <c r="AW72" i="1"/>
  <c r="AX27" i="1"/>
  <c r="AY27" i="1"/>
  <c r="AZ27" i="1"/>
  <c r="BA27" i="1"/>
  <c r="BB27" i="1"/>
  <c r="BC27" i="1"/>
  <c r="BD27" i="1"/>
  <c r="BF27" i="1"/>
  <c r="BF72" i="1"/>
  <c r="BG27" i="1"/>
  <c r="BH27" i="1"/>
  <c r="BI27" i="1"/>
  <c r="BJ27" i="1"/>
  <c r="BK27" i="1"/>
  <c r="BL27" i="1"/>
  <c r="BM27" i="1"/>
  <c r="BM72" i="1"/>
  <c r="BN27" i="1"/>
  <c r="BO27" i="1"/>
  <c r="BP27" i="1"/>
  <c r="BQ27" i="1"/>
  <c r="BR27" i="1"/>
  <c r="BS27" i="1"/>
  <c r="BT27" i="1"/>
  <c r="BU27" i="1"/>
  <c r="BU72" i="1"/>
  <c r="BV27" i="1"/>
  <c r="BV72" i="1"/>
  <c r="BW27" i="1"/>
  <c r="BY27" i="1"/>
  <c r="BZ27" i="1"/>
  <c r="CA27" i="1"/>
  <c r="CB27" i="1"/>
  <c r="CC27" i="1"/>
  <c r="CC72" i="1"/>
  <c r="CD27" i="1"/>
  <c r="CD72" i="1"/>
  <c r="CE27" i="1"/>
  <c r="CF27" i="1"/>
  <c r="CG27" i="1"/>
  <c r="CH27" i="1"/>
  <c r="CI27" i="1"/>
  <c r="CJ27" i="1"/>
  <c r="CK27" i="1"/>
  <c r="CK72" i="1"/>
  <c r="CL27" i="1"/>
  <c r="CL72" i="1"/>
  <c r="CM27" i="1"/>
  <c r="CN27" i="1"/>
  <c r="CO27" i="1"/>
  <c r="CP27" i="1"/>
  <c r="G29" i="1"/>
  <c r="I29" i="1"/>
  <c r="J29" i="1"/>
  <c r="K29" i="1"/>
  <c r="L29" i="1"/>
  <c r="M29" i="1"/>
  <c r="N29" i="1"/>
  <c r="O29" i="1"/>
  <c r="P29" i="1"/>
  <c r="R29" i="1"/>
  <c r="R46" i="1"/>
  <c r="AL29" i="1"/>
  <c r="F29" i="1"/>
  <c r="BE29" i="1"/>
  <c r="BX29" i="1"/>
  <c r="CQ29" i="1"/>
  <c r="F30" i="1"/>
  <c r="G30" i="1"/>
  <c r="I30" i="1"/>
  <c r="H30" i="1"/>
  <c r="J30" i="1"/>
  <c r="K30" i="1"/>
  <c r="L30" i="1"/>
  <c r="M30" i="1"/>
  <c r="N30" i="1"/>
  <c r="O30" i="1"/>
  <c r="P30" i="1"/>
  <c r="R30" i="1"/>
  <c r="AL30" i="1"/>
  <c r="BE30" i="1"/>
  <c r="BX30" i="1"/>
  <c r="CQ30" i="1"/>
  <c r="Q30" i="1"/>
  <c r="I31" i="1"/>
  <c r="J31" i="1"/>
  <c r="K31" i="1"/>
  <c r="L31" i="1"/>
  <c r="M31" i="1"/>
  <c r="N31" i="1"/>
  <c r="O31" i="1"/>
  <c r="P31" i="1"/>
  <c r="R31" i="1"/>
  <c r="AL31" i="1"/>
  <c r="BE31" i="1"/>
  <c r="BX31" i="1"/>
  <c r="CQ31" i="1"/>
  <c r="I32" i="1"/>
  <c r="J32" i="1"/>
  <c r="K32" i="1"/>
  <c r="L32" i="1"/>
  <c r="M32" i="1"/>
  <c r="N32" i="1"/>
  <c r="O32" i="1"/>
  <c r="P32" i="1"/>
  <c r="R32" i="1"/>
  <c r="AL32" i="1"/>
  <c r="BE32" i="1"/>
  <c r="BX32" i="1"/>
  <c r="CQ32" i="1"/>
  <c r="I33" i="1"/>
  <c r="J33" i="1"/>
  <c r="H33" i="1"/>
  <c r="K33" i="1"/>
  <c r="L33" i="1"/>
  <c r="M33" i="1"/>
  <c r="N33" i="1"/>
  <c r="O33" i="1"/>
  <c r="P33" i="1"/>
  <c r="R33" i="1"/>
  <c r="AL33" i="1"/>
  <c r="BE33" i="1"/>
  <c r="BX33" i="1"/>
  <c r="CQ33" i="1"/>
  <c r="I34" i="1"/>
  <c r="J34" i="1"/>
  <c r="K34" i="1"/>
  <c r="L34" i="1"/>
  <c r="M34" i="1"/>
  <c r="N34" i="1"/>
  <c r="O34" i="1"/>
  <c r="P34" i="1"/>
  <c r="R34" i="1"/>
  <c r="AL34" i="1"/>
  <c r="BE34" i="1"/>
  <c r="BX34" i="1"/>
  <c r="CQ34" i="1"/>
  <c r="I35" i="1"/>
  <c r="J35" i="1"/>
  <c r="K35" i="1"/>
  <c r="L35" i="1"/>
  <c r="M35" i="1"/>
  <c r="N35" i="1"/>
  <c r="O35" i="1"/>
  <c r="P35" i="1"/>
  <c r="Q35" i="1"/>
  <c r="R35" i="1"/>
  <c r="AL35" i="1"/>
  <c r="G35" i="1"/>
  <c r="BE35" i="1"/>
  <c r="F35" i="1"/>
  <c r="BX35" i="1"/>
  <c r="CQ35" i="1"/>
  <c r="I36" i="1"/>
  <c r="H36" i="1"/>
  <c r="J36" i="1"/>
  <c r="K36" i="1"/>
  <c r="L36" i="1"/>
  <c r="M36" i="1"/>
  <c r="N36" i="1"/>
  <c r="O36" i="1"/>
  <c r="P36" i="1"/>
  <c r="Q36" i="1"/>
  <c r="R36" i="1"/>
  <c r="AL36" i="1"/>
  <c r="F36" i="1"/>
  <c r="BE36" i="1"/>
  <c r="BX36" i="1"/>
  <c r="CQ36" i="1"/>
  <c r="G37" i="1"/>
  <c r="I37" i="1"/>
  <c r="J37" i="1"/>
  <c r="K37" i="1"/>
  <c r="L37" i="1"/>
  <c r="M37" i="1"/>
  <c r="N37" i="1"/>
  <c r="O37" i="1"/>
  <c r="P37" i="1"/>
  <c r="H37" i="1"/>
  <c r="R37" i="1"/>
  <c r="AL37" i="1"/>
  <c r="F37" i="1"/>
  <c r="BE37" i="1"/>
  <c r="BX37" i="1"/>
  <c r="CQ37" i="1"/>
  <c r="F38" i="1"/>
  <c r="G38" i="1"/>
  <c r="I38" i="1"/>
  <c r="H38" i="1"/>
  <c r="J38" i="1"/>
  <c r="K38" i="1"/>
  <c r="L38" i="1"/>
  <c r="M38" i="1"/>
  <c r="N38" i="1"/>
  <c r="O38" i="1"/>
  <c r="P38" i="1"/>
  <c r="R38" i="1"/>
  <c r="AL38" i="1"/>
  <c r="BE38" i="1"/>
  <c r="BX38" i="1"/>
  <c r="CQ38" i="1"/>
  <c r="Q38" i="1"/>
  <c r="I39" i="1"/>
  <c r="J39" i="1"/>
  <c r="K39" i="1"/>
  <c r="L39" i="1"/>
  <c r="M39" i="1"/>
  <c r="H39" i="1"/>
  <c r="N39" i="1"/>
  <c r="O39" i="1"/>
  <c r="P39" i="1"/>
  <c r="R39" i="1"/>
  <c r="AL39" i="1"/>
  <c r="BE39" i="1"/>
  <c r="BX39" i="1"/>
  <c r="CQ39" i="1"/>
  <c r="I40" i="1"/>
  <c r="J40" i="1"/>
  <c r="K40" i="1"/>
  <c r="L40" i="1"/>
  <c r="M40" i="1"/>
  <c r="N40" i="1"/>
  <c r="O40" i="1"/>
  <c r="P40" i="1"/>
  <c r="R40" i="1"/>
  <c r="AL40" i="1"/>
  <c r="BE40" i="1"/>
  <c r="BX40" i="1"/>
  <c r="CQ40" i="1"/>
  <c r="I41" i="1"/>
  <c r="J41" i="1"/>
  <c r="K41" i="1"/>
  <c r="H41" i="1"/>
  <c r="L41" i="1"/>
  <c r="M41" i="1"/>
  <c r="N41" i="1"/>
  <c r="O41" i="1"/>
  <c r="P41" i="1"/>
  <c r="R41" i="1"/>
  <c r="AL41" i="1"/>
  <c r="BE41" i="1"/>
  <c r="BX41" i="1"/>
  <c r="CQ41" i="1"/>
  <c r="I42" i="1"/>
  <c r="J42" i="1"/>
  <c r="K42" i="1"/>
  <c r="L42" i="1"/>
  <c r="M42" i="1"/>
  <c r="N42" i="1"/>
  <c r="O42" i="1"/>
  <c r="P42" i="1"/>
  <c r="R42" i="1"/>
  <c r="AL42" i="1"/>
  <c r="BE42" i="1"/>
  <c r="BX42" i="1"/>
  <c r="CQ42" i="1"/>
  <c r="I43" i="1"/>
  <c r="H43" i="1"/>
  <c r="J43" i="1"/>
  <c r="K43" i="1"/>
  <c r="L43" i="1"/>
  <c r="M43" i="1"/>
  <c r="N43" i="1"/>
  <c r="O43" i="1"/>
  <c r="P43" i="1"/>
  <c r="Q43" i="1"/>
  <c r="R43" i="1"/>
  <c r="AL43" i="1"/>
  <c r="G43" i="1"/>
  <c r="BE43" i="1"/>
  <c r="F43" i="1"/>
  <c r="BX43" i="1"/>
  <c r="CQ43" i="1"/>
  <c r="I44" i="1"/>
  <c r="H44" i="1"/>
  <c r="J44" i="1"/>
  <c r="K44" i="1"/>
  <c r="L44" i="1"/>
  <c r="M44" i="1"/>
  <c r="N44" i="1"/>
  <c r="O44" i="1"/>
  <c r="P44" i="1"/>
  <c r="Q44" i="1"/>
  <c r="R44" i="1"/>
  <c r="AL44" i="1"/>
  <c r="F44" i="1"/>
  <c r="BE44" i="1"/>
  <c r="BX44" i="1"/>
  <c r="CQ44" i="1"/>
  <c r="G45" i="1"/>
  <c r="I45" i="1"/>
  <c r="J45" i="1"/>
  <c r="K45" i="1"/>
  <c r="L45" i="1"/>
  <c r="M45" i="1"/>
  <c r="N45" i="1"/>
  <c r="O45" i="1"/>
  <c r="H45" i="1"/>
  <c r="P45" i="1"/>
  <c r="R45" i="1"/>
  <c r="AL45" i="1"/>
  <c r="F45" i="1"/>
  <c r="BE45" i="1"/>
  <c r="BX45" i="1"/>
  <c r="CQ45" i="1"/>
  <c r="N46" i="1"/>
  <c r="O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I48" i="1"/>
  <c r="I57" i="1"/>
  <c r="J48" i="1"/>
  <c r="K48" i="1"/>
  <c r="L48" i="1"/>
  <c r="M48" i="1"/>
  <c r="N48" i="1"/>
  <c r="O48" i="1"/>
  <c r="P48" i="1"/>
  <c r="R48" i="1"/>
  <c r="AL48" i="1"/>
  <c r="BE48" i="1"/>
  <c r="BX48" i="1"/>
  <c r="BX57" i="1"/>
  <c r="CQ48" i="1"/>
  <c r="I49" i="1"/>
  <c r="J49" i="1"/>
  <c r="K49" i="1"/>
  <c r="L49" i="1"/>
  <c r="M49" i="1"/>
  <c r="N49" i="1"/>
  <c r="O49" i="1"/>
  <c r="P49" i="1"/>
  <c r="R49" i="1"/>
  <c r="AL49" i="1"/>
  <c r="BE49" i="1"/>
  <c r="BX49" i="1"/>
  <c r="CQ49" i="1"/>
  <c r="I50" i="1"/>
  <c r="J50" i="1"/>
  <c r="J57" i="1"/>
  <c r="K50" i="1"/>
  <c r="K57" i="1"/>
  <c r="L50" i="1"/>
  <c r="M50" i="1"/>
  <c r="N50" i="1"/>
  <c r="O50" i="1"/>
  <c r="P50" i="1"/>
  <c r="R50" i="1"/>
  <c r="R57" i="1"/>
  <c r="AL50" i="1"/>
  <c r="BE50" i="1"/>
  <c r="BX50" i="1"/>
  <c r="CQ50" i="1"/>
  <c r="I51" i="1"/>
  <c r="J51" i="1"/>
  <c r="K51" i="1"/>
  <c r="L51" i="1"/>
  <c r="M51" i="1"/>
  <c r="N51" i="1"/>
  <c r="O51" i="1"/>
  <c r="P51" i="1"/>
  <c r="Q51" i="1"/>
  <c r="R51" i="1"/>
  <c r="AL51" i="1"/>
  <c r="G51" i="1"/>
  <c r="BE51" i="1"/>
  <c r="F51" i="1"/>
  <c r="BX51" i="1"/>
  <c r="CQ51" i="1"/>
  <c r="I52" i="1"/>
  <c r="J52" i="1"/>
  <c r="K52" i="1"/>
  <c r="L52" i="1"/>
  <c r="M52" i="1"/>
  <c r="N52" i="1"/>
  <c r="O52" i="1"/>
  <c r="P52" i="1"/>
  <c r="H52" i="1"/>
  <c r="Q52" i="1"/>
  <c r="R52" i="1"/>
  <c r="AL52" i="1"/>
  <c r="F52" i="1"/>
  <c r="BE52" i="1"/>
  <c r="BX52" i="1"/>
  <c r="CQ52" i="1"/>
  <c r="G53" i="1"/>
  <c r="I53" i="1"/>
  <c r="J53" i="1"/>
  <c r="K53" i="1"/>
  <c r="L53" i="1"/>
  <c r="M53" i="1"/>
  <c r="N53" i="1"/>
  <c r="O53" i="1"/>
  <c r="H53" i="1"/>
  <c r="P53" i="1"/>
  <c r="R53" i="1"/>
  <c r="AL53" i="1"/>
  <c r="F53" i="1"/>
  <c r="BE53" i="1"/>
  <c r="BX53" i="1"/>
  <c r="CQ53" i="1"/>
  <c r="F54" i="1"/>
  <c r="G54" i="1"/>
  <c r="I54" i="1"/>
  <c r="J54" i="1"/>
  <c r="K54" i="1"/>
  <c r="L54" i="1"/>
  <c r="M54" i="1"/>
  <c r="N54" i="1"/>
  <c r="N57" i="1"/>
  <c r="O54" i="1"/>
  <c r="P54" i="1"/>
  <c r="R54" i="1"/>
  <c r="AL54" i="1"/>
  <c r="BE54" i="1"/>
  <c r="BX54" i="1"/>
  <c r="CQ54" i="1"/>
  <c r="Q54" i="1"/>
  <c r="F55" i="1"/>
  <c r="I55" i="1"/>
  <c r="J55" i="1"/>
  <c r="K55" i="1"/>
  <c r="L55" i="1"/>
  <c r="M55" i="1"/>
  <c r="N55" i="1"/>
  <c r="O55" i="1"/>
  <c r="P55" i="1"/>
  <c r="R55" i="1"/>
  <c r="AL55" i="1"/>
  <c r="BE55" i="1"/>
  <c r="BX55" i="1"/>
  <c r="CQ55" i="1"/>
  <c r="I56" i="1"/>
  <c r="J56" i="1"/>
  <c r="K56" i="1"/>
  <c r="L56" i="1"/>
  <c r="M56" i="1"/>
  <c r="N56" i="1"/>
  <c r="O56" i="1"/>
  <c r="P56" i="1"/>
  <c r="R56" i="1"/>
  <c r="AL56" i="1"/>
  <c r="BE56" i="1"/>
  <c r="BX56" i="1"/>
  <c r="CQ56" i="1"/>
  <c r="S57" i="1"/>
  <c r="T57" i="1"/>
  <c r="U57" i="1"/>
  <c r="V57" i="1"/>
  <c r="W57" i="1"/>
  <c r="X57" i="1"/>
  <c r="Y57" i="1"/>
  <c r="Z57" i="1"/>
  <c r="AA57" i="1"/>
  <c r="AA72" i="1"/>
  <c r="AB57" i="1"/>
  <c r="AC57" i="1"/>
  <c r="AD57" i="1"/>
  <c r="AE57" i="1"/>
  <c r="AF57" i="1"/>
  <c r="AG57" i="1"/>
  <c r="AH57" i="1"/>
  <c r="AI57" i="1"/>
  <c r="AI72" i="1"/>
  <c r="AJ57" i="1"/>
  <c r="AK57" i="1"/>
  <c r="AM57" i="1"/>
  <c r="AN57" i="1"/>
  <c r="AO57" i="1"/>
  <c r="AP57" i="1"/>
  <c r="AQ57" i="1"/>
  <c r="AQ72" i="1"/>
  <c r="AR57" i="1"/>
  <c r="AS57" i="1"/>
  <c r="AT57" i="1"/>
  <c r="AU57" i="1"/>
  <c r="AV57" i="1"/>
  <c r="AW57" i="1"/>
  <c r="AX57" i="1"/>
  <c r="AY57" i="1"/>
  <c r="AY72" i="1"/>
  <c r="AZ57" i="1"/>
  <c r="BA57" i="1"/>
  <c r="BB57" i="1"/>
  <c r="BC57" i="1"/>
  <c r="BD57" i="1"/>
  <c r="BF57" i="1"/>
  <c r="BG57" i="1"/>
  <c r="BG72" i="1"/>
  <c r="BH57" i="1"/>
  <c r="BI57" i="1"/>
  <c r="BJ57" i="1"/>
  <c r="BK57" i="1"/>
  <c r="BL57" i="1"/>
  <c r="BM57" i="1"/>
  <c r="BN57" i="1"/>
  <c r="BO57" i="1"/>
  <c r="BO72" i="1"/>
  <c r="BP57" i="1"/>
  <c r="BQ57" i="1"/>
  <c r="BR57" i="1"/>
  <c r="BS57" i="1"/>
  <c r="BT57" i="1"/>
  <c r="BU57" i="1"/>
  <c r="BV57" i="1"/>
  <c r="BW57" i="1"/>
  <c r="BY57" i="1"/>
  <c r="BZ57" i="1"/>
  <c r="CA57" i="1"/>
  <c r="CB57" i="1"/>
  <c r="CC57" i="1"/>
  <c r="CD57" i="1"/>
  <c r="CE57" i="1"/>
  <c r="CE72" i="1"/>
  <c r="CF57" i="1"/>
  <c r="CG57" i="1"/>
  <c r="CH57" i="1"/>
  <c r="CI57" i="1"/>
  <c r="CJ57" i="1"/>
  <c r="CK57" i="1"/>
  <c r="CL57" i="1"/>
  <c r="CM57" i="1"/>
  <c r="CM72" i="1"/>
  <c r="CN57" i="1"/>
  <c r="CO57" i="1"/>
  <c r="CP57" i="1"/>
  <c r="I59" i="1"/>
  <c r="J59" i="1"/>
  <c r="K59" i="1"/>
  <c r="L59" i="1"/>
  <c r="M59" i="1"/>
  <c r="N59" i="1"/>
  <c r="O59" i="1"/>
  <c r="P59" i="1"/>
  <c r="Q59" i="1"/>
  <c r="R59" i="1"/>
  <c r="AL59" i="1"/>
  <c r="G59" i="1"/>
  <c r="BE59" i="1"/>
  <c r="F59" i="1"/>
  <c r="BX59" i="1"/>
  <c r="CQ59" i="1"/>
  <c r="I60" i="1"/>
  <c r="H60" i="1"/>
  <c r="J60" i="1"/>
  <c r="K60" i="1"/>
  <c r="L60" i="1"/>
  <c r="M60" i="1"/>
  <c r="N60" i="1"/>
  <c r="O60" i="1"/>
  <c r="P60" i="1"/>
  <c r="Q60" i="1"/>
  <c r="R60" i="1"/>
  <c r="AL60" i="1"/>
  <c r="F60" i="1"/>
  <c r="BE60" i="1"/>
  <c r="BX60" i="1"/>
  <c r="CQ60" i="1"/>
  <c r="G61" i="1"/>
  <c r="I61" i="1"/>
  <c r="J61" i="1"/>
  <c r="K61" i="1"/>
  <c r="L61" i="1"/>
  <c r="M61" i="1"/>
  <c r="N61" i="1"/>
  <c r="O61" i="1"/>
  <c r="P61" i="1"/>
  <c r="H61" i="1"/>
  <c r="R61" i="1"/>
  <c r="AL61" i="1"/>
  <c r="F61" i="1"/>
  <c r="BE61" i="1"/>
  <c r="BX61" i="1"/>
  <c r="CQ61" i="1"/>
  <c r="F62" i="1"/>
  <c r="G62" i="1"/>
  <c r="I62" i="1"/>
  <c r="J62" i="1"/>
  <c r="K62" i="1"/>
  <c r="L62" i="1"/>
  <c r="M62" i="1"/>
  <c r="N62" i="1"/>
  <c r="O62" i="1"/>
  <c r="P62" i="1"/>
  <c r="R62" i="1"/>
  <c r="AL62" i="1"/>
  <c r="BE62" i="1"/>
  <c r="BX62" i="1"/>
  <c r="CQ62" i="1"/>
  <c r="Q62" i="1"/>
  <c r="F63" i="1"/>
  <c r="I63" i="1"/>
  <c r="J63" i="1"/>
  <c r="K63" i="1"/>
  <c r="L63" i="1"/>
  <c r="M63" i="1"/>
  <c r="N63" i="1"/>
  <c r="O63" i="1"/>
  <c r="P63" i="1"/>
  <c r="R63" i="1"/>
  <c r="AL63" i="1"/>
  <c r="BE63" i="1"/>
  <c r="BX63" i="1"/>
  <c r="CQ63" i="1"/>
  <c r="I64" i="1"/>
  <c r="J64" i="1"/>
  <c r="K64" i="1"/>
  <c r="L64" i="1"/>
  <c r="H64" i="1"/>
  <c r="M64" i="1"/>
  <c r="N64" i="1"/>
  <c r="O64" i="1"/>
  <c r="P64" i="1"/>
  <c r="R64" i="1"/>
  <c r="AL64" i="1"/>
  <c r="BE64" i="1"/>
  <c r="BX64" i="1"/>
  <c r="CQ64" i="1"/>
  <c r="I66" i="1"/>
  <c r="J66" i="1"/>
  <c r="K66" i="1"/>
  <c r="L66" i="1"/>
  <c r="L67" i="1"/>
  <c r="M66" i="1"/>
  <c r="N66" i="1"/>
  <c r="N67" i="1"/>
  <c r="O66" i="1"/>
  <c r="O67" i="1"/>
  <c r="P66" i="1"/>
  <c r="P67" i="1"/>
  <c r="R66" i="1"/>
  <c r="AL66" i="1"/>
  <c r="BE66" i="1"/>
  <c r="BE67" i="1"/>
  <c r="BX66" i="1"/>
  <c r="CQ66" i="1"/>
  <c r="CQ67" i="1"/>
  <c r="I67" i="1"/>
  <c r="J67" i="1"/>
  <c r="K67" i="1"/>
  <c r="M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I69" i="1"/>
  <c r="I71" i="1"/>
  <c r="J69" i="1"/>
  <c r="K69" i="1"/>
  <c r="K71" i="1"/>
  <c r="L69" i="1"/>
  <c r="L71" i="1"/>
  <c r="M69" i="1"/>
  <c r="M71" i="1"/>
  <c r="N69" i="1"/>
  <c r="O69" i="1"/>
  <c r="P69" i="1"/>
  <c r="Q69" i="1"/>
  <c r="R69" i="1"/>
  <c r="AL69" i="1"/>
  <c r="F69" i="1"/>
  <c r="F71" i="1"/>
  <c r="BE69" i="1"/>
  <c r="BX69" i="1"/>
  <c r="BX71" i="1"/>
  <c r="CQ69" i="1"/>
  <c r="G70" i="1"/>
  <c r="I70" i="1"/>
  <c r="J70" i="1"/>
  <c r="J71" i="1"/>
  <c r="K70" i="1"/>
  <c r="L70" i="1"/>
  <c r="M70" i="1"/>
  <c r="N70" i="1"/>
  <c r="O70" i="1"/>
  <c r="H70" i="1"/>
  <c r="P70" i="1"/>
  <c r="R70" i="1"/>
  <c r="R71" i="1"/>
  <c r="AL70" i="1"/>
  <c r="F70" i="1"/>
  <c r="BE70" i="1"/>
  <c r="BX70" i="1"/>
  <c r="CQ70" i="1"/>
  <c r="N71" i="1"/>
  <c r="O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BJ71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W71" i="1"/>
  <c r="BY71" i="1"/>
  <c r="BZ71" i="1"/>
  <c r="CA71" i="1"/>
  <c r="CB71" i="1"/>
  <c r="CC71" i="1"/>
  <c r="CD71" i="1"/>
  <c r="CE71" i="1"/>
  <c r="CF71" i="1"/>
  <c r="CG71" i="1"/>
  <c r="CH71" i="1"/>
  <c r="CI71" i="1"/>
  <c r="CJ71" i="1"/>
  <c r="CK71" i="1"/>
  <c r="CL71" i="1"/>
  <c r="CM71" i="1"/>
  <c r="CN71" i="1"/>
  <c r="CO71" i="1"/>
  <c r="CP71" i="1"/>
  <c r="CQ71" i="1"/>
  <c r="T72" i="1"/>
  <c r="U72" i="1"/>
  <c r="X72" i="1"/>
  <c r="AB72" i="1"/>
  <c r="AC72" i="1"/>
  <c r="AF72" i="1"/>
  <c r="AJ72" i="1"/>
  <c r="AK72" i="1"/>
  <c r="AN72" i="1"/>
  <c r="AR72" i="1"/>
  <c r="AS72" i="1"/>
  <c r="AV72" i="1"/>
  <c r="AZ72" i="1"/>
  <c r="BA72" i="1"/>
  <c r="BH72" i="1"/>
  <c r="BI72" i="1"/>
  <c r="BL72" i="1"/>
  <c r="BP72" i="1"/>
  <c r="BQ72" i="1"/>
  <c r="BT72" i="1"/>
  <c r="BY72" i="1"/>
  <c r="CB72" i="1"/>
  <c r="CF72" i="1"/>
  <c r="CG72" i="1"/>
  <c r="CJ72" i="1"/>
  <c r="CN72" i="1"/>
  <c r="CO72" i="1"/>
  <c r="G17" i="2"/>
  <c r="J17" i="2"/>
  <c r="K17" i="2"/>
  <c r="L17" i="2"/>
  <c r="L22" i="2"/>
  <c r="M17" i="2"/>
  <c r="M22" i="2"/>
  <c r="N17" i="2"/>
  <c r="O17" i="2"/>
  <c r="P17" i="2"/>
  <c r="R17" i="2"/>
  <c r="S17" i="2"/>
  <c r="AL17" i="2"/>
  <c r="BE17" i="2"/>
  <c r="BF17" i="2"/>
  <c r="I17" i="2"/>
  <c r="BN17" i="2"/>
  <c r="BX17" i="2"/>
  <c r="BX22" i="2"/>
  <c r="CQ17" i="2"/>
  <c r="G18" i="2"/>
  <c r="I18" i="2"/>
  <c r="J18" i="2"/>
  <c r="K18" i="2"/>
  <c r="L18" i="2"/>
  <c r="M18" i="2"/>
  <c r="N18" i="2"/>
  <c r="O18" i="2"/>
  <c r="H18" i="2"/>
  <c r="P18" i="2"/>
  <c r="R18" i="2"/>
  <c r="AL18" i="2"/>
  <c r="F18" i="2"/>
  <c r="BE18" i="2"/>
  <c r="BX18" i="2"/>
  <c r="CQ18" i="2"/>
  <c r="F19" i="2"/>
  <c r="G19" i="2"/>
  <c r="G22" i="2"/>
  <c r="I19" i="2"/>
  <c r="J19" i="2"/>
  <c r="K19" i="2"/>
  <c r="L19" i="2"/>
  <c r="M19" i="2"/>
  <c r="N19" i="2"/>
  <c r="O19" i="2"/>
  <c r="P19" i="2"/>
  <c r="R19" i="2"/>
  <c r="AL19" i="2"/>
  <c r="BE19" i="2"/>
  <c r="BX19" i="2"/>
  <c r="CQ19" i="2"/>
  <c r="Q19" i="2"/>
  <c r="F20" i="2"/>
  <c r="I20" i="2"/>
  <c r="J20" i="2"/>
  <c r="K20" i="2"/>
  <c r="L20" i="2"/>
  <c r="M20" i="2"/>
  <c r="N20" i="2"/>
  <c r="O20" i="2"/>
  <c r="P20" i="2"/>
  <c r="S20" i="2"/>
  <c r="AL20" i="2"/>
  <c r="AX20" i="2"/>
  <c r="BD20" i="2"/>
  <c r="R20" i="2"/>
  <c r="R22" i="2"/>
  <c r="BE20" i="2"/>
  <c r="BX20" i="2"/>
  <c r="CQ20" i="2"/>
  <c r="G21" i="2"/>
  <c r="J21" i="2"/>
  <c r="K21" i="2"/>
  <c r="L21" i="2"/>
  <c r="M21" i="2"/>
  <c r="N21" i="2"/>
  <c r="O21" i="2"/>
  <c r="P21" i="2"/>
  <c r="R21" i="2"/>
  <c r="S21" i="2"/>
  <c r="AL21" i="2"/>
  <c r="Q21" i="2"/>
  <c r="AM21" i="2"/>
  <c r="I21" i="2"/>
  <c r="AU21" i="2"/>
  <c r="BE21" i="2"/>
  <c r="BX21" i="2"/>
  <c r="CQ21" i="2"/>
  <c r="J22" i="2"/>
  <c r="O22" i="2"/>
  <c r="P22" i="2"/>
  <c r="T22" i="2"/>
  <c r="U22" i="2"/>
  <c r="V22" i="2"/>
  <c r="W22" i="2"/>
  <c r="X22" i="2"/>
  <c r="X7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F24" i="2"/>
  <c r="I24" i="2"/>
  <c r="I27" i="2"/>
  <c r="J24" i="2"/>
  <c r="K24" i="2"/>
  <c r="L24" i="2"/>
  <c r="M24" i="2"/>
  <c r="N24" i="2"/>
  <c r="N27" i="2"/>
  <c r="O24" i="2"/>
  <c r="P24" i="2"/>
  <c r="P27" i="2"/>
  <c r="R24" i="2"/>
  <c r="AL24" i="2"/>
  <c r="BE24" i="2"/>
  <c r="BX24" i="2"/>
  <c r="CQ24" i="2"/>
  <c r="CQ27" i="2"/>
  <c r="I25" i="2"/>
  <c r="J25" i="2"/>
  <c r="K25" i="2"/>
  <c r="L25" i="2"/>
  <c r="M25" i="2"/>
  <c r="N25" i="2"/>
  <c r="O25" i="2"/>
  <c r="O27" i="2"/>
  <c r="P25" i="2"/>
  <c r="R25" i="2"/>
  <c r="AL25" i="2"/>
  <c r="BE25" i="2"/>
  <c r="BX25" i="2"/>
  <c r="CQ25" i="2"/>
  <c r="I26" i="2"/>
  <c r="J26" i="2"/>
  <c r="K26" i="2"/>
  <c r="H26" i="2"/>
  <c r="L26" i="2"/>
  <c r="M26" i="2"/>
  <c r="N26" i="2"/>
  <c r="O26" i="2"/>
  <c r="P26" i="2"/>
  <c r="R26" i="2"/>
  <c r="AL26" i="2"/>
  <c r="BE26" i="2"/>
  <c r="BX26" i="2"/>
  <c r="CQ26" i="2"/>
  <c r="J27" i="2"/>
  <c r="K27" i="2"/>
  <c r="R27" i="2"/>
  <c r="S27" i="2"/>
  <c r="T27" i="2"/>
  <c r="U27" i="2"/>
  <c r="V27" i="2"/>
  <c r="W27" i="2"/>
  <c r="X27" i="2"/>
  <c r="Y27" i="2"/>
  <c r="Z27" i="2"/>
  <c r="AA27" i="2"/>
  <c r="AA72" i="2"/>
  <c r="AB27" i="2"/>
  <c r="AC27" i="2"/>
  <c r="AD27" i="2"/>
  <c r="AE27" i="2"/>
  <c r="AF27" i="2"/>
  <c r="AG27" i="2"/>
  <c r="AH27" i="2"/>
  <c r="AI27" i="2"/>
  <c r="AI72" i="2"/>
  <c r="AJ27" i="2"/>
  <c r="AK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F27" i="2"/>
  <c r="BG27" i="2"/>
  <c r="BH27" i="2"/>
  <c r="BI27" i="2"/>
  <c r="BI72" i="2"/>
  <c r="BJ27" i="2"/>
  <c r="BK27" i="2"/>
  <c r="BL27" i="2"/>
  <c r="BM27" i="2"/>
  <c r="BN27" i="2"/>
  <c r="BO27" i="2"/>
  <c r="BP27" i="2"/>
  <c r="BQ27" i="2"/>
  <c r="BQ72" i="2"/>
  <c r="BR27" i="2"/>
  <c r="BS27" i="2"/>
  <c r="BT27" i="2"/>
  <c r="BU27" i="2"/>
  <c r="BV27" i="2"/>
  <c r="BW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I29" i="2"/>
  <c r="J29" i="2"/>
  <c r="K29" i="2"/>
  <c r="L29" i="2"/>
  <c r="M29" i="2"/>
  <c r="N29" i="2"/>
  <c r="O29" i="2"/>
  <c r="P29" i="2"/>
  <c r="Q29" i="2"/>
  <c r="R29" i="2"/>
  <c r="AL29" i="2"/>
  <c r="BE29" i="2"/>
  <c r="BX29" i="2"/>
  <c r="CQ29" i="2"/>
  <c r="G30" i="2"/>
  <c r="I30" i="2"/>
  <c r="J30" i="2"/>
  <c r="K30" i="2"/>
  <c r="L30" i="2"/>
  <c r="M30" i="2"/>
  <c r="N30" i="2"/>
  <c r="O30" i="2"/>
  <c r="H30" i="2"/>
  <c r="P30" i="2"/>
  <c r="R30" i="2"/>
  <c r="AL30" i="2"/>
  <c r="F30" i="2"/>
  <c r="BE30" i="2"/>
  <c r="BX30" i="2"/>
  <c r="CQ30" i="2"/>
  <c r="F31" i="2"/>
  <c r="G31" i="2"/>
  <c r="I31" i="2"/>
  <c r="J31" i="2"/>
  <c r="K31" i="2"/>
  <c r="L31" i="2"/>
  <c r="M31" i="2"/>
  <c r="N31" i="2"/>
  <c r="O31" i="2"/>
  <c r="P31" i="2"/>
  <c r="R31" i="2"/>
  <c r="AL31" i="2"/>
  <c r="BE31" i="2"/>
  <c r="BX31" i="2"/>
  <c r="CQ31" i="2"/>
  <c r="Q31" i="2"/>
  <c r="F32" i="2"/>
  <c r="I32" i="2"/>
  <c r="J32" i="2"/>
  <c r="K32" i="2"/>
  <c r="L32" i="2"/>
  <c r="M32" i="2"/>
  <c r="N32" i="2"/>
  <c r="O32" i="2"/>
  <c r="P32" i="2"/>
  <c r="P46" i="2"/>
  <c r="R32" i="2"/>
  <c r="AL32" i="2"/>
  <c r="BE32" i="2"/>
  <c r="BX32" i="2"/>
  <c r="CQ32" i="2"/>
  <c r="G33" i="2"/>
  <c r="I33" i="2"/>
  <c r="J33" i="2"/>
  <c r="K33" i="2"/>
  <c r="L33" i="2"/>
  <c r="H33" i="2"/>
  <c r="M33" i="2"/>
  <c r="N33" i="2"/>
  <c r="O33" i="2"/>
  <c r="P33" i="2"/>
  <c r="R33" i="2"/>
  <c r="AL33" i="2"/>
  <c r="BE33" i="2"/>
  <c r="BX33" i="2"/>
  <c r="CQ33" i="2"/>
  <c r="I34" i="2"/>
  <c r="J34" i="2"/>
  <c r="K34" i="2"/>
  <c r="L34" i="2"/>
  <c r="M34" i="2"/>
  <c r="N34" i="2"/>
  <c r="O34" i="2"/>
  <c r="P34" i="2"/>
  <c r="R34" i="2"/>
  <c r="AL34" i="2"/>
  <c r="BE34" i="2"/>
  <c r="BX34" i="2"/>
  <c r="CQ34" i="2"/>
  <c r="I35" i="2"/>
  <c r="J35" i="2"/>
  <c r="K35" i="2"/>
  <c r="L35" i="2"/>
  <c r="M35" i="2"/>
  <c r="N35" i="2"/>
  <c r="O35" i="2"/>
  <c r="P35" i="2"/>
  <c r="R35" i="2"/>
  <c r="AL35" i="2"/>
  <c r="BE35" i="2"/>
  <c r="BX35" i="2"/>
  <c r="CQ35" i="2"/>
  <c r="I36" i="2"/>
  <c r="J36" i="2"/>
  <c r="J46" i="2"/>
  <c r="K36" i="2"/>
  <c r="L36" i="2"/>
  <c r="M36" i="2"/>
  <c r="N36" i="2"/>
  <c r="O36" i="2"/>
  <c r="P36" i="2"/>
  <c r="Q36" i="2"/>
  <c r="R36" i="2"/>
  <c r="R46" i="2"/>
  <c r="AL36" i="2"/>
  <c r="BE36" i="2"/>
  <c r="BX36" i="2"/>
  <c r="CQ36" i="2"/>
  <c r="I37" i="2"/>
  <c r="H37" i="2"/>
  <c r="J37" i="2"/>
  <c r="K37" i="2"/>
  <c r="L37" i="2"/>
  <c r="M37" i="2"/>
  <c r="N37" i="2"/>
  <c r="O37" i="2"/>
  <c r="P37" i="2"/>
  <c r="R37" i="2"/>
  <c r="AL37" i="2"/>
  <c r="Q37" i="2"/>
  <c r="BE37" i="2"/>
  <c r="BX37" i="2"/>
  <c r="CQ37" i="2"/>
  <c r="G38" i="2"/>
  <c r="I38" i="2"/>
  <c r="J38" i="2"/>
  <c r="H38" i="2"/>
  <c r="K38" i="2"/>
  <c r="L38" i="2"/>
  <c r="M38" i="2"/>
  <c r="N38" i="2"/>
  <c r="O38" i="2"/>
  <c r="P38" i="2"/>
  <c r="R38" i="2"/>
  <c r="AL38" i="2"/>
  <c r="F38" i="2"/>
  <c r="BE38" i="2"/>
  <c r="BX38" i="2"/>
  <c r="CQ38" i="2"/>
  <c r="F39" i="2"/>
  <c r="G39" i="2"/>
  <c r="I39" i="2"/>
  <c r="J39" i="2"/>
  <c r="K39" i="2"/>
  <c r="L39" i="2"/>
  <c r="M39" i="2"/>
  <c r="N39" i="2"/>
  <c r="O39" i="2"/>
  <c r="P39" i="2"/>
  <c r="R39" i="2"/>
  <c r="AL39" i="2"/>
  <c r="BE39" i="2"/>
  <c r="BX39" i="2"/>
  <c r="CQ39" i="2"/>
  <c r="Q39" i="2"/>
  <c r="I40" i="2"/>
  <c r="J40" i="2"/>
  <c r="K40" i="2"/>
  <c r="L40" i="2"/>
  <c r="M40" i="2"/>
  <c r="N40" i="2"/>
  <c r="H40" i="2"/>
  <c r="O40" i="2"/>
  <c r="P40" i="2"/>
  <c r="R40" i="2"/>
  <c r="AL40" i="2"/>
  <c r="BE40" i="2"/>
  <c r="BX40" i="2"/>
  <c r="F40" i="2"/>
  <c r="CQ40" i="2"/>
  <c r="I41" i="2"/>
  <c r="J41" i="2"/>
  <c r="K41" i="2"/>
  <c r="L41" i="2"/>
  <c r="H41" i="2"/>
  <c r="M41" i="2"/>
  <c r="N41" i="2"/>
  <c r="O41" i="2"/>
  <c r="P41" i="2"/>
  <c r="R41" i="2"/>
  <c r="AL41" i="2"/>
  <c r="BE41" i="2"/>
  <c r="BX41" i="2"/>
  <c r="G41" i="2"/>
  <c r="CQ41" i="2"/>
  <c r="F42" i="2"/>
  <c r="I42" i="2"/>
  <c r="J42" i="2"/>
  <c r="K42" i="2"/>
  <c r="L42" i="2"/>
  <c r="M42" i="2"/>
  <c r="N42" i="2"/>
  <c r="O42" i="2"/>
  <c r="P42" i="2"/>
  <c r="R42" i="2"/>
  <c r="AL42" i="2"/>
  <c r="BE42" i="2"/>
  <c r="BX42" i="2"/>
  <c r="CQ42" i="2"/>
  <c r="I43" i="2"/>
  <c r="J43" i="2"/>
  <c r="K43" i="2"/>
  <c r="L43" i="2"/>
  <c r="M43" i="2"/>
  <c r="N43" i="2"/>
  <c r="O43" i="2"/>
  <c r="P43" i="2"/>
  <c r="R43" i="2"/>
  <c r="AL43" i="2"/>
  <c r="BE43" i="2"/>
  <c r="BX43" i="2"/>
  <c r="CQ43" i="2"/>
  <c r="I44" i="2"/>
  <c r="J44" i="2"/>
  <c r="K44" i="2"/>
  <c r="L44" i="2"/>
  <c r="M44" i="2"/>
  <c r="N44" i="2"/>
  <c r="O44" i="2"/>
  <c r="P44" i="2"/>
  <c r="R44" i="2"/>
  <c r="AL44" i="2"/>
  <c r="BE44" i="2"/>
  <c r="Q44" i="2"/>
  <c r="BX44" i="2"/>
  <c r="CQ44" i="2"/>
  <c r="I45" i="2"/>
  <c r="H45" i="2"/>
  <c r="J45" i="2"/>
  <c r="K45" i="2"/>
  <c r="L45" i="2"/>
  <c r="M45" i="2"/>
  <c r="N45" i="2"/>
  <c r="O45" i="2"/>
  <c r="P45" i="2"/>
  <c r="Q45" i="2"/>
  <c r="R45" i="2"/>
  <c r="AL45" i="2"/>
  <c r="BE45" i="2"/>
  <c r="BX45" i="2"/>
  <c r="CQ45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F46" i="2"/>
  <c r="BG46" i="2"/>
  <c r="BH46" i="2"/>
  <c r="BI46" i="2"/>
  <c r="BJ46" i="2"/>
  <c r="BK46" i="2"/>
  <c r="BK72" i="2"/>
  <c r="BL46" i="2"/>
  <c r="BM46" i="2"/>
  <c r="BN46" i="2"/>
  <c r="BO46" i="2"/>
  <c r="BP46" i="2"/>
  <c r="BQ46" i="2"/>
  <c r="BR46" i="2"/>
  <c r="BS46" i="2"/>
  <c r="BS72" i="2"/>
  <c r="BT46" i="2"/>
  <c r="BU46" i="2"/>
  <c r="BV46" i="2"/>
  <c r="BW46" i="2"/>
  <c r="BY46" i="2"/>
  <c r="BZ46" i="2"/>
  <c r="CA46" i="2"/>
  <c r="CB46" i="2"/>
  <c r="CB72" i="2"/>
  <c r="CC46" i="2"/>
  <c r="CD46" i="2"/>
  <c r="CE46" i="2"/>
  <c r="CF46" i="2"/>
  <c r="CG46" i="2"/>
  <c r="CH46" i="2"/>
  <c r="CI46" i="2"/>
  <c r="CJ46" i="2"/>
  <c r="CJ72" i="2"/>
  <c r="CK46" i="2"/>
  <c r="CL46" i="2"/>
  <c r="CM46" i="2"/>
  <c r="CN46" i="2"/>
  <c r="CO46" i="2"/>
  <c r="CP46" i="2"/>
  <c r="CQ46" i="2"/>
  <c r="F48" i="2"/>
  <c r="I48" i="2"/>
  <c r="J48" i="2"/>
  <c r="K48" i="2"/>
  <c r="L48" i="2"/>
  <c r="M48" i="2"/>
  <c r="H48" i="2"/>
  <c r="N48" i="2"/>
  <c r="N57" i="2"/>
  <c r="O48" i="2"/>
  <c r="P48" i="2"/>
  <c r="R48" i="2"/>
  <c r="AL48" i="2"/>
  <c r="BE48" i="2"/>
  <c r="BX48" i="2"/>
  <c r="CQ48" i="2"/>
  <c r="CQ57" i="2"/>
  <c r="CQ72" i="2"/>
  <c r="G49" i="2"/>
  <c r="I49" i="2"/>
  <c r="J49" i="2"/>
  <c r="K49" i="2"/>
  <c r="L49" i="2"/>
  <c r="M49" i="2"/>
  <c r="N49" i="2"/>
  <c r="O49" i="2"/>
  <c r="O57" i="2"/>
  <c r="P49" i="2"/>
  <c r="R49" i="2"/>
  <c r="AL49" i="2"/>
  <c r="BE49" i="2"/>
  <c r="BX49" i="2"/>
  <c r="CQ49" i="2"/>
  <c r="I50" i="2"/>
  <c r="J50" i="2"/>
  <c r="K50" i="2"/>
  <c r="L50" i="2"/>
  <c r="M50" i="2"/>
  <c r="N50" i="2"/>
  <c r="O50" i="2"/>
  <c r="P50" i="2"/>
  <c r="R50" i="2"/>
  <c r="AL50" i="2"/>
  <c r="BE50" i="2"/>
  <c r="BX50" i="2"/>
  <c r="CQ50" i="2"/>
  <c r="I51" i="2"/>
  <c r="J51" i="2"/>
  <c r="K51" i="2"/>
  <c r="L51" i="2"/>
  <c r="M51" i="2"/>
  <c r="N51" i="2"/>
  <c r="O51" i="2"/>
  <c r="P51" i="2"/>
  <c r="R51" i="2"/>
  <c r="AL51" i="2"/>
  <c r="BE51" i="2"/>
  <c r="BX51" i="2"/>
  <c r="BX57" i="2"/>
  <c r="CQ51" i="2"/>
  <c r="I52" i="2"/>
  <c r="J52" i="2"/>
  <c r="K52" i="2"/>
  <c r="L52" i="2"/>
  <c r="M52" i="2"/>
  <c r="N52" i="2"/>
  <c r="O52" i="2"/>
  <c r="P52" i="2"/>
  <c r="R52" i="2"/>
  <c r="AL52" i="2"/>
  <c r="F52" i="2"/>
  <c r="BE52" i="2"/>
  <c r="Q52" i="2"/>
  <c r="BX52" i="2"/>
  <c r="CQ52" i="2"/>
  <c r="I53" i="2"/>
  <c r="H53" i="2"/>
  <c r="J53" i="2"/>
  <c r="K53" i="2"/>
  <c r="L53" i="2"/>
  <c r="M53" i="2"/>
  <c r="N53" i="2"/>
  <c r="O53" i="2"/>
  <c r="P53" i="2"/>
  <c r="P57" i="2"/>
  <c r="Q53" i="2"/>
  <c r="R53" i="2"/>
  <c r="AL53" i="2"/>
  <c r="BE53" i="2"/>
  <c r="BX53" i="2"/>
  <c r="CQ53" i="2"/>
  <c r="G54" i="2"/>
  <c r="I54" i="2"/>
  <c r="J54" i="2"/>
  <c r="K54" i="2"/>
  <c r="L54" i="2"/>
  <c r="M54" i="2"/>
  <c r="N54" i="2"/>
  <c r="O54" i="2"/>
  <c r="H54" i="2"/>
  <c r="P54" i="2"/>
  <c r="R54" i="2"/>
  <c r="AL54" i="2"/>
  <c r="BE54" i="2"/>
  <c r="BX54" i="2"/>
  <c r="CQ54" i="2"/>
  <c r="F55" i="2"/>
  <c r="G55" i="2"/>
  <c r="I55" i="2"/>
  <c r="J55" i="2"/>
  <c r="K55" i="2"/>
  <c r="L55" i="2"/>
  <c r="M55" i="2"/>
  <c r="N55" i="2"/>
  <c r="O55" i="2"/>
  <c r="P55" i="2"/>
  <c r="Q55" i="2"/>
  <c r="R55" i="2"/>
  <c r="AL55" i="2"/>
  <c r="BE55" i="2"/>
  <c r="BX55" i="2"/>
  <c r="CQ55" i="2"/>
  <c r="I56" i="2"/>
  <c r="J56" i="2"/>
  <c r="K56" i="2"/>
  <c r="L56" i="2"/>
  <c r="M56" i="2"/>
  <c r="N56" i="2"/>
  <c r="O56" i="2"/>
  <c r="P56" i="2"/>
  <c r="H56" i="2"/>
  <c r="Q56" i="2"/>
  <c r="R56" i="2"/>
  <c r="AL56" i="2"/>
  <c r="BE56" i="2"/>
  <c r="BX56" i="2"/>
  <c r="G56" i="2"/>
  <c r="CQ56" i="2"/>
  <c r="L57" i="2"/>
  <c r="M57" i="2"/>
  <c r="S57" i="2"/>
  <c r="T57" i="2"/>
  <c r="T72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M57" i="2"/>
  <c r="AM72" i="2"/>
  <c r="AN57" i="2"/>
  <c r="AO57" i="2"/>
  <c r="AP57" i="2"/>
  <c r="AQ57" i="2"/>
  <c r="AR57" i="2"/>
  <c r="AS57" i="2"/>
  <c r="AT57" i="2"/>
  <c r="AU57" i="2"/>
  <c r="AU72" i="2"/>
  <c r="AV57" i="2"/>
  <c r="AW57" i="2"/>
  <c r="AX57" i="2"/>
  <c r="AY57" i="2"/>
  <c r="AZ57" i="2"/>
  <c r="BA57" i="2"/>
  <c r="BB57" i="2"/>
  <c r="BC57" i="2"/>
  <c r="BC72" i="2"/>
  <c r="BD57" i="2"/>
  <c r="BF57" i="2"/>
  <c r="BG57" i="2"/>
  <c r="BH57" i="2"/>
  <c r="BI57" i="2"/>
  <c r="BJ57" i="2"/>
  <c r="BK57" i="2"/>
  <c r="BL57" i="2"/>
  <c r="BL72" i="2"/>
  <c r="BM57" i="2"/>
  <c r="BN57" i="2"/>
  <c r="BO57" i="2"/>
  <c r="BP57" i="2"/>
  <c r="BQ57" i="2"/>
  <c r="BR57" i="2"/>
  <c r="BS57" i="2"/>
  <c r="BT57" i="2"/>
  <c r="BT72" i="2"/>
  <c r="BU57" i="2"/>
  <c r="BV57" i="2"/>
  <c r="BW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CN57" i="2"/>
  <c r="CO57" i="2"/>
  <c r="CP57" i="2"/>
  <c r="I59" i="2"/>
  <c r="J59" i="2"/>
  <c r="K59" i="2"/>
  <c r="L59" i="2"/>
  <c r="M59" i="2"/>
  <c r="N59" i="2"/>
  <c r="O59" i="2"/>
  <c r="P59" i="2"/>
  <c r="R59" i="2"/>
  <c r="AL59" i="2"/>
  <c r="F59" i="2"/>
  <c r="BE59" i="2"/>
  <c r="BX59" i="2"/>
  <c r="CQ59" i="2"/>
  <c r="I60" i="2"/>
  <c r="J60" i="2"/>
  <c r="K60" i="2"/>
  <c r="L60" i="2"/>
  <c r="M60" i="2"/>
  <c r="N60" i="2"/>
  <c r="O60" i="2"/>
  <c r="P60" i="2"/>
  <c r="R60" i="2"/>
  <c r="AL60" i="2"/>
  <c r="BE60" i="2"/>
  <c r="Q60" i="2"/>
  <c r="BX60" i="2"/>
  <c r="CQ60" i="2"/>
  <c r="I61" i="2"/>
  <c r="H61" i="2"/>
  <c r="J61" i="2"/>
  <c r="K61" i="2"/>
  <c r="L61" i="2"/>
  <c r="M61" i="2"/>
  <c r="N61" i="2"/>
  <c r="O61" i="2"/>
  <c r="P61" i="2"/>
  <c r="R61" i="2"/>
  <c r="AL61" i="2"/>
  <c r="BE61" i="2"/>
  <c r="Q61" i="2"/>
  <c r="BX61" i="2"/>
  <c r="CQ61" i="2"/>
  <c r="I62" i="2"/>
  <c r="J62" i="2"/>
  <c r="K62" i="2"/>
  <c r="H62" i="2"/>
  <c r="L62" i="2"/>
  <c r="M62" i="2"/>
  <c r="N62" i="2"/>
  <c r="O62" i="2"/>
  <c r="P62" i="2"/>
  <c r="R62" i="2"/>
  <c r="AL62" i="2"/>
  <c r="BE62" i="2"/>
  <c r="BX62" i="2"/>
  <c r="CQ62" i="2"/>
  <c r="F63" i="2"/>
  <c r="G63" i="2"/>
  <c r="I63" i="2"/>
  <c r="J63" i="2"/>
  <c r="K63" i="2"/>
  <c r="L63" i="2"/>
  <c r="M63" i="2"/>
  <c r="N63" i="2"/>
  <c r="O63" i="2"/>
  <c r="P63" i="2"/>
  <c r="R63" i="2"/>
  <c r="AL63" i="2"/>
  <c r="BE63" i="2"/>
  <c r="BX63" i="2"/>
  <c r="CQ63" i="2"/>
  <c r="Q63" i="2"/>
  <c r="F64" i="2"/>
  <c r="I64" i="2"/>
  <c r="H64" i="2"/>
  <c r="J64" i="2"/>
  <c r="K64" i="2"/>
  <c r="L64" i="2"/>
  <c r="M64" i="2"/>
  <c r="N64" i="2"/>
  <c r="O64" i="2"/>
  <c r="P64" i="2"/>
  <c r="R64" i="2"/>
  <c r="AL64" i="2"/>
  <c r="BE64" i="2"/>
  <c r="BX64" i="2"/>
  <c r="G64" i="2"/>
  <c r="CQ64" i="2"/>
  <c r="G66" i="2"/>
  <c r="G67" i="2"/>
  <c r="I66" i="2"/>
  <c r="J66" i="2"/>
  <c r="K66" i="2"/>
  <c r="L66" i="2"/>
  <c r="H66" i="2"/>
  <c r="H67" i="2"/>
  <c r="M66" i="2"/>
  <c r="M67" i="2"/>
  <c r="N66" i="2"/>
  <c r="O66" i="2"/>
  <c r="O67" i="2"/>
  <c r="P66" i="2"/>
  <c r="P67" i="2"/>
  <c r="R66" i="2"/>
  <c r="AL66" i="2"/>
  <c r="Q66" i="2"/>
  <c r="Q67" i="2"/>
  <c r="BE66" i="2"/>
  <c r="BX66" i="2"/>
  <c r="CQ66" i="2"/>
  <c r="I67" i="2"/>
  <c r="J67" i="2"/>
  <c r="K67" i="2"/>
  <c r="N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CJ67" i="2"/>
  <c r="CK67" i="2"/>
  <c r="CL67" i="2"/>
  <c r="CM67" i="2"/>
  <c r="CN67" i="2"/>
  <c r="CO67" i="2"/>
  <c r="CP67" i="2"/>
  <c r="CQ67" i="2"/>
  <c r="I69" i="2"/>
  <c r="J69" i="2"/>
  <c r="K69" i="2"/>
  <c r="L69" i="2"/>
  <c r="M69" i="2"/>
  <c r="M71" i="2"/>
  <c r="N69" i="2"/>
  <c r="O69" i="2"/>
  <c r="P69" i="2"/>
  <c r="R69" i="2"/>
  <c r="AL69" i="2"/>
  <c r="BE69" i="2"/>
  <c r="BX69" i="2"/>
  <c r="BX71" i="2"/>
  <c r="CQ69" i="2"/>
  <c r="I70" i="2"/>
  <c r="H70" i="2"/>
  <c r="J70" i="2"/>
  <c r="K70" i="2"/>
  <c r="K71" i="2"/>
  <c r="L70" i="2"/>
  <c r="M70" i="2"/>
  <c r="N70" i="2"/>
  <c r="O70" i="2"/>
  <c r="P70" i="2"/>
  <c r="R70" i="2"/>
  <c r="AL70" i="2"/>
  <c r="BE70" i="2"/>
  <c r="Q70" i="2"/>
  <c r="BX70" i="2"/>
  <c r="CQ70" i="2"/>
  <c r="J71" i="2"/>
  <c r="N71" i="2"/>
  <c r="O71" i="2"/>
  <c r="P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M71" i="2"/>
  <c r="AN71" i="2"/>
  <c r="AO71" i="2"/>
  <c r="AP71" i="2"/>
  <c r="AQ71" i="2"/>
  <c r="AR71" i="2"/>
  <c r="AS71" i="2"/>
  <c r="AT71" i="2"/>
  <c r="AU71" i="2"/>
  <c r="AV71" i="2"/>
  <c r="AV72" i="2"/>
  <c r="AW71" i="2"/>
  <c r="AX71" i="2"/>
  <c r="AY71" i="2"/>
  <c r="AY72" i="2"/>
  <c r="AZ71" i="2"/>
  <c r="BA71" i="2"/>
  <c r="BB71" i="2"/>
  <c r="BC71" i="2"/>
  <c r="BD71" i="2"/>
  <c r="BD72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Y71" i="2"/>
  <c r="BZ71" i="2"/>
  <c r="CA71" i="2"/>
  <c r="CB71" i="2"/>
  <c r="CC71" i="2"/>
  <c r="CD71" i="2"/>
  <c r="CE71" i="2"/>
  <c r="CF71" i="2"/>
  <c r="CG71" i="2"/>
  <c r="CH71" i="2"/>
  <c r="CI71" i="2"/>
  <c r="CJ71" i="2"/>
  <c r="CK71" i="2"/>
  <c r="CL71" i="2"/>
  <c r="CM71" i="2"/>
  <c r="CN71" i="2"/>
  <c r="CO71" i="2"/>
  <c r="CP71" i="2"/>
  <c r="CQ71" i="2"/>
  <c r="U72" i="2"/>
  <c r="V72" i="2"/>
  <c r="Y72" i="2"/>
  <c r="AC72" i="2"/>
  <c r="AD72" i="2"/>
  <c r="AF72" i="2"/>
  <c r="AG72" i="2"/>
  <c r="AJ72" i="2"/>
  <c r="AK72" i="2"/>
  <c r="AN72" i="2"/>
  <c r="AO72" i="2"/>
  <c r="AR72" i="2"/>
  <c r="AS72" i="2"/>
  <c r="AT72" i="2"/>
  <c r="AW72" i="2"/>
  <c r="AX72" i="2"/>
  <c r="AZ72" i="2"/>
  <c r="BA72" i="2"/>
  <c r="BB72" i="2"/>
  <c r="BF72" i="2"/>
  <c r="BG72" i="2"/>
  <c r="BH72" i="2"/>
  <c r="BJ72" i="2"/>
  <c r="BM72" i="2"/>
  <c r="BN72" i="2"/>
  <c r="BO72" i="2"/>
  <c r="BP72" i="2"/>
  <c r="BR72" i="2"/>
  <c r="BU72" i="2"/>
  <c r="BV72" i="2"/>
  <c r="BW72" i="2"/>
  <c r="BY72" i="2"/>
  <c r="BZ72" i="2"/>
  <c r="CA72" i="2"/>
  <c r="CC72" i="2"/>
  <c r="CD72" i="2"/>
  <c r="CE72" i="2"/>
  <c r="CF72" i="2"/>
  <c r="CG72" i="2"/>
  <c r="CH72" i="2"/>
  <c r="CI72" i="2"/>
  <c r="CK72" i="2"/>
  <c r="CL72" i="2"/>
  <c r="CM72" i="2"/>
  <c r="CN72" i="2"/>
  <c r="CO72" i="2"/>
  <c r="CP72" i="2"/>
  <c r="P72" i="2"/>
  <c r="Q64" i="1"/>
  <c r="F64" i="1"/>
  <c r="G64" i="1"/>
  <c r="M57" i="1"/>
  <c r="Q41" i="1"/>
  <c r="F41" i="1"/>
  <c r="G41" i="1"/>
  <c r="G39" i="1"/>
  <c r="Q39" i="1"/>
  <c r="Q33" i="1"/>
  <c r="F33" i="1"/>
  <c r="G33" i="1"/>
  <c r="BX46" i="1"/>
  <c r="BX72" i="1"/>
  <c r="G31" i="1"/>
  <c r="Q31" i="1"/>
  <c r="BE71" i="2"/>
  <c r="L71" i="2"/>
  <c r="H59" i="2"/>
  <c r="H55" i="2"/>
  <c r="Q50" i="2"/>
  <c r="AL57" i="2"/>
  <c r="G50" i="2"/>
  <c r="G43" i="2"/>
  <c r="Q43" i="2"/>
  <c r="F43" i="2"/>
  <c r="H36" i="2"/>
  <c r="H34" i="2"/>
  <c r="AQ72" i="2"/>
  <c r="AH72" i="2"/>
  <c r="Z72" i="2"/>
  <c r="AE72" i="2"/>
  <c r="W72" i="2"/>
  <c r="H17" i="2"/>
  <c r="I22" i="2"/>
  <c r="P71" i="1"/>
  <c r="H69" i="1"/>
  <c r="H71" i="1"/>
  <c r="H56" i="1"/>
  <c r="G50" i="1"/>
  <c r="Q50" i="1"/>
  <c r="F50" i="1"/>
  <c r="H48" i="1"/>
  <c r="P46" i="1"/>
  <c r="H29" i="1"/>
  <c r="AL27" i="1"/>
  <c r="Q25" i="1"/>
  <c r="F25" i="1"/>
  <c r="G25" i="1"/>
  <c r="H25" i="1"/>
  <c r="CP72" i="1"/>
  <c r="CH72" i="1"/>
  <c r="BZ72" i="1"/>
  <c r="H18" i="1"/>
  <c r="H43" i="2"/>
  <c r="Q34" i="2"/>
  <c r="G34" i="2"/>
  <c r="N46" i="2"/>
  <c r="AP72" i="2"/>
  <c r="L27" i="2"/>
  <c r="H25" i="2"/>
  <c r="L72" i="2"/>
  <c r="Q56" i="1"/>
  <c r="F56" i="1"/>
  <c r="G56" i="1"/>
  <c r="H50" i="1"/>
  <c r="Q48" i="1"/>
  <c r="BE57" i="1"/>
  <c r="F48" i="1"/>
  <c r="G48" i="1"/>
  <c r="H32" i="2"/>
  <c r="F60" i="2"/>
  <c r="F70" i="2"/>
  <c r="G70" i="2"/>
  <c r="AL71" i="2"/>
  <c r="F61" i="2"/>
  <c r="G61" i="2"/>
  <c r="F56" i="2"/>
  <c r="G51" i="2"/>
  <c r="Q51" i="2"/>
  <c r="J57" i="2"/>
  <c r="F50" i="2"/>
  <c r="G48" i="2"/>
  <c r="Q48" i="2"/>
  <c r="F44" i="2"/>
  <c r="Q41" i="2"/>
  <c r="F41" i="2"/>
  <c r="H39" i="2"/>
  <c r="M46" i="2"/>
  <c r="BE46" i="2"/>
  <c r="L46" i="2"/>
  <c r="J72" i="2"/>
  <c r="Q25" i="2"/>
  <c r="BE27" i="2"/>
  <c r="F25" i="2"/>
  <c r="F27" i="2"/>
  <c r="G25" i="2"/>
  <c r="BE22" i="2"/>
  <c r="Q20" i="2"/>
  <c r="F22" i="2"/>
  <c r="Q17" i="2"/>
  <c r="AL22" i="2"/>
  <c r="K22" i="2"/>
  <c r="H66" i="1"/>
  <c r="H67" i="1"/>
  <c r="H63" i="1"/>
  <c r="H59" i="1"/>
  <c r="CQ57" i="1"/>
  <c r="CQ72" i="1"/>
  <c r="G42" i="1"/>
  <c r="Q42" i="1"/>
  <c r="F42" i="1"/>
  <c r="H40" i="1"/>
  <c r="G34" i="1"/>
  <c r="Q34" i="1"/>
  <c r="F34" i="1"/>
  <c r="L46" i="1"/>
  <c r="H32" i="1"/>
  <c r="H21" i="1"/>
  <c r="H17" i="1"/>
  <c r="I22" i="1"/>
  <c r="F37" i="2"/>
  <c r="G37" i="2"/>
  <c r="Q69" i="2"/>
  <c r="Q71" i="2"/>
  <c r="H69" i="2"/>
  <c r="H71" i="2"/>
  <c r="I71" i="2"/>
  <c r="L67" i="2"/>
  <c r="BE67" i="2"/>
  <c r="F66" i="2"/>
  <c r="F67" i="2"/>
  <c r="F62" i="2"/>
  <c r="Q62" i="2"/>
  <c r="H60" i="2"/>
  <c r="AB72" i="2"/>
  <c r="R57" i="2"/>
  <c r="R72" i="2"/>
  <c r="H51" i="2"/>
  <c r="F45" i="2"/>
  <c r="G45" i="2"/>
  <c r="F34" i="2"/>
  <c r="BX46" i="2"/>
  <c r="G32" i="2"/>
  <c r="Q32" i="2"/>
  <c r="F29" i="2"/>
  <c r="G29" i="2"/>
  <c r="AL46" i="2"/>
  <c r="K46" i="2"/>
  <c r="S22" i="2"/>
  <c r="S72" i="2"/>
  <c r="Q66" i="1"/>
  <c r="Q67" i="1"/>
  <c r="F66" i="1"/>
  <c r="F67" i="1"/>
  <c r="G66" i="1"/>
  <c r="G67" i="1"/>
  <c r="AL67" i="1"/>
  <c r="G63" i="1"/>
  <c r="Q63" i="1"/>
  <c r="AL46" i="1"/>
  <c r="H42" i="1"/>
  <c r="Q40" i="1"/>
  <c r="F40" i="1"/>
  <c r="G40" i="1"/>
  <c r="F39" i="1"/>
  <c r="H34" i="1"/>
  <c r="F32" i="1"/>
  <c r="G32" i="1"/>
  <c r="BE46" i="1"/>
  <c r="F31" i="1"/>
  <c r="G26" i="1"/>
  <c r="Q26" i="1"/>
  <c r="F26" i="1"/>
  <c r="L27" i="1"/>
  <c r="H24" i="1"/>
  <c r="AU72" i="1"/>
  <c r="AM72" i="1"/>
  <c r="AE72" i="1"/>
  <c r="W72" i="1"/>
  <c r="M22" i="1"/>
  <c r="N22" i="2"/>
  <c r="N72" i="2"/>
  <c r="F69" i="2"/>
  <c r="F71" i="2"/>
  <c r="F51" i="2"/>
  <c r="H49" i="2"/>
  <c r="H57" i="2"/>
  <c r="O46" i="2"/>
  <c r="H44" i="2"/>
  <c r="H42" i="2"/>
  <c r="G35" i="2"/>
  <c r="Q35" i="2"/>
  <c r="F35" i="2"/>
  <c r="H21" i="2"/>
  <c r="H19" i="2"/>
  <c r="H62" i="1"/>
  <c r="H55" i="1"/>
  <c r="H51" i="1"/>
  <c r="H49" i="1"/>
  <c r="P57" i="1"/>
  <c r="P72" i="1"/>
  <c r="Q32" i="1"/>
  <c r="H26" i="1"/>
  <c r="F24" i="1"/>
  <c r="F27" i="1"/>
  <c r="G24" i="1"/>
  <c r="BC72" i="1"/>
  <c r="AT72" i="1"/>
  <c r="AD72" i="1"/>
  <c r="V72" i="1"/>
  <c r="N20" i="1"/>
  <c r="N22" i="1"/>
  <c r="N72" i="1"/>
  <c r="G19" i="1"/>
  <c r="G22" i="1"/>
  <c r="Q19" i="1"/>
  <c r="Q18" i="1"/>
  <c r="Q17" i="1"/>
  <c r="K22" i="1"/>
  <c r="G59" i="2"/>
  <c r="Q59" i="2"/>
  <c r="Q64" i="2"/>
  <c r="H63" i="2"/>
  <c r="F53" i="2"/>
  <c r="G53" i="2"/>
  <c r="Q49" i="2"/>
  <c r="BE57" i="2"/>
  <c r="F49" i="2"/>
  <c r="F57" i="2"/>
  <c r="I57" i="2"/>
  <c r="Q42" i="2"/>
  <c r="G42" i="2"/>
  <c r="H35" i="2"/>
  <c r="I46" i="2"/>
  <c r="H24" i="2"/>
  <c r="H27" i="2"/>
  <c r="M27" i="2"/>
  <c r="M72" i="2"/>
  <c r="O72" i="2"/>
  <c r="L57" i="1"/>
  <c r="G55" i="1"/>
  <c r="Q55" i="1"/>
  <c r="Q49" i="1"/>
  <c r="F49" i="1"/>
  <c r="AL57" i="1"/>
  <c r="AL72" i="1"/>
  <c r="G49" i="1"/>
  <c r="O57" i="1"/>
  <c r="O72" i="1"/>
  <c r="K46" i="1"/>
  <c r="BN72" i="1"/>
  <c r="Q24" i="1"/>
  <c r="BB72" i="1"/>
  <c r="S22" i="1"/>
  <c r="S72" i="1"/>
  <c r="H50" i="2"/>
  <c r="K57" i="2"/>
  <c r="G40" i="2"/>
  <c r="Q40" i="2"/>
  <c r="G62" i="2"/>
  <c r="F54" i="2"/>
  <c r="Q54" i="2"/>
  <c r="H52" i="2"/>
  <c r="F36" i="2"/>
  <c r="Q33" i="2"/>
  <c r="F33" i="2"/>
  <c r="H31" i="2"/>
  <c r="H29" i="2"/>
  <c r="Q26" i="2"/>
  <c r="F26" i="2"/>
  <c r="G26" i="2"/>
  <c r="AL27" i="2"/>
  <c r="G24" i="2"/>
  <c r="G27" i="2"/>
  <c r="BX27" i="2"/>
  <c r="BX72" i="2"/>
  <c r="Q24" i="2"/>
  <c r="Q27" i="2"/>
  <c r="H20" i="2"/>
  <c r="BW72" i="1"/>
  <c r="H54" i="1"/>
  <c r="H35" i="1"/>
  <c r="I46" i="1"/>
  <c r="M46" i="1"/>
  <c r="H31" i="1"/>
  <c r="J46" i="1"/>
  <c r="J72" i="1"/>
  <c r="BS72" i="1"/>
  <c r="BK72" i="1"/>
  <c r="R20" i="1"/>
  <c r="R22" i="1"/>
  <c r="R72" i="1"/>
  <c r="BE20" i="1"/>
  <c r="Q20" i="1"/>
  <c r="BD22" i="1"/>
  <c r="BD72" i="1"/>
  <c r="Q38" i="2"/>
  <c r="Q30" i="2"/>
  <c r="Q46" i="2"/>
  <c r="Q18" i="2"/>
  <c r="Q70" i="1"/>
  <c r="Q71" i="1"/>
  <c r="Q61" i="1"/>
  <c r="Q53" i="1"/>
  <c r="Q45" i="1"/>
  <c r="Q37" i="1"/>
  <c r="Q29" i="1"/>
  <c r="Q46" i="1"/>
  <c r="G69" i="1"/>
  <c r="G71" i="1"/>
  <c r="G60" i="1"/>
  <c r="G52" i="1"/>
  <c r="G44" i="1"/>
  <c r="G36" i="1"/>
  <c r="G69" i="2"/>
  <c r="G71" i="2"/>
  <c r="G60" i="2"/>
  <c r="G52" i="2"/>
  <c r="G44" i="2"/>
  <c r="G36" i="2"/>
  <c r="H27" i="1"/>
  <c r="I72" i="1"/>
  <c r="K72" i="2"/>
  <c r="H57" i="1"/>
  <c r="H22" i="2"/>
  <c r="H72" i="2"/>
  <c r="L72" i="1"/>
  <c r="AL72" i="2"/>
  <c r="H20" i="1"/>
  <c r="H22" i="1"/>
  <c r="H72" i="1"/>
  <c r="G46" i="2"/>
  <c r="G72" i="2"/>
  <c r="Q22" i="2"/>
  <c r="F46" i="2"/>
  <c r="F72" i="2"/>
  <c r="Q57" i="2"/>
  <c r="G57" i="1"/>
  <c r="BE22" i="1"/>
  <c r="BE72" i="1"/>
  <c r="Q22" i="1"/>
  <c r="G57" i="2"/>
  <c r="F57" i="1"/>
  <c r="M72" i="1"/>
  <c r="F46" i="1"/>
  <c r="F72" i="1"/>
  <c r="BE72" i="2"/>
  <c r="G46" i="1"/>
  <c r="K72" i="1"/>
  <c r="H46" i="2"/>
  <c r="Q27" i="1"/>
  <c r="G27" i="1"/>
  <c r="Q57" i="1"/>
  <c r="H46" i="1"/>
  <c r="G72" i="1"/>
  <c r="I72" i="2"/>
  <c r="Q72" i="2"/>
  <c r="Q72" i="1"/>
</calcChain>
</file>

<file path=xl/sharedStrings.xml><?xml version="1.0" encoding="utf-8"?>
<sst xmlns="http://schemas.openxmlformats.org/spreadsheetml/2006/main" count="597" uniqueCount="178">
  <si>
    <t>Wydział Kształtowania Środowiska i Rolnictwa</t>
  </si>
  <si>
    <t>Nazwa kierunku studiów</t>
  </si>
  <si>
    <t>Rolnictwo</t>
  </si>
  <si>
    <t>Dziedziny nauki</t>
  </si>
  <si>
    <t>dziedzina nauk inżynieryjno-technicznych, dziedzina nauk rolniczych</t>
  </si>
  <si>
    <t>Dyscypliny naukowe</t>
  </si>
  <si>
    <t>inżynieria środowiska, górnictwo i energetyka (10%), rolnictwo i ogrodnictwo (90%)</t>
  </si>
  <si>
    <t>Profil kształcenia</t>
  </si>
  <si>
    <t>ogólnoakademicki</t>
  </si>
  <si>
    <t>Forma studiów</t>
  </si>
  <si>
    <t>niestacjonarna</t>
  </si>
  <si>
    <t>Poziom kształcenia</t>
  </si>
  <si>
    <t>drugi</t>
  </si>
  <si>
    <t>Rok akademicki 2021/2022</t>
  </si>
  <si>
    <t>Specjalność/specjalizacja</t>
  </si>
  <si>
    <t>Doradztwo rolnicze</t>
  </si>
  <si>
    <t>Obowiązuje od 2021-10-01</t>
  </si>
  <si>
    <t>Kod planu studiów</t>
  </si>
  <si>
    <t>ROL_2A_N_2021_2022_ZL</t>
  </si>
  <si>
    <t>Plan Studiów</t>
  </si>
  <si>
    <t>Obieralność</t>
  </si>
  <si>
    <t>Blok</t>
  </si>
  <si>
    <t>LOE</t>
  </si>
  <si>
    <t>Grupa</t>
  </si>
  <si>
    <t>Kod modułu / przedmiotu</t>
  </si>
  <si>
    <t>Moduł / przedmiot</t>
  </si>
  <si>
    <t>FZ</t>
  </si>
  <si>
    <t>L. egz.</t>
  </si>
  <si>
    <t>L. zal.</t>
  </si>
  <si>
    <t>Liczba godzin</t>
  </si>
  <si>
    <t>Suma</t>
  </si>
  <si>
    <t>Forma zajęć</t>
  </si>
  <si>
    <t>Zajęcia audytoryjne</t>
  </si>
  <si>
    <t>Zajęcia praktyczne</t>
  </si>
  <si>
    <t>W</t>
  </si>
  <si>
    <t>A</t>
  </si>
  <si>
    <t>PD</t>
  </si>
  <si>
    <t>S</t>
  </si>
  <si>
    <t>L</t>
  </si>
  <si>
    <t>LK</t>
  </si>
  <si>
    <t>PR</t>
  </si>
  <si>
    <t>T</t>
  </si>
  <si>
    <t>Suma ECTS</t>
  </si>
  <si>
    <t>Praktyczne ECTS</t>
  </si>
  <si>
    <t>Kontaktowe ECTS</t>
  </si>
  <si>
    <t>I ROK</t>
  </si>
  <si>
    <t>1 semestr</t>
  </si>
  <si>
    <t>ECTS</t>
  </si>
  <si>
    <t>ECTS w semestrze</t>
  </si>
  <si>
    <t>2 semestr</t>
  </si>
  <si>
    <t>II ROK</t>
  </si>
  <si>
    <t>3 semestr</t>
  </si>
  <si>
    <t>4 semestr</t>
  </si>
  <si>
    <t>Moduły/Przedmioty kształcenia ogólnego</t>
  </si>
  <si>
    <t>Blok obieralny 3</t>
  </si>
  <si>
    <t>z</t>
  </si>
  <si>
    <t>A01</t>
  </si>
  <si>
    <t>Ochrona własności intelektualnej</t>
  </si>
  <si>
    <t>A02</t>
  </si>
  <si>
    <t>Ergonomia, bezpieczeństwo i higiena pracy</t>
  </si>
  <si>
    <t>Blok obieralny 1</t>
  </si>
  <si>
    <t>Blok obieralny 2</t>
  </si>
  <si>
    <t>Razem</t>
  </si>
  <si>
    <t>Moduły/Przedmioty kształcenia podstawowego</t>
  </si>
  <si>
    <t>B01</t>
  </si>
  <si>
    <t>Agrofizyka</t>
  </si>
  <si>
    <t>B02</t>
  </si>
  <si>
    <t>Unijne prawo rolnicze</t>
  </si>
  <si>
    <t>e</t>
  </si>
  <si>
    <t>B03</t>
  </si>
  <si>
    <t>Metody statystyczne w badaniach rolniczych</t>
  </si>
  <si>
    <t>Moduły/Przedmioty kształcenia kierunkowego</t>
  </si>
  <si>
    <t>C01</t>
  </si>
  <si>
    <t>Biopreparaty w rolnictwie</t>
  </si>
  <si>
    <t>C02</t>
  </si>
  <si>
    <t>Postęp hodowlany i doradztwo odmianowe</t>
  </si>
  <si>
    <t>C03</t>
  </si>
  <si>
    <t>Ochrona bioróżnorodności w rolnictwie</t>
  </si>
  <si>
    <t>C04</t>
  </si>
  <si>
    <t>Osłona meteorologiczna plonów</t>
  </si>
  <si>
    <t>C05</t>
  </si>
  <si>
    <t>Kierowanie przedsiębiorstwem i marketing w agrobiznesie</t>
  </si>
  <si>
    <t>C06</t>
  </si>
  <si>
    <t>Wielofunkcyjna rola użytków zielonych</t>
  </si>
  <si>
    <t>C07</t>
  </si>
  <si>
    <t>Jakość płodów rolnych i bezpieczeństwo żywności</t>
  </si>
  <si>
    <t>C08</t>
  </si>
  <si>
    <t>Źródła i organizacja danych przestrzennych w rolnictwie</t>
  </si>
  <si>
    <t>C09</t>
  </si>
  <si>
    <t>Jakość materiału siewnego</t>
  </si>
  <si>
    <t>C10</t>
  </si>
  <si>
    <t>Przygotowanie pracy magisterskiej i do egzaminu dyplomowego</t>
  </si>
  <si>
    <t>C11</t>
  </si>
  <si>
    <t>Seminarium dyplomowe</t>
  </si>
  <si>
    <t>C12</t>
  </si>
  <si>
    <t>Instytucjonalne wsparcie rolnictwa</t>
  </si>
  <si>
    <t>C13</t>
  </si>
  <si>
    <t>Chemiczne środki ochrony roślin</t>
  </si>
  <si>
    <t>C14</t>
  </si>
  <si>
    <t>Rolnicze zagospodarowanie odpadów</t>
  </si>
  <si>
    <t>C15</t>
  </si>
  <si>
    <t>Teledetekcja satelitarna i lotnicza w ocenie stanu upraw</t>
  </si>
  <si>
    <t>C16</t>
  </si>
  <si>
    <t>Ochrona i rekultywacja gleb</t>
  </si>
  <si>
    <t>C17</t>
  </si>
  <si>
    <t>Stosowanie środków ochrony roślin</t>
  </si>
  <si>
    <t>Moduły/Przedmioty specjalnościowe</t>
  </si>
  <si>
    <t>Rolnictwo precyzyjne</t>
  </si>
  <si>
    <t>D01</t>
  </si>
  <si>
    <t>Doradztwo nawozowe</t>
  </si>
  <si>
    <t>D02</t>
  </si>
  <si>
    <t>Uprawa roślin alternatywnych</t>
  </si>
  <si>
    <t>D03</t>
  </si>
  <si>
    <t>Monitoring i diagnostyka fitopatologiczna</t>
  </si>
  <si>
    <t>D04</t>
  </si>
  <si>
    <t>Monitoring i diagnostyka szkodników w uprawach rolniczych</t>
  </si>
  <si>
    <t>D05</t>
  </si>
  <si>
    <t>Dobór systemu uprawy roli</t>
  </si>
  <si>
    <t>D06</t>
  </si>
  <si>
    <t>Energetyczne wykorzystanie biomasy w gospodarstwie rolnym</t>
  </si>
  <si>
    <t>D07</t>
  </si>
  <si>
    <t>Dodatki paszowe</t>
  </si>
  <si>
    <t>D08</t>
  </si>
  <si>
    <t>Nowoczesne maszyny i urządzenia rolnicze</t>
  </si>
  <si>
    <t>D09</t>
  </si>
  <si>
    <t>Doradztwo komputerowe w rolnictwie</t>
  </si>
  <si>
    <t>Moduły/Przedmioty obieralne</t>
  </si>
  <si>
    <t>A-05 -S</t>
  </si>
  <si>
    <t>Socjologia przestrzeni</t>
  </si>
  <si>
    <t>A05 -E</t>
  </si>
  <si>
    <t>Etyka zawodowa</t>
  </si>
  <si>
    <t>A03-A</t>
  </si>
  <si>
    <t>Język angielski</t>
  </si>
  <si>
    <t>A03-N</t>
  </si>
  <si>
    <t>Język niemiecki</t>
  </si>
  <si>
    <t>A04-F</t>
  </si>
  <si>
    <t>Filozofia przyrody</t>
  </si>
  <si>
    <t>A04-S</t>
  </si>
  <si>
    <t>Socjologiczne aspekty ochrony środowiska</t>
  </si>
  <si>
    <t>Praktyki zawodowe</t>
  </si>
  <si>
    <t>P01</t>
  </si>
  <si>
    <t>Praktyka zawodowa</t>
  </si>
  <si>
    <t>Przedmioty jednorazowe</t>
  </si>
  <si>
    <t>01</t>
  </si>
  <si>
    <t>Szkolenie-Bezpieczeństwo i higiena pracy</t>
  </si>
  <si>
    <t>02</t>
  </si>
  <si>
    <t>Podstawy informacji naukowej</t>
  </si>
  <si>
    <t>SUMA</t>
  </si>
  <si>
    <t>liczba obieranych elementów</t>
  </si>
  <si>
    <t>forma zaliczenia</t>
  </si>
  <si>
    <t>wykłady</t>
  </si>
  <si>
    <t>ćwiczenia audytoryjne</t>
  </si>
  <si>
    <t>praca dyplomowa</t>
  </si>
  <si>
    <t>seminaria</t>
  </si>
  <si>
    <t>laboratoria</t>
  </si>
  <si>
    <t>lektorat</t>
  </si>
  <si>
    <t>praktyki</t>
  </si>
  <si>
    <t>zajęcia terenowe</t>
  </si>
  <si>
    <t>D10</t>
  </si>
  <si>
    <t>Zrównoważona gospodarka nawozowa</t>
  </si>
  <si>
    <t>D11</t>
  </si>
  <si>
    <t>Technologia mapowania pól na potrzeby rolnictwa precyzyjnego</t>
  </si>
  <si>
    <t>D12</t>
  </si>
  <si>
    <t>Prognozy i sygnalizacje w ochronie roslin przed agrofagami</t>
  </si>
  <si>
    <t>D13</t>
  </si>
  <si>
    <t>Pozyskiwanie i przetwarzanie danych w systemach rolnictwa precyzyjnego</t>
  </si>
  <si>
    <t>D14</t>
  </si>
  <si>
    <t>Ocena procesów technologicznych produkcji roślinnej</t>
  </si>
  <si>
    <t>D15</t>
  </si>
  <si>
    <t>Biopaliwa II i III generacji</t>
  </si>
  <si>
    <t>D16</t>
  </si>
  <si>
    <t>Precyzyjne nawodnienia</t>
  </si>
  <si>
    <t>D17</t>
  </si>
  <si>
    <t>Maszyny i urządzenia w rolnictwie precyzyjnym</t>
  </si>
  <si>
    <t>D18</t>
  </si>
  <si>
    <t>Oprogramowanie dla rolnictwa precyzyjnego</t>
  </si>
  <si>
    <t>Załącznik nr 9 do Uchwała Senatu nr 108  z dnia 31 maja 2021 r.</t>
  </si>
  <si>
    <t>Załącznik nr 9 do Uchwała Senatu nr 108 z dnia 31 maja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</si>
</sst>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5" x14ac:knownFonts="1">
    <font>
      <sz val="10"/>
      <name val="Arial"/>
    </font>
    <font>
      <b/>
      <sz val="10"/>
      <name val="Arial"/>
    </font>
    <font>
      <b/>
      <sz val="12"/>
      <name val="Arial"/>
    </font>
    <font>
      <sz val="8"/>
      <name val="Arial"/>
    </font>
    <font>
      <sz val="6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172" fontId="3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indent="6"/>
    </xf>
    <xf numFmtId="0" fontId="4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indent="6"/>
    </xf>
    <xf numFmtId="0" fontId="0" fillId="0" borderId="0" xfId="0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274320</xdr:colOff>
      <xdr:row>7</xdr:row>
      <xdr:rowOff>45720</xdr:rowOff>
    </xdr:to>
    <xdr:pic>
      <xdr:nvPicPr>
        <xdr:cNvPr id="2053" name="Picture 1">
          <a:extLst>
            <a:ext uri="{FF2B5EF4-FFF2-40B4-BE49-F238E27FC236}">
              <a16:creationId xmlns:a16="http://schemas.microsoft.com/office/drawing/2014/main" id="{6F8A9616-6F75-42FD-BB62-EE28CECC1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120"/>
          <a:ext cx="822960" cy="1051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38</xdr:col>
      <xdr:colOff>0</xdr:colOff>
      <xdr:row>0</xdr:row>
      <xdr:rowOff>0</xdr:rowOff>
    </xdr:from>
    <xdr:to>
      <xdr:col>75</xdr:col>
      <xdr:colOff>160020</xdr:colOff>
      <xdr:row>3</xdr:row>
      <xdr:rowOff>129540</xdr:rowOff>
    </xdr:to>
    <xdr:pic>
      <xdr:nvPicPr>
        <xdr:cNvPr id="2054" name="Picture 2">
          <a:extLst>
            <a:ext uri="{FF2B5EF4-FFF2-40B4-BE49-F238E27FC236}">
              <a16:creationId xmlns:a16="http://schemas.microsoft.com/office/drawing/2014/main" id="{38BD8D81-3D3F-4569-8B45-E1B055AE1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0"/>
          <a:ext cx="758952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274320</xdr:colOff>
      <xdr:row>7</xdr:row>
      <xdr:rowOff>45720</xdr:rowOff>
    </xdr:to>
    <xdr:pic>
      <xdr:nvPicPr>
        <xdr:cNvPr id="1029" name="Picture 1">
          <a:extLst>
            <a:ext uri="{FF2B5EF4-FFF2-40B4-BE49-F238E27FC236}">
              <a16:creationId xmlns:a16="http://schemas.microsoft.com/office/drawing/2014/main" id="{D4F986F6-6AAC-4331-AC47-D0E79372E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120"/>
          <a:ext cx="822960" cy="1051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38</xdr:col>
      <xdr:colOff>0</xdr:colOff>
      <xdr:row>0</xdr:row>
      <xdr:rowOff>0</xdr:rowOff>
    </xdr:from>
    <xdr:to>
      <xdr:col>75</xdr:col>
      <xdr:colOff>160020</xdr:colOff>
      <xdr:row>3</xdr:row>
      <xdr:rowOff>129540</xdr:rowOff>
    </xdr:to>
    <xdr:pic>
      <xdr:nvPicPr>
        <xdr:cNvPr id="1030" name="Picture 2">
          <a:extLst>
            <a:ext uri="{FF2B5EF4-FFF2-40B4-BE49-F238E27FC236}">
              <a16:creationId xmlns:a16="http://schemas.microsoft.com/office/drawing/2014/main" id="{A5721981-5896-47AF-9568-DA5599CEF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0"/>
          <a:ext cx="758952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85"/>
  <sheetViews>
    <sheetView workbookViewId="0">
      <selection activeCell="AM9" sqref="AM9"/>
    </sheetView>
  </sheetViews>
  <sheetFormatPr defaultRowHeight="13.2" x14ac:dyDescent="0.25"/>
  <cols>
    <col min="1" max="3" width="2.6640625" customWidth="1"/>
    <col min="4" max="4" width="5.44140625" customWidth="1"/>
    <col min="5" max="5" width="31.33203125" customWidth="1"/>
    <col min="6" max="7" width="3.88671875" customWidth="1"/>
    <col min="8" max="16" width="4.33203125" customWidth="1"/>
    <col min="17" max="19" width="4.6640625" customWidth="1"/>
    <col min="20" max="20" width="3.5546875" customWidth="1"/>
    <col min="21" max="21" width="2" customWidth="1"/>
    <col min="22" max="22" width="3.5546875" customWidth="1"/>
    <col min="23" max="23" width="2" customWidth="1"/>
    <col min="24" max="24" width="3.5546875" customWidth="1"/>
    <col min="25" max="25" width="2" customWidth="1"/>
    <col min="26" max="26" width="3.5546875" customWidth="1"/>
    <col min="27" max="27" width="2" customWidth="1"/>
    <col min="28" max="28" width="3.88671875" customWidth="1"/>
    <col min="29" max="29" width="3.5546875" customWidth="1"/>
    <col min="30" max="30" width="2" customWidth="1"/>
    <col min="31" max="31" width="3.5546875" customWidth="1"/>
    <col min="32" max="32" width="2" customWidth="1"/>
    <col min="33" max="33" width="3.5546875" customWidth="1"/>
    <col min="34" max="34" width="2" customWidth="1"/>
    <col min="35" max="35" width="3.5546875" customWidth="1"/>
    <col min="36" max="36" width="2" customWidth="1"/>
    <col min="37" max="38" width="3.88671875" customWidth="1"/>
    <col min="39" max="39" width="3.5546875" customWidth="1"/>
    <col min="40" max="40" width="2" customWidth="1"/>
    <col min="41" max="41" width="3.5546875" customWidth="1"/>
    <col min="42" max="42" width="2" customWidth="1"/>
    <col min="43" max="43" width="3.5546875" customWidth="1"/>
    <col min="44" max="44" width="2" customWidth="1"/>
    <col min="45" max="45" width="3.5546875" customWidth="1"/>
    <col min="46" max="46" width="2" customWidth="1"/>
    <col min="47" max="47" width="3.88671875" customWidth="1"/>
    <col min="48" max="48" width="3.5546875" customWidth="1"/>
    <col min="49" max="49" width="2" customWidth="1"/>
    <col min="50" max="50" width="3.5546875" customWidth="1"/>
    <col min="51" max="51" width="2" customWidth="1"/>
    <col min="52" max="52" width="3.5546875" customWidth="1"/>
    <col min="53" max="53" width="2" customWidth="1"/>
    <col min="54" max="54" width="3.5546875" customWidth="1"/>
    <col min="55" max="55" width="2" customWidth="1"/>
    <col min="56" max="57" width="3.88671875" customWidth="1"/>
    <col min="58" max="58" width="3.5546875" customWidth="1"/>
    <col min="59" max="59" width="2" customWidth="1"/>
    <col min="60" max="60" width="3.5546875" customWidth="1"/>
    <col min="61" max="61" width="2" customWidth="1"/>
    <col min="62" max="62" width="3.5546875" customWidth="1"/>
    <col min="63" max="63" width="2" customWidth="1"/>
    <col min="64" max="64" width="3.5546875" customWidth="1"/>
    <col min="65" max="65" width="2" customWidth="1"/>
    <col min="66" max="66" width="3.88671875" customWidth="1"/>
    <col min="67" max="67" width="3.5546875" customWidth="1"/>
    <col min="68" max="68" width="2" customWidth="1"/>
    <col min="69" max="69" width="3.5546875" customWidth="1"/>
    <col min="70" max="70" width="2" customWidth="1"/>
    <col min="71" max="71" width="3.5546875" customWidth="1"/>
    <col min="72" max="72" width="2" customWidth="1"/>
    <col min="73" max="73" width="3.5546875" customWidth="1"/>
    <col min="74" max="74" width="2" customWidth="1"/>
    <col min="75" max="76" width="3.88671875" customWidth="1"/>
    <col min="77" max="77" width="3.5546875" customWidth="1"/>
    <col min="78" max="78" width="2" customWidth="1"/>
    <col min="79" max="79" width="3.5546875" customWidth="1"/>
    <col min="80" max="80" width="2" customWidth="1"/>
    <col min="81" max="81" width="3.5546875" customWidth="1"/>
    <col min="82" max="82" width="2" customWidth="1"/>
    <col min="83" max="83" width="3.5546875" customWidth="1"/>
    <col min="84" max="84" width="2" customWidth="1"/>
    <col min="85" max="85" width="3.88671875" customWidth="1"/>
    <col min="86" max="86" width="3.5546875" customWidth="1"/>
    <col min="87" max="87" width="2" customWidth="1"/>
    <col min="88" max="88" width="3.5546875" customWidth="1"/>
    <col min="89" max="89" width="2" customWidth="1"/>
    <col min="90" max="90" width="3.5546875" customWidth="1"/>
    <col min="91" max="91" width="2" customWidth="1"/>
    <col min="92" max="92" width="3.5546875" customWidth="1"/>
    <col min="93" max="93" width="2" customWidth="1"/>
    <col min="94" max="95" width="3.88671875" customWidth="1"/>
  </cols>
  <sheetData>
    <row r="1" spans="1:95" ht="15.6" x14ac:dyDescent="0.25">
      <c r="E1" s="2" t="s">
        <v>0</v>
      </c>
    </row>
    <row r="2" spans="1:95" x14ac:dyDescent="0.25">
      <c r="E2" t="s">
        <v>1</v>
      </c>
      <c r="F2" s="1" t="s">
        <v>2</v>
      </c>
    </row>
    <row r="3" spans="1:95" x14ac:dyDescent="0.25">
      <c r="E3" t="s">
        <v>3</v>
      </c>
      <c r="F3" s="1" t="s">
        <v>4</v>
      </c>
    </row>
    <row r="4" spans="1:95" x14ac:dyDescent="0.25">
      <c r="E4" t="s">
        <v>5</v>
      </c>
      <c r="F4" s="1" t="s">
        <v>6</v>
      </c>
    </row>
    <row r="5" spans="1:95" x14ac:dyDescent="0.25">
      <c r="E5" t="s">
        <v>7</v>
      </c>
      <c r="F5" s="1" t="s">
        <v>8</v>
      </c>
    </row>
    <row r="6" spans="1:95" x14ac:dyDescent="0.25">
      <c r="E6" t="s">
        <v>9</v>
      </c>
      <c r="F6" s="1" t="s">
        <v>10</v>
      </c>
    </row>
    <row r="7" spans="1:95" x14ac:dyDescent="0.25">
      <c r="E7" t="s">
        <v>11</v>
      </c>
      <c r="F7" s="1" t="s">
        <v>12</v>
      </c>
      <c r="AM7" t="s">
        <v>13</v>
      </c>
    </row>
    <row r="8" spans="1:95" x14ac:dyDescent="0.25">
      <c r="E8" t="s">
        <v>14</v>
      </c>
      <c r="F8" s="1" t="s">
        <v>15</v>
      </c>
      <c r="AM8" t="s">
        <v>16</v>
      </c>
    </row>
    <row r="9" spans="1:95" x14ac:dyDescent="0.25">
      <c r="E9" t="s">
        <v>17</v>
      </c>
      <c r="F9" s="1" t="s">
        <v>18</v>
      </c>
      <c r="AM9" t="s">
        <v>176</v>
      </c>
    </row>
    <row r="11" spans="1:95" x14ac:dyDescent="0.25">
      <c r="A11" s="21" t="s">
        <v>19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</row>
    <row r="12" spans="1:95" ht="12" customHeight="1" x14ac:dyDescent="0.25">
      <c r="A12" s="16" t="s">
        <v>20</v>
      </c>
      <c r="B12" s="16"/>
      <c r="C12" s="16"/>
      <c r="D12" s="20" t="s">
        <v>24</v>
      </c>
      <c r="E12" s="17" t="s">
        <v>25</v>
      </c>
      <c r="F12" s="17" t="s">
        <v>26</v>
      </c>
      <c r="G12" s="17"/>
      <c r="H12" s="17" t="s">
        <v>29</v>
      </c>
      <c r="I12" s="17"/>
      <c r="J12" s="17"/>
      <c r="K12" s="17"/>
      <c r="L12" s="17"/>
      <c r="M12" s="17"/>
      <c r="N12" s="17"/>
      <c r="O12" s="17"/>
      <c r="P12" s="17"/>
      <c r="Q12" s="20" t="s">
        <v>42</v>
      </c>
      <c r="R12" s="20" t="s">
        <v>43</v>
      </c>
      <c r="S12" s="20" t="s">
        <v>44</v>
      </c>
      <c r="T12" s="19" t="s">
        <v>45</v>
      </c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 t="s">
        <v>50</v>
      </c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</row>
    <row r="13" spans="1:95" ht="12" customHeight="1" x14ac:dyDescent="0.25">
      <c r="A13" s="16"/>
      <c r="B13" s="16"/>
      <c r="C13" s="16"/>
      <c r="D13" s="20"/>
      <c r="E13" s="17"/>
      <c r="F13" s="20" t="s">
        <v>27</v>
      </c>
      <c r="G13" s="20" t="s">
        <v>28</v>
      </c>
      <c r="H13" s="20" t="s">
        <v>30</v>
      </c>
      <c r="I13" s="17" t="s">
        <v>31</v>
      </c>
      <c r="J13" s="17"/>
      <c r="K13" s="17"/>
      <c r="L13" s="17"/>
      <c r="M13" s="17"/>
      <c r="N13" s="17"/>
      <c r="O13" s="17"/>
      <c r="P13" s="17"/>
      <c r="Q13" s="20"/>
      <c r="R13" s="20"/>
      <c r="S13" s="20"/>
      <c r="T13" s="19" t="s">
        <v>46</v>
      </c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 t="s">
        <v>49</v>
      </c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 t="s">
        <v>51</v>
      </c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 t="s">
        <v>52</v>
      </c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</row>
    <row r="14" spans="1:95" ht="24" customHeight="1" x14ac:dyDescent="0.25">
      <c r="A14" s="16"/>
      <c r="B14" s="16"/>
      <c r="C14" s="16"/>
      <c r="D14" s="20"/>
      <c r="E14" s="17"/>
      <c r="F14" s="20"/>
      <c r="G14" s="20"/>
      <c r="H14" s="20"/>
      <c r="I14" s="17" t="s">
        <v>32</v>
      </c>
      <c r="J14" s="17"/>
      <c r="K14" s="17"/>
      <c r="L14" s="17"/>
      <c r="M14" s="17" t="s">
        <v>33</v>
      </c>
      <c r="N14" s="17"/>
      <c r="O14" s="17"/>
      <c r="P14" s="17"/>
      <c r="Q14" s="20"/>
      <c r="R14" s="20"/>
      <c r="S14" s="20"/>
      <c r="T14" s="18" t="s">
        <v>32</v>
      </c>
      <c r="U14" s="18"/>
      <c r="V14" s="18"/>
      <c r="W14" s="18"/>
      <c r="X14" s="18"/>
      <c r="Y14" s="18"/>
      <c r="Z14" s="18"/>
      <c r="AA14" s="18"/>
      <c r="AB14" s="16" t="s">
        <v>47</v>
      </c>
      <c r="AC14" s="18" t="s">
        <v>33</v>
      </c>
      <c r="AD14" s="18"/>
      <c r="AE14" s="18"/>
      <c r="AF14" s="18"/>
      <c r="AG14" s="18"/>
      <c r="AH14" s="18"/>
      <c r="AI14" s="18"/>
      <c r="AJ14" s="18"/>
      <c r="AK14" s="16" t="s">
        <v>47</v>
      </c>
      <c r="AL14" s="16" t="s">
        <v>48</v>
      </c>
      <c r="AM14" s="18" t="s">
        <v>32</v>
      </c>
      <c r="AN14" s="18"/>
      <c r="AO14" s="18"/>
      <c r="AP14" s="18"/>
      <c r="AQ14" s="18"/>
      <c r="AR14" s="18"/>
      <c r="AS14" s="18"/>
      <c r="AT14" s="18"/>
      <c r="AU14" s="16" t="s">
        <v>47</v>
      </c>
      <c r="AV14" s="18" t="s">
        <v>33</v>
      </c>
      <c r="AW14" s="18"/>
      <c r="AX14" s="18"/>
      <c r="AY14" s="18"/>
      <c r="AZ14" s="18"/>
      <c r="BA14" s="18"/>
      <c r="BB14" s="18"/>
      <c r="BC14" s="18"/>
      <c r="BD14" s="16" t="s">
        <v>47</v>
      </c>
      <c r="BE14" s="16" t="s">
        <v>48</v>
      </c>
      <c r="BF14" s="18" t="s">
        <v>32</v>
      </c>
      <c r="BG14" s="18"/>
      <c r="BH14" s="18"/>
      <c r="BI14" s="18"/>
      <c r="BJ14" s="18"/>
      <c r="BK14" s="18"/>
      <c r="BL14" s="18"/>
      <c r="BM14" s="18"/>
      <c r="BN14" s="16" t="s">
        <v>47</v>
      </c>
      <c r="BO14" s="18" t="s">
        <v>33</v>
      </c>
      <c r="BP14" s="18"/>
      <c r="BQ14" s="18"/>
      <c r="BR14" s="18"/>
      <c r="BS14" s="18"/>
      <c r="BT14" s="18"/>
      <c r="BU14" s="18"/>
      <c r="BV14" s="18"/>
      <c r="BW14" s="16" t="s">
        <v>47</v>
      </c>
      <c r="BX14" s="16" t="s">
        <v>48</v>
      </c>
      <c r="BY14" s="18" t="s">
        <v>32</v>
      </c>
      <c r="BZ14" s="18"/>
      <c r="CA14" s="18"/>
      <c r="CB14" s="18"/>
      <c r="CC14" s="18"/>
      <c r="CD14" s="18"/>
      <c r="CE14" s="18"/>
      <c r="CF14" s="18"/>
      <c r="CG14" s="16" t="s">
        <v>47</v>
      </c>
      <c r="CH14" s="18" t="s">
        <v>33</v>
      </c>
      <c r="CI14" s="18"/>
      <c r="CJ14" s="18"/>
      <c r="CK14" s="18"/>
      <c r="CL14" s="18"/>
      <c r="CM14" s="18"/>
      <c r="CN14" s="18"/>
      <c r="CO14" s="18"/>
      <c r="CP14" s="16" t="s">
        <v>47</v>
      </c>
      <c r="CQ14" s="16" t="s">
        <v>48</v>
      </c>
    </row>
    <row r="15" spans="1:95" ht="24" customHeight="1" x14ac:dyDescent="0.25">
      <c r="A15" s="4" t="s">
        <v>21</v>
      </c>
      <c r="B15" s="4" t="s">
        <v>22</v>
      </c>
      <c r="C15" s="4" t="s">
        <v>23</v>
      </c>
      <c r="D15" s="20"/>
      <c r="E15" s="17"/>
      <c r="F15" s="20"/>
      <c r="G15" s="20"/>
      <c r="H15" s="20"/>
      <c r="I15" s="5" t="s">
        <v>34</v>
      </c>
      <c r="J15" s="5" t="s">
        <v>35</v>
      </c>
      <c r="K15" s="5" t="s">
        <v>36</v>
      </c>
      <c r="L15" s="5" t="s">
        <v>37</v>
      </c>
      <c r="M15" s="5" t="s">
        <v>38</v>
      </c>
      <c r="N15" s="5" t="s">
        <v>39</v>
      </c>
      <c r="O15" s="5" t="s">
        <v>40</v>
      </c>
      <c r="P15" s="5" t="s">
        <v>41</v>
      </c>
      <c r="Q15" s="20"/>
      <c r="R15" s="20"/>
      <c r="S15" s="20"/>
      <c r="T15" s="17" t="s">
        <v>34</v>
      </c>
      <c r="U15" s="17"/>
      <c r="V15" s="17" t="s">
        <v>35</v>
      </c>
      <c r="W15" s="17"/>
      <c r="X15" s="17" t="s">
        <v>36</v>
      </c>
      <c r="Y15" s="17"/>
      <c r="Z15" s="17" t="s">
        <v>37</v>
      </c>
      <c r="AA15" s="17"/>
      <c r="AB15" s="16"/>
      <c r="AC15" s="17" t="s">
        <v>38</v>
      </c>
      <c r="AD15" s="17"/>
      <c r="AE15" s="17" t="s">
        <v>39</v>
      </c>
      <c r="AF15" s="17"/>
      <c r="AG15" s="17" t="s">
        <v>40</v>
      </c>
      <c r="AH15" s="17"/>
      <c r="AI15" s="17" t="s">
        <v>41</v>
      </c>
      <c r="AJ15" s="17"/>
      <c r="AK15" s="16"/>
      <c r="AL15" s="16"/>
      <c r="AM15" s="17" t="s">
        <v>34</v>
      </c>
      <c r="AN15" s="17"/>
      <c r="AO15" s="17" t="s">
        <v>35</v>
      </c>
      <c r="AP15" s="17"/>
      <c r="AQ15" s="17" t="s">
        <v>36</v>
      </c>
      <c r="AR15" s="17"/>
      <c r="AS15" s="17" t="s">
        <v>37</v>
      </c>
      <c r="AT15" s="17"/>
      <c r="AU15" s="16"/>
      <c r="AV15" s="17" t="s">
        <v>38</v>
      </c>
      <c r="AW15" s="17"/>
      <c r="AX15" s="17" t="s">
        <v>39</v>
      </c>
      <c r="AY15" s="17"/>
      <c r="AZ15" s="17" t="s">
        <v>40</v>
      </c>
      <c r="BA15" s="17"/>
      <c r="BB15" s="17" t="s">
        <v>41</v>
      </c>
      <c r="BC15" s="17"/>
      <c r="BD15" s="16"/>
      <c r="BE15" s="16"/>
      <c r="BF15" s="17" t="s">
        <v>34</v>
      </c>
      <c r="BG15" s="17"/>
      <c r="BH15" s="17" t="s">
        <v>35</v>
      </c>
      <c r="BI15" s="17"/>
      <c r="BJ15" s="17" t="s">
        <v>36</v>
      </c>
      <c r="BK15" s="17"/>
      <c r="BL15" s="17" t="s">
        <v>37</v>
      </c>
      <c r="BM15" s="17"/>
      <c r="BN15" s="16"/>
      <c r="BO15" s="17" t="s">
        <v>38</v>
      </c>
      <c r="BP15" s="17"/>
      <c r="BQ15" s="17" t="s">
        <v>39</v>
      </c>
      <c r="BR15" s="17"/>
      <c r="BS15" s="17" t="s">
        <v>40</v>
      </c>
      <c r="BT15" s="17"/>
      <c r="BU15" s="17" t="s">
        <v>41</v>
      </c>
      <c r="BV15" s="17"/>
      <c r="BW15" s="16"/>
      <c r="BX15" s="16"/>
      <c r="BY15" s="17" t="s">
        <v>34</v>
      </c>
      <c r="BZ15" s="17"/>
      <c r="CA15" s="17" t="s">
        <v>35</v>
      </c>
      <c r="CB15" s="17"/>
      <c r="CC15" s="17" t="s">
        <v>36</v>
      </c>
      <c r="CD15" s="17"/>
      <c r="CE15" s="17" t="s">
        <v>37</v>
      </c>
      <c r="CF15" s="17"/>
      <c r="CG15" s="16"/>
      <c r="CH15" s="17" t="s">
        <v>38</v>
      </c>
      <c r="CI15" s="17"/>
      <c r="CJ15" s="17" t="s">
        <v>39</v>
      </c>
      <c r="CK15" s="17"/>
      <c r="CL15" s="17" t="s">
        <v>40</v>
      </c>
      <c r="CM15" s="17"/>
      <c r="CN15" s="17" t="s">
        <v>41</v>
      </c>
      <c r="CO15" s="17"/>
      <c r="CP15" s="16"/>
      <c r="CQ15" s="16"/>
    </row>
    <row r="16" spans="1:95" ht="20.100000000000001" customHeight="1" x14ac:dyDescent="0.25">
      <c r="A16" s="12" t="s">
        <v>53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2"/>
      <c r="CQ16" s="13"/>
    </row>
    <row r="17" spans="1:95" x14ac:dyDescent="0.25">
      <c r="A17" s="6">
        <v>3</v>
      </c>
      <c r="B17" s="6">
        <v>1</v>
      </c>
      <c r="C17" s="6">
        <v>1</v>
      </c>
      <c r="D17" s="6"/>
      <c r="E17" s="3" t="s">
        <v>54</v>
      </c>
      <c r="F17" s="6"/>
      <c r="G17" s="6">
        <f>$B$17*1</f>
        <v>1</v>
      </c>
      <c r="H17" s="6">
        <f>SUM(I17:P17)</f>
        <v>9</v>
      </c>
      <c r="I17" s="6">
        <f>T17+AM17+BF17+BY17</f>
        <v>9</v>
      </c>
      <c r="J17" s="6">
        <f>V17+AO17+BH17+CA17</f>
        <v>0</v>
      </c>
      <c r="K17" s="6">
        <f>X17+AQ17+BJ17+CC17</f>
        <v>0</v>
      </c>
      <c r="L17" s="6">
        <f>Z17+AS17+BL17+CE17</f>
        <v>0</v>
      </c>
      <c r="M17" s="6">
        <f>AC17+AV17+BO17+CH17</f>
        <v>0</v>
      </c>
      <c r="N17" s="6">
        <f>AE17+AX17+BQ17+CJ17</f>
        <v>0</v>
      </c>
      <c r="O17" s="6">
        <f>AG17+AZ17+BS17+CL17</f>
        <v>0</v>
      </c>
      <c r="P17" s="6">
        <f>AI17+BB17+BU17+CN17</f>
        <v>0</v>
      </c>
      <c r="Q17" s="7">
        <f>AL17+BE17+BX17+CQ17</f>
        <v>1</v>
      </c>
      <c r="R17" s="7">
        <f>AK17+BD17+BW17+CP17</f>
        <v>0</v>
      </c>
      <c r="S17" s="7">
        <f>$B$17*0.7</f>
        <v>0.7</v>
      </c>
      <c r="T17" s="11"/>
      <c r="U17" s="10"/>
      <c r="V17" s="11"/>
      <c r="W17" s="10"/>
      <c r="X17" s="11"/>
      <c r="Y17" s="10"/>
      <c r="Z17" s="11"/>
      <c r="AA17" s="10"/>
      <c r="AB17" s="7"/>
      <c r="AC17" s="11"/>
      <c r="AD17" s="10"/>
      <c r="AE17" s="11"/>
      <c r="AF17" s="10"/>
      <c r="AG17" s="11"/>
      <c r="AH17" s="10"/>
      <c r="AI17" s="11"/>
      <c r="AJ17" s="10"/>
      <c r="AK17" s="7"/>
      <c r="AL17" s="7">
        <f>AB17+AK17</f>
        <v>0</v>
      </c>
      <c r="AM17" s="11"/>
      <c r="AN17" s="10"/>
      <c r="AO17" s="11"/>
      <c r="AP17" s="10"/>
      <c r="AQ17" s="11"/>
      <c r="AR17" s="10"/>
      <c r="AS17" s="11"/>
      <c r="AT17" s="10"/>
      <c r="AU17" s="7"/>
      <c r="AV17" s="11"/>
      <c r="AW17" s="10"/>
      <c r="AX17" s="11"/>
      <c r="AY17" s="10"/>
      <c r="AZ17" s="11"/>
      <c r="BA17" s="10"/>
      <c r="BB17" s="11"/>
      <c r="BC17" s="10"/>
      <c r="BD17" s="7"/>
      <c r="BE17" s="7">
        <f>AU17+BD17</f>
        <v>0</v>
      </c>
      <c r="BF17" s="11">
        <f>$B$17*9</f>
        <v>9</v>
      </c>
      <c r="BG17" s="10"/>
      <c r="BH17" s="11"/>
      <c r="BI17" s="10"/>
      <c r="BJ17" s="11"/>
      <c r="BK17" s="10"/>
      <c r="BL17" s="11"/>
      <c r="BM17" s="10"/>
      <c r="BN17" s="7">
        <f>$B$17*1</f>
        <v>1</v>
      </c>
      <c r="BO17" s="11"/>
      <c r="BP17" s="10"/>
      <c r="BQ17" s="11"/>
      <c r="BR17" s="10"/>
      <c r="BS17" s="11"/>
      <c r="BT17" s="10"/>
      <c r="BU17" s="11"/>
      <c r="BV17" s="10"/>
      <c r="BW17" s="7"/>
      <c r="BX17" s="7">
        <f>BN17+BW17</f>
        <v>1</v>
      </c>
      <c r="BY17" s="11"/>
      <c r="BZ17" s="10"/>
      <c r="CA17" s="11"/>
      <c r="CB17" s="10"/>
      <c r="CC17" s="11"/>
      <c r="CD17" s="10"/>
      <c r="CE17" s="11"/>
      <c r="CF17" s="10"/>
      <c r="CG17" s="7"/>
      <c r="CH17" s="11"/>
      <c r="CI17" s="10"/>
      <c r="CJ17" s="11"/>
      <c r="CK17" s="10"/>
      <c r="CL17" s="11"/>
      <c r="CM17" s="10"/>
      <c r="CN17" s="11"/>
      <c r="CO17" s="10"/>
      <c r="CP17" s="7"/>
      <c r="CQ17" s="7">
        <f>CG17+CP17</f>
        <v>0</v>
      </c>
    </row>
    <row r="18" spans="1:95" x14ac:dyDescent="0.25">
      <c r="A18" s="6"/>
      <c r="B18" s="6"/>
      <c r="C18" s="6"/>
      <c r="D18" s="6" t="s">
        <v>56</v>
      </c>
      <c r="E18" s="3" t="s">
        <v>57</v>
      </c>
      <c r="F18" s="6">
        <f>COUNTIF(T18:CO18,"e")</f>
        <v>0</v>
      </c>
      <c r="G18" s="6">
        <f>COUNTIF(T18:CO18,"z")</f>
        <v>1</v>
      </c>
      <c r="H18" s="6">
        <f>SUM(I18:P18)</f>
        <v>9</v>
      </c>
      <c r="I18" s="6">
        <f>T18+AM18+BF18+BY18</f>
        <v>9</v>
      </c>
      <c r="J18" s="6">
        <f>V18+AO18+BH18+CA18</f>
        <v>0</v>
      </c>
      <c r="K18" s="6">
        <f>X18+AQ18+BJ18+CC18</f>
        <v>0</v>
      </c>
      <c r="L18" s="6">
        <f>Z18+AS18+BL18+CE18</f>
        <v>0</v>
      </c>
      <c r="M18" s="6">
        <f>AC18+AV18+BO18+CH18</f>
        <v>0</v>
      </c>
      <c r="N18" s="6">
        <f>AE18+AX18+BQ18+CJ18</f>
        <v>0</v>
      </c>
      <c r="O18" s="6">
        <f>AG18+AZ18+BS18+CL18</f>
        <v>0</v>
      </c>
      <c r="P18" s="6">
        <f>AI18+BB18+BU18+CN18</f>
        <v>0</v>
      </c>
      <c r="Q18" s="7">
        <f>AL18+BE18+BX18+CQ18</f>
        <v>1</v>
      </c>
      <c r="R18" s="7">
        <f>AK18+BD18+BW18+CP18</f>
        <v>0</v>
      </c>
      <c r="S18" s="7">
        <v>0.3</v>
      </c>
      <c r="T18" s="11">
        <v>9</v>
      </c>
      <c r="U18" s="10" t="s">
        <v>55</v>
      </c>
      <c r="V18" s="11"/>
      <c r="W18" s="10"/>
      <c r="X18" s="11"/>
      <c r="Y18" s="10"/>
      <c r="Z18" s="11"/>
      <c r="AA18" s="10"/>
      <c r="AB18" s="7">
        <v>1</v>
      </c>
      <c r="AC18" s="11"/>
      <c r="AD18" s="10"/>
      <c r="AE18" s="11"/>
      <c r="AF18" s="10"/>
      <c r="AG18" s="11"/>
      <c r="AH18" s="10"/>
      <c r="AI18" s="11"/>
      <c r="AJ18" s="10"/>
      <c r="AK18" s="7"/>
      <c r="AL18" s="7">
        <f>AB18+AK18</f>
        <v>1</v>
      </c>
      <c r="AM18" s="11"/>
      <c r="AN18" s="10"/>
      <c r="AO18" s="11"/>
      <c r="AP18" s="10"/>
      <c r="AQ18" s="11"/>
      <c r="AR18" s="10"/>
      <c r="AS18" s="11"/>
      <c r="AT18" s="10"/>
      <c r="AU18" s="7"/>
      <c r="AV18" s="11"/>
      <c r="AW18" s="10"/>
      <c r="AX18" s="11"/>
      <c r="AY18" s="10"/>
      <c r="AZ18" s="11"/>
      <c r="BA18" s="10"/>
      <c r="BB18" s="11"/>
      <c r="BC18" s="10"/>
      <c r="BD18" s="7"/>
      <c r="BE18" s="7">
        <f>AU18+BD18</f>
        <v>0</v>
      </c>
      <c r="BF18" s="11"/>
      <c r="BG18" s="10"/>
      <c r="BH18" s="11"/>
      <c r="BI18" s="10"/>
      <c r="BJ18" s="11"/>
      <c r="BK18" s="10"/>
      <c r="BL18" s="11"/>
      <c r="BM18" s="10"/>
      <c r="BN18" s="7"/>
      <c r="BO18" s="11"/>
      <c r="BP18" s="10"/>
      <c r="BQ18" s="11"/>
      <c r="BR18" s="10"/>
      <c r="BS18" s="11"/>
      <c r="BT18" s="10"/>
      <c r="BU18" s="11"/>
      <c r="BV18" s="10"/>
      <c r="BW18" s="7"/>
      <c r="BX18" s="7">
        <f>BN18+BW18</f>
        <v>0</v>
      </c>
      <c r="BY18" s="11"/>
      <c r="BZ18" s="10"/>
      <c r="CA18" s="11"/>
      <c r="CB18" s="10"/>
      <c r="CC18" s="11"/>
      <c r="CD18" s="10"/>
      <c r="CE18" s="11"/>
      <c r="CF18" s="10"/>
      <c r="CG18" s="7"/>
      <c r="CH18" s="11"/>
      <c r="CI18" s="10"/>
      <c r="CJ18" s="11"/>
      <c r="CK18" s="10"/>
      <c r="CL18" s="11"/>
      <c r="CM18" s="10"/>
      <c r="CN18" s="11"/>
      <c r="CO18" s="10"/>
      <c r="CP18" s="7"/>
      <c r="CQ18" s="7">
        <f>CG18+CP18</f>
        <v>0</v>
      </c>
    </row>
    <row r="19" spans="1:95" x14ac:dyDescent="0.25">
      <c r="A19" s="6"/>
      <c r="B19" s="6"/>
      <c r="C19" s="6"/>
      <c r="D19" s="6" t="s">
        <v>58</v>
      </c>
      <c r="E19" s="3" t="s">
        <v>59</v>
      </c>
      <c r="F19" s="6">
        <f>COUNTIF(T19:CO19,"e")</f>
        <v>0</v>
      </c>
      <c r="G19" s="6">
        <f>COUNTIF(T19:CO19,"z")</f>
        <v>2</v>
      </c>
      <c r="H19" s="6">
        <f>SUM(I19:P19)</f>
        <v>12</v>
      </c>
      <c r="I19" s="6">
        <f>T19+AM19+BF19+BY19</f>
        <v>9</v>
      </c>
      <c r="J19" s="6">
        <f>V19+AO19+BH19+CA19</f>
        <v>3</v>
      </c>
      <c r="K19" s="6">
        <f>X19+AQ19+BJ19+CC19</f>
        <v>0</v>
      </c>
      <c r="L19" s="6">
        <f>Z19+AS19+BL19+CE19</f>
        <v>0</v>
      </c>
      <c r="M19" s="6">
        <f>AC19+AV19+BO19+CH19</f>
        <v>0</v>
      </c>
      <c r="N19" s="6">
        <f>AE19+AX19+BQ19+CJ19</f>
        <v>0</v>
      </c>
      <c r="O19" s="6">
        <f>AG19+AZ19+BS19+CL19</f>
        <v>0</v>
      </c>
      <c r="P19" s="6">
        <f>AI19+BB19+BU19+CN19</f>
        <v>0</v>
      </c>
      <c r="Q19" s="7">
        <f>AL19+BE19+BX19+CQ19</f>
        <v>2</v>
      </c>
      <c r="R19" s="7">
        <f>AK19+BD19+BW19+CP19</f>
        <v>0</v>
      </c>
      <c r="S19" s="7">
        <v>0.4</v>
      </c>
      <c r="T19" s="11">
        <v>9</v>
      </c>
      <c r="U19" s="10" t="s">
        <v>55</v>
      </c>
      <c r="V19" s="11">
        <v>3</v>
      </c>
      <c r="W19" s="10" t="s">
        <v>55</v>
      </c>
      <c r="X19" s="11"/>
      <c r="Y19" s="10"/>
      <c r="Z19" s="11"/>
      <c r="AA19" s="10"/>
      <c r="AB19" s="7">
        <v>2</v>
      </c>
      <c r="AC19" s="11"/>
      <c r="AD19" s="10"/>
      <c r="AE19" s="11"/>
      <c r="AF19" s="10"/>
      <c r="AG19" s="11"/>
      <c r="AH19" s="10"/>
      <c r="AI19" s="11"/>
      <c r="AJ19" s="10"/>
      <c r="AK19" s="7"/>
      <c r="AL19" s="7">
        <f>AB19+AK19</f>
        <v>2</v>
      </c>
      <c r="AM19" s="11"/>
      <c r="AN19" s="10"/>
      <c r="AO19" s="11"/>
      <c r="AP19" s="10"/>
      <c r="AQ19" s="11"/>
      <c r="AR19" s="10"/>
      <c r="AS19" s="11"/>
      <c r="AT19" s="10"/>
      <c r="AU19" s="7"/>
      <c r="AV19" s="11"/>
      <c r="AW19" s="10"/>
      <c r="AX19" s="11"/>
      <c r="AY19" s="10"/>
      <c r="AZ19" s="11"/>
      <c r="BA19" s="10"/>
      <c r="BB19" s="11"/>
      <c r="BC19" s="10"/>
      <c r="BD19" s="7"/>
      <c r="BE19" s="7">
        <f>AU19+BD19</f>
        <v>0</v>
      </c>
      <c r="BF19" s="11"/>
      <c r="BG19" s="10"/>
      <c r="BH19" s="11"/>
      <c r="BI19" s="10"/>
      <c r="BJ19" s="11"/>
      <c r="BK19" s="10"/>
      <c r="BL19" s="11"/>
      <c r="BM19" s="10"/>
      <c r="BN19" s="7"/>
      <c r="BO19" s="11"/>
      <c r="BP19" s="10"/>
      <c r="BQ19" s="11"/>
      <c r="BR19" s="10"/>
      <c r="BS19" s="11"/>
      <c r="BT19" s="10"/>
      <c r="BU19" s="11"/>
      <c r="BV19" s="10"/>
      <c r="BW19" s="7"/>
      <c r="BX19" s="7">
        <f>BN19+BW19</f>
        <v>0</v>
      </c>
      <c r="BY19" s="11"/>
      <c r="BZ19" s="10"/>
      <c r="CA19" s="11"/>
      <c r="CB19" s="10"/>
      <c r="CC19" s="11"/>
      <c r="CD19" s="10"/>
      <c r="CE19" s="11"/>
      <c r="CF19" s="10"/>
      <c r="CG19" s="7"/>
      <c r="CH19" s="11"/>
      <c r="CI19" s="10"/>
      <c r="CJ19" s="11"/>
      <c r="CK19" s="10"/>
      <c r="CL19" s="11"/>
      <c r="CM19" s="10"/>
      <c r="CN19" s="11"/>
      <c r="CO19" s="10"/>
      <c r="CP19" s="7"/>
      <c r="CQ19" s="7">
        <f>CG19+CP19</f>
        <v>0</v>
      </c>
    </row>
    <row r="20" spans="1:95" x14ac:dyDescent="0.25">
      <c r="A20" s="6">
        <v>1</v>
      </c>
      <c r="B20" s="6">
        <v>1</v>
      </c>
      <c r="C20" s="6">
        <v>1</v>
      </c>
      <c r="D20" s="6"/>
      <c r="E20" s="3" t="s">
        <v>60</v>
      </c>
      <c r="F20" s="6">
        <f>$B$20*1</f>
        <v>1</v>
      </c>
      <c r="G20" s="6"/>
      <c r="H20" s="6">
        <f>SUM(I20:P20)</f>
        <v>20</v>
      </c>
      <c r="I20" s="6">
        <f>T20+AM20+BF20+BY20</f>
        <v>0</v>
      </c>
      <c r="J20" s="6">
        <f>V20+AO20+BH20+CA20</f>
        <v>0</v>
      </c>
      <c r="K20" s="6">
        <f>X20+AQ20+BJ20+CC20</f>
        <v>0</v>
      </c>
      <c r="L20" s="6">
        <f>Z20+AS20+BL20+CE20</f>
        <v>0</v>
      </c>
      <c r="M20" s="6">
        <f>AC20+AV20+BO20+CH20</f>
        <v>0</v>
      </c>
      <c r="N20" s="6">
        <f>AE20+AX20+BQ20+CJ20</f>
        <v>20</v>
      </c>
      <c r="O20" s="6">
        <f>AG20+AZ20+BS20+CL20</f>
        <v>0</v>
      </c>
      <c r="P20" s="6">
        <f>AI20+BB20+BU20+CN20</f>
        <v>0</v>
      </c>
      <c r="Q20" s="7">
        <f>AL20+BE20+BX20+CQ20</f>
        <v>3</v>
      </c>
      <c r="R20" s="7">
        <f>AK20+BD20+BW20+CP20</f>
        <v>3</v>
      </c>
      <c r="S20" s="7">
        <f>$B$20*1</f>
        <v>1</v>
      </c>
      <c r="T20" s="11"/>
      <c r="U20" s="10"/>
      <c r="V20" s="11"/>
      <c r="W20" s="10"/>
      <c r="X20" s="11"/>
      <c r="Y20" s="10"/>
      <c r="Z20" s="11"/>
      <c r="AA20" s="10"/>
      <c r="AB20" s="7"/>
      <c r="AC20" s="11"/>
      <c r="AD20" s="10"/>
      <c r="AE20" s="11"/>
      <c r="AF20" s="10"/>
      <c r="AG20" s="11"/>
      <c r="AH20" s="10"/>
      <c r="AI20" s="11"/>
      <c r="AJ20" s="10"/>
      <c r="AK20" s="7"/>
      <c r="AL20" s="7">
        <f>AB20+AK20</f>
        <v>0</v>
      </c>
      <c r="AM20" s="11"/>
      <c r="AN20" s="10"/>
      <c r="AO20" s="11"/>
      <c r="AP20" s="10"/>
      <c r="AQ20" s="11"/>
      <c r="AR20" s="10"/>
      <c r="AS20" s="11"/>
      <c r="AT20" s="10"/>
      <c r="AU20" s="7"/>
      <c r="AV20" s="11"/>
      <c r="AW20" s="10"/>
      <c r="AX20" s="11">
        <f>$B$20*20</f>
        <v>20</v>
      </c>
      <c r="AY20" s="10"/>
      <c r="AZ20" s="11"/>
      <c r="BA20" s="10"/>
      <c r="BB20" s="11"/>
      <c r="BC20" s="10"/>
      <c r="BD20" s="7">
        <f>$B$20*3</f>
        <v>3</v>
      </c>
      <c r="BE20" s="7">
        <f>AU20+BD20</f>
        <v>3</v>
      </c>
      <c r="BF20" s="11"/>
      <c r="BG20" s="10"/>
      <c r="BH20" s="11"/>
      <c r="BI20" s="10"/>
      <c r="BJ20" s="11"/>
      <c r="BK20" s="10"/>
      <c r="BL20" s="11"/>
      <c r="BM20" s="10"/>
      <c r="BN20" s="7"/>
      <c r="BO20" s="11"/>
      <c r="BP20" s="10"/>
      <c r="BQ20" s="11"/>
      <c r="BR20" s="10"/>
      <c r="BS20" s="11"/>
      <c r="BT20" s="10"/>
      <c r="BU20" s="11"/>
      <c r="BV20" s="10"/>
      <c r="BW20" s="7"/>
      <c r="BX20" s="7">
        <f>BN20+BW20</f>
        <v>0</v>
      </c>
      <c r="BY20" s="11"/>
      <c r="BZ20" s="10"/>
      <c r="CA20" s="11"/>
      <c r="CB20" s="10"/>
      <c r="CC20" s="11"/>
      <c r="CD20" s="10"/>
      <c r="CE20" s="11"/>
      <c r="CF20" s="10"/>
      <c r="CG20" s="7"/>
      <c r="CH20" s="11"/>
      <c r="CI20" s="10"/>
      <c r="CJ20" s="11"/>
      <c r="CK20" s="10"/>
      <c r="CL20" s="11"/>
      <c r="CM20" s="10"/>
      <c r="CN20" s="11"/>
      <c r="CO20" s="10"/>
      <c r="CP20" s="7"/>
      <c r="CQ20" s="7">
        <f>CG20+CP20</f>
        <v>0</v>
      </c>
    </row>
    <row r="21" spans="1:95" x14ac:dyDescent="0.25">
      <c r="A21" s="6">
        <v>2</v>
      </c>
      <c r="B21" s="6">
        <v>1</v>
      </c>
      <c r="C21" s="6">
        <v>1</v>
      </c>
      <c r="D21" s="6"/>
      <c r="E21" s="3" t="s">
        <v>61</v>
      </c>
      <c r="F21" s="6"/>
      <c r="G21" s="6">
        <f>$B$21*1</f>
        <v>1</v>
      </c>
      <c r="H21" s="6">
        <f>SUM(I21:P21)</f>
        <v>18</v>
      </c>
      <c r="I21" s="6">
        <f>T21+AM21+BF21+BY21</f>
        <v>18</v>
      </c>
      <c r="J21" s="6">
        <f>V21+AO21+BH21+CA21</f>
        <v>0</v>
      </c>
      <c r="K21" s="6">
        <f>X21+AQ21+BJ21+CC21</f>
        <v>0</v>
      </c>
      <c r="L21" s="6">
        <f>Z21+AS21+BL21+CE21</f>
        <v>0</v>
      </c>
      <c r="M21" s="6">
        <f>AC21+AV21+BO21+CH21</f>
        <v>0</v>
      </c>
      <c r="N21" s="6">
        <f>AE21+AX21+BQ21+CJ21</f>
        <v>0</v>
      </c>
      <c r="O21" s="6">
        <f>AG21+AZ21+BS21+CL21</f>
        <v>0</v>
      </c>
      <c r="P21" s="6">
        <f>AI21+BB21+BU21+CN21</f>
        <v>0</v>
      </c>
      <c r="Q21" s="7">
        <f>AL21+BE21+BX21+CQ21</f>
        <v>2</v>
      </c>
      <c r="R21" s="7">
        <f>AK21+BD21+BW21+CP21</f>
        <v>0</v>
      </c>
      <c r="S21" s="7">
        <f>$B$21*1.5</f>
        <v>1.5</v>
      </c>
      <c r="T21" s="11"/>
      <c r="U21" s="10"/>
      <c r="V21" s="11"/>
      <c r="W21" s="10"/>
      <c r="X21" s="11"/>
      <c r="Y21" s="10"/>
      <c r="Z21" s="11"/>
      <c r="AA21" s="10"/>
      <c r="AB21" s="7"/>
      <c r="AC21" s="11"/>
      <c r="AD21" s="10"/>
      <c r="AE21" s="11"/>
      <c r="AF21" s="10"/>
      <c r="AG21" s="11"/>
      <c r="AH21" s="10"/>
      <c r="AI21" s="11"/>
      <c r="AJ21" s="10"/>
      <c r="AK21" s="7"/>
      <c r="AL21" s="7">
        <f>AB21+AK21</f>
        <v>0</v>
      </c>
      <c r="AM21" s="11">
        <f>$B$21*18</f>
        <v>18</v>
      </c>
      <c r="AN21" s="10"/>
      <c r="AO21" s="11"/>
      <c r="AP21" s="10"/>
      <c r="AQ21" s="11"/>
      <c r="AR21" s="10"/>
      <c r="AS21" s="11"/>
      <c r="AT21" s="10"/>
      <c r="AU21" s="7">
        <f>$B$21*2</f>
        <v>2</v>
      </c>
      <c r="AV21" s="11"/>
      <c r="AW21" s="10"/>
      <c r="AX21" s="11"/>
      <c r="AY21" s="10"/>
      <c r="AZ21" s="11"/>
      <c r="BA21" s="10"/>
      <c r="BB21" s="11"/>
      <c r="BC21" s="10"/>
      <c r="BD21" s="7"/>
      <c r="BE21" s="7">
        <f>AU21+BD21</f>
        <v>2</v>
      </c>
      <c r="BF21" s="11"/>
      <c r="BG21" s="10"/>
      <c r="BH21" s="11"/>
      <c r="BI21" s="10"/>
      <c r="BJ21" s="11"/>
      <c r="BK21" s="10"/>
      <c r="BL21" s="11"/>
      <c r="BM21" s="10"/>
      <c r="BN21" s="7"/>
      <c r="BO21" s="11"/>
      <c r="BP21" s="10"/>
      <c r="BQ21" s="11"/>
      <c r="BR21" s="10"/>
      <c r="BS21" s="11"/>
      <c r="BT21" s="10"/>
      <c r="BU21" s="11"/>
      <c r="BV21" s="10"/>
      <c r="BW21" s="7"/>
      <c r="BX21" s="7">
        <f>BN21+BW21</f>
        <v>0</v>
      </c>
      <c r="BY21" s="11"/>
      <c r="BZ21" s="10"/>
      <c r="CA21" s="11"/>
      <c r="CB21" s="10"/>
      <c r="CC21" s="11"/>
      <c r="CD21" s="10"/>
      <c r="CE21" s="11"/>
      <c r="CF21" s="10"/>
      <c r="CG21" s="7"/>
      <c r="CH21" s="11"/>
      <c r="CI21" s="10"/>
      <c r="CJ21" s="11"/>
      <c r="CK21" s="10"/>
      <c r="CL21" s="11"/>
      <c r="CM21" s="10"/>
      <c r="CN21" s="11"/>
      <c r="CO21" s="10"/>
      <c r="CP21" s="7"/>
      <c r="CQ21" s="7">
        <f>CG21+CP21</f>
        <v>0</v>
      </c>
    </row>
    <row r="22" spans="1:95" ht="15.9" customHeight="1" x14ac:dyDescent="0.25">
      <c r="A22" s="6"/>
      <c r="B22" s="6"/>
      <c r="C22" s="6"/>
      <c r="D22" s="6"/>
      <c r="E22" s="6" t="s">
        <v>62</v>
      </c>
      <c r="F22" s="6">
        <f t="shared" ref="F22:AK22" si="0">SUM(F17:F21)</f>
        <v>1</v>
      </c>
      <c r="G22" s="6">
        <f t="shared" si="0"/>
        <v>5</v>
      </c>
      <c r="H22" s="6">
        <f t="shared" si="0"/>
        <v>68</v>
      </c>
      <c r="I22" s="6">
        <f t="shared" si="0"/>
        <v>45</v>
      </c>
      <c r="J22" s="6">
        <f t="shared" si="0"/>
        <v>3</v>
      </c>
      <c r="K22" s="6">
        <f t="shared" si="0"/>
        <v>0</v>
      </c>
      <c r="L22" s="6">
        <f t="shared" si="0"/>
        <v>0</v>
      </c>
      <c r="M22" s="6">
        <f t="shared" si="0"/>
        <v>0</v>
      </c>
      <c r="N22" s="6">
        <f t="shared" si="0"/>
        <v>20</v>
      </c>
      <c r="O22" s="6">
        <f t="shared" si="0"/>
        <v>0</v>
      </c>
      <c r="P22" s="6">
        <f t="shared" si="0"/>
        <v>0</v>
      </c>
      <c r="Q22" s="7">
        <f t="shared" si="0"/>
        <v>9</v>
      </c>
      <c r="R22" s="7">
        <f t="shared" si="0"/>
        <v>3</v>
      </c>
      <c r="S22" s="7">
        <f t="shared" si="0"/>
        <v>3.9</v>
      </c>
      <c r="T22" s="11">
        <f t="shared" si="0"/>
        <v>18</v>
      </c>
      <c r="U22" s="10">
        <f t="shared" si="0"/>
        <v>0</v>
      </c>
      <c r="V22" s="11">
        <f t="shared" si="0"/>
        <v>3</v>
      </c>
      <c r="W22" s="10">
        <f t="shared" si="0"/>
        <v>0</v>
      </c>
      <c r="X22" s="11">
        <f t="shared" si="0"/>
        <v>0</v>
      </c>
      <c r="Y22" s="10">
        <f t="shared" si="0"/>
        <v>0</v>
      </c>
      <c r="Z22" s="11">
        <f t="shared" si="0"/>
        <v>0</v>
      </c>
      <c r="AA22" s="10">
        <f t="shared" si="0"/>
        <v>0</v>
      </c>
      <c r="AB22" s="7">
        <f t="shared" si="0"/>
        <v>3</v>
      </c>
      <c r="AC22" s="11">
        <f t="shared" si="0"/>
        <v>0</v>
      </c>
      <c r="AD22" s="10">
        <f t="shared" si="0"/>
        <v>0</v>
      </c>
      <c r="AE22" s="11">
        <f t="shared" si="0"/>
        <v>0</v>
      </c>
      <c r="AF22" s="10">
        <f t="shared" si="0"/>
        <v>0</v>
      </c>
      <c r="AG22" s="11">
        <f t="shared" si="0"/>
        <v>0</v>
      </c>
      <c r="AH22" s="10">
        <f t="shared" si="0"/>
        <v>0</v>
      </c>
      <c r="AI22" s="11">
        <f t="shared" si="0"/>
        <v>0</v>
      </c>
      <c r="AJ22" s="10">
        <f t="shared" si="0"/>
        <v>0</v>
      </c>
      <c r="AK22" s="7">
        <f t="shared" si="0"/>
        <v>0</v>
      </c>
      <c r="AL22" s="7">
        <f t="shared" ref="AL22:BQ22" si="1">SUM(AL17:AL21)</f>
        <v>3</v>
      </c>
      <c r="AM22" s="11">
        <f t="shared" si="1"/>
        <v>18</v>
      </c>
      <c r="AN22" s="10">
        <f t="shared" si="1"/>
        <v>0</v>
      </c>
      <c r="AO22" s="11">
        <f t="shared" si="1"/>
        <v>0</v>
      </c>
      <c r="AP22" s="10">
        <f t="shared" si="1"/>
        <v>0</v>
      </c>
      <c r="AQ22" s="11">
        <f t="shared" si="1"/>
        <v>0</v>
      </c>
      <c r="AR22" s="10">
        <f t="shared" si="1"/>
        <v>0</v>
      </c>
      <c r="AS22" s="11">
        <f t="shared" si="1"/>
        <v>0</v>
      </c>
      <c r="AT22" s="10">
        <f t="shared" si="1"/>
        <v>0</v>
      </c>
      <c r="AU22" s="7">
        <f t="shared" si="1"/>
        <v>2</v>
      </c>
      <c r="AV22" s="11">
        <f t="shared" si="1"/>
        <v>0</v>
      </c>
      <c r="AW22" s="10">
        <f t="shared" si="1"/>
        <v>0</v>
      </c>
      <c r="AX22" s="11">
        <f t="shared" si="1"/>
        <v>20</v>
      </c>
      <c r="AY22" s="10">
        <f t="shared" si="1"/>
        <v>0</v>
      </c>
      <c r="AZ22" s="11">
        <f t="shared" si="1"/>
        <v>0</v>
      </c>
      <c r="BA22" s="10">
        <f t="shared" si="1"/>
        <v>0</v>
      </c>
      <c r="BB22" s="11">
        <f t="shared" si="1"/>
        <v>0</v>
      </c>
      <c r="BC22" s="10">
        <f t="shared" si="1"/>
        <v>0</v>
      </c>
      <c r="BD22" s="7">
        <f t="shared" si="1"/>
        <v>3</v>
      </c>
      <c r="BE22" s="7">
        <f t="shared" si="1"/>
        <v>5</v>
      </c>
      <c r="BF22" s="11">
        <f t="shared" si="1"/>
        <v>9</v>
      </c>
      <c r="BG22" s="10">
        <f t="shared" si="1"/>
        <v>0</v>
      </c>
      <c r="BH22" s="11">
        <f t="shared" si="1"/>
        <v>0</v>
      </c>
      <c r="BI22" s="10">
        <f t="shared" si="1"/>
        <v>0</v>
      </c>
      <c r="BJ22" s="11">
        <f t="shared" si="1"/>
        <v>0</v>
      </c>
      <c r="BK22" s="10">
        <f t="shared" si="1"/>
        <v>0</v>
      </c>
      <c r="BL22" s="11">
        <f t="shared" si="1"/>
        <v>0</v>
      </c>
      <c r="BM22" s="10">
        <f t="shared" si="1"/>
        <v>0</v>
      </c>
      <c r="BN22" s="7">
        <f t="shared" si="1"/>
        <v>1</v>
      </c>
      <c r="BO22" s="11">
        <f t="shared" si="1"/>
        <v>0</v>
      </c>
      <c r="BP22" s="10">
        <f t="shared" si="1"/>
        <v>0</v>
      </c>
      <c r="BQ22" s="11">
        <f t="shared" si="1"/>
        <v>0</v>
      </c>
      <c r="BR22" s="10">
        <f t="shared" ref="BR22:CQ22" si="2">SUM(BR17:BR21)</f>
        <v>0</v>
      </c>
      <c r="BS22" s="11">
        <f t="shared" si="2"/>
        <v>0</v>
      </c>
      <c r="BT22" s="10">
        <f t="shared" si="2"/>
        <v>0</v>
      </c>
      <c r="BU22" s="11">
        <f t="shared" si="2"/>
        <v>0</v>
      </c>
      <c r="BV22" s="10">
        <f t="shared" si="2"/>
        <v>0</v>
      </c>
      <c r="BW22" s="7">
        <f t="shared" si="2"/>
        <v>0</v>
      </c>
      <c r="BX22" s="7">
        <f t="shared" si="2"/>
        <v>1</v>
      </c>
      <c r="BY22" s="11">
        <f t="shared" si="2"/>
        <v>0</v>
      </c>
      <c r="BZ22" s="10">
        <f t="shared" si="2"/>
        <v>0</v>
      </c>
      <c r="CA22" s="11">
        <f t="shared" si="2"/>
        <v>0</v>
      </c>
      <c r="CB22" s="10">
        <f t="shared" si="2"/>
        <v>0</v>
      </c>
      <c r="CC22" s="11">
        <f t="shared" si="2"/>
        <v>0</v>
      </c>
      <c r="CD22" s="10">
        <f t="shared" si="2"/>
        <v>0</v>
      </c>
      <c r="CE22" s="11">
        <f t="shared" si="2"/>
        <v>0</v>
      </c>
      <c r="CF22" s="10">
        <f t="shared" si="2"/>
        <v>0</v>
      </c>
      <c r="CG22" s="7">
        <f t="shared" si="2"/>
        <v>0</v>
      </c>
      <c r="CH22" s="11">
        <f t="shared" si="2"/>
        <v>0</v>
      </c>
      <c r="CI22" s="10">
        <f t="shared" si="2"/>
        <v>0</v>
      </c>
      <c r="CJ22" s="11">
        <f t="shared" si="2"/>
        <v>0</v>
      </c>
      <c r="CK22" s="10">
        <f t="shared" si="2"/>
        <v>0</v>
      </c>
      <c r="CL22" s="11">
        <f t="shared" si="2"/>
        <v>0</v>
      </c>
      <c r="CM22" s="10">
        <f t="shared" si="2"/>
        <v>0</v>
      </c>
      <c r="CN22" s="11">
        <f t="shared" si="2"/>
        <v>0</v>
      </c>
      <c r="CO22" s="10">
        <f t="shared" si="2"/>
        <v>0</v>
      </c>
      <c r="CP22" s="7">
        <f t="shared" si="2"/>
        <v>0</v>
      </c>
      <c r="CQ22" s="7">
        <f t="shared" si="2"/>
        <v>0</v>
      </c>
    </row>
    <row r="23" spans="1:95" ht="20.100000000000001" customHeight="1" x14ac:dyDescent="0.25">
      <c r="A23" s="12" t="s">
        <v>63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2"/>
      <c r="CQ23" s="13"/>
    </row>
    <row r="24" spans="1:95" x14ac:dyDescent="0.25">
      <c r="A24" s="6"/>
      <c r="B24" s="6"/>
      <c r="C24" s="6"/>
      <c r="D24" s="6" t="s">
        <v>64</v>
      </c>
      <c r="E24" s="3" t="s">
        <v>65</v>
      </c>
      <c r="F24" s="6">
        <f>COUNTIF(T24:CO24,"e")</f>
        <v>0</v>
      </c>
      <c r="G24" s="6">
        <f>COUNTIF(T24:CO24,"z")</f>
        <v>2</v>
      </c>
      <c r="H24" s="6">
        <f>SUM(I24:P24)</f>
        <v>19</v>
      </c>
      <c r="I24" s="6">
        <f>T24+AM24+BF24+BY24</f>
        <v>10</v>
      </c>
      <c r="J24" s="6">
        <f>V24+AO24+BH24+CA24</f>
        <v>0</v>
      </c>
      <c r="K24" s="6">
        <f>X24+AQ24+BJ24+CC24</f>
        <v>0</v>
      </c>
      <c r="L24" s="6">
        <f>Z24+AS24+BL24+CE24</f>
        <v>0</v>
      </c>
      <c r="M24" s="6">
        <f>AC24+AV24+BO24+CH24</f>
        <v>9</v>
      </c>
      <c r="N24" s="6">
        <f>AE24+AX24+BQ24+CJ24</f>
        <v>0</v>
      </c>
      <c r="O24" s="6">
        <f>AG24+AZ24+BS24+CL24</f>
        <v>0</v>
      </c>
      <c r="P24" s="6">
        <f>AI24+BB24+BU24+CN24</f>
        <v>0</v>
      </c>
      <c r="Q24" s="7">
        <f>AL24+BE24+BX24+CQ24</f>
        <v>2</v>
      </c>
      <c r="R24" s="7">
        <f>AK24+BD24+BW24+CP24</f>
        <v>0.5</v>
      </c>
      <c r="S24" s="7">
        <v>0.7</v>
      </c>
      <c r="T24" s="11">
        <v>10</v>
      </c>
      <c r="U24" s="10" t="s">
        <v>55</v>
      </c>
      <c r="V24" s="11"/>
      <c r="W24" s="10"/>
      <c r="X24" s="11"/>
      <c r="Y24" s="10"/>
      <c r="Z24" s="11"/>
      <c r="AA24" s="10"/>
      <c r="AB24" s="7">
        <v>1.5</v>
      </c>
      <c r="AC24" s="11">
        <v>9</v>
      </c>
      <c r="AD24" s="10" t="s">
        <v>55</v>
      </c>
      <c r="AE24" s="11"/>
      <c r="AF24" s="10"/>
      <c r="AG24" s="11"/>
      <c r="AH24" s="10"/>
      <c r="AI24" s="11"/>
      <c r="AJ24" s="10"/>
      <c r="AK24" s="7">
        <v>0.5</v>
      </c>
      <c r="AL24" s="7">
        <f>AB24+AK24</f>
        <v>2</v>
      </c>
      <c r="AM24" s="11"/>
      <c r="AN24" s="10"/>
      <c r="AO24" s="11"/>
      <c r="AP24" s="10"/>
      <c r="AQ24" s="11"/>
      <c r="AR24" s="10"/>
      <c r="AS24" s="11"/>
      <c r="AT24" s="10"/>
      <c r="AU24" s="7"/>
      <c r="AV24" s="11"/>
      <c r="AW24" s="10"/>
      <c r="AX24" s="11"/>
      <c r="AY24" s="10"/>
      <c r="AZ24" s="11"/>
      <c r="BA24" s="10"/>
      <c r="BB24" s="11"/>
      <c r="BC24" s="10"/>
      <c r="BD24" s="7"/>
      <c r="BE24" s="7">
        <f>AU24+BD24</f>
        <v>0</v>
      </c>
      <c r="BF24" s="11"/>
      <c r="BG24" s="10"/>
      <c r="BH24" s="11"/>
      <c r="BI24" s="10"/>
      <c r="BJ24" s="11"/>
      <c r="BK24" s="10"/>
      <c r="BL24" s="11"/>
      <c r="BM24" s="10"/>
      <c r="BN24" s="7"/>
      <c r="BO24" s="11"/>
      <c r="BP24" s="10"/>
      <c r="BQ24" s="11"/>
      <c r="BR24" s="10"/>
      <c r="BS24" s="11"/>
      <c r="BT24" s="10"/>
      <c r="BU24" s="11"/>
      <c r="BV24" s="10"/>
      <c r="BW24" s="7"/>
      <c r="BX24" s="7">
        <f>BN24+BW24</f>
        <v>0</v>
      </c>
      <c r="BY24" s="11"/>
      <c r="BZ24" s="10"/>
      <c r="CA24" s="11"/>
      <c r="CB24" s="10"/>
      <c r="CC24" s="11"/>
      <c r="CD24" s="10"/>
      <c r="CE24" s="11"/>
      <c r="CF24" s="10"/>
      <c r="CG24" s="7"/>
      <c r="CH24" s="11"/>
      <c r="CI24" s="10"/>
      <c r="CJ24" s="11"/>
      <c r="CK24" s="10"/>
      <c r="CL24" s="11"/>
      <c r="CM24" s="10"/>
      <c r="CN24" s="11"/>
      <c r="CO24" s="10"/>
      <c r="CP24" s="7"/>
      <c r="CQ24" s="7">
        <f>CG24+CP24</f>
        <v>0</v>
      </c>
    </row>
    <row r="25" spans="1:95" x14ac:dyDescent="0.25">
      <c r="A25" s="6"/>
      <c r="B25" s="6"/>
      <c r="C25" s="6"/>
      <c r="D25" s="6" t="s">
        <v>66</v>
      </c>
      <c r="E25" s="3" t="s">
        <v>67</v>
      </c>
      <c r="F25" s="6">
        <f>COUNTIF(T25:CO25,"e")</f>
        <v>0</v>
      </c>
      <c r="G25" s="6">
        <f>COUNTIF(T25:CO25,"z")</f>
        <v>1</v>
      </c>
      <c r="H25" s="6">
        <f>SUM(I25:P25)</f>
        <v>10</v>
      </c>
      <c r="I25" s="6">
        <f>T25+AM25+BF25+BY25</f>
        <v>10</v>
      </c>
      <c r="J25" s="6">
        <f>V25+AO25+BH25+CA25</f>
        <v>0</v>
      </c>
      <c r="K25" s="6">
        <f>X25+AQ25+BJ25+CC25</f>
        <v>0</v>
      </c>
      <c r="L25" s="6">
        <f>Z25+AS25+BL25+CE25</f>
        <v>0</v>
      </c>
      <c r="M25" s="6">
        <f>AC25+AV25+BO25+CH25</f>
        <v>0</v>
      </c>
      <c r="N25" s="6">
        <f>AE25+AX25+BQ25+CJ25</f>
        <v>0</v>
      </c>
      <c r="O25" s="6">
        <f>AG25+AZ25+BS25+CL25</f>
        <v>0</v>
      </c>
      <c r="P25" s="6">
        <f>AI25+BB25+BU25+CN25</f>
        <v>0</v>
      </c>
      <c r="Q25" s="7">
        <f>AL25+BE25+BX25+CQ25</f>
        <v>1</v>
      </c>
      <c r="R25" s="7">
        <f>AK25+BD25+BW25+CP25</f>
        <v>0</v>
      </c>
      <c r="S25" s="7">
        <v>0.7</v>
      </c>
      <c r="T25" s="11"/>
      <c r="U25" s="10"/>
      <c r="V25" s="11"/>
      <c r="W25" s="10"/>
      <c r="X25" s="11"/>
      <c r="Y25" s="10"/>
      <c r="Z25" s="11"/>
      <c r="AA25" s="10"/>
      <c r="AB25" s="7"/>
      <c r="AC25" s="11"/>
      <c r="AD25" s="10"/>
      <c r="AE25" s="11"/>
      <c r="AF25" s="10"/>
      <c r="AG25" s="11"/>
      <c r="AH25" s="10"/>
      <c r="AI25" s="11"/>
      <c r="AJ25" s="10"/>
      <c r="AK25" s="7"/>
      <c r="AL25" s="7">
        <f>AB25+AK25</f>
        <v>0</v>
      </c>
      <c r="AM25" s="11">
        <v>10</v>
      </c>
      <c r="AN25" s="10" t="s">
        <v>55</v>
      </c>
      <c r="AO25" s="11"/>
      <c r="AP25" s="10"/>
      <c r="AQ25" s="11"/>
      <c r="AR25" s="10"/>
      <c r="AS25" s="11"/>
      <c r="AT25" s="10"/>
      <c r="AU25" s="7">
        <v>1</v>
      </c>
      <c r="AV25" s="11"/>
      <c r="AW25" s="10"/>
      <c r="AX25" s="11"/>
      <c r="AY25" s="10"/>
      <c r="AZ25" s="11"/>
      <c r="BA25" s="10"/>
      <c r="BB25" s="11"/>
      <c r="BC25" s="10"/>
      <c r="BD25" s="7"/>
      <c r="BE25" s="7">
        <f>AU25+BD25</f>
        <v>1</v>
      </c>
      <c r="BF25" s="11"/>
      <c r="BG25" s="10"/>
      <c r="BH25" s="11"/>
      <c r="BI25" s="10"/>
      <c r="BJ25" s="11"/>
      <c r="BK25" s="10"/>
      <c r="BL25" s="11"/>
      <c r="BM25" s="10"/>
      <c r="BN25" s="7"/>
      <c r="BO25" s="11"/>
      <c r="BP25" s="10"/>
      <c r="BQ25" s="11"/>
      <c r="BR25" s="10"/>
      <c r="BS25" s="11"/>
      <c r="BT25" s="10"/>
      <c r="BU25" s="11"/>
      <c r="BV25" s="10"/>
      <c r="BW25" s="7"/>
      <c r="BX25" s="7">
        <f>BN25+BW25</f>
        <v>0</v>
      </c>
      <c r="BY25" s="11"/>
      <c r="BZ25" s="10"/>
      <c r="CA25" s="11"/>
      <c r="CB25" s="10"/>
      <c r="CC25" s="11"/>
      <c r="CD25" s="10"/>
      <c r="CE25" s="11"/>
      <c r="CF25" s="10"/>
      <c r="CG25" s="7"/>
      <c r="CH25" s="11"/>
      <c r="CI25" s="10"/>
      <c r="CJ25" s="11"/>
      <c r="CK25" s="10"/>
      <c r="CL25" s="11"/>
      <c r="CM25" s="10"/>
      <c r="CN25" s="11"/>
      <c r="CO25" s="10"/>
      <c r="CP25" s="7"/>
      <c r="CQ25" s="7">
        <f>CG25+CP25</f>
        <v>0</v>
      </c>
    </row>
    <row r="26" spans="1:95" x14ac:dyDescent="0.25">
      <c r="A26" s="6"/>
      <c r="B26" s="6"/>
      <c r="C26" s="6"/>
      <c r="D26" s="6" t="s">
        <v>69</v>
      </c>
      <c r="E26" s="3" t="s">
        <v>70</v>
      </c>
      <c r="F26" s="6">
        <f>COUNTIF(T26:CO26,"e")</f>
        <v>1</v>
      </c>
      <c r="G26" s="6">
        <f>COUNTIF(T26:CO26,"z")</f>
        <v>2</v>
      </c>
      <c r="H26" s="6">
        <f>SUM(I26:P26)</f>
        <v>27</v>
      </c>
      <c r="I26" s="6">
        <f>T26+AM26+BF26+BY26</f>
        <v>14</v>
      </c>
      <c r="J26" s="6">
        <f>V26+AO26+BH26+CA26</f>
        <v>5</v>
      </c>
      <c r="K26" s="6">
        <f>X26+AQ26+BJ26+CC26</f>
        <v>0</v>
      </c>
      <c r="L26" s="6">
        <f>Z26+AS26+BL26+CE26</f>
        <v>0</v>
      </c>
      <c r="M26" s="6">
        <f>AC26+AV26+BO26+CH26</f>
        <v>8</v>
      </c>
      <c r="N26" s="6">
        <f>AE26+AX26+BQ26+CJ26</f>
        <v>0</v>
      </c>
      <c r="O26" s="6">
        <f>AG26+AZ26+BS26+CL26</f>
        <v>0</v>
      </c>
      <c r="P26" s="6">
        <f>AI26+BB26+BU26+CN26</f>
        <v>0</v>
      </c>
      <c r="Q26" s="7">
        <f>AL26+BE26+BX26+CQ26</f>
        <v>4</v>
      </c>
      <c r="R26" s="7">
        <f>AK26+BD26+BW26+CP26</f>
        <v>1</v>
      </c>
      <c r="S26" s="7">
        <v>1</v>
      </c>
      <c r="T26" s="11">
        <v>14</v>
      </c>
      <c r="U26" s="10" t="s">
        <v>68</v>
      </c>
      <c r="V26" s="11">
        <v>5</v>
      </c>
      <c r="W26" s="10" t="s">
        <v>55</v>
      </c>
      <c r="X26" s="11"/>
      <c r="Y26" s="10"/>
      <c r="Z26" s="11"/>
      <c r="AA26" s="10"/>
      <c r="AB26" s="7">
        <v>3</v>
      </c>
      <c r="AC26" s="11">
        <v>8</v>
      </c>
      <c r="AD26" s="10" t="s">
        <v>55</v>
      </c>
      <c r="AE26" s="11"/>
      <c r="AF26" s="10"/>
      <c r="AG26" s="11"/>
      <c r="AH26" s="10"/>
      <c r="AI26" s="11"/>
      <c r="AJ26" s="10"/>
      <c r="AK26" s="7">
        <v>1</v>
      </c>
      <c r="AL26" s="7">
        <f>AB26+AK26</f>
        <v>4</v>
      </c>
      <c r="AM26" s="11"/>
      <c r="AN26" s="10"/>
      <c r="AO26" s="11"/>
      <c r="AP26" s="10"/>
      <c r="AQ26" s="11"/>
      <c r="AR26" s="10"/>
      <c r="AS26" s="11"/>
      <c r="AT26" s="10"/>
      <c r="AU26" s="7"/>
      <c r="AV26" s="11"/>
      <c r="AW26" s="10"/>
      <c r="AX26" s="11"/>
      <c r="AY26" s="10"/>
      <c r="AZ26" s="11"/>
      <c r="BA26" s="10"/>
      <c r="BB26" s="11"/>
      <c r="BC26" s="10"/>
      <c r="BD26" s="7"/>
      <c r="BE26" s="7">
        <f>AU26+BD26</f>
        <v>0</v>
      </c>
      <c r="BF26" s="11"/>
      <c r="BG26" s="10"/>
      <c r="BH26" s="11"/>
      <c r="BI26" s="10"/>
      <c r="BJ26" s="11"/>
      <c r="BK26" s="10"/>
      <c r="BL26" s="11"/>
      <c r="BM26" s="10"/>
      <c r="BN26" s="7"/>
      <c r="BO26" s="11"/>
      <c r="BP26" s="10"/>
      <c r="BQ26" s="11"/>
      <c r="BR26" s="10"/>
      <c r="BS26" s="11"/>
      <c r="BT26" s="10"/>
      <c r="BU26" s="11"/>
      <c r="BV26" s="10"/>
      <c r="BW26" s="7"/>
      <c r="BX26" s="7">
        <f>BN26+BW26</f>
        <v>0</v>
      </c>
      <c r="BY26" s="11"/>
      <c r="BZ26" s="10"/>
      <c r="CA26" s="11"/>
      <c r="CB26" s="10"/>
      <c r="CC26" s="11"/>
      <c r="CD26" s="10"/>
      <c r="CE26" s="11"/>
      <c r="CF26" s="10"/>
      <c r="CG26" s="7"/>
      <c r="CH26" s="11"/>
      <c r="CI26" s="10"/>
      <c r="CJ26" s="11"/>
      <c r="CK26" s="10"/>
      <c r="CL26" s="11"/>
      <c r="CM26" s="10"/>
      <c r="CN26" s="11"/>
      <c r="CO26" s="10"/>
      <c r="CP26" s="7"/>
      <c r="CQ26" s="7">
        <f>CG26+CP26</f>
        <v>0</v>
      </c>
    </row>
    <row r="27" spans="1:95" ht="15.9" customHeight="1" x14ac:dyDescent="0.25">
      <c r="A27" s="6"/>
      <c r="B27" s="6"/>
      <c r="C27" s="6"/>
      <c r="D27" s="6"/>
      <c r="E27" s="6" t="s">
        <v>62</v>
      </c>
      <c r="F27" s="6">
        <f t="shared" ref="F27:AK27" si="3">SUM(F24:F26)</f>
        <v>1</v>
      </c>
      <c r="G27" s="6">
        <f t="shared" si="3"/>
        <v>5</v>
      </c>
      <c r="H27" s="6">
        <f t="shared" si="3"/>
        <v>56</v>
      </c>
      <c r="I27" s="6">
        <f t="shared" si="3"/>
        <v>34</v>
      </c>
      <c r="J27" s="6">
        <f t="shared" si="3"/>
        <v>5</v>
      </c>
      <c r="K27" s="6">
        <f t="shared" si="3"/>
        <v>0</v>
      </c>
      <c r="L27" s="6">
        <f t="shared" si="3"/>
        <v>0</v>
      </c>
      <c r="M27" s="6">
        <f t="shared" si="3"/>
        <v>17</v>
      </c>
      <c r="N27" s="6">
        <f t="shared" si="3"/>
        <v>0</v>
      </c>
      <c r="O27" s="6">
        <f t="shared" si="3"/>
        <v>0</v>
      </c>
      <c r="P27" s="6">
        <f t="shared" si="3"/>
        <v>0</v>
      </c>
      <c r="Q27" s="7">
        <f t="shared" si="3"/>
        <v>7</v>
      </c>
      <c r="R27" s="7">
        <f t="shared" si="3"/>
        <v>1.5</v>
      </c>
      <c r="S27" s="7">
        <f t="shared" si="3"/>
        <v>2.4</v>
      </c>
      <c r="T27" s="11">
        <f t="shared" si="3"/>
        <v>24</v>
      </c>
      <c r="U27" s="10">
        <f t="shared" si="3"/>
        <v>0</v>
      </c>
      <c r="V27" s="11">
        <f t="shared" si="3"/>
        <v>5</v>
      </c>
      <c r="W27" s="10">
        <f t="shared" si="3"/>
        <v>0</v>
      </c>
      <c r="X27" s="11">
        <f t="shared" si="3"/>
        <v>0</v>
      </c>
      <c r="Y27" s="10">
        <f t="shared" si="3"/>
        <v>0</v>
      </c>
      <c r="Z27" s="11">
        <f t="shared" si="3"/>
        <v>0</v>
      </c>
      <c r="AA27" s="10">
        <f t="shared" si="3"/>
        <v>0</v>
      </c>
      <c r="AB27" s="7">
        <f t="shared" si="3"/>
        <v>4.5</v>
      </c>
      <c r="AC27" s="11">
        <f t="shared" si="3"/>
        <v>17</v>
      </c>
      <c r="AD27" s="10">
        <f t="shared" si="3"/>
        <v>0</v>
      </c>
      <c r="AE27" s="11">
        <f t="shared" si="3"/>
        <v>0</v>
      </c>
      <c r="AF27" s="10">
        <f t="shared" si="3"/>
        <v>0</v>
      </c>
      <c r="AG27" s="11">
        <f t="shared" si="3"/>
        <v>0</v>
      </c>
      <c r="AH27" s="10">
        <f t="shared" si="3"/>
        <v>0</v>
      </c>
      <c r="AI27" s="11">
        <f t="shared" si="3"/>
        <v>0</v>
      </c>
      <c r="AJ27" s="10">
        <f t="shared" si="3"/>
        <v>0</v>
      </c>
      <c r="AK27" s="7">
        <f t="shared" si="3"/>
        <v>1.5</v>
      </c>
      <c r="AL27" s="7">
        <f t="shared" ref="AL27:BQ27" si="4">SUM(AL24:AL26)</f>
        <v>6</v>
      </c>
      <c r="AM27" s="11">
        <f t="shared" si="4"/>
        <v>10</v>
      </c>
      <c r="AN27" s="10">
        <f t="shared" si="4"/>
        <v>0</v>
      </c>
      <c r="AO27" s="11">
        <f t="shared" si="4"/>
        <v>0</v>
      </c>
      <c r="AP27" s="10">
        <f t="shared" si="4"/>
        <v>0</v>
      </c>
      <c r="AQ27" s="11">
        <f t="shared" si="4"/>
        <v>0</v>
      </c>
      <c r="AR27" s="10">
        <f t="shared" si="4"/>
        <v>0</v>
      </c>
      <c r="AS27" s="11">
        <f t="shared" si="4"/>
        <v>0</v>
      </c>
      <c r="AT27" s="10">
        <f t="shared" si="4"/>
        <v>0</v>
      </c>
      <c r="AU27" s="7">
        <f t="shared" si="4"/>
        <v>1</v>
      </c>
      <c r="AV27" s="11">
        <f t="shared" si="4"/>
        <v>0</v>
      </c>
      <c r="AW27" s="10">
        <f t="shared" si="4"/>
        <v>0</v>
      </c>
      <c r="AX27" s="11">
        <f t="shared" si="4"/>
        <v>0</v>
      </c>
      <c r="AY27" s="10">
        <f t="shared" si="4"/>
        <v>0</v>
      </c>
      <c r="AZ27" s="11">
        <f t="shared" si="4"/>
        <v>0</v>
      </c>
      <c r="BA27" s="10">
        <f t="shared" si="4"/>
        <v>0</v>
      </c>
      <c r="BB27" s="11">
        <f t="shared" si="4"/>
        <v>0</v>
      </c>
      <c r="BC27" s="10">
        <f t="shared" si="4"/>
        <v>0</v>
      </c>
      <c r="BD27" s="7">
        <f t="shared" si="4"/>
        <v>0</v>
      </c>
      <c r="BE27" s="7">
        <f t="shared" si="4"/>
        <v>1</v>
      </c>
      <c r="BF27" s="11">
        <f t="shared" si="4"/>
        <v>0</v>
      </c>
      <c r="BG27" s="10">
        <f t="shared" si="4"/>
        <v>0</v>
      </c>
      <c r="BH27" s="11">
        <f t="shared" si="4"/>
        <v>0</v>
      </c>
      <c r="BI27" s="10">
        <f t="shared" si="4"/>
        <v>0</v>
      </c>
      <c r="BJ27" s="11">
        <f t="shared" si="4"/>
        <v>0</v>
      </c>
      <c r="BK27" s="10">
        <f t="shared" si="4"/>
        <v>0</v>
      </c>
      <c r="BL27" s="11">
        <f t="shared" si="4"/>
        <v>0</v>
      </c>
      <c r="BM27" s="10">
        <f t="shared" si="4"/>
        <v>0</v>
      </c>
      <c r="BN27" s="7">
        <f t="shared" si="4"/>
        <v>0</v>
      </c>
      <c r="BO27" s="11">
        <f t="shared" si="4"/>
        <v>0</v>
      </c>
      <c r="BP27" s="10">
        <f t="shared" si="4"/>
        <v>0</v>
      </c>
      <c r="BQ27" s="11">
        <f t="shared" si="4"/>
        <v>0</v>
      </c>
      <c r="BR27" s="10">
        <f t="shared" ref="BR27:CQ27" si="5">SUM(BR24:BR26)</f>
        <v>0</v>
      </c>
      <c r="BS27" s="11">
        <f t="shared" si="5"/>
        <v>0</v>
      </c>
      <c r="BT27" s="10">
        <f t="shared" si="5"/>
        <v>0</v>
      </c>
      <c r="BU27" s="11">
        <f t="shared" si="5"/>
        <v>0</v>
      </c>
      <c r="BV27" s="10">
        <f t="shared" si="5"/>
        <v>0</v>
      </c>
      <c r="BW27" s="7">
        <f t="shared" si="5"/>
        <v>0</v>
      </c>
      <c r="BX27" s="7">
        <f t="shared" si="5"/>
        <v>0</v>
      </c>
      <c r="BY27" s="11">
        <f t="shared" si="5"/>
        <v>0</v>
      </c>
      <c r="BZ27" s="10">
        <f t="shared" si="5"/>
        <v>0</v>
      </c>
      <c r="CA27" s="11">
        <f t="shared" si="5"/>
        <v>0</v>
      </c>
      <c r="CB27" s="10">
        <f t="shared" si="5"/>
        <v>0</v>
      </c>
      <c r="CC27" s="11">
        <f t="shared" si="5"/>
        <v>0</v>
      </c>
      <c r="CD27" s="10">
        <f t="shared" si="5"/>
        <v>0</v>
      </c>
      <c r="CE27" s="11">
        <f t="shared" si="5"/>
        <v>0</v>
      </c>
      <c r="CF27" s="10">
        <f t="shared" si="5"/>
        <v>0</v>
      </c>
      <c r="CG27" s="7">
        <f t="shared" si="5"/>
        <v>0</v>
      </c>
      <c r="CH27" s="11">
        <f t="shared" si="5"/>
        <v>0</v>
      </c>
      <c r="CI27" s="10">
        <f t="shared" si="5"/>
        <v>0</v>
      </c>
      <c r="CJ27" s="11">
        <f t="shared" si="5"/>
        <v>0</v>
      </c>
      <c r="CK27" s="10">
        <f t="shared" si="5"/>
        <v>0</v>
      </c>
      <c r="CL27" s="11">
        <f t="shared" si="5"/>
        <v>0</v>
      </c>
      <c r="CM27" s="10">
        <f t="shared" si="5"/>
        <v>0</v>
      </c>
      <c r="CN27" s="11">
        <f t="shared" si="5"/>
        <v>0</v>
      </c>
      <c r="CO27" s="10">
        <f t="shared" si="5"/>
        <v>0</v>
      </c>
      <c r="CP27" s="7">
        <f t="shared" si="5"/>
        <v>0</v>
      </c>
      <c r="CQ27" s="7">
        <f t="shared" si="5"/>
        <v>0</v>
      </c>
    </row>
    <row r="28" spans="1:95" ht="20.100000000000001" customHeight="1" x14ac:dyDescent="0.25">
      <c r="A28" s="12" t="s">
        <v>71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2"/>
      <c r="CQ28" s="13"/>
    </row>
    <row r="29" spans="1:95" x14ac:dyDescent="0.25">
      <c r="A29" s="6"/>
      <c r="B29" s="6"/>
      <c r="C29" s="6"/>
      <c r="D29" s="6" t="s">
        <v>72</v>
      </c>
      <c r="E29" s="3" t="s">
        <v>73</v>
      </c>
      <c r="F29" s="6">
        <f t="shared" ref="F29:F45" si="6">COUNTIF(T29:CO29,"e")</f>
        <v>0</v>
      </c>
      <c r="G29" s="6">
        <f t="shared" ref="G29:G45" si="7">COUNTIF(T29:CO29,"z")</f>
        <v>2</v>
      </c>
      <c r="H29" s="6">
        <f t="shared" ref="H29:H45" si="8">SUM(I29:P29)</f>
        <v>17</v>
      </c>
      <c r="I29" s="6">
        <f t="shared" ref="I29:I45" si="9">T29+AM29+BF29+BY29</f>
        <v>9</v>
      </c>
      <c r="J29" s="6">
        <f t="shared" ref="J29:J45" si="10">V29+AO29+BH29+CA29</f>
        <v>0</v>
      </c>
      <c r="K29" s="6">
        <f t="shared" ref="K29:K45" si="11">X29+AQ29+BJ29+CC29</f>
        <v>0</v>
      </c>
      <c r="L29" s="6">
        <f t="shared" ref="L29:L45" si="12">Z29+AS29+BL29+CE29</f>
        <v>0</v>
      </c>
      <c r="M29" s="6">
        <f t="shared" ref="M29:M45" si="13">AC29+AV29+BO29+CH29</f>
        <v>8</v>
      </c>
      <c r="N29" s="6">
        <f t="shared" ref="N29:N45" si="14">AE29+AX29+BQ29+CJ29</f>
        <v>0</v>
      </c>
      <c r="O29" s="6">
        <f t="shared" ref="O29:O45" si="15">AG29+AZ29+BS29+CL29</f>
        <v>0</v>
      </c>
      <c r="P29" s="6">
        <f t="shared" ref="P29:P45" si="16">AI29+BB29+BU29+CN29</f>
        <v>0</v>
      </c>
      <c r="Q29" s="7">
        <f t="shared" ref="Q29:Q45" si="17">AL29+BE29+BX29+CQ29</f>
        <v>2</v>
      </c>
      <c r="R29" s="7">
        <f t="shared" ref="R29:R45" si="18">AK29+BD29+BW29+CP29</f>
        <v>0.5</v>
      </c>
      <c r="S29" s="7">
        <v>1.3</v>
      </c>
      <c r="T29" s="11"/>
      <c r="U29" s="10"/>
      <c r="V29" s="11"/>
      <c r="W29" s="10"/>
      <c r="X29" s="11"/>
      <c r="Y29" s="10"/>
      <c r="Z29" s="11"/>
      <c r="AA29" s="10"/>
      <c r="AB29" s="7"/>
      <c r="AC29" s="11"/>
      <c r="AD29" s="10"/>
      <c r="AE29" s="11"/>
      <c r="AF29" s="10"/>
      <c r="AG29" s="11"/>
      <c r="AH29" s="10"/>
      <c r="AI29" s="11"/>
      <c r="AJ29" s="10"/>
      <c r="AK29" s="7"/>
      <c r="AL29" s="7">
        <f t="shared" ref="AL29:AL45" si="19">AB29+AK29</f>
        <v>0</v>
      </c>
      <c r="AM29" s="11">
        <v>9</v>
      </c>
      <c r="AN29" s="10" t="s">
        <v>55</v>
      </c>
      <c r="AO29" s="11"/>
      <c r="AP29" s="10"/>
      <c r="AQ29" s="11"/>
      <c r="AR29" s="10"/>
      <c r="AS29" s="11"/>
      <c r="AT29" s="10"/>
      <c r="AU29" s="7">
        <v>1.5</v>
      </c>
      <c r="AV29" s="11">
        <v>8</v>
      </c>
      <c r="AW29" s="10" t="s">
        <v>55</v>
      </c>
      <c r="AX29" s="11"/>
      <c r="AY29" s="10"/>
      <c r="AZ29" s="11"/>
      <c r="BA29" s="10"/>
      <c r="BB29" s="11"/>
      <c r="BC29" s="10"/>
      <c r="BD29" s="7">
        <v>0.5</v>
      </c>
      <c r="BE29" s="7">
        <f t="shared" ref="BE29:BE45" si="20">AU29+BD29</f>
        <v>2</v>
      </c>
      <c r="BF29" s="11"/>
      <c r="BG29" s="10"/>
      <c r="BH29" s="11"/>
      <c r="BI29" s="10"/>
      <c r="BJ29" s="11"/>
      <c r="BK29" s="10"/>
      <c r="BL29" s="11"/>
      <c r="BM29" s="10"/>
      <c r="BN29" s="7"/>
      <c r="BO29" s="11"/>
      <c r="BP29" s="10"/>
      <c r="BQ29" s="11"/>
      <c r="BR29" s="10"/>
      <c r="BS29" s="11"/>
      <c r="BT29" s="10"/>
      <c r="BU29" s="11"/>
      <c r="BV29" s="10"/>
      <c r="BW29" s="7"/>
      <c r="BX29" s="7">
        <f t="shared" ref="BX29:BX45" si="21">BN29+BW29</f>
        <v>0</v>
      </c>
      <c r="BY29" s="11"/>
      <c r="BZ29" s="10"/>
      <c r="CA29" s="11"/>
      <c r="CB29" s="10"/>
      <c r="CC29" s="11"/>
      <c r="CD29" s="10"/>
      <c r="CE29" s="11"/>
      <c r="CF29" s="10"/>
      <c r="CG29" s="7"/>
      <c r="CH29" s="11"/>
      <c r="CI29" s="10"/>
      <c r="CJ29" s="11"/>
      <c r="CK29" s="10"/>
      <c r="CL29" s="11"/>
      <c r="CM29" s="10"/>
      <c r="CN29" s="11"/>
      <c r="CO29" s="10"/>
      <c r="CP29" s="7"/>
      <c r="CQ29" s="7">
        <f t="shared" ref="CQ29:CQ45" si="22">CG29+CP29</f>
        <v>0</v>
      </c>
    </row>
    <row r="30" spans="1:95" x14ac:dyDescent="0.25">
      <c r="A30" s="6"/>
      <c r="B30" s="6"/>
      <c r="C30" s="6"/>
      <c r="D30" s="6" t="s">
        <v>74</v>
      </c>
      <c r="E30" s="3" t="s">
        <v>75</v>
      </c>
      <c r="F30" s="6">
        <f t="shared" si="6"/>
        <v>1</v>
      </c>
      <c r="G30" s="6">
        <f t="shared" si="7"/>
        <v>2</v>
      </c>
      <c r="H30" s="6">
        <f t="shared" si="8"/>
        <v>34</v>
      </c>
      <c r="I30" s="6">
        <f t="shared" si="9"/>
        <v>16</v>
      </c>
      <c r="J30" s="6">
        <f t="shared" si="10"/>
        <v>8</v>
      </c>
      <c r="K30" s="6">
        <f t="shared" si="11"/>
        <v>0</v>
      </c>
      <c r="L30" s="6">
        <f t="shared" si="12"/>
        <v>0</v>
      </c>
      <c r="M30" s="6">
        <f t="shared" si="13"/>
        <v>10</v>
      </c>
      <c r="N30" s="6">
        <f t="shared" si="14"/>
        <v>0</v>
      </c>
      <c r="O30" s="6">
        <f t="shared" si="15"/>
        <v>0</v>
      </c>
      <c r="P30" s="6">
        <f t="shared" si="16"/>
        <v>0</v>
      </c>
      <c r="Q30" s="7">
        <f t="shared" si="17"/>
        <v>4</v>
      </c>
      <c r="R30" s="7">
        <f t="shared" si="18"/>
        <v>1</v>
      </c>
      <c r="S30" s="7">
        <v>2.8</v>
      </c>
      <c r="T30" s="11">
        <v>16</v>
      </c>
      <c r="U30" s="10" t="s">
        <v>68</v>
      </c>
      <c r="V30" s="11">
        <v>8</v>
      </c>
      <c r="W30" s="10" t="s">
        <v>55</v>
      </c>
      <c r="X30" s="11"/>
      <c r="Y30" s="10"/>
      <c r="Z30" s="11"/>
      <c r="AA30" s="10"/>
      <c r="AB30" s="7">
        <v>3</v>
      </c>
      <c r="AC30" s="11">
        <v>10</v>
      </c>
      <c r="AD30" s="10" t="s">
        <v>55</v>
      </c>
      <c r="AE30" s="11"/>
      <c r="AF30" s="10"/>
      <c r="AG30" s="11"/>
      <c r="AH30" s="10"/>
      <c r="AI30" s="11"/>
      <c r="AJ30" s="10"/>
      <c r="AK30" s="7">
        <v>1</v>
      </c>
      <c r="AL30" s="7">
        <f t="shared" si="19"/>
        <v>4</v>
      </c>
      <c r="AM30" s="11"/>
      <c r="AN30" s="10"/>
      <c r="AO30" s="11"/>
      <c r="AP30" s="10"/>
      <c r="AQ30" s="11"/>
      <c r="AR30" s="10"/>
      <c r="AS30" s="11"/>
      <c r="AT30" s="10"/>
      <c r="AU30" s="7"/>
      <c r="AV30" s="11"/>
      <c r="AW30" s="10"/>
      <c r="AX30" s="11"/>
      <c r="AY30" s="10"/>
      <c r="AZ30" s="11"/>
      <c r="BA30" s="10"/>
      <c r="BB30" s="11"/>
      <c r="BC30" s="10"/>
      <c r="BD30" s="7"/>
      <c r="BE30" s="7">
        <f t="shared" si="20"/>
        <v>0</v>
      </c>
      <c r="BF30" s="11"/>
      <c r="BG30" s="10"/>
      <c r="BH30" s="11"/>
      <c r="BI30" s="10"/>
      <c r="BJ30" s="11"/>
      <c r="BK30" s="10"/>
      <c r="BL30" s="11"/>
      <c r="BM30" s="10"/>
      <c r="BN30" s="7"/>
      <c r="BO30" s="11"/>
      <c r="BP30" s="10"/>
      <c r="BQ30" s="11"/>
      <c r="BR30" s="10"/>
      <c r="BS30" s="11"/>
      <c r="BT30" s="10"/>
      <c r="BU30" s="11"/>
      <c r="BV30" s="10"/>
      <c r="BW30" s="7"/>
      <c r="BX30" s="7">
        <f t="shared" si="21"/>
        <v>0</v>
      </c>
      <c r="BY30" s="11"/>
      <c r="BZ30" s="10"/>
      <c r="CA30" s="11"/>
      <c r="CB30" s="10"/>
      <c r="CC30" s="11"/>
      <c r="CD30" s="10"/>
      <c r="CE30" s="11"/>
      <c r="CF30" s="10"/>
      <c r="CG30" s="7"/>
      <c r="CH30" s="11"/>
      <c r="CI30" s="10"/>
      <c r="CJ30" s="11"/>
      <c r="CK30" s="10"/>
      <c r="CL30" s="11"/>
      <c r="CM30" s="10"/>
      <c r="CN30" s="11"/>
      <c r="CO30" s="10"/>
      <c r="CP30" s="7"/>
      <c r="CQ30" s="7">
        <f t="shared" si="22"/>
        <v>0</v>
      </c>
    </row>
    <row r="31" spans="1:95" x14ac:dyDescent="0.25">
      <c r="A31" s="6"/>
      <c r="B31" s="6"/>
      <c r="C31" s="6"/>
      <c r="D31" s="6" t="s">
        <v>76</v>
      </c>
      <c r="E31" s="3" t="s">
        <v>77</v>
      </c>
      <c r="F31" s="6">
        <f t="shared" si="6"/>
        <v>0</v>
      </c>
      <c r="G31" s="6">
        <f t="shared" si="7"/>
        <v>2</v>
      </c>
      <c r="H31" s="6">
        <f t="shared" si="8"/>
        <v>22</v>
      </c>
      <c r="I31" s="6">
        <f t="shared" si="9"/>
        <v>10</v>
      </c>
      <c r="J31" s="6">
        <f t="shared" si="10"/>
        <v>12</v>
      </c>
      <c r="K31" s="6">
        <f t="shared" si="11"/>
        <v>0</v>
      </c>
      <c r="L31" s="6">
        <f t="shared" si="12"/>
        <v>0</v>
      </c>
      <c r="M31" s="6">
        <f t="shared" si="13"/>
        <v>0</v>
      </c>
      <c r="N31" s="6">
        <f t="shared" si="14"/>
        <v>0</v>
      </c>
      <c r="O31" s="6">
        <f t="shared" si="15"/>
        <v>0</v>
      </c>
      <c r="P31" s="6">
        <f t="shared" si="16"/>
        <v>0</v>
      </c>
      <c r="Q31" s="7">
        <f t="shared" si="17"/>
        <v>3</v>
      </c>
      <c r="R31" s="7">
        <f t="shared" si="18"/>
        <v>0</v>
      </c>
      <c r="S31" s="7">
        <v>2.2000000000000002</v>
      </c>
      <c r="T31" s="11">
        <v>10</v>
      </c>
      <c r="U31" s="10" t="s">
        <v>55</v>
      </c>
      <c r="V31" s="11">
        <v>12</v>
      </c>
      <c r="W31" s="10" t="s">
        <v>55</v>
      </c>
      <c r="X31" s="11"/>
      <c r="Y31" s="10"/>
      <c r="Z31" s="11"/>
      <c r="AA31" s="10"/>
      <c r="AB31" s="7">
        <v>3</v>
      </c>
      <c r="AC31" s="11"/>
      <c r="AD31" s="10"/>
      <c r="AE31" s="11"/>
      <c r="AF31" s="10"/>
      <c r="AG31" s="11"/>
      <c r="AH31" s="10"/>
      <c r="AI31" s="11"/>
      <c r="AJ31" s="10"/>
      <c r="AK31" s="7"/>
      <c r="AL31" s="7">
        <f t="shared" si="19"/>
        <v>3</v>
      </c>
      <c r="AM31" s="11"/>
      <c r="AN31" s="10"/>
      <c r="AO31" s="11"/>
      <c r="AP31" s="10"/>
      <c r="AQ31" s="11"/>
      <c r="AR31" s="10"/>
      <c r="AS31" s="11"/>
      <c r="AT31" s="10"/>
      <c r="AU31" s="7"/>
      <c r="AV31" s="11"/>
      <c r="AW31" s="10"/>
      <c r="AX31" s="11"/>
      <c r="AY31" s="10"/>
      <c r="AZ31" s="11"/>
      <c r="BA31" s="10"/>
      <c r="BB31" s="11"/>
      <c r="BC31" s="10"/>
      <c r="BD31" s="7"/>
      <c r="BE31" s="7">
        <f t="shared" si="20"/>
        <v>0</v>
      </c>
      <c r="BF31" s="11"/>
      <c r="BG31" s="10"/>
      <c r="BH31" s="11"/>
      <c r="BI31" s="10"/>
      <c r="BJ31" s="11"/>
      <c r="BK31" s="10"/>
      <c r="BL31" s="11"/>
      <c r="BM31" s="10"/>
      <c r="BN31" s="7"/>
      <c r="BO31" s="11"/>
      <c r="BP31" s="10"/>
      <c r="BQ31" s="11"/>
      <c r="BR31" s="10"/>
      <c r="BS31" s="11"/>
      <c r="BT31" s="10"/>
      <c r="BU31" s="11"/>
      <c r="BV31" s="10"/>
      <c r="BW31" s="7"/>
      <c r="BX31" s="7">
        <f t="shared" si="21"/>
        <v>0</v>
      </c>
      <c r="BY31" s="11"/>
      <c r="BZ31" s="10"/>
      <c r="CA31" s="11"/>
      <c r="CB31" s="10"/>
      <c r="CC31" s="11"/>
      <c r="CD31" s="10"/>
      <c r="CE31" s="11"/>
      <c r="CF31" s="10"/>
      <c r="CG31" s="7"/>
      <c r="CH31" s="11"/>
      <c r="CI31" s="10"/>
      <c r="CJ31" s="11"/>
      <c r="CK31" s="10"/>
      <c r="CL31" s="11"/>
      <c r="CM31" s="10"/>
      <c r="CN31" s="11"/>
      <c r="CO31" s="10"/>
      <c r="CP31" s="7"/>
      <c r="CQ31" s="7">
        <f t="shared" si="22"/>
        <v>0</v>
      </c>
    </row>
    <row r="32" spans="1:95" x14ac:dyDescent="0.25">
      <c r="A32" s="6"/>
      <c r="B32" s="6"/>
      <c r="C32" s="6"/>
      <c r="D32" s="6" t="s">
        <v>78</v>
      </c>
      <c r="E32" s="3" t="s">
        <v>79</v>
      </c>
      <c r="F32" s="6">
        <f t="shared" si="6"/>
        <v>0</v>
      </c>
      <c r="G32" s="6">
        <f t="shared" si="7"/>
        <v>2</v>
      </c>
      <c r="H32" s="6">
        <f t="shared" si="8"/>
        <v>17</v>
      </c>
      <c r="I32" s="6">
        <f t="shared" si="9"/>
        <v>12</v>
      </c>
      <c r="J32" s="6">
        <f t="shared" si="10"/>
        <v>5</v>
      </c>
      <c r="K32" s="6">
        <f t="shared" si="11"/>
        <v>0</v>
      </c>
      <c r="L32" s="6">
        <f t="shared" si="12"/>
        <v>0</v>
      </c>
      <c r="M32" s="6">
        <f t="shared" si="13"/>
        <v>0</v>
      </c>
      <c r="N32" s="6">
        <f t="shared" si="14"/>
        <v>0</v>
      </c>
      <c r="O32" s="6">
        <f t="shared" si="15"/>
        <v>0</v>
      </c>
      <c r="P32" s="6">
        <f t="shared" si="16"/>
        <v>0</v>
      </c>
      <c r="Q32" s="7">
        <f t="shared" si="17"/>
        <v>3</v>
      </c>
      <c r="R32" s="7">
        <f t="shared" si="18"/>
        <v>0</v>
      </c>
      <c r="S32" s="7">
        <v>0.56999999999999995</v>
      </c>
      <c r="T32" s="11"/>
      <c r="U32" s="10"/>
      <c r="V32" s="11"/>
      <c r="W32" s="10"/>
      <c r="X32" s="11"/>
      <c r="Y32" s="10"/>
      <c r="Z32" s="11"/>
      <c r="AA32" s="10"/>
      <c r="AB32" s="7"/>
      <c r="AC32" s="11"/>
      <c r="AD32" s="10"/>
      <c r="AE32" s="11"/>
      <c r="AF32" s="10"/>
      <c r="AG32" s="11"/>
      <c r="AH32" s="10"/>
      <c r="AI32" s="11"/>
      <c r="AJ32" s="10"/>
      <c r="AK32" s="7"/>
      <c r="AL32" s="7">
        <f t="shared" si="19"/>
        <v>0</v>
      </c>
      <c r="AM32" s="11">
        <v>12</v>
      </c>
      <c r="AN32" s="10" t="s">
        <v>55</v>
      </c>
      <c r="AO32" s="11">
        <v>5</v>
      </c>
      <c r="AP32" s="10" t="s">
        <v>55</v>
      </c>
      <c r="AQ32" s="11"/>
      <c r="AR32" s="10"/>
      <c r="AS32" s="11"/>
      <c r="AT32" s="10"/>
      <c r="AU32" s="7">
        <v>3</v>
      </c>
      <c r="AV32" s="11"/>
      <c r="AW32" s="10"/>
      <c r="AX32" s="11"/>
      <c r="AY32" s="10"/>
      <c r="AZ32" s="11"/>
      <c r="BA32" s="10"/>
      <c r="BB32" s="11"/>
      <c r="BC32" s="10"/>
      <c r="BD32" s="7"/>
      <c r="BE32" s="7">
        <f t="shared" si="20"/>
        <v>3</v>
      </c>
      <c r="BF32" s="11"/>
      <c r="BG32" s="10"/>
      <c r="BH32" s="11"/>
      <c r="BI32" s="10"/>
      <c r="BJ32" s="11"/>
      <c r="BK32" s="10"/>
      <c r="BL32" s="11"/>
      <c r="BM32" s="10"/>
      <c r="BN32" s="7"/>
      <c r="BO32" s="11"/>
      <c r="BP32" s="10"/>
      <c r="BQ32" s="11"/>
      <c r="BR32" s="10"/>
      <c r="BS32" s="11"/>
      <c r="BT32" s="10"/>
      <c r="BU32" s="11"/>
      <c r="BV32" s="10"/>
      <c r="BW32" s="7"/>
      <c r="BX32" s="7">
        <f t="shared" si="21"/>
        <v>0</v>
      </c>
      <c r="BY32" s="11"/>
      <c r="BZ32" s="10"/>
      <c r="CA32" s="11"/>
      <c r="CB32" s="10"/>
      <c r="CC32" s="11"/>
      <c r="CD32" s="10"/>
      <c r="CE32" s="11"/>
      <c r="CF32" s="10"/>
      <c r="CG32" s="7"/>
      <c r="CH32" s="11"/>
      <c r="CI32" s="10"/>
      <c r="CJ32" s="11"/>
      <c r="CK32" s="10"/>
      <c r="CL32" s="11"/>
      <c r="CM32" s="10"/>
      <c r="CN32" s="11"/>
      <c r="CO32" s="10"/>
      <c r="CP32" s="7"/>
      <c r="CQ32" s="7">
        <f t="shared" si="22"/>
        <v>0</v>
      </c>
    </row>
    <row r="33" spans="1:95" x14ac:dyDescent="0.25">
      <c r="A33" s="6"/>
      <c r="B33" s="6"/>
      <c r="C33" s="6"/>
      <c r="D33" s="6" t="s">
        <v>80</v>
      </c>
      <c r="E33" s="3" t="s">
        <v>81</v>
      </c>
      <c r="F33" s="6">
        <f t="shared" si="6"/>
        <v>0</v>
      </c>
      <c r="G33" s="6">
        <f t="shared" si="7"/>
        <v>2</v>
      </c>
      <c r="H33" s="6">
        <f t="shared" si="8"/>
        <v>18</v>
      </c>
      <c r="I33" s="6">
        <f t="shared" si="9"/>
        <v>9</v>
      </c>
      <c r="J33" s="6">
        <f t="shared" si="10"/>
        <v>9</v>
      </c>
      <c r="K33" s="6">
        <f t="shared" si="11"/>
        <v>0</v>
      </c>
      <c r="L33" s="6">
        <f t="shared" si="12"/>
        <v>0</v>
      </c>
      <c r="M33" s="6">
        <f t="shared" si="13"/>
        <v>0</v>
      </c>
      <c r="N33" s="6">
        <f t="shared" si="14"/>
        <v>0</v>
      </c>
      <c r="O33" s="6">
        <f t="shared" si="15"/>
        <v>0</v>
      </c>
      <c r="P33" s="6">
        <f t="shared" si="16"/>
        <v>0</v>
      </c>
      <c r="Q33" s="7">
        <f t="shared" si="17"/>
        <v>2</v>
      </c>
      <c r="R33" s="7">
        <f t="shared" si="18"/>
        <v>0</v>
      </c>
      <c r="S33" s="7">
        <v>0.6</v>
      </c>
      <c r="T33" s="11">
        <v>9</v>
      </c>
      <c r="U33" s="10" t="s">
        <v>55</v>
      </c>
      <c r="V33" s="11">
        <v>9</v>
      </c>
      <c r="W33" s="10" t="s">
        <v>55</v>
      </c>
      <c r="X33" s="11"/>
      <c r="Y33" s="10"/>
      <c r="Z33" s="11"/>
      <c r="AA33" s="10"/>
      <c r="AB33" s="7">
        <v>2</v>
      </c>
      <c r="AC33" s="11"/>
      <c r="AD33" s="10"/>
      <c r="AE33" s="11"/>
      <c r="AF33" s="10"/>
      <c r="AG33" s="11"/>
      <c r="AH33" s="10"/>
      <c r="AI33" s="11"/>
      <c r="AJ33" s="10"/>
      <c r="AK33" s="7"/>
      <c r="AL33" s="7">
        <f t="shared" si="19"/>
        <v>2</v>
      </c>
      <c r="AM33" s="11"/>
      <c r="AN33" s="10"/>
      <c r="AO33" s="11"/>
      <c r="AP33" s="10"/>
      <c r="AQ33" s="11"/>
      <c r="AR33" s="10"/>
      <c r="AS33" s="11"/>
      <c r="AT33" s="10"/>
      <c r="AU33" s="7"/>
      <c r="AV33" s="11"/>
      <c r="AW33" s="10"/>
      <c r="AX33" s="11"/>
      <c r="AY33" s="10"/>
      <c r="AZ33" s="11"/>
      <c r="BA33" s="10"/>
      <c r="BB33" s="11"/>
      <c r="BC33" s="10"/>
      <c r="BD33" s="7"/>
      <c r="BE33" s="7">
        <f t="shared" si="20"/>
        <v>0</v>
      </c>
      <c r="BF33" s="11"/>
      <c r="BG33" s="10"/>
      <c r="BH33" s="11"/>
      <c r="BI33" s="10"/>
      <c r="BJ33" s="11"/>
      <c r="BK33" s="10"/>
      <c r="BL33" s="11"/>
      <c r="BM33" s="10"/>
      <c r="BN33" s="7"/>
      <c r="BO33" s="11"/>
      <c r="BP33" s="10"/>
      <c r="BQ33" s="11"/>
      <c r="BR33" s="10"/>
      <c r="BS33" s="11"/>
      <c r="BT33" s="10"/>
      <c r="BU33" s="11"/>
      <c r="BV33" s="10"/>
      <c r="BW33" s="7"/>
      <c r="BX33" s="7">
        <f t="shared" si="21"/>
        <v>0</v>
      </c>
      <c r="BY33" s="11"/>
      <c r="BZ33" s="10"/>
      <c r="CA33" s="11"/>
      <c r="CB33" s="10"/>
      <c r="CC33" s="11"/>
      <c r="CD33" s="10"/>
      <c r="CE33" s="11"/>
      <c r="CF33" s="10"/>
      <c r="CG33" s="7"/>
      <c r="CH33" s="11"/>
      <c r="CI33" s="10"/>
      <c r="CJ33" s="11"/>
      <c r="CK33" s="10"/>
      <c r="CL33" s="11"/>
      <c r="CM33" s="10"/>
      <c r="CN33" s="11"/>
      <c r="CO33" s="10"/>
      <c r="CP33" s="7"/>
      <c r="CQ33" s="7">
        <f t="shared" si="22"/>
        <v>0</v>
      </c>
    </row>
    <row r="34" spans="1:95" x14ac:dyDescent="0.25">
      <c r="A34" s="6"/>
      <c r="B34" s="6"/>
      <c r="C34" s="6"/>
      <c r="D34" s="6" t="s">
        <v>82</v>
      </c>
      <c r="E34" s="3" t="s">
        <v>83</v>
      </c>
      <c r="F34" s="6">
        <f t="shared" si="6"/>
        <v>0</v>
      </c>
      <c r="G34" s="6">
        <f t="shared" si="7"/>
        <v>3</v>
      </c>
      <c r="H34" s="6">
        <f t="shared" si="8"/>
        <v>17</v>
      </c>
      <c r="I34" s="6">
        <f t="shared" si="9"/>
        <v>9</v>
      </c>
      <c r="J34" s="6">
        <f t="shared" si="10"/>
        <v>5</v>
      </c>
      <c r="K34" s="6">
        <f t="shared" si="11"/>
        <v>0</v>
      </c>
      <c r="L34" s="6">
        <f t="shared" si="12"/>
        <v>0</v>
      </c>
      <c r="M34" s="6">
        <f t="shared" si="13"/>
        <v>0</v>
      </c>
      <c r="N34" s="6">
        <f t="shared" si="14"/>
        <v>0</v>
      </c>
      <c r="O34" s="6">
        <f t="shared" si="15"/>
        <v>0</v>
      </c>
      <c r="P34" s="6">
        <f t="shared" si="16"/>
        <v>3</v>
      </c>
      <c r="Q34" s="7">
        <f t="shared" si="17"/>
        <v>2</v>
      </c>
      <c r="R34" s="7">
        <f t="shared" si="18"/>
        <v>0.3</v>
      </c>
      <c r="S34" s="7">
        <v>0.6</v>
      </c>
      <c r="T34" s="11"/>
      <c r="U34" s="10"/>
      <c r="V34" s="11"/>
      <c r="W34" s="10"/>
      <c r="X34" s="11"/>
      <c r="Y34" s="10"/>
      <c r="Z34" s="11"/>
      <c r="AA34" s="10"/>
      <c r="AB34" s="7"/>
      <c r="AC34" s="11"/>
      <c r="AD34" s="10"/>
      <c r="AE34" s="11"/>
      <c r="AF34" s="10"/>
      <c r="AG34" s="11"/>
      <c r="AH34" s="10"/>
      <c r="AI34" s="11"/>
      <c r="AJ34" s="10"/>
      <c r="AK34" s="7"/>
      <c r="AL34" s="7">
        <f t="shared" si="19"/>
        <v>0</v>
      </c>
      <c r="AM34" s="11">
        <v>9</v>
      </c>
      <c r="AN34" s="10" t="s">
        <v>55</v>
      </c>
      <c r="AO34" s="11">
        <v>5</v>
      </c>
      <c r="AP34" s="10" t="s">
        <v>55</v>
      </c>
      <c r="AQ34" s="11"/>
      <c r="AR34" s="10"/>
      <c r="AS34" s="11"/>
      <c r="AT34" s="10"/>
      <c r="AU34" s="7">
        <v>1.7</v>
      </c>
      <c r="AV34" s="11"/>
      <c r="AW34" s="10"/>
      <c r="AX34" s="11"/>
      <c r="AY34" s="10"/>
      <c r="AZ34" s="11"/>
      <c r="BA34" s="10"/>
      <c r="BB34" s="11">
        <v>3</v>
      </c>
      <c r="BC34" s="10" t="s">
        <v>55</v>
      </c>
      <c r="BD34" s="7">
        <v>0.3</v>
      </c>
      <c r="BE34" s="7">
        <f t="shared" si="20"/>
        <v>2</v>
      </c>
      <c r="BF34" s="11"/>
      <c r="BG34" s="10"/>
      <c r="BH34" s="11"/>
      <c r="BI34" s="10"/>
      <c r="BJ34" s="11"/>
      <c r="BK34" s="10"/>
      <c r="BL34" s="11"/>
      <c r="BM34" s="10"/>
      <c r="BN34" s="7"/>
      <c r="BO34" s="11"/>
      <c r="BP34" s="10"/>
      <c r="BQ34" s="11"/>
      <c r="BR34" s="10"/>
      <c r="BS34" s="11"/>
      <c r="BT34" s="10"/>
      <c r="BU34" s="11"/>
      <c r="BV34" s="10"/>
      <c r="BW34" s="7"/>
      <c r="BX34" s="7">
        <f t="shared" si="21"/>
        <v>0</v>
      </c>
      <c r="BY34" s="11"/>
      <c r="BZ34" s="10"/>
      <c r="CA34" s="11"/>
      <c r="CB34" s="10"/>
      <c r="CC34" s="11"/>
      <c r="CD34" s="10"/>
      <c r="CE34" s="11"/>
      <c r="CF34" s="10"/>
      <c r="CG34" s="7"/>
      <c r="CH34" s="11"/>
      <c r="CI34" s="10"/>
      <c r="CJ34" s="11"/>
      <c r="CK34" s="10"/>
      <c r="CL34" s="11"/>
      <c r="CM34" s="10"/>
      <c r="CN34" s="11"/>
      <c r="CO34" s="10"/>
      <c r="CP34" s="7"/>
      <c r="CQ34" s="7">
        <f t="shared" si="22"/>
        <v>0</v>
      </c>
    </row>
    <row r="35" spans="1:95" x14ac:dyDescent="0.25">
      <c r="A35" s="6"/>
      <c r="B35" s="6"/>
      <c r="C35" s="6"/>
      <c r="D35" s="6" t="s">
        <v>84</v>
      </c>
      <c r="E35" s="3" t="s">
        <v>85</v>
      </c>
      <c r="F35" s="6">
        <f t="shared" si="6"/>
        <v>0</v>
      </c>
      <c r="G35" s="6">
        <f t="shared" si="7"/>
        <v>2</v>
      </c>
      <c r="H35" s="6">
        <f t="shared" si="8"/>
        <v>16</v>
      </c>
      <c r="I35" s="6">
        <f t="shared" si="9"/>
        <v>10</v>
      </c>
      <c r="J35" s="6">
        <f t="shared" si="10"/>
        <v>0</v>
      </c>
      <c r="K35" s="6">
        <f t="shared" si="11"/>
        <v>0</v>
      </c>
      <c r="L35" s="6">
        <f t="shared" si="12"/>
        <v>0</v>
      </c>
      <c r="M35" s="6">
        <f t="shared" si="13"/>
        <v>6</v>
      </c>
      <c r="N35" s="6">
        <f t="shared" si="14"/>
        <v>0</v>
      </c>
      <c r="O35" s="6">
        <f t="shared" si="15"/>
        <v>0</v>
      </c>
      <c r="P35" s="6">
        <f t="shared" si="16"/>
        <v>0</v>
      </c>
      <c r="Q35" s="7">
        <f t="shared" si="17"/>
        <v>2</v>
      </c>
      <c r="R35" s="7">
        <f t="shared" si="18"/>
        <v>0.5</v>
      </c>
      <c r="S35" s="7">
        <v>1.3</v>
      </c>
      <c r="T35" s="11"/>
      <c r="U35" s="10"/>
      <c r="V35" s="11"/>
      <c r="W35" s="10"/>
      <c r="X35" s="11"/>
      <c r="Y35" s="10"/>
      <c r="Z35" s="11"/>
      <c r="AA35" s="10"/>
      <c r="AB35" s="7"/>
      <c r="AC35" s="11"/>
      <c r="AD35" s="10"/>
      <c r="AE35" s="11"/>
      <c r="AF35" s="10"/>
      <c r="AG35" s="11"/>
      <c r="AH35" s="10"/>
      <c r="AI35" s="11"/>
      <c r="AJ35" s="10"/>
      <c r="AK35" s="7"/>
      <c r="AL35" s="7">
        <f t="shared" si="19"/>
        <v>0</v>
      </c>
      <c r="AM35" s="11">
        <v>10</v>
      </c>
      <c r="AN35" s="10" t="s">
        <v>55</v>
      </c>
      <c r="AO35" s="11"/>
      <c r="AP35" s="10"/>
      <c r="AQ35" s="11"/>
      <c r="AR35" s="10"/>
      <c r="AS35" s="11"/>
      <c r="AT35" s="10"/>
      <c r="AU35" s="7">
        <v>1.5</v>
      </c>
      <c r="AV35" s="11">
        <v>6</v>
      </c>
      <c r="AW35" s="10" t="s">
        <v>55</v>
      </c>
      <c r="AX35" s="11"/>
      <c r="AY35" s="10"/>
      <c r="AZ35" s="11"/>
      <c r="BA35" s="10"/>
      <c r="BB35" s="11"/>
      <c r="BC35" s="10"/>
      <c r="BD35" s="7">
        <v>0.5</v>
      </c>
      <c r="BE35" s="7">
        <f t="shared" si="20"/>
        <v>2</v>
      </c>
      <c r="BF35" s="11"/>
      <c r="BG35" s="10"/>
      <c r="BH35" s="11"/>
      <c r="BI35" s="10"/>
      <c r="BJ35" s="11"/>
      <c r="BK35" s="10"/>
      <c r="BL35" s="11"/>
      <c r="BM35" s="10"/>
      <c r="BN35" s="7"/>
      <c r="BO35" s="11"/>
      <c r="BP35" s="10"/>
      <c r="BQ35" s="11"/>
      <c r="BR35" s="10"/>
      <c r="BS35" s="11"/>
      <c r="BT35" s="10"/>
      <c r="BU35" s="11"/>
      <c r="BV35" s="10"/>
      <c r="BW35" s="7"/>
      <c r="BX35" s="7">
        <f t="shared" si="21"/>
        <v>0</v>
      </c>
      <c r="BY35" s="11"/>
      <c r="BZ35" s="10"/>
      <c r="CA35" s="11"/>
      <c r="CB35" s="10"/>
      <c r="CC35" s="11"/>
      <c r="CD35" s="10"/>
      <c r="CE35" s="11"/>
      <c r="CF35" s="10"/>
      <c r="CG35" s="7"/>
      <c r="CH35" s="11"/>
      <c r="CI35" s="10"/>
      <c r="CJ35" s="11"/>
      <c r="CK35" s="10"/>
      <c r="CL35" s="11"/>
      <c r="CM35" s="10"/>
      <c r="CN35" s="11"/>
      <c r="CO35" s="10"/>
      <c r="CP35" s="7"/>
      <c r="CQ35" s="7">
        <f t="shared" si="22"/>
        <v>0</v>
      </c>
    </row>
    <row r="36" spans="1:95" x14ac:dyDescent="0.25">
      <c r="A36" s="6"/>
      <c r="B36" s="6"/>
      <c r="C36" s="6"/>
      <c r="D36" s="6" t="s">
        <v>86</v>
      </c>
      <c r="E36" s="3" t="s">
        <v>87</v>
      </c>
      <c r="F36" s="6">
        <f t="shared" si="6"/>
        <v>0</v>
      </c>
      <c r="G36" s="6">
        <f t="shared" si="7"/>
        <v>3</v>
      </c>
      <c r="H36" s="6">
        <f t="shared" si="8"/>
        <v>16</v>
      </c>
      <c r="I36" s="6">
        <f t="shared" si="9"/>
        <v>5</v>
      </c>
      <c r="J36" s="6">
        <f t="shared" si="10"/>
        <v>5</v>
      </c>
      <c r="K36" s="6">
        <f t="shared" si="11"/>
        <v>0</v>
      </c>
      <c r="L36" s="6">
        <f t="shared" si="12"/>
        <v>0</v>
      </c>
      <c r="M36" s="6">
        <f t="shared" si="13"/>
        <v>6</v>
      </c>
      <c r="N36" s="6">
        <f t="shared" si="14"/>
        <v>0</v>
      </c>
      <c r="O36" s="6">
        <f t="shared" si="15"/>
        <v>0</v>
      </c>
      <c r="P36" s="6">
        <f t="shared" si="16"/>
        <v>0</v>
      </c>
      <c r="Q36" s="7">
        <f t="shared" si="17"/>
        <v>2</v>
      </c>
      <c r="R36" s="7">
        <f t="shared" si="18"/>
        <v>0.4</v>
      </c>
      <c r="S36" s="7">
        <v>1.6</v>
      </c>
      <c r="T36" s="11">
        <v>5</v>
      </c>
      <c r="U36" s="10" t="s">
        <v>55</v>
      </c>
      <c r="V36" s="11">
        <v>5</v>
      </c>
      <c r="W36" s="10" t="s">
        <v>55</v>
      </c>
      <c r="X36" s="11"/>
      <c r="Y36" s="10"/>
      <c r="Z36" s="11"/>
      <c r="AA36" s="10"/>
      <c r="AB36" s="7">
        <v>1.6</v>
      </c>
      <c r="AC36" s="11">
        <v>6</v>
      </c>
      <c r="AD36" s="10" t="s">
        <v>55</v>
      </c>
      <c r="AE36" s="11"/>
      <c r="AF36" s="10"/>
      <c r="AG36" s="11"/>
      <c r="AH36" s="10"/>
      <c r="AI36" s="11"/>
      <c r="AJ36" s="10"/>
      <c r="AK36" s="7">
        <v>0.4</v>
      </c>
      <c r="AL36" s="7">
        <f t="shared" si="19"/>
        <v>2</v>
      </c>
      <c r="AM36" s="11"/>
      <c r="AN36" s="10"/>
      <c r="AO36" s="11"/>
      <c r="AP36" s="10"/>
      <c r="AQ36" s="11"/>
      <c r="AR36" s="10"/>
      <c r="AS36" s="11"/>
      <c r="AT36" s="10"/>
      <c r="AU36" s="7"/>
      <c r="AV36" s="11"/>
      <c r="AW36" s="10"/>
      <c r="AX36" s="11"/>
      <c r="AY36" s="10"/>
      <c r="AZ36" s="11"/>
      <c r="BA36" s="10"/>
      <c r="BB36" s="11"/>
      <c r="BC36" s="10"/>
      <c r="BD36" s="7"/>
      <c r="BE36" s="7">
        <f t="shared" si="20"/>
        <v>0</v>
      </c>
      <c r="BF36" s="11"/>
      <c r="BG36" s="10"/>
      <c r="BH36" s="11"/>
      <c r="BI36" s="10"/>
      <c r="BJ36" s="11"/>
      <c r="BK36" s="10"/>
      <c r="BL36" s="11"/>
      <c r="BM36" s="10"/>
      <c r="BN36" s="7"/>
      <c r="BO36" s="11"/>
      <c r="BP36" s="10"/>
      <c r="BQ36" s="11"/>
      <c r="BR36" s="10"/>
      <c r="BS36" s="11"/>
      <c r="BT36" s="10"/>
      <c r="BU36" s="11"/>
      <c r="BV36" s="10"/>
      <c r="BW36" s="7"/>
      <c r="BX36" s="7">
        <f t="shared" si="21"/>
        <v>0</v>
      </c>
      <c r="BY36" s="11"/>
      <c r="BZ36" s="10"/>
      <c r="CA36" s="11"/>
      <c r="CB36" s="10"/>
      <c r="CC36" s="11"/>
      <c r="CD36" s="10"/>
      <c r="CE36" s="11"/>
      <c r="CF36" s="10"/>
      <c r="CG36" s="7"/>
      <c r="CH36" s="11"/>
      <c r="CI36" s="10"/>
      <c r="CJ36" s="11"/>
      <c r="CK36" s="10"/>
      <c r="CL36" s="11"/>
      <c r="CM36" s="10"/>
      <c r="CN36" s="11"/>
      <c r="CO36" s="10"/>
      <c r="CP36" s="7"/>
      <c r="CQ36" s="7">
        <f t="shared" si="22"/>
        <v>0</v>
      </c>
    </row>
    <row r="37" spans="1:95" x14ac:dyDescent="0.25">
      <c r="A37" s="6"/>
      <c r="B37" s="6"/>
      <c r="C37" s="6"/>
      <c r="D37" s="6" t="s">
        <v>88</v>
      </c>
      <c r="E37" s="3" t="s">
        <v>89</v>
      </c>
      <c r="F37" s="6">
        <f t="shared" si="6"/>
        <v>0</v>
      </c>
      <c r="G37" s="6">
        <f t="shared" si="7"/>
        <v>1</v>
      </c>
      <c r="H37" s="6">
        <f t="shared" si="8"/>
        <v>6</v>
      </c>
      <c r="I37" s="6">
        <f t="shared" si="9"/>
        <v>6</v>
      </c>
      <c r="J37" s="6">
        <f t="shared" si="10"/>
        <v>0</v>
      </c>
      <c r="K37" s="6">
        <f t="shared" si="11"/>
        <v>0</v>
      </c>
      <c r="L37" s="6">
        <f t="shared" si="12"/>
        <v>0</v>
      </c>
      <c r="M37" s="6">
        <f t="shared" si="13"/>
        <v>0</v>
      </c>
      <c r="N37" s="6">
        <f t="shared" si="14"/>
        <v>0</v>
      </c>
      <c r="O37" s="6">
        <f t="shared" si="15"/>
        <v>0</v>
      </c>
      <c r="P37" s="6">
        <f t="shared" si="16"/>
        <v>0</v>
      </c>
      <c r="Q37" s="7">
        <f t="shared" si="17"/>
        <v>1</v>
      </c>
      <c r="R37" s="7">
        <f t="shared" si="18"/>
        <v>0</v>
      </c>
      <c r="S37" s="7">
        <v>0.5</v>
      </c>
      <c r="T37" s="11">
        <v>6</v>
      </c>
      <c r="U37" s="10" t="s">
        <v>55</v>
      </c>
      <c r="V37" s="11"/>
      <c r="W37" s="10"/>
      <c r="X37" s="11"/>
      <c r="Y37" s="10"/>
      <c r="Z37" s="11"/>
      <c r="AA37" s="10"/>
      <c r="AB37" s="7">
        <v>1</v>
      </c>
      <c r="AC37" s="11"/>
      <c r="AD37" s="10"/>
      <c r="AE37" s="11"/>
      <c r="AF37" s="10"/>
      <c r="AG37" s="11"/>
      <c r="AH37" s="10"/>
      <c r="AI37" s="11"/>
      <c r="AJ37" s="10"/>
      <c r="AK37" s="7"/>
      <c r="AL37" s="7">
        <f t="shared" si="19"/>
        <v>1</v>
      </c>
      <c r="AM37" s="11"/>
      <c r="AN37" s="10"/>
      <c r="AO37" s="11"/>
      <c r="AP37" s="10"/>
      <c r="AQ37" s="11"/>
      <c r="AR37" s="10"/>
      <c r="AS37" s="11"/>
      <c r="AT37" s="10"/>
      <c r="AU37" s="7"/>
      <c r="AV37" s="11"/>
      <c r="AW37" s="10"/>
      <c r="AX37" s="11"/>
      <c r="AY37" s="10"/>
      <c r="AZ37" s="11"/>
      <c r="BA37" s="10"/>
      <c r="BB37" s="11"/>
      <c r="BC37" s="10"/>
      <c r="BD37" s="7"/>
      <c r="BE37" s="7">
        <f t="shared" si="20"/>
        <v>0</v>
      </c>
      <c r="BF37" s="11"/>
      <c r="BG37" s="10"/>
      <c r="BH37" s="11"/>
      <c r="BI37" s="10"/>
      <c r="BJ37" s="11"/>
      <c r="BK37" s="10"/>
      <c r="BL37" s="11"/>
      <c r="BM37" s="10"/>
      <c r="BN37" s="7"/>
      <c r="BO37" s="11"/>
      <c r="BP37" s="10"/>
      <c r="BQ37" s="11"/>
      <c r="BR37" s="10"/>
      <c r="BS37" s="11"/>
      <c r="BT37" s="10"/>
      <c r="BU37" s="11"/>
      <c r="BV37" s="10"/>
      <c r="BW37" s="7"/>
      <c r="BX37" s="7">
        <f t="shared" si="21"/>
        <v>0</v>
      </c>
      <c r="BY37" s="11"/>
      <c r="BZ37" s="10"/>
      <c r="CA37" s="11"/>
      <c r="CB37" s="10"/>
      <c r="CC37" s="11"/>
      <c r="CD37" s="10"/>
      <c r="CE37" s="11"/>
      <c r="CF37" s="10"/>
      <c r="CG37" s="7"/>
      <c r="CH37" s="11"/>
      <c r="CI37" s="10"/>
      <c r="CJ37" s="11"/>
      <c r="CK37" s="10"/>
      <c r="CL37" s="11"/>
      <c r="CM37" s="10"/>
      <c r="CN37" s="11"/>
      <c r="CO37" s="10"/>
      <c r="CP37" s="7"/>
      <c r="CQ37" s="7">
        <f t="shared" si="22"/>
        <v>0</v>
      </c>
    </row>
    <row r="38" spans="1:95" x14ac:dyDescent="0.25">
      <c r="A38" s="6"/>
      <c r="B38" s="6"/>
      <c r="C38" s="6"/>
      <c r="D38" s="6" t="s">
        <v>90</v>
      </c>
      <c r="E38" s="3" t="s">
        <v>91</v>
      </c>
      <c r="F38" s="6">
        <f t="shared" si="6"/>
        <v>0</v>
      </c>
      <c r="G38" s="6">
        <f t="shared" si="7"/>
        <v>1</v>
      </c>
      <c r="H38" s="6">
        <f t="shared" si="8"/>
        <v>0</v>
      </c>
      <c r="I38" s="6">
        <f t="shared" si="9"/>
        <v>0</v>
      </c>
      <c r="J38" s="6">
        <f t="shared" si="10"/>
        <v>0</v>
      </c>
      <c r="K38" s="6">
        <f t="shared" si="11"/>
        <v>0</v>
      </c>
      <c r="L38" s="6">
        <f t="shared" si="12"/>
        <v>0</v>
      </c>
      <c r="M38" s="6">
        <f t="shared" si="13"/>
        <v>0</v>
      </c>
      <c r="N38" s="6">
        <f t="shared" si="14"/>
        <v>0</v>
      </c>
      <c r="O38" s="6">
        <f t="shared" si="15"/>
        <v>0</v>
      </c>
      <c r="P38" s="6">
        <f t="shared" si="16"/>
        <v>0</v>
      </c>
      <c r="Q38" s="7">
        <f t="shared" si="17"/>
        <v>20</v>
      </c>
      <c r="R38" s="7">
        <f t="shared" si="18"/>
        <v>0</v>
      </c>
      <c r="S38" s="7">
        <v>0</v>
      </c>
      <c r="T38" s="11"/>
      <c r="U38" s="10"/>
      <c r="V38" s="11"/>
      <c r="W38" s="10"/>
      <c r="X38" s="11"/>
      <c r="Y38" s="10"/>
      <c r="Z38" s="11"/>
      <c r="AA38" s="10"/>
      <c r="AB38" s="7"/>
      <c r="AC38" s="11"/>
      <c r="AD38" s="10"/>
      <c r="AE38" s="11"/>
      <c r="AF38" s="10"/>
      <c r="AG38" s="11"/>
      <c r="AH38" s="10"/>
      <c r="AI38" s="11"/>
      <c r="AJ38" s="10"/>
      <c r="AK38" s="7"/>
      <c r="AL38" s="7">
        <f t="shared" si="19"/>
        <v>0</v>
      </c>
      <c r="AM38" s="11"/>
      <c r="AN38" s="10"/>
      <c r="AO38" s="11"/>
      <c r="AP38" s="10"/>
      <c r="AQ38" s="11"/>
      <c r="AR38" s="10"/>
      <c r="AS38" s="11"/>
      <c r="AT38" s="10"/>
      <c r="AU38" s="7"/>
      <c r="AV38" s="11"/>
      <c r="AW38" s="10"/>
      <c r="AX38" s="11"/>
      <c r="AY38" s="10"/>
      <c r="AZ38" s="11"/>
      <c r="BA38" s="10"/>
      <c r="BB38" s="11"/>
      <c r="BC38" s="10"/>
      <c r="BD38" s="7"/>
      <c r="BE38" s="7">
        <f t="shared" si="20"/>
        <v>0</v>
      </c>
      <c r="BF38" s="11"/>
      <c r="BG38" s="10"/>
      <c r="BH38" s="11"/>
      <c r="BI38" s="10"/>
      <c r="BJ38" s="11"/>
      <c r="BK38" s="10"/>
      <c r="BL38" s="11"/>
      <c r="BM38" s="10"/>
      <c r="BN38" s="7"/>
      <c r="BO38" s="11"/>
      <c r="BP38" s="10"/>
      <c r="BQ38" s="11"/>
      <c r="BR38" s="10"/>
      <c r="BS38" s="11"/>
      <c r="BT38" s="10"/>
      <c r="BU38" s="11"/>
      <c r="BV38" s="10"/>
      <c r="BW38" s="7"/>
      <c r="BX38" s="7">
        <f t="shared" si="21"/>
        <v>0</v>
      </c>
      <c r="BY38" s="11"/>
      <c r="BZ38" s="10"/>
      <c r="CA38" s="11"/>
      <c r="CB38" s="10"/>
      <c r="CC38" s="11">
        <v>0</v>
      </c>
      <c r="CD38" s="10" t="s">
        <v>55</v>
      </c>
      <c r="CE38" s="11"/>
      <c r="CF38" s="10"/>
      <c r="CG38" s="7">
        <v>20</v>
      </c>
      <c r="CH38" s="11"/>
      <c r="CI38" s="10"/>
      <c r="CJ38" s="11"/>
      <c r="CK38" s="10"/>
      <c r="CL38" s="11"/>
      <c r="CM38" s="10"/>
      <c r="CN38" s="11"/>
      <c r="CO38" s="10"/>
      <c r="CP38" s="7"/>
      <c r="CQ38" s="7">
        <f t="shared" si="22"/>
        <v>20</v>
      </c>
    </row>
    <row r="39" spans="1:95" x14ac:dyDescent="0.25">
      <c r="A39" s="6"/>
      <c r="B39" s="6"/>
      <c r="C39" s="6"/>
      <c r="D39" s="6" t="s">
        <v>92</v>
      </c>
      <c r="E39" s="3" t="s">
        <v>93</v>
      </c>
      <c r="F39" s="6">
        <f t="shared" si="6"/>
        <v>0</v>
      </c>
      <c r="G39" s="6">
        <f t="shared" si="7"/>
        <v>3</v>
      </c>
      <c r="H39" s="6">
        <f t="shared" si="8"/>
        <v>30</v>
      </c>
      <c r="I39" s="6">
        <f t="shared" si="9"/>
        <v>0</v>
      </c>
      <c r="J39" s="6">
        <f t="shared" si="10"/>
        <v>0</v>
      </c>
      <c r="K39" s="6">
        <f t="shared" si="11"/>
        <v>0</v>
      </c>
      <c r="L39" s="6">
        <f t="shared" si="12"/>
        <v>30</v>
      </c>
      <c r="M39" s="6">
        <f t="shared" si="13"/>
        <v>0</v>
      </c>
      <c r="N39" s="6">
        <f t="shared" si="14"/>
        <v>0</v>
      </c>
      <c r="O39" s="6">
        <f t="shared" si="15"/>
        <v>0</v>
      </c>
      <c r="P39" s="6">
        <f t="shared" si="16"/>
        <v>0</v>
      </c>
      <c r="Q39" s="7">
        <f t="shared" si="17"/>
        <v>5</v>
      </c>
      <c r="R39" s="7">
        <f t="shared" si="18"/>
        <v>0</v>
      </c>
      <c r="S39" s="7">
        <v>1</v>
      </c>
      <c r="T39" s="11"/>
      <c r="U39" s="10"/>
      <c r="V39" s="11"/>
      <c r="W39" s="10"/>
      <c r="X39" s="11"/>
      <c r="Y39" s="10"/>
      <c r="Z39" s="11"/>
      <c r="AA39" s="10"/>
      <c r="AB39" s="7"/>
      <c r="AC39" s="11"/>
      <c r="AD39" s="10"/>
      <c r="AE39" s="11"/>
      <c r="AF39" s="10"/>
      <c r="AG39" s="11"/>
      <c r="AH39" s="10"/>
      <c r="AI39" s="11"/>
      <c r="AJ39" s="10"/>
      <c r="AK39" s="7"/>
      <c r="AL39" s="7">
        <f t="shared" si="19"/>
        <v>0</v>
      </c>
      <c r="AM39" s="11"/>
      <c r="AN39" s="10"/>
      <c r="AO39" s="11"/>
      <c r="AP39" s="10"/>
      <c r="AQ39" s="11"/>
      <c r="AR39" s="10"/>
      <c r="AS39" s="11">
        <v>6</v>
      </c>
      <c r="AT39" s="10" t="s">
        <v>55</v>
      </c>
      <c r="AU39" s="7">
        <v>1</v>
      </c>
      <c r="AV39" s="11"/>
      <c r="AW39" s="10"/>
      <c r="AX39" s="11"/>
      <c r="AY39" s="10"/>
      <c r="AZ39" s="11"/>
      <c r="BA39" s="10"/>
      <c r="BB39" s="11"/>
      <c r="BC39" s="10"/>
      <c r="BD39" s="7"/>
      <c r="BE39" s="7">
        <f t="shared" si="20"/>
        <v>1</v>
      </c>
      <c r="BF39" s="11"/>
      <c r="BG39" s="10"/>
      <c r="BH39" s="11"/>
      <c r="BI39" s="10"/>
      <c r="BJ39" s="11"/>
      <c r="BK39" s="10"/>
      <c r="BL39" s="11">
        <v>12</v>
      </c>
      <c r="BM39" s="10" t="s">
        <v>55</v>
      </c>
      <c r="BN39" s="7">
        <v>2</v>
      </c>
      <c r="BO39" s="11"/>
      <c r="BP39" s="10"/>
      <c r="BQ39" s="11"/>
      <c r="BR39" s="10"/>
      <c r="BS39" s="11"/>
      <c r="BT39" s="10"/>
      <c r="BU39" s="11"/>
      <c r="BV39" s="10"/>
      <c r="BW39" s="7"/>
      <c r="BX39" s="7">
        <f t="shared" si="21"/>
        <v>2</v>
      </c>
      <c r="BY39" s="11"/>
      <c r="BZ39" s="10"/>
      <c r="CA39" s="11"/>
      <c r="CB39" s="10"/>
      <c r="CC39" s="11"/>
      <c r="CD39" s="10"/>
      <c r="CE39" s="11">
        <v>12</v>
      </c>
      <c r="CF39" s="10" t="s">
        <v>55</v>
      </c>
      <c r="CG39" s="7">
        <v>2</v>
      </c>
      <c r="CH39" s="11"/>
      <c r="CI39" s="10"/>
      <c r="CJ39" s="11"/>
      <c r="CK39" s="10"/>
      <c r="CL39" s="11"/>
      <c r="CM39" s="10"/>
      <c r="CN39" s="11"/>
      <c r="CO39" s="10"/>
      <c r="CP39" s="7"/>
      <c r="CQ39" s="7">
        <f t="shared" si="22"/>
        <v>2</v>
      </c>
    </row>
    <row r="40" spans="1:95" x14ac:dyDescent="0.25">
      <c r="A40" s="6"/>
      <c r="B40" s="6"/>
      <c r="C40" s="6"/>
      <c r="D40" s="6" t="s">
        <v>94</v>
      </c>
      <c r="E40" s="3" t="s">
        <v>95</v>
      </c>
      <c r="F40" s="6">
        <f t="shared" si="6"/>
        <v>0</v>
      </c>
      <c r="G40" s="6">
        <f t="shared" si="7"/>
        <v>1</v>
      </c>
      <c r="H40" s="6">
        <f t="shared" si="8"/>
        <v>8</v>
      </c>
      <c r="I40" s="6">
        <f t="shared" si="9"/>
        <v>0</v>
      </c>
      <c r="J40" s="6">
        <f t="shared" si="10"/>
        <v>8</v>
      </c>
      <c r="K40" s="6">
        <f t="shared" si="11"/>
        <v>0</v>
      </c>
      <c r="L40" s="6">
        <f t="shared" si="12"/>
        <v>0</v>
      </c>
      <c r="M40" s="6">
        <f t="shared" si="13"/>
        <v>0</v>
      </c>
      <c r="N40" s="6">
        <f t="shared" si="14"/>
        <v>0</v>
      </c>
      <c r="O40" s="6">
        <f t="shared" si="15"/>
        <v>0</v>
      </c>
      <c r="P40" s="6">
        <f t="shared" si="16"/>
        <v>0</v>
      </c>
      <c r="Q40" s="7">
        <f t="shared" si="17"/>
        <v>1</v>
      </c>
      <c r="R40" s="7">
        <f t="shared" si="18"/>
        <v>0</v>
      </c>
      <c r="S40" s="7">
        <v>0.5</v>
      </c>
      <c r="T40" s="11"/>
      <c r="U40" s="10"/>
      <c r="V40" s="11">
        <v>8</v>
      </c>
      <c r="W40" s="10" t="s">
        <v>55</v>
      </c>
      <c r="X40" s="11"/>
      <c r="Y40" s="10"/>
      <c r="Z40" s="11"/>
      <c r="AA40" s="10"/>
      <c r="AB40" s="7">
        <v>1</v>
      </c>
      <c r="AC40" s="11"/>
      <c r="AD40" s="10"/>
      <c r="AE40" s="11"/>
      <c r="AF40" s="10"/>
      <c r="AG40" s="11"/>
      <c r="AH40" s="10"/>
      <c r="AI40" s="11"/>
      <c r="AJ40" s="10"/>
      <c r="AK40" s="7"/>
      <c r="AL40" s="7">
        <f t="shared" si="19"/>
        <v>1</v>
      </c>
      <c r="AM40" s="11"/>
      <c r="AN40" s="10"/>
      <c r="AO40" s="11"/>
      <c r="AP40" s="10"/>
      <c r="AQ40" s="11"/>
      <c r="AR40" s="10"/>
      <c r="AS40" s="11"/>
      <c r="AT40" s="10"/>
      <c r="AU40" s="7"/>
      <c r="AV40" s="11"/>
      <c r="AW40" s="10"/>
      <c r="AX40" s="11"/>
      <c r="AY40" s="10"/>
      <c r="AZ40" s="11"/>
      <c r="BA40" s="10"/>
      <c r="BB40" s="11"/>
      <c r="BC40" s="10"/>
      <c r="BD40" s="7"/>
      <c r="BE40" s="7">
        <f t="shared" si="20"/>
        <v>0</v>
      </c>
      <c r="BF40" s="11"/>
      <c r="BG40" s="10"/>
      <c r="BH40" s="11"/>
      <c r="BI40" s="10"/>
      <c r="BJ40" s="11"/>
      <c r="BK40" s="10"/>
      <c r="BL40" s="11"/>
      <c r="BM40" s="10"/>
      <c r="BN40" s="7"/>
      <c r="BO40" s="11"/>
      <c r="BP40" s="10"/>
      <c r="BQ40" s="11"/>
      <c r="BR40" s="10"/>
      <c r="BS40" s="11"/>
      <c r="BT40" s="10"/>
      <c r="BU40" s="11"/>
      <c r="BV40" s="10"/>
      <c r="BW40" s="7"/>
      <c r="BX40" s="7">
        <f t="shared" si="21"/>
        <v>0</v>
      </c>
      <c r="BY40" s="11"/>
      <c r="BZ40" s="10"/>
      <c r="CA40" s="11"/>
      <c r="CB40" s="10"/>
      <c r="CC40" s="11"/>
      <c r="CD40" s="10"/>
      <c r="CE40" s="11"/>
      <c r="CF40" s="10"/>
      <c r="CG40" s="7"/>
      <c r="CH40" s="11"/>
      <c r="CI40" s="10"/>
      <c r="CJ40" s="11"/>
      <c r="CK40" s="10"/>
      <c r="CL40" s="11"/>
      <c r="CM40" s="10"/>
      <c r="CN40" s="11"/>
      <c r="CO40" s="10"/>
      <c r="CP40" s="7"/>
      <c r="CQ40" s="7">
        <f t="shared" si="22"/>
        <v>0</v>
      </c>
    </row>
    <row r="41" spans="1:95" x14ac:dyDescent="0.25">
      <c r="A41" s="6"/>
      <c r="B41" s="6"/>
      <c r="C41" s="6"/>
      <c r="D41" s="6" t="s">
        <v>96</v>
      </c>
      <c r="E41" s="3" t="s">
        <v>97</v>
      </c>
      <c r="F41" s="6">
        <f t="shared" si="6"/>
        <v>0</v>
      </c>
      <c r="G41" s="6">
        <f t="shared" si="7"/>
        <v>3</v>
      </c>
      <c r="H41" s="6">
        <f t="shared" si="8"/>
        <v>25</v>
      </c>
      <c r="I41" s="6">
        <f t="shared" si="9"/>
        <v>12</v>
      </c>
      <c r="J41" s="6">
        <f t="shared" si="10"/>
        <v>7</v>
      </c>
      <c r="K41" s="6">
        <f t="shared" si="11"/>
        <v>0</v>
      </c>
      <c r="L41" s="6">
        <f t="shared" si="12"/>
        <v>0</v>
      </c>
      <c r="M41" s="6">
        <f t="shared" si="13"/>
        <v>6</v>
      </c>
      <c r="N41" s="6">
        <f t="shared" si="14"/>
        <v>0</v>
      </c>
      <c r="O41" s="6">
        <f t="shared" si="15"/>
        <v>0</v>
      </c>
      <c r="P41" s="6">
        <f t="shared" si="16"/>
        <v>0</v>
      </c>
      <c r="Q41" s="7">
        <f t="shared" si="17"/>
        <v>3</v>
      </c>
      <c r="R41" s="7">
        <f t="shared" si="18"/>
        <v>0.5</v>
      </c>
      <c r="S41" s="7">
        <v>1.8</v>
      </c>
      <c r="T41" s="11"/>
      <c r="U41" s="10"/>
      <c r="V41" s="11"/>
      <c r="W41" s="10"/>
      <c r="X41" s="11"/>
      <c r="Y41" s="10"/>
      <c r="Z41" s="11"/>
      <c r="AA41" s="10"/>
      <c r="AB41" s="7"/>
      <c r="AC41" s="11"/>
      <c r="AD41" s="10"/>
      <c r="AE41" s="11"/>
      <c r="AF41" s="10"/>
      <c r="AG41" s="11"/>
      <c r="AH41" s="10"/>
      <c r="AI41" s="11"/>
      <c r="AJ41" s="10"/>
      <c r="AK41" s="7"/>
      <c r="AL41" s="7">
        <f t="shared" si="19"/>
        <v>0</v>
      </c>
      <c r="AM41" s="11"/>
      <c r="AN41" s="10"/>
      <c r="AO41" s="11"/>
      <c r="AP41" s="10"/>
      <c r="AQ41" s="11"/>
      <c r="AR41" s="10"/>
      <c r="AS41" s="11"/>
      <c r="AT41" s="10"/>
      <c r="AU41" s="7"/>
      <c r="AV41" s="11"/>
      <c r="AW41" s="10"/>
      <c r="AX41" s="11"/>
      <c r="AY41" s="10"/>
      <c r="AZ41" s="11"/>
      <c r="BA41" s="10"/>
      <c r="BB41" s="11"/>
      <c r="BC41" s="10"/>
      <c r="BD41" s="7"/>
      <c r="BE41" s="7">
        <f t="shared" si="20"/>
        <v>0</v>
      </c>
      <c r="BF41" s="11">
        <v>12</v>
      </c>
      <c r="BG41" s="10" t="s">
        <v>55</v>
      </c>
      <c r="BH41" s="11">
        <v>7</v>
      </c>
      <c r="BI41" s="10" t="s">
        <v>55</v>
      </c>
      <c r="BJ41" s="11"/>
      <c r="BK41" s="10"/>
      <c r="BL41" s="11"/>
      <c r="BM41" s="10"/>
      <c r="BN41" s="7">
        <v>2.5</v>
      </c>
      <c r="BO41" s="11">
        <v>6</v>
      </c>
      <c r="BP41" s="10" t="s">
        <v>55</v>
      </c>
      <c r="BQ41" s="11"/>
      <c r="BR41" s="10"/>
      <c r="BS41" s="11"/>
      <c r="BT41" s="10"/>
      <c r="BU41" s="11"/>
      <c r="BV41" s="10"/>
      <c r="BW41" s="7">
        <v>0.5</v>
      </c>
      <c r="BX41" s="7">
        <f t="shared" si="21"/>
        <v>3</v>
      </c>
      <c r="BY41" s="11"/>
      <c r="BZ41" s="10"/>
      <c r="CA41" s="11"/>
      <c r="CB41" s="10"/>
      <c r="CC41" s="11"/>
      <c r="CD41" s="10"/>
      <c r="CE41" s="11"/>
      <c r="CF41" s="10"/>
      <c r="CG41" s="7"/>
      <c r="CH41" s="11"/>
      <c r="CI41" s="10"/>
      <c r="CJ41" s="11"/>
      <c r="CK41" s="10"/>
      <c r="CL41" s="11"/>
      <c r="CM41" s="10"/>
      <c r="CN41" s="11"/>
      <c r="CO41" s="10"/>
      <c r="CP41" s="7"/>
      <c r="CQ41" s="7">
        <f t="shared" si="22"/>
        <v>0</v>
      </c>
    </row>
    <row r="42" spans="1:95" x14ac:dyDescent="0.25">
      <c r="A42" s="6"/>
      <c r="B42" s="6"/>
      <c r="C42" s="6"/>
      <c r="D42" s="6" t="s">
        <v>98</v>
      </c>
      <c r="E42" s="3" t="s">
        <v>99</v>
      </c>
      <c r="F42" s="6">
        <f t="shared" si="6"/>
        <v>0</v>
      </c>
      <c r="G42" s="6">
        <f t="shared" si="7"/>
        <v>2</v>
      </c>
      <c r="H42" s="6">
        <f t="shared" si="8"/>
        <v>12</v>
      </c>
      <c r="I42" s="6">
        <f t="shared" si="9"/>
        <v>6</v>
      </c>
      <c r="J42" s="6">
        <f t="shared" si="10"/>
        <v>6</v>
      </c>
      <c r="K42" s="6">
        <f t="shared" si="11"/>
        <v>0</v>
      </c>
      <c r="L42" s="6">
        <f t="shared" si="12"/>
        <v>0</v>
      </c>
      <c r="M42" s="6">
        <f t="shared" si="13"/>
        <v>0</v>
      </c>
      <c r="N42" s="6">
        <f t="shared" si="14"/>
        <v>0</v>
      </c>
      <c r="O42" s="6">
        <f t="shared" si="15"/>
        <v>0</v>
      </c>
      <c r="P42" s="6">
        <f t="shared" si="16"/>
        <v>0</v>
      </c>
      <c r="Q42" s="7">
        <f t="shared" si="17"/>
        <v>1</v>
      </c>
      <c r="R42" s="7">
        <f t="shared" si="18"/>
        <v>0</v>
      </c>
      <c r="S42" s="7">
        <v>0.7</v>
      </c>
      <c r="T42" s="11"/>
      <c r="U42" s="10"/>
      <c r="V42" s="11"/>
      <c r="W42" s="10"/>
      <c r="X42" s="11"/>
      <c r="Y42" s="10"/>
      <c r="Z42" s="11"/>
      <c r="AA42" s="10"/>
      <c r="AB42" s="7"/>
      <c r="AC42" s="11"/>
      <c r="AD42" s="10"/>
      <c r="AE42" s="11"/>
      <c r="AF42" s="10"/>
      <c r="AG42" s="11"/>
      <c r="AH42" s="10"/>
      <c r="AI42" s="11"/>
      <c r="AJ42" s="10"/>
      <c r="AK42" s="7"/>
      <c r="AL42" s="7">
        <f t="shared" si="19"/>
        <v>0</v>
      </c>
      <c r="AM42" s="11"/>
      <c r="AN42" s="10"/>
      <c r="AO42" s="11"/>
      <c r="AP42" s="10"/>
      <c r="AQ42" s="11"/>
      <c r="AR42" s="10"/>
      <c r="AS42" s="11"/>
      <c r="AT42" s="10"/>
      <c r="AU42" s="7"/>
      <c r="AV42" s="11"/>
      <c r="AW42" s="10"/>
      <c r="AX42" s="11"/>
      <c r="AY42" s="10"/>
      <c r="AZ42" s="11"/>
      <c r="BA42" s="10"/>
      <c r="BB42" s="11"/>
      <c r="BC42" s="10"/>
      <c r="BD42" s="7"/>
      <c r="BE42" s="7">
        <f t="shared" si="20"/>
        <v>0</v>
      </c>
      <c r="BF42" s="11"/>
      <c r="BG42" s="10"/>
      <c r="BH42" s="11"/>
      <c r="BI42" s="10"/>
      <c r="BJ42" s="11"/>
      <c r="BK42" s="10"/>
      <c r="BL42" s="11"/>
      <c r="BM42" s="10"/>
      <c r="BN42" s="7"/>
      <c r="BO42" s="11"/>
      <c r="BP42" s="10"/>
      <c r="BQ42" s="11"/>
      <c r="BR42" s="10"/>
      <c r="BS42" s="11"/>
      <c r="BT42" s="10"/>
      <c r="BU42" s="11"/>
      <c r="BV42" s="10"/>
      <c r="BW42" s="7"/>
      <c r="BX42" s="7">
        <f t="shared" si="21"/>
        <v>0</v>
      </c>
      <c r="BY42" s="11">
        <v>6</v>
      </c>
      <c r="BZ42" s="10" t="s">
        <v>55</v>
      </c>
      <c r="CA42" s="11">
        <v>6</v>
      </c>
      <c r="CB42" s="10" t="s">
        <v>55</v>
      </c>
      <c r="CC42" s="11"/>
      <c r="CD42" s="10"/>
      <c r="CE42" s="11"/>
      <c r="CF42" s="10"/>
      <c r="CG42" s="7">
        <v>1</v>
      </c>
      <c r="CH42" s="11"/>
      <c r="CI42" s="10"/>
      <c r="CJ42" s="11"/>
      <c r="CK42" s="10"/>
      <c r="CL42" s="11"/>
      <c r="CM42" s="10"/>
      <c r="CN42" s="11"/>
      <c r="CO42" s="10"/>
      <c r="CP42" s="7"/>
      <c r="CQ42" s="7">
        <f t="shared" si="22"/>
        <v>1</v>
      </c>
    </row>
    <row r="43" spans="1:95" x14ac:dyDescent="0.25">
      <c r="A43" s="6"/>
      <c r="B43" s="6"/>
      <c r="C43" s="6"/>
      <c r="D43" s="6" t="s">
        <v>100</v>
      </c>
      <c r="E43" s="3" t="s">
        <v>101</v>
      </c>
      <c r="F43" s="6">
        <f t="shared" si="6"/>
        <v>0</v>
      </c>
      <c r="G43" s="6">
        <f t="shared" si="7"/>
        <v>3</v>
      </c>
      <c r="H43" s="6">
        <f t="shared" si="8"/>
        <v>12</v>
      </c>
      <c r="I43" s="6">
        <f t="shared" si="9"/>
        <v>3</v>
      </c>
      <c r="J43" s="6">
        <f t="shared" si="10"/>
        <v>0</v>
      </c>
      <c r="K43" s="6">
        <f t="shared" si="11"/>
        <v>0</v>
      </c>
      <c r="L43" s="6">
        <f t="shared" si="12"/>
        <v>0</v>
      </c>
      <c r="M43" s="6">
        <f t="shared" si="13"/>
        <v>6</v>
      </c>
      <c r="N43" s="6">
        <f t="shared" si="14"/>
        <v>0</v>
      </c>
      <c r="O43" s="6">
        <f t="shared" si="15"/>
        <v>0</v>
      </c>
      <c r="P43" s="6">
        <f t="shared" si="16"/>
        <v>3</v>
      </c>
      <c r="Q43" s="7">
        <f t="shared" si="17"/>
        <v>1</v>
      </c>
      <c r="R43" s="7">
        <f t="shared" si="18"/>
        <v>0.6</v>
      </c>
      <c r="S43" s="7">
        <v>0.6</v>
      </c>
      <c r="T43" s="11"/>
      <c r="U43" s="10"/>
      <c r="V43" s="11"/>
      <c r="W43" s="10"/>
      <c r="X43" s="11"/>
      <c r="Y43" s="10"/>
      <c r="Z43" s="11"/>
      <c r="AA43" s="10"/>
      <c r="AB43" s="7"/>
      <c r="AC43" s="11"/>
      <c r="AD43" s="10"/>
      <c r="AE43" s="11"/>
      <c r="AF43" s="10"/>
      <c r="AG43" s="11"/>
      <c r="AH43" s="10"/>
      <c r="AI43" s="11"/>
      <c r="AJ43" s="10"/>
      <c r="AK43" s="7"/>
      <c r="AL43" s="7">
        <f t="shared" si="19"/>
        <v>0</v>
      </c>
      <c r="AM43" s="11"/>
      <c r="AN43" s="10"/>
      <c r="AO43" s="11"/>
      <c r="AP43" s="10"/>
      <c r="AQ43" s="11"/>
      <c r="AR43" s="10"/>
      <c r="AS43" s="11"/>
      <c r="AT43" s="10"/>
      <c r="AU43" s="7"/>
      <c r="AV43" s="11"/>
      <c r="AW43" s="10"/>
      <c r="AX43" s="11"/>
      <c r="AY43" s="10"/>
      <c r="AZ43" s="11"/>
      <c r="BA43" s="10"/>
      <c r="BB43" s="11"/>
      <c r="BC43" s="10"/>
      <c r="BD43" s="7"/>
      <c r="BE43" s="7">
        <f t="shared" si="20"/>
        <v>0</v>
      </c>
      <c r="BF43" s="11"/>
      <c r="BG43" s="10"/>
      <c r="BH43" s="11"/>
      <c r="BI43" s="10"/>
      <c r="BJ43" s="11"/>
      <c r="BK43" s="10"/>
      <c r="BL43" s="11"/>
      <c r="BM43" s="10"/>
      <c r="BN43" s="7"/>
      <c r="BO43" s="11"/>
      <c r="BP43" s="10"/>
      <c r="BQ43" s="11"/>
      <c r="BR43" s="10"/>
      <c r="BS43" s="11"/>
      <c r="BT43" s="10"/>
      <c r="BU43" s="11"/>
      <c r="BV43" s="10"/>
      <c r="BW43" s="7"/>
      <c r="BX43" s="7">
        <f t="shared" si="21"/>
        <v>0</v>
      </c>
      <c r="BY43" s="11">
        <v>3</v>
      </c>
      <c r="BZ43" s="10" t="s">
        <v>55</v>
      </c>
      <c r="CA43" s="11"/>
      <c r="CB43" s="10"/>
      <c r="CC43" s="11"/>
      <c r="CD43" s="10"/>
      <c r="CE43" s="11"/>
      <c r="CF43" s="10"/>
      <c r="CG43" s="7">
        <v>0.4</v>
      </c>
      <c r="CH43" s="11">
        <v>6</v>
      </c>
      <c r="CI43" s="10" t="s">
        <v>55</v>
      </c>
      <c r="CJ43" s="11"/>
      <c r="CK43" s="10"/>
      <c r="CL43" s="11"/>
      <c r="CM43" s="10"/>
      <c r="CN43" s="11">
        <v>3</v>
      </c>
      <c r="CO43" s="10" t="s">
        <v>55</v>
      </c>
      <c r="CP43" s="7">
        <v>0.6</v>
      </c>
      <c r="CQ43" s="7">
        <f t="shared" si="22"/>
        <v>1</v>
      </c>
    </row>
    <row r="44" spans="1:95" x14ac:dyDescent="0.25">
      <c r="A44" s="6"/>
      <c r="B44" s="6"/>
      <c r="C44" s="6"/>
      <c r="D44" s="6" t="s">
        <v>102</v>
      </c>
      <c r="E44" s="3" t="s">
        <v>103</v>
      </c>
      <c r="F44" s="6">
        <f t="shared" si="6"/>
        <v>0</v>
      </c>
      <c r="G44" s="6">
        <f t="shared" si="7"/>
        <v>1</v>
      </c>
      <c r="H44" s="6">
        <f t="shared" si="8"/>
        <v>8</v>
      </c>
      <c r="I44" s="6">
        <f t="shared" si="9"/>
        <v>8</v>
      </c>
      <c r="J44" s="6">
        <f t="shared" si="10"/>
        <v>0</v>
      </c>
      <c r="K44" s="6">
        <f t="shared" si="11"/>
        <v>0</v>
      </c>
      <c r="L44" s="6">
        <f t="shared" si="12"/>
        <v>0</v>
      </c>
      <c r="M44" s="6">
        <f t="shared" si="13"/>
        <v>0</v>
      </c>
      <c r="N44" s="6">
        <f t="shared" si="14"/>
        <v>0</v>
      </c>
      <c r="O44" s="6">
        <f t="shared" si="15"/>
        <v>0</v>
      </c>
      <c r="P44" s="6">
        <f t="shared" si="16"/>
        <v>0</v>
      </c>
      <c r="Q44" s="7">
        <f t="shared" si="17"/>
        <v>1</v>
      </c>
      <c r="R44" s="7">
        <f t="shared" si="18"/>
        <v>0</v>
      </c>
      <c r="S44" s="7">
        <v>0.5</v>
      </c>
      <c r="T44" s="11"/>
      <c r="U44" s="10"/>
      <c r="V44" s="11"/>
      <c r="W44" s="10"/>
      <c r="X44" s="11"/>
      <c r="Y44" s="10"/>
      <c r="Z44" s="11"/>
      <c r="AA44" s="10"/>
      <c r="AB44" s="7"/>
      <c r="AC44" s="11"/>
      <c r="AD44" s="10"/>
      <c r="AE44" s="11"/>
      <c r="AF44" s="10"/>
      <c r="AG44" s="11"/>
      <c r="AH44" s="10"/>
      <c r="AI44" s="11"/>
      <c r="AJ44" s="10"/>
      <c r="AK44" s="7"/>
      <c r="AL44" s="7">
        <f t="shared" si="19"/>
        <v>0</v>
      </c>
      <c r="AM44" s="11"/>
      <c r="AN44" s="10"/>
      <c r="AO44" s="11"/>
      <c r="AP44" s="10"/>
      <c r="AQ44" s="11"/>
      <c r="AR44" s="10"/>
      <c r="AS44" s="11"/>
      <c r="AT44" s="10"/>
      <c r="AU44" s="7"/>
      <c r="AV44" s="11"/>
      <c r="AW44" s="10"/>
      <c r="AX44" s="11"/>
      <c r="AY44" s="10"/>
      <c r="AZ44" s="11"/>
      <c r="BA44" s="10"/>
      <c r="BB44" s="11"/>
      <c r="BC44" s="10"/>
      <c r="BD44" s="7"/>
      <c r="BE44" s="7">
        <f t="shared" si="20"/>
        <v>0</v>
      </c>
      <c r="BF44" s="11"/>
      <c r="BG44" s="10"/>
      <c r="BH44" s="11"/>
      <c r="BI44" s="10"/>
      <c r="BJ44" s="11"/>
      <c r="BK44" s="10"/>
      <c r="BL44" s="11"/>
      <c r="BM44" s="10"/>
      <c r="BN44" s="7"/>
      <c r="BO44" s="11"/>
      <c r="BP44" s="10"/>
      <c r="BQ44" s="11"/>
      <c r="BR44" s="10"/>
      <c r="BS44" s="11"/>
      <c r="BT44" s="10"/>
      <c r="BU44" s="11"/>
      <c r="BV44" s="10"/>
      <c r="BW44" s="7"/>
      <c r="BX44" s="7">
        <f t="shared" si="21"/>
        <v>0</v>
      </c>
      <c r="BY44" s="11">
        <v>8</v>
      </c>
      <c r="BZ44" s="10" t="s">
        <v>55</v>
      </c>
      <c r="CA44" s="11"/>
      <c r="CB44" s="10"/>
      <c r="CC44" s="11"/>
      <c r="CD44" s="10"/>
      <c r="CE44" s="11"/>
      <c r="CF44" s="10"/>
      <c r="CG44" s="7">
        <v>1</v>
      </c>
      <c r="CH44" s="11"/>
      <c r="CI44" s="10"/>
      <c r="CJ44" s="11"/>
      <c r="CK44" s="10"/>
      <c r="CL44" s="11"/>
      <c r="CM44" s="10"/>
      <c r="CN44" s="11"/>
      <c r="CO44" s="10"/>
      <c r="CP44" s="7"/>
      <c r="CQ44" s="7">
        <f t="shared" si="22"/>
        <v>1</v>
      </c>
    </row>
    <row r="45" spans="1:95" x14ac:dyDescent="0.25">
      <c r="A45" s="6"/>
      <c r="B45" s="6"/>
      <c r="C45" s="6"/>
      <c r="D45" s="6" t="s">
        <v>104</v>
      </c>
      <c r="E45" s="3" t="s">
        <v>105</v>
      </c>
      <c r="F45" s="6">
        <f t="shared" si="6"/>
        <v>0</v>
      </c>
      <c r="G45" s="6">
        <f t="shared" si="7"/>
        <v>2</v>
      </c>
      <c r="H45" s="6">
        <f t="shared" si="8"/>
        <v>15</v>
      </c>
      <c r="I45" s="6">
        <f t="shared" si="9"/>
        <v>10</v>
      </c>
      <c r="J45" s="6">
        <f t="shared" si="10"/>
        <v>0</v>
      </c>
      <c r="K45" s="6">
        <f t="shared" si="11"/>
        <v>0</v>
      </c>
      <c r="L45" s="6">
        <f t="shared" si="12"/>
        <v>0</v>
      </c>
      <c r="M45" s="6">
        <f t="shared" si="13"/>
        <v>5</v>
      </c>
      <c r="N45" s="6">
        <f t="shared" si="14"/>
        <v>0</v>
      </c>
      <c r="O45" s="6">
        <f t="shared" si="15"/>
        <v>0</v>
      </c>
      <c r="P45" s="6">
        <f t="shared" si="16"/>
        <v>0</v>
      </c>
      <c r="Q45" s="7">
        <f t="shared" si="17"/>
        <v>1</v>
      </c>
      <c r="R45" s="7">
        <f t="shared" si="18"/>
        <v>0.3</v>
      </c>
      <c r="S45" s="7">
        <v>0.5</v>
      </c>
      <c r="T45" s="11"/>
      <c r="U45" s="10"/>
      <c r="V45" s="11"/>
      <c r="W45" s="10"/>
      <c r="X45" s="11"/>
      <c r="Y45" s="10"/>
      <c r="Z45" s="11"/>
      <c r="AA45" s="10"/>
      <c r="AB45" s="7"/>
      <c r="AC45" s="11"/>
      <c r="AD45" s="10"/>
      <c r="AE45" s="11"/>
      <c r="AF45" s="10"/>
      <c r="AG45" s="11"/>
      <c r="AH45" s="10"/>
      <c r="AI45" s="11"/>
      <c r="AJ45" s="10"/>
      <c r="AK45" s="7"/>
      <c r="AL45" s="7">
        <f t="shared" si="19"/>
        <v>0</v>
      </c>
      <c r="AM45" s="11"/>
      <c r="AN45" s="10"/>
      <c r="AO45" s="11"/>
      <c r="AP45" s="10"/>
      <c r="AQ45" s="11"/>
      <c r="AR45" s="10"/>
      <c r="AS45" s="11"/>
      <c r="AT45" s="10"/>
      <c r="AU45" s="7"/>
      <c r="AV45" s="11"/>
      <c r="AW45" s="10"/>
      <c r="AX45" s="11"/>
      <c r="AY45" s="10"/>
      <c r="AZ45" s="11"/>
      <c r="BA45" s="10"/>
      <c r="BB45" s="11"/>
      <c r="BC45" s="10"/>
      <c r="BD45" s="7"/>
      <c r="BE45" s="7">
        <f t="shared" si="20"/>
        <v>0</v>
      </c>
      <c r="BF45" s="11"/>
      <c r="BG45" s="10"/>
      <c r="BH45" s="11"/>
      <c r="BI45" s="10"/>
      <c r="BJ45" s="11"/>
      <c r="BK45" s="10"/>
      <c r="BL45" s="11"/>
      <c r="BM45" s="10"/>
      <c r="BN45" s="7"/>
      <c r="BO45" s="11"/>
      <c r="BP45" s="10"/>
      <c r="BQ45" s="11"/>
      <c r="BR45" s="10"/>
      <c r="BS45" s="11"/>
      <c r="BT45" s="10"/>
      <c r="BU45" s="11"/>
      <c r="BV45" s="10"/>
      <c r="BW45" s="7"/>
      <c r="BX45" s="7">
        <f t="shared" si="21"/>
        <v>0</v>
      </c>
      <c r="BY45" s="11">
        <v>10</v>
      </c>
      <c r="BZ45" s="10" t="s">
        <v>55</v>
      </c>
      <c r="CA45" s="11"/>
      <c r="CB45" s="10"/>
      <c r="CC45" s="11"/>
      <c r="CD45" s="10"/>
      <c r="CE45" s="11"/>
      <c r="CF45" s="10"/>
      <c r="CG45" s="7">
        <v>0.7</v>
      </c>
      <c r="CH45" s="11">
        <v>5</v>
      </c>
      <c r="CI45" s="10" t="s">
        <v>55</v>
      </c>
      <c r="CJ45" s="11"/>
      <c r="CK45" s="10"/>
      <c r="CL45" s="11"/>
      <c r="CM45" s="10"/>
      <c r="CN45" s="11"/>
      <c r="CO45" s="10"/>
      <c r="CP45" s="7">
        <v>0.3</v>
      </c>
      <c r="CQ45" s="7">
        <f t="shared" si="22"/>
        <v>1</v>
      </c>
    </row>
    <row r="46" spans="1:95" ht="15.9" customHeight="1" x14ac:dyDescent="0.25">
      <c r="A46" s="6"/>
      <c r="B46" s="6"/>
      <c r="C46" s="6"/>
      <c r="D46" s="6"/>
      <c r="E46" s="6" t="s">
        <v>62</v>
      </c>
      <c r="F46" s="6">
        <f t="shared" ref="F46:AK46" si="23">SUM(F29:F45)</f>
        <v>1</v>
      </c>
      <c r="G46" s="6">
        <f t="shared" si="23"/>
        <v>35</v>
      </c>
      <c r="H46" s="6">
        <f t="shared" si="23"/>
        <v>273</v>
      </c>
      <c r="I46" s="6">
        <f t="shared" si="23"/>
        <v>125</v>
      </c>
      <c r="J46" s="6">
        <f t="shared" si="23"/>
        <v>65</v>
      </c>
      <c r="K46" s="6">
        <f t="shared" si="23"/>
        <v>0</v>
      </c>
      <c r="L46" s="6">
        <f t="shared" si="23"/>
        <v>30</v>
      </c>
      <c r="M46" s="6">
        <f t="shared" si="23"/>
        <v>47</v>
      </c>
      <c r="N46" s="6">
        <f t="shared" si="23"/>
        <v>0</v>
      </c>
      <c r="O46" s="6">
        <f t="shared" si="23"/>
        <v>0</v>
      </c>
      <c r="P46" s="6">
        <f t="shared" si="23"/>
        <v>6</v>
      </c>
      <c r="Q46" s="7">
        <f t="shared" si="23"/>
        <v>54</v>
      </c>
      <c r="R46" s="7">
        <f t="shared" si="23"/>
        <v>4.0999999999999996</v>
      </c>
      <c r="S46" s="7">
        <f t="shared" si="23"/>
        <v>17.07</v>
      </c>
      <c r="T46" s="11">
        <f t="shared" si="23"/>
        <v>46</v>
      </c>
      <c r="U46" s="10">
        <f t="shared" si="23"/>
        <v>0</v>
      </c>
      <c r="V46" s="11">
        <f t="shared" si="23"/>
        <v>42</v>
      </c>
      <c r="W46" s="10">
        <f t="shared" si="23"/>
        <v>0</v>
      </c>
      <c r="X46" s="11">
        <f t="shared" si="23"/>
        <v>0</v>
      </c>
      <c r="Y46" s="10">
        <f t="shared" si="23"/>
        <v>0</v>
      </c>
      <c r="Z46" s="11">
        <f t="shared" si="23"/>
        <v>0</v>
      </c>
      <c r="AA46" s="10">
        <f t="shared" si="23"/>
        <v>0</v>
      </c>
      <c r="AB46" s="7">
        <f t="shared" si="23"/>
        <v>11.6</v>
      </c>
      <c r="AC46" s="11">
        <f t="shared" si="23"/>
        <v>16</v>
      </c>
      <c r="AD46" s="10">
        <f t="shared" si="23"/>
        <v>0</v>
      </c>
      <c r="AE46" s="11">
        <f t="shared" si="23"/>
        <v>0</v>
      </c>
      <c r="AF46" s="10">
        <f t="shared" si="23"/>
        <v>0</v>
      </c>
      <c r="AG46" s="11">
        <f t="shared" si="23"/>
        <v>0</v>
      </c>
      <c r="AH46" s="10">
        <f t="shared" si="23"/>
        <v>0</v>
      </c>
      <c r="AI46" s="11">
        <f t="shared" si="23"/>
        <v>0</v>
      </c>
      <c r="AJ46" s="10">
        <f t="shared" si="23"/>
        <v>0</v>
      </c>
      <c r="AK46" s="7">
        <f t="shared" si="23"/>
        <v>1.4</v>
      </c>
      <c r="AL46" s="7">
        <f t="shared" ref="AL46:BQ46" si="24">SUM(AL29:AL45)</f>
        <v>13</v>
      </c>
      <c r="AM46" s="11">
        <f t="shared" si="24"/>
        <v>40</v>
      </c>
      <c r="AN46" s="10">
        <f t="shared" si="24"/>
        <v>0</v>
      </c>
      <c r="AO46" s="11">
        <f t="shared" si="24"/>
        <v>10</v>
      </c>
      <c r="AP46" s="10">
        <f t="shared" si="24"/>
        <v>0</v>
      </c>
      <c r="AQ46" s="11">
        <f t="shared" si="24"/>
        <v>0</v>
      </c>
      <c r="AR46" s="10">
        <f t="shared" si="24"/>
        <v>0</v>
      </c>
      <c r="AS46" s="11">
        <f t="shared" si="24"/>
        <v>6</v>
      </c>
      <c r="AT46" s="10">
        <f t="shared" si="24"/>
        <v>0</v>
      </c>
      <c r="AU46" s="7">
        <f t="shared" si="24"/>
        <v>8.6999999999999993</v>
      </c>
      <c r="AV46" s="11">
        <f t="shared" si="24"/>
        <v>14</v>
      </c>
      <c r="AW46" s="10">
        <f t="shared" si="24"/>
        <v>0</v>
      </c>
      <c r="AX46" s="11">
        <f t="shared" si="24"/>
        <v>0</v>
      </c>
      <c r="AY46" s="10">
        <f t="shared" si="24"/>
        <v>0</v>
      </c>
      <c r="AZ46" s="11">
        <f t="shared" si="24"/>
        <v>0</v>
      </c>
      <c r="BA46" s="10">
        <f t="shared" si="24"/>
        <v>0</v>
      </c>
      <c r="BB46" s="11">
        <f t="shared" si="24"/>
        <v>3</v>
      </c>
      <c r="BC46" s="10">
        <f t="shared" si="24"/>
        <v>0</v>
      </c>
      <c r="BD46" s="7">
        <f t="shared" si="24"/>
        <v>1.3</v>
      </c>
      <c r="BE46" s="7">
        <f t="shared" si="24"/>
        <v>10</v>
      </c>
      <c r="BF46" s="11">
        <f t="shared" si="24"/>
        <v>12</v>
      </c>
      <c r="BG46" s="10">
        <f t="shared" si="24"/>
        <v>0</v>
      </c>
      <c r="BH46" s="11">
        <f t="shared" si="24"/>
        <v>7</v>
      </c>
      <c r="BI46" s="10">
        <f t="shared" si="24"/>
        <v>0</v>
      </c>
      <c r="BJ46" s="11">
        <f t="shared" si="24"/>
        <v>0</v>
      </c>
      <c r="BK46" s="10">
        <f t="shared" si="24"/>
        <v>0</v>
      </c>
      <c r="BL46" s="11">
        <f t="shared" si="24"/>
        <v>12</v>
      </c>
      <c r="BM46" s="10">
        <f t="shared" si="24"/>
        <v>0</v>
      </c>
      <c r="BN46" s="7">
        <f t="shared" si="24"/>
        <v>4.5</v>
      </c>
      <c r="BO46" s="11">
        <f t="shared" si="24"/>
        <v>6</v>
      </c>
      <c r="BP46" s="10">
        <f t="shared" si="24"/>
        <v>0</v>
      </c>
      <c r="BQ46" s="11">
        <f t="shared" si="24"/>
        <v>0</v>
      </c>
      <c r="BR46" s="10">
        <f t="shared" ref="BR46:CQ46" si="25">SUM(BR29:BR45)</f>
        <v>0</v>
      </c>
      <c r="BS46" s="11">
        <f t="shared" si="25"/>
        <v>0</v>
      </c>
      <c r="BT46" s="10">
        <f t="shared" si="25"/>
        <v>0</v>
      </c>
      <c r="BU46" s="11">
        <f t="shared" si="25"/>
        <v>0</v>
      </c>
      <c r="BV46" s="10">
        <f t="shared" si="25"/>
        <v>0</v>
      </c>
      <c r="BW46" s="7">
        <f t="shared" si="25"/>
        <v>0.5</v>
      </c>
      <c r="BX46" s="7">
        <f t="shared" si="25"/>
        <v>5</v>
      </c>
      <c r="BY46" s="11">
        <f t="shared" si="25"/>
        <v>27</v>
      </c>
      <c r="BZ46" s="10">
        <f t="shared" si="25"/>
        <v>0</v>
      </c>
      <c r="CA46" s="11">
        <f t="shared" si="25"/>
        <v>6</v>
      </c>
      <c r="CB46" s="10">
        <f t="shared" si="25"/>
        <v>0</v>
      </c>
      <c r="CC46" s="11">
        <f t="shared" si="25"/>
        <v>0</v>
      </c>
      <c r="CD46" s="10">
        <f t="shared" si="25"/>
        <v>0</v>
      </c>
      <c r="CE46" s="11">
        <f t="shared" si="25"/>
        <v>12</v>
      </c>
      <c r="CF46" s="10">
        <f t="shared" si="25"/>
        <v>0</v>
      </c>
      <c r="CG46" s="7">
        <f t="shared" si="25"/>
        <v>25.099999999999998</v>
      </c>
      <c r="CH46" s="11">
        <f t="shared" si="25"/>
        <v>11</v>
      </c>
      <c r="CI46" s="10">
        <f t="shared" si="25"/>
        <v>0</v>
      </c>
      <c r="CJ46" s="11">
        <f t="shared" si="25"/>
        <v>0</v>
      </c>
      <c r="CK46" s="10">
        <f t="shared" si="25"/>
        <v>0</v>
      </c>
      <c r="CL46" s="11">
        <f t="shared" si="25"/>
        <v>0</v>
      </c>
      <c r="CM46" s="10">
        <f t="shared" si="25"/>
        <v>0</v>
      </c>
      <c r="CN46" s="11">
        <f t="shared" si="25"/>
        <v>3</v>
      </c>
      <c r="CO46" s="10">
        <f t="shared" si="25"/>
        <v>0</v>
      </c>
      <c r="CP46" s="7">
        <f t="shared" si="25"/>
        <v>0.89999999999999991</v>
      </c>
      <c r="CQ46" s="7">
        <f t="shared" si="25"/>
        <v>26</v>
      </c>
    </row>
    <row r="47" spans="1:95" ht="20.100000000000001" customHeight="1" x14ac:dyDescent="0.25">
      <c r="A47" s="12" t="s">
        <v>106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2"/>
      <c r="CQ47" s="13"/>
    </row>
    <row r="48" spans="1:95" x14ac:dyDescent="0.25">
      <c r="A48" s="6"/>
      <c r="B48" s="6"/>
      <c r="C48" s="6"/>
      <c r="D48" s="6" t="s">
        <v>108</v>
      </c>
      <c r="E48" s="3" t="s">
        <v>109</v>
      </c>
      <c r="F48" s="6">
        <f t="shared" ref="F48:F56" si="26">COUNTIF(T48:CO48,"e")</f>
        <v>1</v>
      </c>
      <c r="G48" s="6">
        <f t="shared" ref="G48:G56" si="27">COUNTIF(T48:CO48,"z")</f>
        <v>2</v>
      </c>
      <c r="H48" s="6">
        <f t="shared" ref="H48:H56" si="28">SUM(I48:P48)</f>
        <v>25</v>
      </c>
      <c r="I48" s="6">
        <f t="shared" ref="I48:I56" si="29">T48+AM48+BF48+BY48</f>
        <v>12</v>
      </c>
      <c r="J48" s="6">
        <f t="shared" ref="J48:J56" si="30">V48+AO48+BH48+CA48</f>
        <v>7</v>
      </c>
      <c r="K48" s="6">
        <f t="shared" ref="K48:K56" si="31">X48+AQ48+BJ48+CC48</f>
        <v>0</v>
      </c>
      <c r="L48" s="6">
        <f t="shared" ref="L48:L56" si="32">Z48+AS48+BL48+CE48</f>
        <v>0</v>
      </c>
      <c r="M48" s="6">
        <f t="shared" ref="M48:M56" si="33">AC48+AV48+BO48+CH48</f>
        <v>6</v>
      </c>
      <c r="N48" s="6">
        <f t="shared" ref="N48:N56" si="34">AE48+AX48+BQ48+CJ48</f>
        <v>0</v>
      </c>
      <c r="O48" s="6">
        <f t="shared" ref="O48:O56" si="35">AG48+AZ48+BS48+CL48</f>
        <v>0</v>
      </c>
      <c r="P48" s="6">
        <f t="shared" ref="P48:P56" si="36">AI48+BB48+BU48+CN48</f>
        <v>0</v>
      </c>
      <c r="Q48" s="7">
        <f t="shared" ref="Q48:Q56" si="37">AL48+BE48+BX48+CQ48</f>
        <v>3</v>
      </c>
      <c r="R48" s="7">
        <f t="shared" ref="R48:R56" si="38">AK48+BD48+BW48+CP48</f>
        <v>0.5</v>
      </c>
      <c r="S48" s="7">
        <v>1.9</v>
      </c>
      <c r="T48" s="11"/>
      <c r="U48" s="10"/>
      <c r="V48" s="11"/>
      <c r="W48" s="10"/>
      <c r="X48" s="11"/>
      <c r="Y48" s="10"/>
      <c r="Z48" s="11"/>
      <c r="AA48" s="10"/>
      <c r="AB48" s="7"/>
      <c r="AC48" s="11"/>
      <c r="AD48" s="10"/>
      <c r="AE48" s="11"/>
      <c r="AF48" s="10"/>
      <c r="AG48" s="11"/>
      <c r="AH48" s="10"/>
      <c r="AI48" s="11"/>
      <c r="AJ48" s="10"/>
      <c r="AK48" s="7"/>
      <c r="AL48" s="7">
        <f t="shared" ref="AL48:AL56" si="39">AB48+AK48</f>
        <v>0</v>
      </c>
      <c r="AM48" s="11"/>
      <c r="AN48" s="10"/>
      <c r="AO48" s="11"/>
      <c r="AP48" s="10"/>
      <c r="AQ48" s="11"/>
      <c r="AR48" s="10"/>
      <c r="AS48" s="11"/>
      <c r="AT48" s="10"/>
      <c r="AU48" s="7"/>
      <c r="AV48" s="11"/>
      <c r="AW48" s="10"/>
      <c r="AX48" s="11"/>
      <c r="AY48" s="10"/>
      <c r="AZ48" s="11"/>
      <c r="BA48" s="10"/>
      <c r="BB48" s="11"/>
      <c r="BC48" s="10"/>
      <c r="BD48" s="7"/>
      <c r="BE48" s="7">
        <f t="shared" ref="BE48:BE56" si="40">AU48+BD48</f>
        <v>0</v>
      </c>
      <c r="BF48" s="11">
        <v>12</v>
      </c>
      <c r="BG48" s="10" t="s">
        <v>68</v>
      </c>
      <c r="BH48" s="11">
        <v>7</v>
      </c>
      <c r="BI48" s="10" t="s">
        <v>55</v>
      </c>
      <c r="BJ48" s="11"/>
      <c r="BK48" s="10"/>
      <c r="BL48" s="11"/>
      <c r="BM48" s="10"/>
      <c r="BN48" s="7">
        <v>2.5</v>
      </c>
      <c r="BO48" s="11">
        <v>6</v>
      </c>
      <c r="BP48" s="10" t="s">
        <v>55</v>
      </c>
      <c r="BQ48" s="11"/>
      <c r="BR48" s="10"/>
      <c r="BS48" s="11"/>
      <c r="BT48" s="10"/>
      <c r="BU48" s="11"/>
      <c r="BV48" s="10"/>
      <c r="BW48" s="7">
        <v>0.5</v>
      </c>
      <c r="BX48" s="7">
        <f t="shared" ref="BX48:BX56" si="41">BN48+BW48</f>
        <v>3</v>
      </c>
      <c r="BY48" s="11"/>
      <c r="BZ48" s="10"/>
      <c r="CA48" s="11"/>
      <c r="CB48" s="10"/>
      <c r="CC48" s="11"/>
      <c r="CD48" s="10"/>
      <c r="CE48" s="11"/>
      <c r="CF48" s="10"/>
      <c r="CG48" s="7"/>
      <c r="CH48" s="11"/>
      <c r="CI48" s="10"/>
      <c r="CJ48" s="11"/>
      <c r="CK48" s="10"/>
      <c r="CL48" s="11"/>
      <c r="CM48" s="10"/>
      <c r="CN48" s="11"/>
      <c r="CO48" s="10"/>
      <c r="CP48" s="7"/>
      <c r="CQ48" s="7">
        <f t="shared" ref="CQ48:CQ56" si="42">CG48+CP48</f>
        <v>0</v>
      </c>
    </row>
    <row r="49" spans="1:95" x14ac:dyDescent="0.25">
      <c r="A49" s="6"/>
      <c r="B49" s="6"/>
      <c r="C49" s="6"/>
      <c r="D49" s="6" t="s">
        <v>110</v>
      </c>
      <c r="E49" s="3" t="s">
        <v>111</v>
      </c>
      <c r="F49" s="6">
        <f t="shared" si="26"/>
        <v>0</v>
      </c>
      <c r="G49" s="6">
        <f t="shared" si="27"/>
        <v>2</v>
      </c>
      <c r="H49" s="6">
        <f t="shared" si="28"/>
        <v>9</v>
      </c>
      <c r="I49" s="6">
        <f t="shared" si="29"/>
        <v>6</v>
      </c>
      <c r="J49" s="6">
        <f t="shared" si="30"/>
        <v>0</v>
      </c>
      <c r="K49" s="6">
        <f t="shared" si="31"/>
        <v>0</v>
      </c>
      <c r="L49" s="6">
        <f t="shared" si="32"/>
        <v>0</v>
      </c>
      <c r="M49" s="6">
        <f t="shared" si="33"/>
        <v>0</v>
      </c>
      <c r="N49" s="6">
        <f t="shared" si="34"/>
        <v>0</v>
      </c>
      <c r="O49" s="6">
        <f t="shared" si="35"/>
        <v>0</v>
      </c>
      <c r="P49" s="6">
        <f t="shared" si="36"/>
        <v>3</v>
      </c>
      <c r="Q49" s="7">
        <f t="shared" si="37"/>
        <v>1</v>
      </c>
      <c r="R49" s="7">
        <f t="shared" si="38"/>
        <v>0.3</v>
      </c>
      <c r="S49" s="7">
        <v>0.7</v>
      </c>
      <c r="T49" s="11"/>
      <c r="U49" s="10"/>
      <c r="V49" s="11"/>
      <c r="W49" s="10"/>
      <c r="X49" s="11"/>
      <c r="Y49" s="10"/>
      <c r="Z49" s="11"/>
      <c r="AA49" s="10"/>
      <c r="AB49" s="7"/>
      <c r="AC49" s="11"/>
      <c r="AD49" s="10"/>
      <c r="AE49" s="11"/>
      <c r="AF49" s="10"/>
      <c r="AG49" s="11"/>
      <c r="AH49" s="10"/>
      <c r="AI49" s="11"/>
      <c r="AJ49" s="10"/>
      <c r="AK49" s="7"/>
      <c r="AL49" s="7">
        <f t="shared" si="39"/>
        <v>0</v>
      </c>
      <c r="AM49" s="11"/>
      <c r="AN49" s="10"/>
      <c r="AO49" s="11"/>
      <c r="AP49" s="10"/>
      <c r="AQ49" s="11"/>
      <c r="AR49" s="10"/>
      <c r="AS49" s="11"/>
      <c r="AT49" s="10"/>
      <c r="AU49" s="7"/>
      <c r="AV49" s="11"/>
      <c r="AW49" s="10"/>
      <c r="AX49" s="11"/>
      <c r="AY49" s="10"/>
      <c r="AZ49" s="11"/>
      <c r="BA49" s="10"/>
      <c r="BB49" s="11"/>
      <c r="BC49" s="10"/>
      <c r="BD49" s="7"/>
      <c r="BE49" s="7">
        <f t="shared" si="40"/>
        <v>0</v>
      </c>
      <c r="BF49" s="11">
        <v>6</v>
      </c>
      <c r="BG49" s="10" t="s">
        <v>55</v>
      </c>
      <c r="BH49" s="11"/>
      <c r="BI49" s="10"/>
      <c r="BJ49" s="11"/>
      <c r="BK49" s="10"/>
      <c r="BL49" s="11"/>
      <c r="BM49" s="10"/>
      <c r="BN49" s="7">
        <v>0.7</v>
      </c>
      <c r="BO49" s="11"/>
      <c r="BP49" s="10"/>
      <c r="BQ49" s="11"/>
      <c r="BR49" s="10"/>
      <c r="BS49" s="11"/>
      <c r="BT49" s="10"/>
      <c r="BU49" s="11">
        <v>3</v>
      </c>
      <c r="BV49" s="10" t="s">
        <v>55</v>
      </c>
      <c r="BW49" s="7">
        <v>0.3</v>
      </c>
      <c r="BX49" s="7">
        <f t="shared" si="41"/>
        <v>1</v>
      </c>
      <c r="BY49" s="11"/>
      <c r="BZ49" s="10"/>
      <c r="CA49" s="11"/>
      <c r="CB49" s="10"/>
      <c r="CC49" s="11"/>
      <c r="CD49" s="10"/>
      <c r="CE49" s="11"/>
      <c r="CF49" s="10"/>
      <c r="CG49" s="7"/>
      <c r="CH49" s="11"/>
      <c r="CI49" s="10"/>
      <c r="CJ49" s="11"/>
      <c r="CK49" s="10"/>
      <c r="CL49" s="11"/>
      <c r="CM49" s="10"/>
      <c r="CN49" s="11"/>
      <c r="CO49" s="10"/>
      <c r="CP49" s="7"/>
      <c r="CQ49" s="7">
        <f t="shared" si="42"/>
        <v>0</v>
      </c>
    </row>
    <row r="50" spans="1:95" x14ac:dyDescent="0.25">
      <c r="A50" s="6"/>
      <c r="B50" s="6"/>
      <c r="C50" s="6"/>
      <c r="D50" s="6" t="s">
        <v>112</v>
      </c>
      <c r="E50" s="3" t="s">
        <v>113</v>
      </c>
      <c r="F50" s="6">
        <f t="shared" si="26"/>
        <v>1</v>
      </c>
      <c r="G50" s="6">
        <f t="shared" si="27"/>
        <v>2</v>
      </c>
      <c r="H50" s="6">
        <f t="shared" si="28"/>
        <v>23</v>
      </c>
      <c r="I50" s="6">
        <f t="shared" si="29"/>
        <v>12</v>
      </c>
      <c r="J50" s="6">
        <f t="shared" si="30"/>
        <v>0</v>
      </c>
      <c r="K50" s="6">
        <f t="shared" si="31"/>
        <v>0</v>
      </c>
      <c r="L50" s="6">
        <f t="shared" si="32"/>
        <v>0</v>
      </c>
      <c r="M50" s="6">
        <f t="shared" si="33"/>
        <v>8</v>
      </c>
      <c r="N50" s="6">
        <f t="shared" si="34"/>
        <v>0</v>
      </c>
      <c r="O50" s="6">
        <f t="shared" si="35"/>
        <v>0</v>
      </c>
      <c r="P50" s="6">
        <f t="shared" si="36"/>
        <v>3</v>
      </c>
      <c r="Q50" s="7">
        <f t="shared" si="37"/>
        <v>3</v>
      </c>
      <c r="R50" s="7">
        <f t="shared" si="38"/>
        <v>1.5</v>
      </c>
      <c r="S50" s="7">
        <v>2</v>
      </c>
      <c r="T50" s="11"/>
      <c r="U50" s="10"/>
      <c r="V50" s="11"/>
      <c r="W50" s="10"/>
      <c r="X50" s="11"/>
      <c r="Y50" s="10"/>
      <c r="Z50" s="11"/>
      <c r="AA50" s="10"/>
      <c r="AB50" s="7"/>
      <c r="AC50" s="11"/>
      <c r="AD50" s="10"/>
      <c r="AE50" s="11"/>
      <c r="AF50" s="10"/>
      <c r="AG50" s="11"/>
      <c r="AH50" s="10"/>
      <c r="AI50" s="11"/>
      <c r="AJ50" s="10"/>
      <c r="AK50" s="7"/>
      <c r="AL50" s="7">
        <f t="shared" si="39"/>
        <v>0</v>
      </c>
      <c r="AM50" s="11">
        <v>12</v>
      </c>
      <c r="AN50" s="10" t="s">
        <v>68</v>
      </c>
      <c r="AO50" s="11"/>
      <c r="AP50" s="10"/>
      <c r="AQ50" s="11"/>
      <c r="AR50" s="10"/>
      <c r="AS50" s="11"/>
      <c r="AT50" s="10"/>
      <c r="AU50" s="7">
        <v>1.5</v>
      </c>
      <c r="AV50" s="11">
        <v>8</v>
      </c>
      <c r="AW50" s="10" t="s">
        <v>55</v>
      </c>
      <c r="AX50" s="11"/>
      <c r="AY50" s="10"/>
      <c r="AZ50" s="11"/>
      <c r="BA50" s="10"/>
      <c r="BB50" s="11">
        <v>3</v>
      </c>
      <c r="BC50" s="10" t="s">
        <v>55</v>
      </c>
      <c r="BD50" s="7">
        <v>1.5</v>
      </c>
      <c r="BE50" s="7">
        <f t="shared" si="40"/>
        <v>3</v>
      </c>
      <c r="BF50" s="11"/>
      <c r="BG50" s="10"/>
      <c r="BH50" s="11"/>
      <c r="BI50" s="10"/>
      <c r="BJ50" s="11"/>
      <c r="BK50" s="10"/>
      <c r="BL50" s="11"/>
      <c r="BM50" s="10"/>
      <c r="BN50" s="7"/>
      <c r="BO50" s="11"/>
      <c r="BP50" s="10"/>
      <c r="BQ50" s="11"/>
      <c r="BR50" s="10"/>
      <c r="BS50" s="11"/>
      <c r="BT50" s="10"/>
      <c r="BU50" s="11"/>
      <c r="BV50" s="10"/>
      <c r="BW50" s="7"/>
      <c r="BX50" s="7">
        <f t="shared" si="41"/>
        <v>0</v>
      </c>
      <c r="BY50" s="11"/>
      <c r="BZ50" s="10"/>
      <c r="CA50" s="11"/>
      <c r="CB50" s="10"/>
      <c r="CC50" s="11"/>
      <c r="CD50" s="10"/>
      <c r="CE50" s="11"/>
      <c r="CF50" s="10"/>
      <c r="CG50" s="7"/>
      <c r="CH50" s="11"/>
      <c r="CI50" s="10"/>
      <c r="CJ50" s="11"/>
      <c r="CK50" s="10"/>
      <c r="CL50" s="11"/>
      <c r="CM50" s="10"/>
      <c r="CN50" s="11"/>
      <c r="CO50" s="10"/>
      <c r="CP50" s="7"/>
      <c r="CQ50" s="7">
        <f t="shared" si="42"/>
        <v>0</v>
      </c>
    </row>
    <row r="51" spans="1:95" x14ac:dyDescent="0.25">
      <c r="A51" s="6"/>
      <c r="B51" s="6"/>
      <c r="C51" s="6"/>
      <c r="D51" s="6" t="s">
        <v>114</v>
      </c>
      <c r="E51" s="3" t="s">
        <v>115</v>
      </c>
      <c r="F51" s="6">
        <f t="shared" si="26"/>
        <v>0</v>
      </c>
      <c r="G51" s="6">
        <f t="shared" si="27"/>
        <v>3</v>
      </c>
      <c r="H51" s="6">
        <f t="shared" si="28"/>
        <v>23</v>
      </c>
      <c r="I51" s="6">
        <f t="shared" si="29"/>
        <v>12</v>
      </c>
      <c r="J51" s="6">
        <f t="shared" si="30"/>
        <v>0</v>
      </c>
      <c r="K51" s="6">
        <f t="shared" si="31"/>
        <v>0</v>
      </c>
      <c r="L51" s="6">
        <f t="shared" si="32"/>
        <v>0</v>
      </c>
      <c r="M51" s="6">
        <f t="shared" si="33"/>
        <v>8</v>
      </c>
      <c r="N51" s="6">
        <f t="shared" si="34"/>
        <v>0</v>
      </c>
      <c r="O51" s="6">
        <f t="shared" si="35"/>
        <v>0</v>
      </c>
      <c r="P51" s="6">
        <f t="shared" si="36"/>
        <v>3</v>
      </c>
      <c r="Q51" s="7">
        <f t="shared" si="37"/>
        <v>3</v>
      </c>
      <c r="R51" s="7">
        <f t="shared" si="38"/>
        <v>1.5</v>
      </c>
      <c r="S51" s="7">
        <v>2.1</v>
      </c>
      <c r="T51" s="11"/>
      <c r="U51" s="10"/>
      <c r="V51" s="11"/>
      <c r="W51" s="10"/>
      <c r="X51" s="11"/>
      <c r="Y51" s="10"/>
      <c r="Z51" s="11"/>
      <c r="AA51" s="10"/>
      <c r="AB51" s="7"/>
      <c r="AC51" s="11"/>
      <c r="AD51" s="10"/>
      <c r="AE51" s="11"/>
      <c r="AF51" s="10"/>
      <c r="AG51" s="11"/>
      <c r="AH51" s="10"/>
      <c r="AI51" s="11"/>
      <c r="AJ51" s="10"/>
      <c r="AK51" s="7"/>
      <c r="AL51" s="7">
        <f t="shared" si="39"/>
        <v>0</v>
      </c>
      <c r="AM51" s="11"/>
      <c r="AN51" s="10"/>
      <c r="AO51" s="11"/>
      <c r="AP51" s="10"/>
      <c r="AQ51" s="11"/>
      <c r="AR51" s="10"/>
      <c r="AS51" s="11"/>
      <c r="AT51" s="10"/>
      <c r="AU51" s="7"/>
      <c r="AV51" s="11"/>
      <c r="AW51" s="10"/>
      <c r="AX51" s="11"/>
      <c r="AY51" s="10"/>
      <c r="AZ51" s="11"/>
      <c r="BA51" s="10"/>
      <c r="BB51" s="11"/>
      <c r="BC51" s="10"/>
      <c r="BD51" s="7"/>
      <c r="BE51" s="7">
        <f t="shared" si="40"/>
        <v>0</v>
      </c>
      <c r="BF51" s="11">
        <v>12</v>
      </c>
      <c r="BG51" s="10" t="s">
        <v>55</v>
      </c>
      <c r="BH51" s="11"/>
      <c r="BI51" s="10"/>
      <c r="BJ51" s="11"/>
      <c r="BK51" s="10"/>
      <c r="BL51" s="11"/>
      <c r="BM51" s="10"/>
      <c r="BN51" s="7">
        <v>1.5</v>
      </c>
      <c r="BO51" s="11">
        <v>8</v>
      </c>
      <c r="BP51" s="10" t="s">
        <v>55</v>
      </c>
      <c r="BQ51" s="11"/>
      <c r="BR51" s="10"/>
      <c r="BS51" s="11"/>
      <c r="BT51" s="10"/>
      <c r="BU51" s="11">
        <v>3</v>
      </c>
      <c r="BV51" s="10" t="s">
        <v>55</v>
      </c>
      <c r="BW51" s="7">
        <v>1.5</v>
      </c>
      <c r="BX51" s="7">
        <f t="shared" si="41"/>
        <v>3</v>
      </c>
      <c r="BY51" s="11"/>
      <c r="BZ51" s="10"/>
      <c r="CA51" s="11"/>
      <c r="CB51" s="10"/>
      <c r="CC51" s="11"/>
      <c r="CD51" s="10"/>
      <c r="CE51" s="11"/>
      <c r="CF51" s="10"/>
      <c r="CG51" s="7"/>
      <c r="CH51" s="11"/>
      <c r="CI51" s="10"/>
      <c r="CJ51" s="11"/>
      <c r="CK51" s="10"/>
      <c r="CL51" s="11"/>
      <c r="CM51" s="10"/>
      <c r="CN51" s="11"/>
      <c r="CO51" s="10"/>
      <c r="CP51" s="7"/>
      <c r="CQ51" s="7">
        <f t="shared" si="42"/>
        <v>0</v>
      </c>
    </row>
    <row r="52" spans="1:95" x14ac:dyDescent="0.25">
      <c r="A52" s="6"/>
      <c r="B52" s="6"/>
      <c r="C52" s="6"/>
      <c r="D52" s="6" t="s">
        <v>116</v>
      </c>
      <c r="E52" s="3" t="s">
        <v>117</v>
      </c>
      <c r="F52" s="6">
        <f t="shared" si="26"/>
        <v>0</v>
      </c>
      <c r="G52" s="6">
        <f t="shared" si="27"/>
        <v>3</v>
      </c>
      <c r="H52" s="6">
        <f t="shared" si="28"/>
        <v>20</v>
      </c>
      <c r="I52" s="6">
        <f t="shared" si="29"/>
        <v>8</v>
      </c>
      <c r="J52" s="6">
        <f t="shared" si="30"/>
        <v>6</v>
      </c>
      <c r="K52" s="6">
        <f t="shared" si="31"/>
        <v>0</v>
      </c>
      <c r="L52" s="6">
        <f t="shared" si="32"/>
        <v>0</v>
      </c>
      <c r="M52" s="6">
        <f t="shared" si="33"/>
        <v>0</v>
      </c>
      <c r="N52" s="6">
        <f t="shared" si="34"/>
        <v>0</v>
      </c>
      <c r="O52" s="6">
        <f t="shared" si="35"/>
        <v>0</v>
      </c>
      <c r="P52" s="6">
        <f t="shared" si="36"/>
        <v>6</v>
      </c>
      <c r="Q52" s="7">
        <f t="shared" si="37"/>
        <v>2</v>
      </c>
      <c r="R52" s="7">
        <f t="shared" si="38"/>
        <v>0.5</v>
      </c>
      <c r="S52" s="7">
        <v>1.5</v>
      </c>
      <c r="T52" s="11"/>
      <c r="U52" s="10"/>
      <c r="V52" s="11"/>
      <c r="W52" s="10"/>
      <c r="X52" s="11"/>
      <c r="Y52" s="10"/>
      <c r="Z52" s="11"/>
      <c r="AA52" s="10"/>
      <c r="AB52" s="7"/>
      <c r="AC52" s="11"/>
      <c r="AD52" s="10"/>
      <c r="AE52" s="11"/>
      <c r="AF52" s="10"/>
      <c r="AG52" s="11"/>
      <c r="AH52" s="10"/>
      <c r="AI52" s="11"/>
      <c r="AJ52" s="10"/>
      <c r="AK52" s="7"/>
      <c r="AL52" s="7">
        <f t="shared" si="39"/>
        <v>0</v>
      </c>
      <c r="AM52" s="11"/>
      <c r="AN52" s="10"/>
      <c r="AO52" s="11"/>
      <c r="AP52" s="10"/>
      <c r="AQ52" s="11"/>
      <c r="AR52" s="10"/>
      <c r="AS52" s="11"/>
      <c r="AT52" s="10"/>
      <c r="AU52" s="7"/>
      <c r="AV52" s="11"/>
      <c r="AW52" s="10"/>
      <c r="AX52" s="11"/>
      <c r="AY52" s="10"/>
      <c r="AZ52" s="11"/>
      <c r="BA52" s="10"/>
      <c r="BB52" s="11"/>
      <c r="BC52" s="10"/>
      <c r="BD52" s="7"/>
      <c r="BE52" s="7">
        <f t="shared" si="40"/>
        <v>0</v>
      </c>
      <c r="BF52" s="11">
        <v>8</v>
      </c>
      <c r="BG52" s="10" t="s">
        <v>55</v>
      </c>
      <c r="BH52" s="11">
        <v>6</v>
      </c>
      <c r="BI52" s="10" t="s">
        <v>55</v>
      </c>
      <c r="BJ52" s="11"/>
      <c r="BK52" s="10"/>
      <c r="BL52" s="11"/>
      <c r="BM52" s="10"/>
      <c r="BN52" s="7">
        <v>1.5</v>
      </c>
      <c r="BO52" s="11"/>
      <c r="BP52" s="10"/>
      <c r="BQ52" s="11"/>
      <c r="BR52" s="10"/>
      <c r="BS52" s="11"/>
      <c r="BT52" s="10"/>
      <c r="BU52" s="11">
        <v>6</v>
      </c>
      <c r="BV52" s="10" t="s">
        <v>55</v>
      </c>
      <c r="BW52" s="7">
        <v>0.5</v>
      </c>
      <c r="BX52" s="7">
        <f t="shared" si="41"/>
        <v>2</v>
      </c>
      <c r="BY52" s="11"/>
      <c r="BZ52" s="10"/>
      <c r="CA52" s="11"/>
      <c r="CB52" s="10"/>
      <c r="CC52" s="11"/>
      <c r="CD52" s="10"/>
      <c r="CE52" s="11"/>
      <c r="CF52" s="10"/>
      <c r="CG52" s="7"/>
      <c r="CH52" s="11"/>
      <c r="CI52" s="10"/>
      <c r="CJ52" s="11"/>
      <c r="CK52" s="10"/>
      <c r="CL52" s="11"/>
      <c r="CM52" s="10"/>
      <c r="CN52" s="11"/>
      <c r="CO52" s="10"/>
      <c r="CP52" s="7"/>
      <c r="CQ52" s="7">
        <f t="shared" si="42"/>
        <v>0</v>
      </c>
    </row>
    <row r="53" spans="1:95" x14ac:dyDescent="0.25">
      <c r="A53" s="6"/>
      <c r="B53" s="6"/>
      <c r="C53" s="6"/>
      <c r="D53" s="6" t="s">
        <v>118</v>
      </c>
      <c r="E53" s="3" t="s">
        <v>119</v>
      </c>
      <c r="F53" s="6">
        <f t="shared" si="26"/>
        <v>0</v>
      </c>
      <c r="G53" s="6">
        <f t="shared" si="27"/>
        <v>2</v>
      </c>
      <c r="H53" s="6">
        <f t="shared" si="28"/>
        <v>10</v>
      </c>
      <c r="I53" s="6">
        <f t="shared" si="29"/>
        <v>5</v>
      </c>
      <c r="J53" s="6">
        <f t="shared" si="30"/>
        <v>0</v>
      </c>
      <c r="K53" s="6">
        <f t="shared" si="31"/>
        <v>0</v>
      </c>
      <c r="L53" s="6">
        <f t="shared" si="32"/>
        <v>0</v>
      </c>
      <c r="M53" s="6">
        <f t="shared" si="33"/>
        <v>5</v>
      </c>
      <c r="N53" s="6">
        <f t="shared" si="34"/>
        <v>0</v>
      </c>
      <c r="O53" s="6">
        <f t="shared" si="35"/>
        <v>0</v>
      </c>
      <c r="P53" s="6">
        <f t="shared" si="36"/>
        <v>0</v>
      </c>
      <c r="Q53" s="7">
        <f t="shared" si="37"/>
        <v>1</v>
      </c>
      <c r="R53" s="7">
        <f t="shared" si="38"/>
        <v>0.4</v>
      </c>
      <c r="S53" s="7">
        <v>0.7</v>
      </c>
      <c r="T53" s="11"/>
      <c r="U53" s="10"/>
      <c r="V53" s="11"/>
      <c r="W53" s="10"/>
      <c r="X53" s="11"/>
      <c r="Y53" s="10"/>
      <c r="Z53" s="11"/>
      <c r="AA53" s="10"/>
      <c r="AB53" s="7"/>
      <c r="AC53" s="11"/>
      <c r="AD53" s="10"/>
      <c r="AE53" s="11"/>
      <c r="AF53" s="10"/>
      <c r="AG53" s="11"/>
      <c r="AH53" s="10"/>
      <c r="AI53" s="11"/>
      <c r="AJ53" s="10"/>
      <c r="AK53" s="7"/>
      <c r="AL53" s="7">
        <f t="shared" si="39"/>
        <v>0</v>
      </c>
      <c r="AM53" s="11">
        <v>5</v>
      </c>
      <c r="AN53" s="10" t="s">
        <v>55</v>
      </c>
      <c r="AO53" s="11"/>
      <c r="AP53" s="10"/>
      <c r="AQ53" s="11"/>
      <c r="AR53" s="10"/>
      <c r="AS53" s="11"/>
      <c r="AT53" s="10"/>
      <c r="AU53" s="7">
        <v>0.6</v>
      </c>
      <c r="AV53" s="11">
        <v>5</v>
      </c>
      <c r="AW53" s="10" t="s">
        <v>55</v>
      </c>
      <c r="AX53" s="11"/>
      <c r="AY53" s="10"/>
      <c r="AZ53" s="11"/>
      <c r="BA53" s="10"/>
      <c r="BB53" s="11"/>
      <c r="BC53" s="10"/>
      <c r="BD53" s="7">
        <v>0.4</v>
      </c>
      <c r="BE53" s="7">
        <f t="shared" si="40"/>
        <v>1</v>
      </c>
      <c r="BF53" s="11"/>
      <c r="BG53" s="10"/>
      <c r="BH53" s="11"/>
      <c r="BI53" s="10"/>
      <c r="BJ53" s="11"/>
      <c r="BK53" s="10"/>
      <c r="BL53" s="11"/>
      <c r="BM53" s="10"/>
      <c r="BN53" s="7"/>
      <c r="BO53" s="11"/>
      <c r="BP53" s="10"/>
      <c r="BQ53" s="11"/>
      <c r="BR53" s="10"/>
      <c r="BS53" s="11"/>
      <c r="BT53" s="10"/>
      <c r="BU53" s="11"/>
      <c r="BV53" s="10"/>
      <c r="BW53" s="7"/>
      <c r="BX53" s="7">
        <f t="shared" si="41"/>
        <v>0</v>
      </c>
      <c r="BY53" s="11"/>
      <c r="BZ53" s="10"/>
      <c r="CA53" s="11"/>
      <c r="CB53" s="10"/>
      <c r="CC53" s="11"/>
      <c r="CD53" s="10"/>
      <c r="CE53" s="11"/>
      <c r="CF53" s="10"/>
      <c r="CG53" s="7"/>
      <c r="CH53" s="11"/>
      <c r="CI53" s="10"/>
      <c r="CJ53" s="11"/>
      <c r="CK53" s="10"/>
      <c r="CL53" s="11"/>
      <c r="CM53" s="10"/>
      <c r="CN53" s="11"/>
      <c r="CO53" s="10"/>
      <c r="CP53" s="7"/>
      <c r="CQ53" s="7">
        <f t="shared" si="42"/>
        <v>0</v>
      </c>
    </row>
    <row r="54" spans="1:95" x14ac:dyDescent="0.25">
      <c r="A54" s="6"/>
      <c r="B54" s="6"/>
      <c r="C54" s="6"/>
      <c r="D54" s="6" t="s">
        <v>120</v>
      </c>
      <c r="E54" s="3" t="s">
        <v>121</v>
      </c>
      <c r="F54" s="6">
        <f t="shared" si="26"/>
        <v>0</v>
      </c>
      <c r="G54" s="6">
        <f t="shared" si="27"/>
        <v>2</v>
      </c>
      <c r="H54" s="6">
        <f t="shared" si="28"/>
        <v>14</v>
      </c>
      <c r="I54" s="6">
        <f t="shared" si="29"/>
        <v>8</v>
      </c>
      <c r="J54" s="6">
        <f t="shared" si="30"/>
        <v>0</v>
      </c>
      <c r="K54" s="6">
        <f t="shared" si="31"/>
        <v>0</v>
      </c>
      <c r="L54" s="6">
        <f t="shared" si="32"/>
        <v>0</v>
      </c>
      <c r="M54" s="6">
        <f t="shared" si="33"/>
        <v>6</v>
      </c>
      <c r="N54" s="6">
        <f t="shared" si="34"/>
        <v>0</v>
      </c>
      <c r="O54" s="6">
        <f t="shared" si="35"/>
        <v>0</v>
      </c>
      <c r="P54" s="6">
        <f t="shared" si="36"/>
        <v>0</v>
      </c>
      <c r="Q54" s="7">
        <f t="shared" si="37"/>
        <v>1</v>
      </c>
      <c r="R54" s="7">
        <f t="shared" si="38"/>
        <v>0.4</v>
      </c>
      <c r="S54" s="7">
        <v>0.56999999999999995</v>
      </c>
      <c r="T54" s="11"/>
      <c r="U54" s="10"/>
      <c r="V54" s="11"/>
      <c r="W54" s="10"/>
      <c r="X54" s="11"/>
      <c r="Y54" s="10"/>
      <c r="Z54" s="11"/>
      <c r="AA54" s="10"/>
      <c r="AB54" s="7"/>
      <c r="AC54" s="11"/>
      <c r="AD54" s="10"/>
      <c r="AE54" s="11"/>
      <c r="AF54" s="10"/>
      <c r="AG54" s="11"/>
      <c r="AH54" s="10"/>
      <c r="AI54" s="11"/>
      <c r="AJ54" s="10"/>
      <c r="AK54" s="7"/>
      <c r="AL54" s="7">
        <f t="shared" si="39"/>
        <v>0</v>
      </c>
      <c r="AM54" s="11"/>
      <c r="AN54" s="10"/>
      <c r="AO54" s="11"/>
      <c r="AP54" s="10"/>
      <c r="AQ54" s="11"/>
      <c r="AR54" s="10"/>
      <c r="AS54" s="11"/>
      <c r="AT54" s="10"/>
      <c r="AU54" s="7"/>
      <c r="AV54" s="11"/>
      <c r="AW54" s="10"/>
      <c r="AX54" s="11"/>
      <c r="AY54" s="10"/>
      <c r="AZ54" s="11"/>
      <c r="BA54" s="10"/>
      <c r="BB54" s="11"/>
      <c r="BC54" s="10"/>
      <c r="BD54" s="7"/>
      <c r="BE54" s="7">
        <f t="shared" si="40"/>
        <v>0</v>
      </c>
      <c r="BF54" s="11"/>
      <c r="BG54" s="10"/>
      <c r="BH54" s="11"/>
      <c r="BI54" s="10"/>
      <c r="BJ54" s="11"/>
      <c r="BK54" s="10"/>
      <c r="BL54" s="11"/>
      <c r="BM54" s="10"/>
      <c r="BN54" s="7"/>
      <c r="BO54" s="11"/>
      <c r="BP54" s="10"/>
      <c r="BQ54" s="11"/>
      <c r="BR54" s="10"/>
      <c r="BS54" s="11"/>
      <c r="BT54" s="10"/>
      <c r="BU54" s="11"/>
      <c r="BV54" s="10"/>
      <c r="BW54" s="7"/>
      <c r="BX54" s="7">
        <f t="shared" si="41"/>
        <v>0</v>
      </c>
      <c r="BY54" s="11">
        <v>8</v>
      </c>
      <c r="BZ54" s="10" t="s">
        <v>55</v>
      </c>
      <c r="CA54" s="11"/>
      <c r="CB54" s="10"/>
      <c r="CC54" s="11"/>
      <c r="CD54" s="10"/>
      <c r="CE54" s="11"/>
      <c r="CF54" s="10"/>
      <c r="CG54" s="7">
        <v>0.6</v>
      </c>
      <c r="CH54" s="11">
        <v>6</v>
      </c>
      <c r="CI54" s="10" t="s">
        <v>55</v>
      </c>
      <c r="CJ54" s="11"/>
      <c r="CK54" s="10"/>
      <c r="CL54" s="11"/>
      <c r="CM54" s="10"/>
      <c r="CN54" s="11"/>
      <c r="CO54" s="10"/>
      <c r="CP54" s="7">
        <v>0.4</v>
      </c>
      <c r="CQ54" s="7">
        <f t="shared" si="42"/>
        <v>1</v>
      </c>
    </row>
    <row r="55" spans="1:95" x14ac:dyDescent="0.25">
      <c r="A55" s="6"/>
      <c r="B55" s="6"/>
      <c r="C55" s="6"/>
      <c r="D55" s="6" t="s">
        <v>122</v>
      </c>
      <c r="E55" s="3" t="s">
        <v>123</v>
      </c>
      <c r="F55" s="6">
        <f t="shared" si="26"/>
        <v>0</v>
      </c>
      <c r="G55" s="6">
        <f t="shared" si="27"/>
        <v>3</v>
      </c>
      <c r="H55" s="6">
        <f t="shared" si="28"/>
        <v>14</v>
      </c>
      <c r="I55" s="6">
        <f t="shared" si="29"/>
        <v>8</v>
      </c>
      <c r="J55" s="6">
        <f t="shared" si="30"/>
        <v>0</v>
      </c>
      <c r="K55" s="6">
        <f t="shared" si="31"/>
        <v>0</v>
      </c>
      <c r="L55" s="6">
        <f t="shared" si="32"/>
        <v>0</v>
      </c>
      <c r="M55" s="6">
        <f t="shared" si="33"/>
        <v>3</v>
      </c>
      <c r="N55" s="6">
        <f t="shared" si="34"/>
        <v>0</v>
      </c>
      <c r="O55" s="6">
        <f t="shared" si="35"/>
        <v>0</v>
      </c>
      <c r="P55" s="6">
        <f t="shared" si="36"/>
        <v>3</v>
      </c>
      <c r="Q55" s="7">
        <f t="shared" si="37"/>
        <v>1</v>
      </c>
      <c r="R55" s="7">
        <f t="shared" si="38"/>
        <v>0.5</v>
      </c>
      <c r="S55" s="7">
        <v>0.8</v>
      </c>
      <c r="T55" s="11"/>
      <c r="U55" s="10"/>
      <c r="V55" s="11"/>
      <c r="W55" s="10"/>
      <c r="X55" s="11"/>
      <c r="Y55" s="10"/>
      <c r="Z55" s="11"/>
      <c r="AA55" s="10"/>
      <c r="AB55" s="7"/>
      <c r="AC55" s="11"/>
      <c r="AD55" s="10"/>
      <c r="AE55" s="11"/>
      <c r="AF55" s="10"/>
      <c r="AG55" s="11"/>
      <c r="AH55" s="10"/>
      <c r="AI55" s="11"/>
      <c r="AJ55" s="10"/>
      <c r="AK55" s="7"/>
      <c r="AL55" s="7">
        <f t="shared" si="39"/>
        <v>0</v>
      </c>
      <c r="AM55" s="11"/>
      <c r="AN55" s="10"/>
      <c r="AO55" s="11"/>
      <c r="AP55" s="10"/>
      <c r="AQ55" s="11"/>
      <c r="AR55" s="10"/>
      <c r="AS55" s="11"/>
      <c r="AT55" s="10"/>
      <c r="AU55" s="7"/>
      <c r="AV55" s="11"/>
      <c r="AW55" s="10"/>
      <c r="AX55" s="11"/>
      <c r="AY55" s="10"/>
      <c r="AZ55" s="11"/>
      <c r="BA55" s="10"/>
      <c r="BB55" s="11"/>
      <c r="BC55" s="10"/>
      <c r="BD55" s="7"/>
      <c r="BE55" s="7">
        <f t="shared" si="40"/>
        <v>0</v>
      </c>
      <c r="BF55" s="11">
        <v>8</v>
      </c>
      <c r="BG55" s="10" t="s">
        <v>55</v>
      </c>
      <c r="BH55" s="11"/>
      <c r="BI55" s="10"/>
      <c r="BJ55" s="11"/>
      <c r="BK55" s="10"/>
      <c r="BL55" s="11"/>
      <c r="BM55" s="10"/>
      <c r="BN55" s="7">
        <v>0.5</v>
      </c>
      <c r="BO55" s="11">
        <v>3</v>
      </c>
      <c r="BP55" s="10" t="s">
        <v>55</v>
      </c>
      <c r="BQ55" s="11"/>
      <c r="BR55" s="10"/>
      <c r="BS55" s="11"/>
      <c r="BT55" s="10"/>
      <c r="BU55" s="11">
        <v>3</v>
      </c>
      <c r="BV55" s="10" t="s">
        <v>55</v>
      </c>
      <c r="BW55" s="7">
        <v>0.5</v>
      </c>
      <c r="BX55" s="7">
        <f t="shared" si="41"/>
        <v>1</v>
      </c>
      <c r="BY55" s="11"/>
      <c r="BZ55" s="10"/>
      <c r="CA55" s="11"/>
      <c r="CB55" s="10"/>
      <c r="CC55" s="11"/>
      <c r="CD55" s="10"/>
      <c r="CE55" s="11"/>
      <c r="CF55" s="10"/>
      <c r="CG55" s="7"/>
      <c r="CH55" s="11"/>
      <c r="CI55" s="10"/>
      <c r="CJ55" s="11"/>
      <c r="CK55" s="10"/>
      <c r="CL55" s="11"/>
      <c r="CM55" s="10"/>
      <c r="CN55" s="11"/>
      <c r="CO55" s="10"/>
      <c r="CP55" s="7"/>
      <c r="CQ55" s="7">
        <f t="shared" si="42"/>
        <v>0</v>
      </c>
    </row>
    <row r="56" spans="1:95" x14ac:dyDescent="0.25">
      <c r="A56" s="6"/>
      <c r="B56" s="6"/>
      <c r="C56" s="6"/>
      <c r="D56" s="6" t="s">
        <v>124</v>
      </c>
      <c r="E56" s="3" t="s">
        <v>125</v>
      </c>
      <c r="F56" s="6">
        <f t="shared" si="26"/>
        <v>0</v>
      </c>
      <c r="G56" s="6">
        <f t="shared" si="27"/>
        <v>1</v>
      </c>
      <c r="H56" s="6">
        <f t="shared" si="28"/>
        <v>15</v>
      </c>
      <c r="I56" s="6">
        <f t="shared" si="29"/>
        <v>0</v>
      </c>
      <c r="J56" s="6">
        <f t="shared" si="30"/>
        <v>0</v>
      </c>
      <c r="K56" s="6">
        <f t="shared" si="31"/>
        <v>0</v>
      </c>
      <c r="L56" s="6">
        <f t="shared" si="32"/>
        <v>0</v>
      </c>
      <c r="M56" s="6">
        <f t="shared" si="33"/>
        <v>15</v>
      </c>
      <c r="N56" s="6">
        <f t="shared" si="34"/>
        <v>0</v>
      </c>
      <c r="O56" s="6">
        <f t="shared" si="35"/>
        <v>0</v>
      </c>
      <c r="P56" s="6">
        <f t="shared" si="36"/>
        <v>0</v>
      </c>
      <c r="Q56" s="7">
        <f t="shared" si="37"/>
        <v>1</v>
      </c>
      <c r="R56" s="7">
        <f t="shared" si="38"/>
        <v>1</v>
      </c>
      <c r="S56" s="7">
        <v>0.8</v>
      </c>
      <c r="T56" s="11"/>
      <c r="U56" s="10"/>
      <c r="V56" s="11"/>
      <c r="W56" s="10"/>
      <c r="X56" s="11"/>
      <c r="Y56" s="10"/>
      <c r="Z56" s="11"/>
      <c r="AA56" s="10"/>
      <c r="AB56" s="7"/>
      <c r="AC56" s="11"/>
      <c r="AD56" s="10"/>
      <c r="AE56" s="11"/>
      <c r="AF56" s="10"/>
      <c r="AG56" s="11"/>
      <c r="AH56" s="10"/>
      <c r="AI56" s="11"/>
      <c r="AJ56" s="10"/>
      <c r="AK56" s="7"/>
      <c r="AL56" s="7">
        <f t="shared" si="39"/>
        <v>0</v>
      </c>
      <c r="AM56" s="11"/>
      <c r="AN56" s="10"/>
      <c r="AO56" s="11"/>
      <c r="AP56" s="10"/>
      <c r="AQ56" s="11"/>
      <c r="AR56" s="10"/>
      <c r="AS56" s="11"/>
      <c r="AT56" s="10"/>
      <c r="AU56" s="7"/>
      <c r="AV56" s="11"/>
      <c r="AW56" s="10"/>
      <c r="AX56" s="11"/>
      <c r="AY56" s="10"/>
      <c r="AZ56" s="11"/>
      <c r="BA56" s="10"/>
      <c r="BB56" s="11"/>
      <c r="BC56" s="10"/>
      <c r="BD56" s="7"/>
      <c r="BE56" s="7">
        <f t="shared" si="40"/>
        <v>0</v>
      </c>
      <c r="BF56" s="11"/>
      <c r="BG56" s="10"/>
      <c r="BH56" s="11"/>
      <c r="BI56" s="10"/>
      <c r="BJ56" s="11"/>
      <c r="BK56" s="10"/>
      <c r="BL56" s="11"/>
      <c r="BM56" s="10"/>
      <c r="BN56" s="7"/>
      <c r="BO56" s="11"/>
      <c r="BP56" s="10"/>
      <c r="BQ56" s="11"/>
      <c r="BR56" s="10"/>
      <c r="BS56" s="11"/>
      <c r="BT56" s="10"/>
      <c r="BU56" s="11"/>
      <c r="BV56" s="10"/>
      <c r="BW56" s="7"/>
      <c r="BX56" s="7">
        <f t="shared" si="41"/>
        <v>0</v>
      </c>
      <c r="BY56" s="11"/>
      <c r="BZ56" s="10"/>
      <c r="CA56" s="11"/>
      <c r="CB56" s="10"/>
      <c r="CC56" s="11"/>
      <c r="CD56" s="10"/>
      <c r="CE56" s="11"/>
      <c r="CF56" s="10"/>
      <c r="CG56" s="7"/>
      <c r="CH56" s="11">
        <v>15</v>
      </c>
      <c r="CI56" s="10" t="s">
        <v>55</v>
      </c>
      <c r="CJ56" s="11"/>
      <c r="CK56" s="10"/>
      <c r="CL56" s="11"/>
      <c r="CM56" s="10"/>
      <c r="CN56" s="11"/>
      <c r="CO56" s="10"/>
      <c r="CP56" s="7">
        <v>1</v>
      </c>
      <c r="CQ56" s="7">
        <f t="shared" si="42"/>
        <v>1</v>
      </c>
    </row>
    <row r="57" spans="1:95" ht="15.9" customHeight="1" x14ac:dyDescent="0.25">
      <c r="A57" s="6"/>
      <c r="B57" s="6"/>
      <c r="C57" s="6"/>
      <c r="D57" s="6"/>
      <c r="E57" s="6" t="s">
        <v>62</v>
      </c>
      <c r="F57" s="6">
        <f t="shared" ref="F57:AK57" si="43">SUM(F48:F56)</f>
        <v>2</v>
      </c>
      <c r="G57" s="6">
        <f t="shared" si="43"/>
        <v>20</v>
      </c>
      <c r="H57" s="6">
        <f t="shared" si="43"/>
        <v>153</v>
      </c>
      <c r="I57" s="6">
        <f t="shared" si="43"/>
        <v>71</v>
      </c>
      <c r="J57" s="6">
        <f t="shared" si="43"/>
        <v>13</v>
      </c>
      <c r="K57" s="6">
        <f t="shared" si="43"/>
        <v>0</v>
      </c>
      <c r="L57" s="6">
        <f t="shared" si="43"/>
        <v>0</v>
      </c>
      <c r="M57" s="6">
        <f t="shared" si="43"/>
        <v>51</v>
      </c>
      <c r="N57" s="6">
        <f t="shared" si="43"/>
        <v>0</v>
      </c>
      <c r="O57" s="6">
        <f t="shared" si="43"/>
        <v>0</v>
      </c>
      <c r="P57" s="6">
        <f t="shared" si="43"/>
        <v>18</v>
      </c>
      <c r="Q57" s="7">
        <f t="shared" si="43"/>
        <v>16</v>
      </c>
      <c r="R57" s="7">
        <f t="shared" si="43"/>
        <v>6.6000000000000005</v>
      </c>
      <c r="S57" s="7">
        <f t="shared" si="43"/>
        <v>11.07</v>
      </c>
      <c r="T57" s="11">
        <f t="shared" si="43"/>
        <v>0</v>
      </c>
      <c r="U57" s="10">
        <f t="shared" si="43"/>
        <v>0</v>
      </c>
      <c r="V57" s="11">
        <f t="shared" si="43"/>
        <v>0</v>
      </c>
      <c r="W57" s="10">
        <f t="shared" si="43"/>
        <v>0</v>
      </c>
      <c r="X57" s="11">
        <f t="shared" si="43"/>
        <v>0</v>
      </c>
      <c r="Y57" s="10">
        <f t="shared" si="43"/>
        <v>0</v>
      </c>
      <c r="Z57" s="11">
        <f t="shared" si="43"/>
        <v>0</v>
      </c>
      <c r="AA57" s="10">
        <f t="shared" si="43"/>
        <v>0</v>
      </c>
      <c r="AB57" s="7">
        <f t="shared" si="43"/>
        <v>0</v>
      </c>
      <c r="AC57" s="11">
        <f t="shared" si="43"/>
        <v>0</v>
      </c>
      <c r="AD57" s="10">
        <f t="shared" si="43"/>
        <v>0</v>
      </c>
      <c r="AE57" s="11">
        <f t="shared" si="43"/>
        <v>0</v>
      </c>
      <c r="AF57" s="10">
        <f t="shared" si="43"/>
        <v>0</v>
      </c>
      <c r="AG57" s="11">
        <f t="shared" si="43"/>
        <v>0</v>
      </c>
      <c r="AH57" s="10">
        <f t="shared" si="43"/>
        <v>0</v>
      </c>
      <c r="AI57" s="11">
        <f t="shared" si="43"/>
        <v>0</v>
      </c>
      <c r="AJ57" s="10">
        <f t="shared" si="43"/>
        <v>0</v>
      </c>
      <c r="AK57" s="7">
        <f t="shared" si="43"/>
        <v>0</v>
      </c>
      <c r="AL57" s="7">
        <f t="shared" ref="AL57:BQ57" si="44">SUM(AL48:AL56)</f>
        <v>0</v>
      </c>
      <c r="AM57" s="11">
        <f t="shared" si="44"/>
        <v>17</v>
      </c>
      <c r="AN57" s="10">
        <f t="shared" si="44"/>
        <v>0</v>
      </c>
      <c r="AO57" s="11">
        <f t="shared" si="44"/>
        <v>0</v>
      </c>
      <c r="AP57" s="10">
        <f t="shared" si="44"/>
        <v>0</v>
      </c>
      <c r="AQ57" s="11">
        <f t="shared" si="44"/>
        <v>0</v>
      </c>
      <c r="AR57" s="10">
        <f t="shared" si="44"/>
        <v>0</v>
      </c>
      <c r="AS57" s="11">
        <f t="shared" si="44"/>
        <v>0</v>
      </c>
      <c r="AT57" s="10">
        <f t="shared" si="44"/>
        <v>0</v>
      </c>
      <c r="AU57" s="7">
        <f t="shared" si="44"/>
        <v>2.1</v>
      </c>
      <c r="AV57" s="11">
        <f t="shared" si="44"/>
        <v>13</v>
      </c>
      <c r="AW57" s="10">
        <f t="shared" si="44"/>
        <v>0</v>
      </c>
      <c r="AX57" s="11">
        <f t="shared" si="44"/>
        <v>0</v>
      </c>
      <c r="AY57" s="10">
        <f t="shared" si="44"/>
        <v>0</v>
      </c>
      <c r="AZ57" s="11">
        <f t="shared" si="44"/>
        <v>0</v>
      </c>
      <c r="BA57" s="10">
        <f t="shared" si="44"/>
        <v>0</v>
      </c>
      <c r="BB57" s="11">
        <f t="shared" si="44"/>
        <v>3</v>
      </c>
      <c r="BC57" s="10">
        <f t="shared" si="44"/>
        <v>0</v>
      </c>
      <c r="BD57" s="7">
        <f t="shared" si="44"/>
        <v>1.9</v>
      </c>
      <c r="BE57" s="7">
        <f t="shared" si="44"/>
        <v>4</v>
      </c>
      <c r="BF57" s="11">
        <f t="shared" si="44"/>
        <v>46</v>
      </c>
      <c r="BG57" s="10">
        <f t="shared" si="44"/>
        <v>0</v>
      </c>
      <c r="BH57" s="11">
        <f t="shared" si="44"/>
        <v>13</v>
      </c>
      <c r="BI57" s="10">
        <f t="shared" si="44"/>
        <v>0</v>
      </c>
      <c r="BJ57" s="11">
        <f t="shared" si="44"/>
        <v>0</v>
      </c>
      <c r="BK57" s="10">
        <f t="shared" si="44"/>
        <v>0</v>
      </c>
      <c r="BL57" s="11">
        <f t="shared" si="44"/>
        <v>0</v>
      </c>
      <c r="BM57" s="10">
        <f t="shared" si="44"/>
        <v>0</v>
      </c>
      <c r="BN57" s="7">
        <f t="shared" si="44"/>
        <v>6.7</v>
      </c>
      <c r="BO57" s="11">
        <f t="shared" si="44"/>
        <v>17</v>
      </c>
      <c r="BP57" s="10">
        <f t="shared" si="44"/>
        <v>0</v>
      </c>
      <c r="BQ57" s="11">
        <f t="shared" si="44"/>
        <v>0</v>
      </c>
      <c r="BR57" s="10">
        <f t="shared" ref="BR57:CQ57" si="45">SUM(BR48:BR56)</f>
        <v>0</v>
      </c>
      <c r="BS57" s="11">
        <f t="shared" si="45"/>
        <v>0</v>
      </c>
      <c r="BT57" s="10">
        <f t="shared" si="45"/>
        <v>0</v>
      </c>
      <c r="BU57" s="11">
        <f t="shared" si="45"/>
        <v>15</v>
      </c>
      <c r="BV57" s="10">
        <f t="shared" si="45"/>
        <v>0</v>
      </c>
      <c r="BW57" s="7">
        <f t="shared" si="45"/>
        <v>3.3</v>
      </c>
      <c r="BX57" s="7">
        <f t="shared" si="45"/>
        <v>10</v>
      </c>
      <c r="BY57" s="11">
        <f t="shared" si="45"/>
        <v>8</v>
      </c>
      <c r="BZ57" s="10">
        <f t="shared" si="45"/>
        <v>0</v>
      </c>
      <c r="CA57" s="11">
        <f t="shared" si="45"/>
        <v>0</v>
      </c>
      <c r="CB57" s="10">
        <f t="shared" si="45"/>
        <v>0</v>
      </c>
      <c r="CC57" s="11">
        <f t="shared" si="45"/>
        <v>0</v>
      </c>
      <c r="CD57" s="10">
        <f t="shared" si="45"/>
        <v>0</v>
      </c>
      <c r="CE57" s="11">
        <f t="shared" si="45"/>
        <v>0</v>
      </c>
      <c r="CF57" s="10">
        <f t="shared" si="45"/>
        <v>0</v>
      </c>
      <c r="CG57" s="7">
        <f t="shared" si="45"/>
        <v>0.6</v>
      </c>
      <c r="CH57" s="11">
        <f t="shared" si="45"/>
        <v>21</v>
      </c>
      <c r="CI57" s="10">
        <f t="shared" si="45"/>
        <v>0</v>
      </c>
      <c r="CJ57" s="11">
        <f t="shared" si="45"/>
        <v>0</v>
      </c>
      <c r="CK57" s="10">
        <f t="shared" si="45"/>
        <v>0</v>
      </c>
      <c r="CL57" s="11">
        <f t="shared" si="45"/>
        <v>0</v>
      </c>
      <c r="CM57" s="10">
        <f t="shared" si="45"/>
        <v>0</v>
      </c>
      <c r="CN57" s="11">
        <f t="shared" si="45"/>
        <v>0</v>
      </c>
      <c r="CO57" s="10">
        <f t="shared" si="45"/>
        <v>0</v>
      </c>
      <c r="CP57" s="7">
        <f t="shared" si="45"/>
        <v>1.4</v>
      </c>
      <c r="CQ57" s="7">
        <f t="shared" si="45"/>
        <v>2</v>
      </c>
    </row>
    <row r="58" spans="1:95" ht="20.100000000000001" customHeight="1" x14ac:dyDescent="0.25">
      <c r="A58" s="12" t="s">
        <v>126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2"/>
      <c r="CQ58" s="13"/>
    </row>
    <row r="59" spans="1:95" x14ac:dyDescent="0.25">
      <c r="A59" s="15">
        <v>3</v>
      </c>
      <c r="B59" s="15">
        <v>1</v>
      </c>
      <c r="C59" s="6">
        <v>1</v>
      </c>
      <c r="D59" s="6" t="s">
        <v>127</v>
      </c>
      <c r="E59" s="3" t="s">
        <v>128</v>
      </c>
      <c r="F59" s="6">
        <f t="shared" ref="F59:F64" si="46">COUNTIF(T59:CO59,"e")</f>
        <v>0</v>
      </c>
      <c r="G59" s="6">
        <f t="shared" ref="G59:G64" si="47">COUNTIF(T59:CO59,"z")</f>
        <v>1</v>
      </c>
      <c r="H59" s="6">
        <f t="shared" ref="H59:H64" si="48">SUM(I59:P59)</f>
        <v>9</v>
      </c>
      <c r="I59" s="6">
        <f t="shared" ref="I59:I64" si="49">T59+AM59+BF59+BY59</f>
        <v>9</v>
      </c>
      <c r="J59" s="6">
        <f t="shared" ref="J59:J64" si="50">V59+AO59+BH59+CA59</f>
        <v>0</v>
      </c>
      <c r="K59" s="6">
        <f t="shared" ref="K59:K64" si="51">X59+AQ59+BJ59+CC59</f>
        <v>0</v>
      </c>
      <c r="L59" s="6">
        <f t="shared" ref="L59:L64" si="52">Z59+AS59+BL59+CE59</f>
        <v>0</v>
      </c>
      <c r="M59" s="6">
        <f t="shared" ref="M59:M64" si="53">AC59+AV59+BO59+CH59</f>
        <v>0</v>
      </c>
      <c r="N59" s="6">
        <f t="shared" ref="N59:N64" si="54">AE59+AX59+BQ59+CJ59</f>
        <v>0</v>
      </c>
      <c r="O59" s="6">
        <f t="shared" ref="O59:O64" si="55">AG59+AZ59+BS59+CL59</f>
        <v>0</v>
      </c>
      <c r="P59" s="6">
        <f t="shared" ref="P59:P64" si="56">AI59+BB59+BU59+CN59</f>
        <v>0</v>
      </c>
      <c r="Q59" s="7">
        <f t="shared" ref="Q59:Q64" si="57">AL59+BE59+BX59+CQ59</f>
        <v>1</v>
      </c>
      <c r="R59" s="7">
        <f t="shared" ref="R59:R64" si="58">AK59+BD59+BW59+CP59</f>
        <v>0</v>
      </c>
      <c r="S59" s="7">
        <v>0.7</v>
      </c>
      <c r="T59" s="11"/>
      <c r="U59" s="10"/>
      <c r="V59" s="11"/>
      <c r="W59" s="10"/>
      <c r="X59" s="11"/>
      <c r="Y59" s="10"/>
      <c r="Z59" s="11"/>
      <c r="AA59" s="10"/>
      <c r="AB59" s="7"/>
      <c r="AC59" s="11"/>
      <c r="AD59" s="10"/>
      <c r="AE59" s="11"/>
      <c r="AF59" s="10"/>
      <c r="AG59" s="11"/>
      <c r="AH59" s="10"/>
      <c r="AI59" s="11"/>
      <c r="AJ59" s="10"/>
      <c r="AK59" s="7"/>
      <c r="AL59" s="7">
        <f t="shared" ref="AL59:AL64" si="59">AB59+AK59</f>
        <v>0</v>
      </c>
      <c r="AM59" s="11"/>
      <c r="AN59" s="10"/>
      <c r="AO59" s="11"/>
      <c r="AP59" s="10"/>
      <c r="AQ59" s="11"/>
      <c r="AR59" s="10"/>
      <c r="AS59" s="11"/>
      <c r="AT59" s="10"/>
      <c r="AU59" s="7"/>
      <c r="AV59" s="11"/>
      <c r="AW59" s="10"/>
      <c r="AX59" s="11"/>
      <c r="AY59" s="10"/>
      <c r="AZ59" s="11"/>
      <c r="BA59" s="10"/>
      <c r="BB59" s="11"/>
      <c r="BC59" s="10"/>
      <c r="BD59" s="7"/>
      <c r="BE59" s="7">
        <f t="shared" ref="BE59:BE64" si="60">AU59+BD59</f>
        <v>0</v>
      </c>
      <c r="BF59" s="11">
        <v>9</v>
      </c>
      <c r="BG59" s="10" t="s">
        <v>55</v>
      </c>
      <c r="BH59" s="11"/>
      <c r="BI59" s="10"/>
      <c r="BJ59" s="11"/>
      <c r="BK59" s="10"/>
      <c r="BL59" s="11"/>
      <c r="BM59" s="10"/>
      <c r="BN59" s="7">
        <v>1</v>
      </c>
      <c r="BO59" s="11"/>
      <c r="BP59" s="10"/>
      <c r="BQ59" s="11"/>
      <c r="BR59" s="10"/>
      <c r="BS59" s="11"/>
      <c r="BT59" s="10"/>
      <c r="BU59" s="11"/>
      <c r="BV59" s="10"/>
      <c r="BW59" s="7"/>
      <c r="BX59" s="7">
        <f t="shared" ref="BX59:BX64" si="61">BN59+BW59</f>
        <v>1</v>
      </c>
      <c r="BY59" s="11"/>
      <c r="BZ59" s="10"/>
      <c r="CA59" s="11"/>
      <c r="CB59" s="10"/>
      <c r="CC59" s="11"/>
      <c r="CD59" s="10"/>
      <c r="CE59" s="11"/>
      <c r="CF59" s="10"/>
      <c r="CG59" s="7"/>
      <c r="CH59" s="11"/>
      <c r="CI59" s="10"/>
      <c r="CJ59" s="11"/>
      <c r="CK59" s="10"/>
      <c r="CL59" s="11"/>
      <c r="CM59" s="10"/>
      <c r="CN59" s="11"/>
      <c r="CO59" s="10"/>
      <c r="CP59" s="7"/>
      <c r="CQ59" s="7">
        <f t="shared" ref="CQ59:CQ64" si="62">CG59+CP59</f>
        <v>0</v>
      </c>
    </row>
    <row r="60" spans="1:95" x14ac:dyDescent="0.25">
      <c r="A60" s="15">
        <v>3</v>
      </c>
      <c r="B60" s="15">
        <v>1</v>
      </c>
      <c r="C60" s="6">
        <v>2</v>
      </c>
      <c r="D60" s="6" t="s">
        <v>129</v>
      </c>
      <c r="E60" s="3" t="s">
        <v>130</v>
      </c>
      <c r="F60" s="6">
        <f t="shared" si="46"/>
        <v>0</v>
      </c>
      <c r="G60" s="6">
        <f t="shared" si="47"/>
        <v>1</v>
      </c>
      <c r="H60" s="6">
        <f t="shared" si="48"/>
        <v>9</v>
      </c>
      <c r="I60" s="6">
        <f t="shared" si="49"/>
        <v>9</v>
      </c>
      <c r="J60" s="6">
        <f t="shared" si="50"/>
        <v>0</v>
      </c>
      <c r="K60" s="6">
        <f t="shared" si="51"/>
        <v>0</v>
      </c>
      <c r="L60" s="6">
        <f t="shared" si="52"/>
        <v>0</v>
      </c>
      <c r="M60" s="6">
        <f t="shared" si="53"/>
        <v>0</v>
      </c>
      <c r="N60" s="6">
        <f t="shared" si="54"/>
        <v>0</v>
      </c>
      <c r="O60" s="6">
        <f t="shared" si="55"/>
        <v>0</v>
      </c>
      <c r="P60" s="6">
        <f t="shared" si="56"/>
        <v>0</v>
      </c>
      <c r="Q60" s="7">
        <f t="shared" si="57"/>
        <v>1</v>
      </c>
      <c r="R60" s="7">
        <f t="shared" si="58"/>
        <v>0</v>
      </c>
      <c r="S60" s="7">
        <v>0.7</v>
      </c>
      <c r="T60" s="11"/>
      <c r="U60" s="10"/>
      <c r="V60" s="11"/>
      <c r="W60" s="10"/>
      <c r="X60" s="11"/>
      <c r="Y60" s="10"/>
      <c r="Z60" s="11"/>
      <c r="AA60" s="10"/>
      <c r="AB60" s="7"/>
      <c r="AC60" s="11"/>
      <c r="AD60" s="10"/>
      <c r="AE60" s="11"/>
      <c r="AF60" s="10"/>
      <c r="AG60" s="11"/>
      <c r="AH60" s="10"/>
      <c r="AI60" s="11"/>
      <c r="AJ60" s="10"/>
      <c r="AK60" s="7"/>
      <c r="AL60" s="7">
        <f t="shared" si="59"/>
        <v>0</v>
      </c>
      <c r="AM60" s="11"/>
      <c r="AN60" s="10"/>
      <c r="AO60" s="11"/>
      <c r="AP60" s="10"/>
      <c r="AQ60" s="11"/>
      <c r="AR60" s="10"/>
      <c r="AS60" s="11"/>
      <c r="AT60" s="10"/>
      <c r="AU60" s="7"/>
      <c r="AV60" s="11"/>
      <c r="AW60" s="10"/>
      <c r="AX60" s="11"/>
      <c r="AY60" s="10"/>
      <c r="AZ60" s="11"/>
      <c r="BA60" s="10"/>
      <c r="BB60" s="11"/>
      <c r="BC60" s="10"/>
      <c r="BD60" s="7"/>
      <c r="BE60" s="7">
        <f t="shared" si="60"/>
        <v>0</v>
      </c>
      <c r="BF60" s="11">
        <v>9</v>
      </c>
      <c r="BG60" s="10" t="s">
        <v>55</v>
      </c>
      <c r="BH60" s="11"/>
      <c r="BI60" s="10"/>
      <c r="BJ60" s="11"/>
      <c r="BK60" s="10"/>
      <c r="BL60" s="11"/>
      <c r="BM60" s="10"/>
      <c r="BN60" s="7">
        <v>1</v>
      </c>
      <c r="BO60" s="11"/>
      <c r="BP60" s="10"/>
      <c r="BQ60" s="11"/>
      <c r="BR60" s="10"/>
      <c r="BS60" s="11"/>
      <c r="BT60" s="10"/>
      <c r="BU60" s="11"/>
      <c r="BV60" s="10"/>
      <c r="BW60" s="7"/>
      <c r="BX60" s="7">
        <f t="shared" si="61"/>
        <v>1</v>
      </c>
      <c r="BY60" s="11"/>
      <c r="BZ60" s="10"/>
      <c r="CA60" s="11"/>
      <c r="CB60" s="10"/>
      <c r="CC60" s="11"/>
      <c r="CD60" s="10"/>
      <c r="CE60" s="11"/>
      <c r="CF60" s="10"/>
      <c r="CG60" s="7"/>
      <c r="CH60" s="11"/>
      <c r="CI60" s="10"/>
      <c r="CJ60" s="11"/>
      <c r="CK60" s="10"/>
      <c r="CL60" s="11"/>
      <c r="CM60" s="10"/>
      <c r="CN60" s="11"/>
      <c r="CO60" s="10"/>
      <c r="CP60" s="7"/>
      <c r="CQ60" s="7">
        <f t="shared" si="62"/>
        <v>0</v>
      </c>
    </row>
    <row r="61" spans="1:95" x14ac:dyDescent="0.25">
      <c r="A61" s="15">
        <v>1</v>
      </c>
      <c r="B61" s="15">
        <v>1</v>
      </c>
      <c r="C61" s="6">
        <v>1</v>
      </c>
      <c r="D61" s="6" t="s">
        <v>131</v>
      </c>
      <c r="E61" s="3" t="s">
        <v>132</v>
      </c>
      <c r="F61" s="6">
        <f t="shared" si="46"/>
        <v>1</v>
      </c>
      <c r="G61" s="6">
        <f t="shared" si="47"/>
        <v>0</v>
      </c>
      <c r="H61" s="6">
        <f t="shared" si="48"/>
        <v>20</v>
      </c>
      <c r="I61" s="6">
        <f t="shared" si="49"/>
        <v>0</v>
      </c>
      <c r="J61" s="6">
        <f t="shared" si="50"/>
        <v>0</v>
      </c>
      <c r="K61" s="6">
        <f t="shared" si="51"/>
        <v>0</v>
      </c>
      <c r="L61" s="6">
        <f t="shared" si="52"/>
        <v>0</v>
      </c>
      <c r="M61" s="6">
        <f t="shared" si="53"/>
        <v>0</v>
      </c>
      <c r="N61" s="6">
        <f t="shared" si="54"/>
        <v>20</v>
      </c>
      <c r="O61" s="6">
        <f t="shared" si="55"/>
        <v>0</v>
      </c>
      <c r="P61" s="6">
        <f t="shared" si="56"/>
        <v>0</v>
      </c>
      <c r="Q61" s="7">
        <f t="shared" si="57"/>
        <v>3</v>
      </c>
      <c r="R61" s="7">
        <f t="shared" si="58"/>
        <v>3</v>
      </c>
      <c r="S61" s="7">
        <v>1</v>
      </c>
      <c r="T61" s="11"/>
      <c r="U61" s="10"/>
      <c r="V61" s="11"/>
      <c r="W61" s="10"/>
      <c r="X61" s="11"/>
      <c r="Y61" s="10"/>
      <c r="Z61" s="11"/>
      <c r="AA61" s="10"/>
      <c r="AB61" s="7"/>
      <c r="AC61" s="11"/>
      <c r="AD61" s="10"/>
      <c r="AE61" s="11"/>
      <c r="AF61" s="10"/>
      <c r="AG61" s="11"/>
      <c r="AH61" s="10"/>
      <c r="AI61" s="11"/>
      <c r="AJ61" s="10"/>
      <c r="AK61" s="7"/>
      <c r="AL61" s="7">
        <f t="shared" si="59"/>
        <v>0</v>
      </c>
      <c r="AM61" s="11"/>
      <c r="AN61" s="10"/>
      <c r="AO61" s="11"/>
      <c r="AP61" s="10"/>
      <c r="AQ61" s="11"/>
      <c r="AR61" s="10"/>
      <c r="AS61" s="11"/>
      <c r="AT61" s="10"/>
      <c r="AU61" s="7"/>
      <c r="AV61" s="11"/>
      <c r="AW61" s="10"/>
      <c r="AX61" s="11">
        <v>20</v>
      </c>
      <c r="AY61" s="10" t="s">
        <v>68</v>
      </c>
      <c r="AZ61" s="11"/>
      <c r="BA61" s="10"/>
      <c r="BB61" s="11"/>
      <c r="BC61" s="10"/>
      <c r="BD61" s="7">
        <v>3</v>
      </c>
      <c r="BE61" s="7">
        <f t="shared" si="60"/>
        <v>3</v>
      </c>
      <c r="BF61" s="11"/>
      <c r="BG61" s="10"/>
      <c r="BH61" s="11"/>
      <c r="BI61" s="10"/>
      <c r="BJ61" s="11"/>
      <c r="BK61" s="10"/>
      <c r="BL61" s="11"/>
      <c r="BM61" s="10"/>
      <c r="BN61" s="7"/>
      <c r="BO61" s="11"/>
      <c r="BP61" s="10"/>
      <c r="BQ61" s="11"/>
      <c r="BR61" s="10"/>
      <c r="BS61" s="11"/>
      <c r="BT61" s="10"/>
      <c r="BU61" s="11"/>
      <c r="BV61" s="10"/>
      <c r="BW61" s="7"/>
      <c r="BX61" s="7">
        <f t="shared" si="61"/>
        <v>0</v>
      </c>
      <c r="BY61" s="11"/>
      <c r="BZ61" s="10"/>
      <c r="CA61" s="11"/>
      <c r="CB61" s="10"/>
      <c r="CC61" s="11"/>
      <c r="CD61" s="10"/>
      <c r="CE61" s="11"/>
      <c r="CF61" s="10"/>
      <c r="CG61" s="7"/>
      <c r="CH61" s="11"/>
      <c r="CI61" s="10"/>
      <c r="CJ61" s="11"/>
      <c r="CK61" s="10"/>
      <c r="CL61" s="11"/>
      <c r="CM61" s="10"/>
      <c r="CN61" s="11"/>
      <c r="CO61" s="10"/>
      <c r="CP61" s="7"/>
      <c r="CQ61" s="7">
        <f t="shared" si="62"/>
        <v>0</v>
      </c>
    </row>
    <row r="62" spans="1:95" x14ac:dyDescent="0.25">
      <c r="A62" s="15">
        <v>1</v>
      </c>
      <c r="B62" s="15">
        <v>1</v>
      </c>
      <c r="C62" s="6">
        <v>2</v>
      </c>
      <c r="D62" s="6" t="s">
        <v>133</v>
      </c>
      <c r="E62" s="3" t="s">
        <v>134</v>
      </c>
      <c r="F62" s="6">
        <f t="shared" si="46"/>
        <v>1</v>
      </c>
      <c r="G62" s="6">
        <f t="shared" si="47"/>
        <v>0</v>
      </c>
      <c r="H62" s="6">
        <f t="shared" si="48"/>
        <v>20</v>
      </c>
      <c r="I62" s="6">
        <f t="shared" si="49"/>
        <v>0</v>
      </c>
      <c r="J62" s="6">
        <f t="shared" si="50"/>
        <v>0</v>
      </c>
      <c r="K62" s="6">
        <f t="shared" si="51"/>
        <v>0</v>
      </c>
      <c r="L62" s="6">
        <f t="shared" si="52"/>
        <v>0</v>
      </c>
      <c r="M62" s="6">
        <f t="shared" si="53"/>
        <v>0</v>
      </c>
      <c r="N62" s="6">
        <f t="shared" si="54"/>
        <v>20</v>
      </c>
      <c r="O62" s="6">
        <f t="shared" si="55"/>
        <v>0</v>
      </c>
      <c r="P62" s="6">
        <f t="shared" si="56"/>
        <v>0</v>
      </c>
      <c r="Q62" s="7">
        <f t="shared" si="57"/>
        <v>3</v>
      </c>
      <c r="R62" s="7">
        <f t="shared" si="58"/>
        <v>3</v>
      </c>
      <c r="S62" s="7">
        <v>1</v>
      </c>
      <c r="T62" s="11"/>
      <c r="U62" s="10"/>
      <c r="V62" s="11"/>
      <c r="W62" s="10"/>
      <c r="X62" s="11"/>
      <c r="Y62" s="10"/>
      <c r="Z62" s="11"/>
      <c r="AA62" s="10"/>
      <c r="AB62" s="7"/>
      <c r="AC62" s="11"/>
      <c r="AD62" s="10"/>
      <c r="AE62" s="11"/>
      <c r="AF62" s="10"/>
      <c r="AG62" s="11"/>
      <c r="AH62" s="10"/>
      <c r="AI62" s="11"/>
      <c r="AJ62" s="10"/>
      <c r="AK62" s="7"/>
      <c r="AL62" s="7">
        <f t="shared" si="59"/>
        <v>0</v>
      </c>
      <c r="AM62" s="11"/>
      <c r="AN62" s="10"/>
      <c r="AO62" s="11"/>
      <c r="AP62" s="10"/>
      <c r="AQ62" s="11"/>
      <c r="AR62" s="10"/>
      <c r="AS62" s="11"/>
      <c r="AT62" s="10"/>
      <c r="AU62" s="7"/>
      <c r="AV62" s="11"/>
      <c r="AW62" s="10"/>
      <c r="AX62" s="11">
        <v>20</v>
      </c>
      <c r="AY62" s="10" t="s">
        <v>68</v>
      </c>
      <c r="AZ62" s="11"/>
      <c r="BA62" s="10"/>
      <c r="BB62" s="11"/>
      <c r="BC62" s="10"/>
      <c r="BD62" s="7">
        <v>3</v>
      </c>
      <c r="BE62" s="7">
        <f t="shared" si="60"/>
        <v>3</v>
      </c>
      <c r="BF62" s="11"/>
      <c r="BG62" s="10"/>
      <c r="BH62" s="11"/>
      <c r="BI62" s="10"/>
      <c r="BJ62" s="11"/>
      <c r="BK62" s="10"/>
      <c r="BL62" s="11"/>
      <c r="BM62" s="10"/>
      <c r="BN62" s="7"/>
      <c r="BO62" s="11"/>
      <c r="BP62" s="10"/>
      <c r="BQ62" s="11"/>
      <c r="BR62" s="10"/>
      <c r="BS62" s="11"/>
      <c r="BT62" s="10"/>
      <c r="BU62" s="11"/>
      <c r="BV62" s="10"/>
      <c r="BW62" s="7"/>
      <c r="BX62" s="7">
        <f t="shared" si="61"/>
        <v>0</v>
      </c>
      <c r="BY62" s="11"/>
      <c r="BZ62" s="10"/>
      <c r="CA62" s="11"/>
      <c r="CB62" s="10"/>
      <c r="CC62" s="11"/>
      <c r="CD62" s="10"/>
      <c r="CE62" s="11"/>
      <c r="CF62" s="10"/>
      <c r="CG62" s="7"/>
      <c r="CH62" s="11"/>
      <c r="CI62" s="10"/>
      <c r="CJ62" s="11"/>
      <c r="CK62" s="10"/>
      <c r="CL62" s="11"/>
      <c r="CM62" s="10"/>
      <c r="CN62" s="11"/>
      <c r="CO62" s="10"/>
      <c r="CP62" s="7"/>
      <c r="CQ62" s="7">
        <f t="shared" si="62"/>
        <v>0</v>
      </c>
    </row>
    <row r="63" spans="1:95" x14ac:dyDescent="0.25">
      <c r="A63" s="15">
        <v>2</v>
      </c>
      <c r="B63" s="15">
        <v>1</v>
      </c>
      <c r="C63" s="6">
        <v>1</v>
      </c>
      <c r="D63" s="6" t="s">
        <v>135</v>
      </c>
      <c r="E63" s="3" t="s">
        <v>136</v>
      </c>
      <c r="F63" s="6">
        <f t="shared" si="46"/>
        <v>0</v>
      </c>
      <c r="G63" s="6">
        <f t="shared" si="47"/>
        <v>1</v>
      </c>
      <c r="H63" s="6">
        <f t="shared" si="48"/>
        <v>18</v>
      </c>
      <c r="I63" s="6">
        <f t="shared" si="49"/>
        <v>18</v>
      </c>
      <c r="J63" s="6">
        <f t="shared" si="50"/>
        <v>0</v>
      </c>
      <c r="K63" s="6">
        <f t="shared" si="51"/>
        <v>0</v>
      </c>
      <c r="L63" s="6">
        <f t="shared" si="52"/>
        <v>0</v>
      </c>
      <c r="M63" s="6">
        <f t="shared" si="53"/>
        <v>0</v>
      </c>
      <c r="N63" s="6">
        <f t="shared" si="54"/>
        <v>0</v>
      </c>
      <c r="O63" s="6">
        <f t="shared" si="55"/>
        <v>0</v>
      </c>
      <c r="P63" s="6">
        <f t="shared" si="56"/>
        <v>0</v>
      </c>
      <c r="Q63" s="7">
        <f t="shared" si="57"/>
        <v>2</v>
      </c>
      <c r="R63" s="7">
        <f t="shared" si="58"/>
        <v>0</v>
      </c>
      <c r="S63" s="7">
        <v>1.5</v>
      </c>
      <c r="T63" s="11"/>
      <c r="U63" s="10"/>
      <c r="V63" s="11"/>
      <c r="W63" s="10"/>
      <c r="X63" s="11"/>
      <c r="Y63" s="10"/>
      <c r="Z63" s="11"/>
      <c r="AA63" s="10"/>
      <c r="AB63" s="7"/>
      <c r="AC63" s="11"/>
      <c r="AD63" s="10"/>
      <c r="AE63" s="11"/>
      <c r="AF63" s="10"/>
      <c r="AG63" s="11"/>
      <c r="AH63" s="10"/>
      <c r="AI63" s="11"/>
      <c r="AJ63" s="10"/>
      <c r="AK63" s="7"/>
      <c r="AL63" s="7">
        <f t="shared" si="59"/>
        <v>0</v>
      </c>
      <c r="AM63" s="11">
        <v>18</v>
      </c>
      <c r="AN63" s="10" t="s">
        <v>55</v>
      </c>
      <c r="AO63" s="11"/>
      <c r="AP63" s="10"/>
      <c r="AQ63" s="11"/>
      <c r="AR63" s="10"/>
      <c r="AS63" s="11"/>
      <c r="AT63" s="10"/>
      <c r="AU63" s="7">
        <v>2</v>
      </c>
      <c r="AV63" s="11"/>
      <c r="AW63" s="10"/>
      <c r="AX63" s="11"/>
      <c r="AY63" s="10"/>
      <c r="AZ63" s="11"/>
      <c r="BA63" s="10"/>
      <c r="BB63" s="11"/>
      <c r="BC63" s="10"/>
      <c r="BD63" s="7"/>
      <c r="BE63" s="7">
        <f t="shared" si="60"/>
        <v>2</v>
      </c>
      <c r="BF63" s="11"/>
      <c r="BG63" s="10"/>
      <c r="BH63" s="11"/>
      <c r="BI63" s="10"/>
      <c r="BJ63" s="11"/>
      <c r="BK63" s="10"/>
      <c r="BL63" s="11"/>
      <c r="BM63" s="10"/>
      <c r="BN63" s="7"/>
      <c r="BO63" s="11"/>
      <c r="BP63" s="10"/>
      <c r="BQ63" s="11"/>
      <c r="BR63" s="10"/>
      <c r="BS63" s="11"/>
      <c r="BT63" s="10"/>
      <c r="BU63" s="11"/>
      <c r="BV63" s="10"/>
      <c r="BW63" s="7"/>
      <c r="BX63" s="7">
        <f t="shared" si="61"/>
        <v>0</v>
      </c>
      <c r="BY63" s="11"/>
      <c r="BZ63" s="10"/>
      <c r="CA63" s="11"/>
      <c r="CB63" s="10"/>
      <c r="CC63" s="11"/>
      <c r="CD63" s="10"/>
      <c r="CE63" s="11"/>
      <c r="CF63" s="10"/>
      <c r="CG63" s="7"/>
      <c r="CH63" s="11"/>
      <c r="CI63" s="10"/>
      <c r="CJ63" s="11"/>
      <c r="CK63" s="10"/>
      <c r="CL63" s="11"/>
      <c r="CM63" s="10"/>
      <c r="CN63" s="11"/>
      <c r="CO63" s="10"/>
      <c r="CP63" s="7"/>
      <c r="CQ63" s="7">
        <f t="shared" si="62"/>
        <v>0</v>
      </c>
    </row>
    <row r="64" spans="1:95" x14ac:dyDescent="0.25">
      <c r="A64" s="15">
        <v>2</v>
      </c>
      <c r="B64" s="15">
        <v>1</v>
      </c>
      <c r="C64" s="6">
        <v>2</v>
      </c>
      <c r="D64" s="6" t="s">
        <v>137</v>
      </c>
      <c r="E64" s="3" t="s">
        <v>138</v>
      </c>
      <c r="F64" s="6">
        <f t="shared" si="46"/>
        <v>0</v>
      </c>
      <c r="G64" s="6">
        <f t="shared" si="47"/>
        <v>1</v>
      </c>
      <c r="H64" s="6">
        <f t="shared" si="48"/>
        <v>18</v>
      </c>
      <c r="I64" s="6">
        <f t="shared" si="49"/>
        <v>18</v>
      </c>
      <c r="J64" s="6">
        <f t="shared" si="50"/>
        <v>0</v>
      </c>
      <c r="K64" s="6">
        <f t="shared" si="51"/>
        <v>0</v>
      </c>
      <c r="L64" s="6">
        <f t="shared" si="52"/>
        <v>0</v>
      </c>
      <c r="M64" s="6">
        <f t="shared" si="53"/>
        <v>0</v>
      </c>
      <c r="N64" s="6">
        <f t="shared" si="54"/>
        <v>0</v>
      </c>
      <c r="O64" s="6">
        <f t="shared" si="55"/>
        <v>0</v>
      </c>
      <c r="P64" s="6">
        <f t="shared" si="56"/>
        <v>0</v>
      </c>
      <c r="Q64" s="7">
        <f t="shared" si="57"/>
        <v>2</v>
      </c>
      <c r="R64" s="7">
        <f t="shared" si="58"/>
        <v>0</v>
      </c>
      <c r="S64" s="7">
        <v>1.5</v>
      </c>
      <c r="T64" s="11"/>
      <c r="U64" s="10"/>
      <c r="V64" s="11"/>
      <c r="W64" s="10"/>
      <c r="X64" s="11"/>
      <c r="Y64" s="10"/>
      <c r="Z64" s="11"/>
      <c r="AA64" s="10"/>
      <c r="AB64" s="7"/>
      <c r="AC64" s="11"/>
      <c r="AD64" s="10"/>
      <c r="AE64" s="11"/>
      <c r="AF64" s="10"/>
      <c r="AG64" s="11"/>
      <c r="AH64" s="10"/>
      <c r="AI64" s="11"/>
      <c r="AJ64" s="10"/>
      <c r="AK64" s="7"/>
      <c r="AL64" s="7">
        <f t="shared" si="59"/>
        <v>0</v>
      </c>
      <c r="AM64" s="11">
        <v>18</v>
      </c>
      <c r="AN64" s="10" t="s">
        <v>55</v>
      </c>
      <c r="AO64" s="11"/>
      <c r="AP64" s="10"/>
      <c r="AQ64" s="11"/>
      <c r="AR64" s="10"/>
      <c r="AS64" s="11"/>
      <c r="AT64" s="10"/>
      <c r="AU64" s="7">
        <v>2</v>
      </c>
      <c r="AV64" s="11"/>
      <c r="AW64" s="10"/>
      <c r="AX64" s="11"/>
      <c r="AY64" s="10"/>
      <c r="AZ64" s="11"/>
      <c r="BA64" s="10"/>
      <c r="BB64" s="11"/>
      <c r="BC64" s="10"/>
      <c r="BD64" s="7"/>
      <c r="BE64" s="7">
        <f t="shared" si="60"/>
        <v>2</v>
      </c>
      <c r="BF64" s="11"/>
      <c r="BG64" s="10"/>
      <c r="BH64" s="11"/>
      <c r="BI64" s="10"/>
      <c r="BJ64" s="11"/>
      <c r="BK64" s="10"/>
      <c r="BL64" s="11"/>
      <c r="BM64" s="10"/>
      <c r="BN64" s="7"/>
      <c r="BO64" s="11"/>
      <c r="BP64" s="10"/>
      <c r="BQ64" s="11"/>
      <c r="BR64" s="10"/>
      <c r="BS64" s="11"/>
      <c r="BT64" s="10"/>
      <c r="BU64" s="11"/>
      <c r="BV64" s="10"/>
      <c r="BW64" s="7"/>
      <c r="BX64" s="7">
        <f t="shared" si="61"/>
        <v>0</v>
      </c>
      <c r="BY64" s="11"/>
      <c r="BZ64" s="10"/>
      <c r="CA64" s="11"/>
      <c r="CB64" s="10"/>
      <c r="CC64" s="11"/>
      <c r="CD64" s="10"/>
      <c r="CE64" s="11"/>
      <c r="CF64" s="10"/>
      <c r="CG64" s="7"/>
      <c r="CH64" s="11"/>
      <c r="CI64" s="10"/>
      <c r="CJ64" s="11"/>
      <c r="CK64" s="10"/>
      <c r="CL64" s="11"/>
      <c r="CM64" s="10"/>
      <c r="CN64" s="11"/>
      <c r="CO64" s="10"/>
      <c r="CP64" s="7"/>
      <c r="CQ64" s="7">
        <f t="shared" si="62"/>
        <v>0</v>
      </c>
    </row>
    <row r="65" spans="1:95" ht="20.100000000000001" customHeight="1" x14ac:dyDescent="0.25">
      <c r="A65" s="12" t="s">
        <v>139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2"/>
      <c r="CQ65" s="13"/>
    </row>
    <row r="66" spans="1:95" x14ac:dyDescent="0.25">
      <c r="A66" s="6"/>
      <c r="B66" s="6"/>
      <c r="C66" s="6"/>
      <c r="D66" s="6" t="s">
        <v>140</v>
      </c>
      <c r="E66" s="3" t="s">
        <v>141</v>
      </c>
      <c r="F66" s="6">
        <f>COUNTIF(T66:CO66,"e")</f>
        <v>0</v>
      </c>
      <c r="G66" s="6">
        <f>COUNTIF(T66:CO66,"z")</f>
        <v>1</v>
      </c>
      <c r="H66" s="6">
        <f>SUM(I66:P66)</f>
        <v>4</v>
      </c>
      <c r="I66" s="6">
        <f>T66+AM66+BF66+BY66</f>
        <v>0</v>
      </c>
      <c r="J66" s="6">
        <f>V66+AO66+BH66+CA66</f>
        <v>0</v>
      </c>
      <c r="K66" s="6">
        <f>X66+AQ66+BJ66+CC66</f>
        <v>0</v>
      </c>
      <c r="L66" s="6">
        <f>Z66+AS66+BL66+CE66</f>
        <v>0</v>
      </c>
      <c r="M66" s="6">
        <f>AC66+AV66+BO66+CH66</f>
        <v>0</v>
      </c>
      <c r="N66" s="6">
        <f>AE66+AX66+BQ66+CJ66</f>
        <v>0</v>
      </c>
      <c r="O66" s="6">
        <f>AG66+AZ66+BS66+CL66</f>
        <v>4</v>
      </c>
      <c r="P66" s="6">
        <f>AI66+BB66+BU66+CN66</f>
        <v>0</v>
      </c>
      <c r="Q66" s="7">
        <f>AL66+BE66+BX66+CQ66</f>
        <v>4</v>
      </c>
      <c r="R66" s="7">
        <f>AK66+BD66+BW66+CP66</f>
        <v>4</v>
      </c>
      <c r="S66" s="7">
        <v>0</v>
      </c>
      <c r="T66" s="11"/>
      <c r="U66" s="10"/>
      <c r="V66" s="11"/>
      <c r="W66" s="10"/>
      <c r="X66" s="11"/>
      <c r="Y66" s="10"/>
      <c r="Z66" s="11"/>
      <c r="AA66" s="10"/>
      <c r="AB66" s="7"/>
      <c r="AC66" s="11"/>
      <c r="AD66" s="10"/>
      <c r="AE66" s="11"/>
      <c r="AF66" s="10"/>
      <c r="AG66" s="11"/>
      <c r="AH66" s="10"/>
      <c r="AI66" s="11"/>
      <c r="AJ66" s="10"/>
      <c r="AK66" s="7"/>
      <c r="AL66" s="7">
        <f>AB66+AK66</f>
        <v>0</v>
      </c>
      <c r="AM66" s="11"/>
      <c r="AN66" s="10"/>
      <c r="AO66" s="11"/>
      <c r="AP66" s="10"/>
      <c r="AQ66" s="11"/>
      <c r="AR66" s="10"/>
      <c r="AS66" s="11"/>
      <c r="AT66" s="10"/>
      <c r="AU66" s="7"/>
      <c r="AV66" s="11"/>
      <c r="AW66" s="10"/>
      <c r="AX66" s="11"/>
      <c r="AY66" s="10"/>
      <c r="AZ66" s="11"/>
      <c r="BA66" s="10"/>
      <c r="BB66" s="11"/>
      <c r="BC66" s="10"/>
      <c r="BD66" s="7"/>
      <c r="BE66" s="7">
        <f>AU66+BD66</f>
        <v>0</v>
      </c>
      <c r="BF66" s="11"/>
      <c r="BG66" s="10"/>
      <c r="BH66" s="11"/>
      <c r="BI66" s="10"/>
      <c r="BJ66" s="11"/>
      <c r="BK66" s="10"/>
      <c r="BL66" s="11"/>
      <c r="BM66" s="10"/>
      <c r="BN66" s="7"/>
      <c r="BO66" s="11"/>
      <c r="BP66" s="10"/>
      <c r="BQ66" s="11"/>
      <c r="BR66" s="10"/>
      <c r="BS66" s="11">
        <v>4</v>
      </c>
      <c r="BT66" s="10" t="s">
        <v>55</v>
      </c>
      <c r="BU66" s="11"/>
      <c r="BV66" s="10"/>
      <c r="BW66" s="7">
        <v>4</v>
      </c>
      <c r="BX66" s="7">
        <f>BN66+BW66</f>
        <v>4</v>
      </c>
      <c r="BY66" s="11"/>
      <c r="BZ66" s="10"/>
      <c r="CA66" s="11"/>
      <c r="CB66" s="10"/>
      <c r="CC66" s="11"/>
      <c r="CD66" s="10"/>
      <c r="CE66" s="11"/>
      <c r="CF66" s="10"/>
      <c r="CG66" s="7"/>
      <c r="CH66" s="11"/>
      <c r="CI66" s="10"/>
      <c r="CJ66" s="11"/>
      <c r="CK66" s="10"/>
      <c r="CL66" s="11"/>
      <c r="CM66" s="10"/>
      <c r="CN66" s="11"/>
      <c r="CO66" s="10"/>
      <c r="CP66" s="7"/>
      <c r="CQ66" s="7">
        <f>CG66+CP66</f>
        <v>0</v>
      </c>
    </row>
    <row r="67" spans="1:95" ht="15.9" customHeight="1" x14ac:dyDescent="0.25">
      <c r="A67" s="6"/>
      <c r="B67" s="6"/>
      <c r="C67" s="6"/>
      <c r="D67" s="6"/>
      <c r="E67" s="6" t="s">
        <v>62</v>
      </c>
      <c r="F67" s="6">
        <f t="shared" ref="F67:AK67" si="63">SUM(F66:F66)</f>
        <v>0</v>
      </c>
      <c r="G67" s="6">
        <f t="shared" si="63"/>
        <v>1</v>
      </c>
      <c r="H67" s="6">
        <f t="shared" si="63"/>
        <v>4</v>
      </c>
      <c r="I67" s="6">
        <f t="shared" si="63"/>
        <v>0</v>
      </c>
      <c r="J67" s="6">
        <f t="shared" si="63"/>
        <v>0</v>
      </c>
      <c r="K67" s="6">
        <f t="shared" si="63"/>
        <v>0</v>
      </c>
      <c r="L67" s="6">
        <f t="shared" si="63"/>
        <v>0</v>
      </c>
      <c r="M67" s="6">
        <f t="shared" si="63"/>
        <v>0</v>
      </c>
      <c r="N67" s="6">
        <f t="shared" si="63"/>
        <v>0</v>
      </c>
      <c r="O67" s="6">
        <f t="shared" si="63"/>
        <v>4</v>
      </c>
      <c r="P67" s="6">
        <f t="shared" si="63"/>
        <v>0</v>
      </c>
      <c r="Q67" s="7">
        <f t="shared" si="63"/>
        <v>4</v>
      </c>
      <c r="R67" s="7">
        <f t="shared" si="63"/>
        <v>4</v>
      </c>
      <c r="S67" s="7">
        <f t="shared" si="63"/>
        <v>0</v>
      </c>
      <c r="T67" s="11">
        <f t="shared" si="63"/>
        <v>0</v>
      </c>
      <c r="U67" s="10">
        <f t="shared" si="63"/>
        <v>0</v>
      </c>
      <c r="V67" s="11">
        <f t="shared" si="63"/>
        <v>0</v>
      </c>
      <c r="W67" s="10">
        <f t="shared" si="63"/>
        <v>0</v>
      </c>
      <c r="X67" s="11">
        <f t="shared" si="63"/>
        <v>0</v>
      </c>
      <c r="Y67" s="10">
        <f t="shared" si="63"/>
        <v>0</v>
      </c>
      <c r="Z67" s="11">
        <f t="shared" si="63"/>
        <v>0</v>
      </c>
      <c r="AA67" s="10">
        <f t="shared" si="63"/>
        <v>0</v>
      </c>
      <c r="AB67" s="7">
        <f t="shared" si="63"/>
        <v>0</v>
      </c>
      <c r="AC67" s="11">
        <f t="shared" si="63"/>
        <v>0</v>
      </c>
      <c r="AD67" s="10">
        <f t="shared" si="63"/>
        <v>0</v>
      </c>
      <c r="AE67" s="11">
        <f t="shared" si="63"/>
        <v>0</v>
      </c>
      <c r="AF67" s="10">
        <f t="shared" si="63"/>
        <v>0</v>
      </c>
      <c r="AG67" s="11">
        <f t="shared" si="63"/>
        <v>0</v>
      </c>
      <c r="AH67" s="10">
        <f t="shared" si="63"/>
        <v>0</v>
      </c>
      <c r="AI67" s="11">
        <f t="shared" si="63"/>
        <v>0</v>
      </c>
      <c r="AJ67" s="10">
        <f t="shared" si="63"/>
        <v>0</v>
      </c>
      <c r="AK67" s="7">
        <f t="shared" si="63"/>
        <v>0</v>
      </c>
      <c r="AL67" s="7">
        <f t="shared" ref="AL67:BQ67" si="64">SUM(AL66:AL66)</f>
        <v>0</v>
      </c>
      <c r="AM67" s="11">
        <f t="shared" si="64"/>
        <v>0</v>
      </c>
      <c r="AN67" s="10">
        <f t="shared" si="64"/>
        <v>0</v>
      </c>
      <c r="AO67" s="11">
        <f t="shared" si="64"/>
        <v>0</v>
      </c>
      <c r="AP67" s="10">
        <f t="shared" si="64"/>
        <v>0</v>
      </c>
      <c r="AQ67" s="11">
        <f t="shared" si="64"/>
        <v>0</v>
      </c>
      <c r="AR67" s="10">
        <f t="shared" si="64"/>
        <v>0</v>
      </c>
      <c r="AS67" s="11">
        <f t="shared" si="64"/>
        <v>0</v>
      </c>
      <c r="AT67" s="10">
        <f t="shared" si="64"/>
        <v>0</v>
      </c>
      <c r="AU67" s="7">
        <f t="shared" si="64"/>
        <v>0</v>
      </c>
      <c r="AV67" s="11">
        <f t="shared" si="64"/>
        <v>0</v>
      </c>
      <c r="AW67" s="10">
        <f t="shared" si="64"/>
        <v>0</v>
      </c>
      <c r="AX67" s="11">
        <f t="shared" si="64"/>
        <v>0</v>
      </c>
      <c r="AY67" s="10">
        <f t="shared" si="64"/>
        <v>0</v>
      </c>
      <c r="AZ67" s="11">
        <f t="shared" si="64"/>
        <v>0</v>
      </c>
      <c r="BA67" s="10">
        <f t="shared" si="64"/>
        <v>0</v>
      </c>
      <c r="BB67" s="11">
        <f t="shared" si="64"/>
        <v>0</v>
      </c>
      <c r="BC67" s="10">
        <f t="shared" si="64"/>
        <v>0</v>
      </c>
      <c r="BD67" s="7">
        <f t="shared" si="64"/>
        <v>0</v>
      </c>
      <c r="BE67" s="7">
        <f t="shared" si="64"/>
        <v>0</v>
      </c>
      <c r="BF67" s="11">
        <f t="shared" si="64"/>
        <v>0</v>
      </c>
      <c r="BG67" s="10">
        <f t="shared" si="64"/>
        <v>0</v>
      </c>
      <c r="BH67" s="11">
        <f t="shared" si="64"/>
        <v>0</v>
      </c>
      <c r="BI67" s="10">
        <f t="shared" si="64"/>
        <v>0</v>
      </c>
      <c r="BJ67" s="11">
        <f t="shared" si="64"/>
        <v>0</v>
      </c>
      <c r="BK67" s="10">
        <f t="shared" si="64"/>
        <v>0</v>
      </c>
      <c r="BL67" s="11">
        <f t="shared" si="64"/>
        <v>0</v>
      </c>
      <c r="BM67" s="10">
        <f t="shared" si="64"/>
        <v>0</v>
      </c>
      <c r="BN67" s="7">
        <f t="shared" si="64"/>
        <v>0</v>
      </c>
      <c r="BO67" s="11">
        <f t="shared" si="64"/>
        <v>0</v>
      </c>
      <c r="BP67" s="10">
        <f t="shared" si="64"/>
        <v>0</v>
      </c>
      <c r="BQ67" s="11">
        <f t="shared" si="64"/>
        <v>0</v>
      </c>
      <c r="BR67" s="10">
        <f t="shared" ref="BR67:CQ67" si="65">SUM(BR66:BR66)</f>
        <v>0</v>
      </c>
      <c r="BS67" s="11">
        <f t="shared" si="65"/>
        <v>4</v>
      </c>
      <c r="BT67" s="10">
        <f t="shared" si="65"/>
        <v>0</v>
      </c>
      <c r="BU67" s="11">
        <f t="shared" si="65"/>
        <v>0</v>
      </c>
      <c r="BV67" s="10">
        <f t="shared" si="65"/>
        <v>0</v>
      </c>
      <c r="BW67" s="7">
        <f t="shared" si="65"/>
        <v>4</v>
      </c>
      <c r="BX67" s="7">
        <f t="shared" si="65"/>
        <v>4</v>
      </c>
      <c r="BY67" s="11">
        <f t="shared" si="65"/>
        <v>0</v>
      </c>
      <c r="BZ67" s="10">
        <f t="shared" si="65"/>
        <v>0</v>
      </c>
      <c r="CA67" s="11">
        <f t="shared" si="65"/>
        <v>0</v>
      </c>
      <c r="CB67" s="10">
        <f t="shared" si="65"/>
        <v>0</v>
      </c>
      <c r="CC67" s="11">
        <f t="shared" si="65"/>
        <v>0</v>
      </c>
      <c r="CD67" s="10">
        <f t="shared" si="65"/>
        <v>0</v>
      </c>
      <c r="CE67" s="11">
        <f t="shared" si="65"/>
        <v>0</v>
      </c>
      <c r="CF67" s="10">
        <f t="shared" si="65"/>
        <v>0</v>
      </c>
      <c r="CG67" s="7">
        <f t="shared" si="65"/>
        <v>0</v>
      </c>
      <c r="CH67" s="11">
        <f t="shared" si="65"/>
        <v>0</v>
      </c>
      <c r="CI67" s="10">
        <f t="shared" si="65"/>
        <v>0</v>
      </c>
      <c r="CJ67" s="11">
        <f t="shared" si="65"/>
        <v>0</v>
      </c>
      <c r="CK67" s="10">
        <f t="shared" si="65"/>
        <v>0</v>
      </c>
      <c r="CL67" s="11">
        <f t="shared" si="65"/>
        <v>0</v>
      </c>
      <c r="CM67" s="10">
        <f t="shared" si="65"/>
        <v>0</v>
      </c>
      <c r="CN67" s="11">
        <f t="shared" si="65"/>
        <v>0</v>
      </c>
      <c r="CO67" s="10">
        <f t="shared" si="65"/>
        <v>0</v>
      </c>
      <c r="CP67" s="7">
        <f t="shared" si="65"/>
        <v>0</v>
      </c>
      <c r="CQ67" s="7">
        <f t="shared" si="65"/>
        <v>0</v>
      </c>
    </row>
    <row r="68" spans="1:95" ht="20.100000000000001" customHeight="1" x14ac:dyDescent="0.25">
      <c r="A68" s="12" t="s">
        <v>142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2"/>
      <c r="CQ68" s="13"/>
    </row>
    <row r="69" spans="1:95" x14ac:dyDescent="0.25">
      <c r="A69" s="6"/>
      <c r="B69" s="6"/>
      <c r="C69" s="6"/>
      <c r="D69" s="6" t="s">
        <v>143</v>
      </c>
      <c r="E69" s="3" t="s">
        <v>144</v>
      </c>
      <c r="F69" s="6">
        <f>COUNTIF(T69:CO69,"e")</f>
        <v>0</v>
      </c>
      <c r="G69" s="6">
        <f>COUNTIF(T69:CO69,"z")</f>
        <v>1</v>
      </c>
      <c r="H69" s="6">
        <f>SUM(I69:P69)</f>
        <v>4</v>
      </c>
      <c r="I69" s="6">
        <f>T69+AM69+BF69+BY69</f>
        <v>4</v>
      </c>
      <c r="J69" s="6">
        <f>V69+AO69+BH69+CA69</f>
        <v>0</v>
      </c>
      <c r="K69" s="6">
        <f>X69+AQ69+BJ69+CC69</f>
        <v>0</v>
      </c>
      <c r="L69" s="6">
        <f>Z69+AS69+BL69+CE69</f>
        <v>0</v>
      </c>
      <c r="M69" s="6">
        <f>AC69+AV69+BO69+CH69</f>
        <v>0</v>
      </c>
      <c r="N69" s="6">
        <f>AE69+AX69+BQ69+CJ69</f>
        <v>0</v>
      </c>
      <c r="O69" s="6">
        <f>AG69+AZ69+BS69+CL69</f>
        <v>0</v>
      </c>
      <c r="P69" s="6">
        <f>AI69+BB69+BU69+CN69</f>
        <v>0</v>
      </c>
      <c r="Q69" s="7">
        <f>AL69+BE69+BX69+CQ69</f>
        <v>0</v>
      </c>
      <c r="R69" s="7">
        <f>AK69+BD69+BW69+CP69</f>
        <v>0</v>
      </c>
      <c r="S69" s="7">
        <v>0</v>
      </c>
      <c r="T69" s="11">
        <v>4</v>
      </c>
      <c r="U69" s="10" t="s">
        <v>55</v>
      </c>
      <c r="V69" s="11"/>
      <c r="W69" s="10"/>
      <c r="X69" s="11"/>
      <c r="Y69" s="10"/>
      <c r="Z69" s="11"/>
      <c r="AA69" s="10"/>
      <c r="AB69" s="7">
        <v>0</v>
      </c>
      <c r="AC69" s="11"/>
      <c r="AD69" s="10"/>
      <c r="AE69" s="11"/>
      <c r="AF69" s="10"/>
      <c r="AG69" s="11"/>
      <c r="AH69" s="10"/>
      <c r="AI69" s="11"/>
      <c r="AJ69" s="10"/>
      <c r="AK69" s="7"/>
      <c r="AL69" s="7">
        <f>AB69+AK69</f>
        <v>0</v>
      </c>
      <c r="AM69" s="11"/>
      <c r="AN69" s="10"/>
      <c r="AO69" s="11"/>
      <c r="AP69" s="10"/>
      <c r="AQ69" s="11"/>
      <c r="AR69" s="10"/>
      <c r="AS69" s="11"/>
      <c r="AT69" s="10"/>
      <c r="AU69" s="7"/>
      <c r="AV69" s="11"/>
      <c r="AW69" s="10"/>
      <c r="AX69" s="11"/>
      <c r="AY69" s="10"/>
      <c r="AZ69" s="11"/>
      <c r="BA69" s="10"/>
      <c r="BB69" s="11"/>
      <c r="BC69" s="10"/>
      <c r="BD69" s="7"/>
      <c r="BE69" s="7">
        <f>AU69+BD69</f>
        <v>0</v>
      </c>
      <c r="BF69" s="11"/>
      <c r="BG69" s="10"/>
      <c r="BH69" s="11"/>
      <c r="BI69" s="10"/>
      <c r="BJ69" s="11"/>
      <c r="BK69" s="10"/>
      <c r="BL69" s="11"/>
      <c r="BM69" s="10"/>
      <c r="BN69" s="7"/>
      <c r="BO69" s="11"/>
      <c r="BP69" s="10"/>
      <c r="BQ69" s="11"/>
      <c r="BR69" s="10"/>
      <c r="BS69" s="11"/>
      <c r="BT69" s="10"/>
      <c r="BU69" s="11"/>
      <c r="BV69" s="10"/>
      <c r="BW69" s="7"/>
      <c r="BX69" s="7">
        <f>BN69+BW69</f>
        <v>0</v>
      </c>
      <c r="BY69" s="11"/>
      <c r="BZ69" s="10"/>
      <c r="CA69" s="11"/>
      <c r="CB69" s="10"/>
      <c r="CC69" s="11"/>
      <c r="CD69" s="10"/>
      <c r="CE69" s="11"/>
      <c r="CF69" s="10"/>
      <c r="CG69" s="7"/>
      <c r="CH69" s="11"/>
      <c r="CI69" s="10"/>
      <c r="CJ69" s="11"/>
      <c r="CK69" s="10"/>
      <c r="CL69" s="11"/>
      <c r="CM69" s="10"/>
      <c r="CN69" s="11"/>
      <c r="CO69" s="10"/>
      <c r="CP69" s="7"/>
      <c r="CQ69" s="7">
        <f>CG69+CP69</f>
        <v>0</v>
      </c>
    </row>
    <row r="70" spans="1:95" x14ac:dyDescent="0.25">
      <c r="A70" s="6"/>
      <c r="B70" s="6"/>
      <c r="C70" s="6"/>
      <c r="D70" s="6" t="s">
        <v>145</v>
      </c>
      <c r="E70" s="3" t="s">
        <v>146</v>
      </c>
      <c r="F70" s="6">
        <f>COUNTIF(T70:CO70,"e")</f>
        <v>0</v>
      </c>
      <c r="G70" s="6">
        <f>COUNTIF(T70:CO70,"z")</f>
        <v>1</v>
      </c>
      <c r="H70" s="6">
        <f>SUM(I70:P70)</f>
        <v>2</v>
      </c>
      <c r="I70" s="6">
        <f>T70+AM70+BF70+BY70</f>
        <v>2</v>
      </c>
      <c r="J70" s="6">
        <f>V70+AO70+BH70+CA70</f>
        <v>0</v>
      </c>
      <c r="K70" s="6">
        <f>X70+AQ70+BJ70+CC70</f>
        <v>0</v>
      </c>
      <c r="L70" s="6">
        <f>Z70+AS70+BL70+CE70</f>
        <v>0</v>
      </c>
      <c r="M70" s="6">
        <f>AC70+AV70+BO70+CH70</f>
        <v>0</v>
      </c>
      <c r="N70" s="6">
        <f>AE70+AX70+BQ70+CJ70</f>
        <v>0</v>
      </c>
      <c r="O70" s="6">
        <f>AG70+AZ70+BS70+CL70</f>
        <v>0</v>
      </c>
      <c r="P70" s="6">
        <f>AI70+BB70+BU70+CN70</f>
        <v>0</v>
      </c>
      <c r="Q70" s="7">
        <f>AL70+BE70+BX70+CQ70</f>
        <v>0</v>
      </c>
      <c r="R70" s="7">
        <f>AK70+BD70+BW70+CP70</f>
        <v>0</v>
      </c>
      <c r="S70" s="7">
        <v>0</v>
      </c>
      <c r="T70" s="11"/>
      <c r="U70" s="10"/>
      <c r="V70" s="11"/>
      <c r="W70" s="10"/>
      <c r="X70" s="11"/>
      <c r="Y70" s="10"/>
      <c r="Z70" s="11"/>
      <c r="AA70" s="10"/>
      <c r="AB70" s="7"/>
      <c r="AC70" s="11"/>
      <c r="AD70" s="10"/>
      <c r="AE70" s="11"/>
      <c r="AF70" s="10"/>
      <c r="AG70" s="11"/>
      <c r="AH70" s="10"/>
      <c r="AI70" s="11"/>
      <c r="AJ70" s="10"/>
      <c r="AK70" s="7"/>
      <c r="AL70" s="7">
        <f>AB70+AK70</f>
        <v>0</v>
      </c>
      <c r="AM70" s="11">
        <v>2</v>
      </c>
      <c r="AN70" s="10" t="s">
        <v>55</v>
      </c>
      <c r="AO70" s="11"/>
      <c r="AP70" s="10"/>
      <c r="AQ70" s="11"/>
      <c r="AR70" s="10"/>
      <c r="AS70" s="11"/>
      <c r="AT70" s="10"/>
      <c r="AU70" s="7">
        <v>0</v>
      </c>
      <c r="AV70" s="11"/>
      <c r="AW70" s="10"/>
      <c r="AX70" s="11"/>
      <c r="AY70" s="10"/>
      <c r="AZ70" s="11"/>
      <c r="BA70" s="10"/>
      <c r="BB70" s="11"/>
      <c r="BC70" s="10"/>
      <c r="BD70" s="7"/>
      <c r="BE70" s="7">
        <f>AU70+BD70</f>
        <v>0</v>
      </c>
      <c r="BF70" s="11"/>
      <c r="BG70" s="10"/>
      <c r="BH70" s="11"/>
      <c r="BI70" s="10"/>
      <c r="BJ70" s="11"/>
      <c r="BK70" s="10"/>
      <c r="BL70" s="11"/>
      <c r="BM70" s="10"/>
      <c r="BN70" s="7"/>
      <c r="BO70" s="11"/>
      <c r="BP70" s="10"/>
      <c r="BQ70" s="11"/>
      <c r="BR70" s="10"/>
      <c r="BS70" s="11"/>
      <c r="BT70" s="10"/>
      <c r="BU70" s="11"/>
      <c r="BV70" s="10"/>
      <c r="BW70" s="7"/>
      <c r="BX70" s="7">
        <f>BN70+BW70</f>
        <v>0</v>
      </c>
      <c r="BY70" s="11"/>
      <c r="BZ70" s="10"/>
      <c r="CA70" s="11"/>
      <c r="CB70" s="10"/>
      <c r="CC70" s="11"/>
      <c r="CD70" s="10"/>
      <c r="CE70" s="11"/>
      <c r="CF70" s="10"/>
      <c r="CG70" s="7"/>
      <c r="CH70" s="11"/>
      <c r="CI70" s="10"/>
      <c r="CJ70" s="11"/>
      <c r="CK70" s="10"/>
      <c r="CL70" s="11"/>
      <c r="CM70" s="10"/>
      <c r="CN70" s="11"/>
      <c r="CO70" s="10"/>
      <c r="CP70" s="7"/>
      <c r="CQ70" s="7">
        <f>CG70+CP70</f>
        <v>0</v>
      </c>
    </row>
    <row r="71" spans="1:95" ht="15.9" customHeight="1" x14ac:dyDescent="0.25">
      <c r="A71" s="6"/>
      <c r="B71" s="6"/>
      <c r="C71" s="6"/>
      <c r="D71" s="6"/>
      <c r="E71" s="6" t="s">
        <v>62</v>
      </c>
      <c r="F71" s="6">
        <f t="shared" ref="F71:AK71" si="66">SUM(F69:F70)</f>
        <v>0</v>
      </c>
      <c r="G71" s="6">
        <f t="shared" si="66"/>
        <v>2</v>
      </c>
      <c r="H71" s="6">
        <f t="shared" si="66"/>
        <v>6</v>
      </c>
      <c r="I71" s="6">
        <f t="shared" si="66"/>
        <v>6</v>
      </c>
      <c r="J71" s="6">
        <f t="shared" si="66"/>
        <v>0</v>
      </c>
      <c r="K71" s="6">
        <f t="shared" si="66"/>
        <v>0</v>
      </c>
      <c r="L71" s="6">
        <f t="shared" si="66"/>
        <v>0</v>
      </c>
      <c r="M71" s="6">
        <f t="shared" si="66"/>
        <v>0</v>
      </c>
      <c r="N71" s="6">
        <f t="shared" si="66"/>
        <v>0</v>
      </c>
      <c r="O71" s="6">
        <f t="shared" si="66"/>
        <v>0</v>
      </c>
      <c r="P71" s="6">
        <f t="shared" si="66"/>
        <v>0</v>
      </c>
      <c r="Q71" s="7">
        <f t="shared" si="66"/>
        <v>0</v>
      </c>
      <c r="R71" s="7">
        <f t="shared" si="66"/>
        <v>0</v>
      </c>
      <c r="S71" s="7">
        <f t="shared" si="66"/>
        <v>0</v>
      </c>
      <c r="T71" s="11">
        <f t="shared" si="66"/>
        <v>4</v>
      </c>
      <c r="U71" s="10">
        <f t="shared" si="66"/>
        <v>0</v>
      </c>
      <c r="V71" s="11">
        <f t="shared" si="66"/>
        <v>0</v>
      </c>
      <c r="W71" s="10">
        <f t="shared" si="66"/>
        <v>0</v>
      </c>
      <c r="X71" s="11">
        <f t="shared" si="66"/>
        <v>0</v>
      </c>
      <c r="Y71" s="10">
        <f t="shared" si="66"/>
        <v>0</v>
      </c>
      <c r="Z71" s="11">
        <f t="shared" si="66"/>
        <v>0</v>
      </c>
      <c r="AA71" s="10">
        <f t="shared" si="66"/>
        <v>0</v>
      </c>
      <c r="AB71" s="7">
        <f t="shared" si="66"/>
        <v>0</v>
      </c>
      <c r="AC71" s="11">
        <f t="shared" si="66"/>
        <v>0</v>
      </c>
      <c r="AD71" s="10">
        <f t="shared" si="66"/>
        <v>0</v>
      </c>
      <c r="AE71" s="11">
        <f t="shared" si="66"/>
        <v>0</v>
      </c>
      <c r="AF71" s="10">
        <f t="shared" si="66"/>
        <v>0</v>
      </c>
      <c r="AG71" s="11">
        <f t="shared" si="66"/>
        <v>0</v>
      </c>
      <c r="AH71" s="10">
        <f t="shared" si="66"/>
        <v>0</v>
      </c>
      <c r="AI71" s="11">
        <f t="shared" si="66"/>
        <v>0</v>
      </c>
      <c r="AJ71" s="10">
        <f t="shared" si="66"/>
        <v>0</v>
      </c>
      <c r="AK71" s="7">
        <f t="shared" si="66"/>
        <v>0</v>
      </c>
      <c r="AL71" s="7">
        <f t="shared" ref="AL71:BQ71" si="67">SUM(AL69:AL70)</f>
        <v>0</v>
      </c>
      <c r="AM71" s="11">
        <f t="shared" si="67"/>
        <v>2</v>
      </c>
      <c r="AN71" s="10">
        <f t="shared" si="67"/>
        <v>0</v>
      </c>
      <c r="AO71" s="11">
        <f t="shared" si="67"/>
        <v>0</v>
      </c>
      <c r="AP71" s="10">
        <f t="shared" si="67"/>
        <v>0</v>
      </c>
      <c r="AQ71" s="11">
        <f t="shared" si="67"/>
        <v>0</v>
      </c>
      <c r="AR71" s="10">
        <f t="shared" si="67"/>
        <v>0</v>
      </c>
      <c r="AS71" s="11">
        <f t="shared" si="67"/>
        <v>0</v>
      </c>
      <c r="AT71" s="10">
        <f t="shared" si="67"/>
        <v>0</v>
      </c>
      <c r="AU71" s="7">
        <f t="shared" si="67"/>
        <v>0</v>
      </c>
      <c r="AV71" s="11">
        <f t="shared" si="67"/>
        <v>0</v>
      </c>
      <c r="AW71" s="10">
        <f t="shared" si="67"/>
        <v>0</v>
      </c>
      <c r="AX71" s="11">
        <f t="shared" si="67"/>
        <v>0</v>
      </c>
      <c r="AY71" s="10">
        <f t="shared" si="67"/>
        <v>0</v>
      </c>
      <c r="AZ71" s="11">
        <f t="shared" si="67"/>
        <v>0</v>
      </c>
      <c r="BA71" s="10">
        <f t="shared" si="67"/>
        <v>0</v>
      </c>
      <c r="BB71" s="11">
        <f t="shared" si="67"/>
        <v>0</v>
      </c>
      <c r="BC71" s="10">
        <f t="shared" si="67"/>
        <v>0</v>
      </c>
      <c r="BD71" s="7">
        <f t="shared" si="67"/>
        <v>0</v>
      </c>
      <c r="BE71" s="7">
        <f t="shared" si="67"/>
        <v>0</v>
      </c>
      <c r="BF71" s="11">
        <f t="shared" si="67"/>
        <v>0</v>
      </c>
      <c r="BG71" s="10">
        <f t="shared" si="67"/>
        <v>0</v>
      </c>
      <c r="BH71" s="11">
        <f t="shared" si="67"/>
        <v>0</v>
      </c>
      <c r="BI71" s="10">
        <f t="shared" si="67"/>
        <v>0</v>
      </c>
      <c r="BJ71" s="11">
        <f t="shared" si="67"/>
        <v>0</v>
      </c>
      <c r="BK71" s="10">
        <f t="shared" si="67"/>
        <v>0</v>
      </c>
      <c r="BL71" s="11">
        <f t="shared" si="67"/>
        <v>0</v>
      </c>
      <c r="BM71" s="10">
        <f t="shared" si="67"/>
        <v>0</v>
      </c>
      <c r="BN71" s="7">
        <f t="shared" si="67"/>
        <v>0</v>
      </c>
      <c r="BO71" s="11">
        <f t="shared" si="67"/>
        <v>0</v>
      </c>
      <c r="BP71" s="10">
        <f t="shared" si="67"/>
        <v>0</v>
      </c>
      <c r="BQ71" s="11">
        <f t="shared" si="67"/>
        <v>0</v>
      </c>
      <c r="BR71" s="10">
        <f t="shared" ref="BR71:CQ71" si="68">SUM(BR69:BR70)</f>
        <v>0</v>
      </c>
      <c r="BS71" s="11">
        <f t="shared" si="68"/>
        <v>0</v>
      </c>
      <c r="BT71" s="10">
        <f t="shared" si="68"/>
        <v>0</v>
      </c>
      <c r="BU71" s="11">
        <f t="shared" si="68"/>
        <v>0</v>
      </c>
      <c r="BV71" s="10">
        <f t="shared" si="68"/>
        <v>0</v>
      </c>
      <c r="BW71" s="7">
        <f t="shared" si="68"/>
        <v>0</v>
      </c>
      <c r="BX71" s="7">
        <f t="shared" si="68"/>
        <v>0</v>
      </c>
      <c r="BY71" s="11">
        <f t="shared" si="68"/>
        <v>0</v>
      </c>
      <c r="BZ71" s="10">
        <f t="shared" si="68"/>
        <v>0</v>
      </c>
      <c r="CA71" s="11">
        <f t="shared" si="68"/>
        <v>0</v>
      </c>
      <c r="CB71" s="10">
        <f t="shared" si="68"/>
        <v>0</v>
      </c>
      <c r="CC71" s="11">
        <f t="shared" si="68"/>
        <v>0</v>
      </c>
      <c r="CD71" s="10">
        <f t="shared" si="68"/>
        <v>0</v>
      </c>
      <c r="CE71" s="11">
        <f t="shared" si="68"/>
        <v>0</v>
      </c>
      <c r="CF71" s="10">
        <f t="shared" si="68"/>
        <v>0</v>
      </c>
      <c r="CG71" s="7">
        <f t="shared" si="68"/>
        <v>0</v>
      </c>
      <c r="CH71" s="11">
        <f t="shared" si="68"/>
        <v>0</v>
      </c>
      <c r="CI71" s="10">
        <f t="shared" si="68"/>
        <v>0</v>
      </c>
      <c r="CJ71" s="11">
        <f t="shared" si="68"/>
        <v>0</v>
      </c>
      <c r="CK71" s="10">
        <f t="shared" si="68"/>
        <v>0</v>
      </c>
      <c r="CL71" s="11">
        <f t="shared" si="68"/>
        <v>0</v>
      </c>
      <c r="CM71" s="10">
        <f t="shared" si="68"/>
        <v>0</v>
      </c>
      <c r="CN71" s="11">
        <f t="shared" si="68"/>
        <v>0</v>
      </c>
      <c r="CO71" s="10">
        <f t="shared" si="68"/>
        <v>0</v>
      </c>
      <c r="CP71" s="7">
        <f t="shared" si="68"/>
        <v>0</v>
      </c>
      <c r="CQ71" s="7">
        <f t="shared" si="68"/>
        <v>0</v>
      </c>
    </row>
    <row r="72" spans="1:95" ht="20.100000000000001" customHeight="1" x14ac:dyDescent="0.25">
      <c r="A72" s="6"/>
      <c r="B72" s="6"/>
      <c r="C72" s="6"/>
      <c r="D72" s="6"/>
      <c r="E72" s="8" t="s">
        <v>147</v>
      </c>
      <c r="F72" s="6">
        <f>F22+F27+F46+F57+F67+F71</f>
        <v>5</v>
      </c>
      <c r="G72" s="6">
        <f>G22+G27+G46+G57+G67+G71</f>
        <v>68</v>
      </c>
      <c r="H72" s="6">
        <f t="shared" ref="H72:P72" si="69">H22+H27+H46+H57+H71</f>
        <v>556</v>
      </c>
      <c r="I72" s="6">
        <f t="shared" si="69"/>
        <v>281</v>
      </c>
      <c r="J72" s="6">
        <f t="shared" si="69"/>
        <v>86</v>
      </c>
      <c r="K72" s="6">
        <f t="shared" si="69"/>
        <v>0</v>
      </c>
      <c r="L72" s="6">
        <f t="shared" si="69"/>
        <v>30</v>
      </c>
      <c r="M72" s="6">
        <f t="shared" si="69"/>
        <v>115</v>
      </c>
      <c r="N72" s="6">
        <f t="shared" si="69"/>
        <v>20</v>
      </c>
      <c r="O72" s="6">
        <f t="shared" si="69"/>
        <v>0</v>
      </c>
      <c r="P72" s="6">
        <f t="shared" si="69"/>
        <v>24</v>
      </c>
      <c r="Q72" s="7">
        <f>Q22+Q27+Q46+Q57+Q67+Q71</f>
        <v>90</v>
      </c>
      <c r="R72" s="7">
        <f>R22+R27+R46+R57+R67+R71</f>
        <v>19.2</v>
      </c>
      <c r="S72" s="7">
        <f>S22+S27+S46+S57+S67+S71</f>
        <v>34.44</v>
      </c>
      <c r="T72" s="11">
        <f t="shared" ref="T72:AA72" si="70">T22+T27+T46+T57+T71</f>
        <v>92</v>
      </c>
      <c r="U72" s="10">
        <f t="shared" si="70"/>
        <v>0</v>
      </c>
      <c r="V72" s="11">
        <f t="shared" si="70"/>
        <v>50</v>
      </c>
      <c r="W72" s="10">
        <f t="shared" si="70"/>
        <v>0</v>
      </c>
      <c r="X72" s="11">
        <f t="shared" si="70"/>
        <v>0</v>
      </c>
      <c r="Y72" s="10">
        <f t="shared" si="70"/>
        <v>0</v>
      </c>
      <c r="Z72" s="11">
        <f t="shared" si="70"/>
        <v>0</v>
      </c>
      <c r="AA72" s="10">
        <f t="shared" si="70"/>
        <v>0</v>
      </c>
      <c r="AB72" s="7">
        <f>AB22+AB27+AB46+AB57+AB67+AB71</f>
        <v>19.100000000000001</v>
      </c>
      <c r="AC72" s="11">
        <f t="shared" ref="AC72:AJ72" si="71">AC22+AC27+AC46+AC57+AC71</f>
        <v>33</v>
      </c>
      <c r="AD72" s="10">
        <f t="shared" si="71"/>
        <v>0</v>
      </c>
      <c r="AE72" s="11">
        <f t="shared" si="71"/>
        <v>0</v>
      </c>
      <c r="AF72" s="10">
        <f t="shared" si="71"/>
        <v>0</v>
      </c>
      <c r="AG72" s="11">
        <f t="shared" si="71"/>
        <v>0</v>
      </c>
      <c r="AH72" s="10">
        <f t="shared" si="71"/>
        <v>0</v>
      </c>
      <c r="AI72" s="11">
        <f t="shared" si="71"/>
        <v>0</v>
      </c>
      <c r="AJ72" s="10">
        <f t="shared" si="71"/>
        <v>0</v>
      </c>
      <c r="AK72" s="7">
        <f>AK22+AK27+AK46+AK57+AK67+AK71</f>
        <v>2.9</v>
      </c>
      <c r="AL72" s="7">
        <f>AL22+AL27+AL46+AL57+AL67+AL71</f>
        <v>22</v>
      </c>
      <c r="AM72" s="11">
        <f t="shared" ref="AM72:AT72" si="72">AM22+AM27+AM46+AM57+AM71</f>
        <v>87</v>
      </c>
      <c r="AN72" s="10">
        <f t="shared" si="72"/>
        <v>0</v>
      </c>
      <c r="AO72" s="11">
        <f t="shared" si="72"/>
        <v>10</v>
      </c>
      <c r="AP72" s="10">
        <f t="shared" si="72"/>
        <v>0</v>
      </c>
      <c r="AQ72" s="11">
        <f t="shared" si="72"/>
        <v>0</v>
      </c>
      <c r="AR72" s="10">
        <f t="shared" si="72"/>
        <v>0</v>
      </c>
      <c r="AS72" s="11">
        <f t="shared" si="72"/>
        <v>6</v>
      </c>
      <c r="AT72" s="10">
        <f t="shared" si="72"/>
        <v>0</v>
      </c>
      <c r="AU72" s="7">
        <f>AU22+AU27+AU46+AU57+AU67+AU71</f>
        <v>13.799999999999999</v>
      </c>
      <c r="AV72" s="11">
        <f t="shared" ref="AV72:BC72" si="73">AV22+AV27+AV46+AV57+AV71</f>
        <v>27</v>
      </c>
      <c r="AW72" s="10">
        <f t="shared" si="73"/>
        <v>0</v>
      </c>
      <c r="AX72" s="11">
        <f t="shared" si="73"/>
        <v>20</v>
      </c>
      <c r="AY72" s="10">
        <f t="shared" si="73"/>
        <v>0</v>
      </c>
      <c r="AZ72" s="11">
        <f t="shared" si="73"/>
        <v>0</v>
      </c>
      <c r="BA72" s="10">
        <f t="shared" si="73"/>
        <v>0</v>
      </c>
      <c r="BB72" s="11">
        <f t="shared" si="73"/>
        <v>6</v>
      </c>
      <c r="BC72" s="10">
        <f t="shared" si="73"/>
        <v>0</v>
      </c>
      <c r="BD72" s="7">
        <f>BD22+BD27+BD46+BD57+BD67+BD71</f>
        <v>6.1999999999999993</v>
      </c>
      <c r="BE72" s="7">
        <f>BE22+BE27+BE46+BE57+BE67+BE71</f>
        <v>20</v>
      </c>
      <c r="BF72" s="11">
        <f t="shared" ref="BF72:BM72" si="74">BF22+BF27+BF46+BF57+BF71</f>
        <v>67</v>
      </c>
      <c r="BG72" s="10">
        <f t="shared" si="74"/>
        <v>0</v>
      </c>
      <c r="BH72" s="11">
        <f t="shared" si="74"/>
        <v>20</v>
      </c>
      <c r="BI72" s="10">
        <f t="shared" si="74"/>
        <v>0</v>
      </c>
      <c r="BJ72" s="11">
        <f t="shared" si="74"/>
        <v>0</v>
      </c>
      <c r="BK72" s="10">
        <f t="shared" si="74"/>
        <v>0</v>
      </c>
      <c r="BL72" s="11">
        <f t="shared" si="74"/>
        <v>12</v>
      </c>
      <c r="BM72" s="10">
        <f t="shared" si="74"/>
        <v>0</v>
      </c>
      <c r="BN72" s="7">
        <f>BN22+BN27+BN46+BN57+BN67+BN71</f>
        <v>12.2</v>
      </c>
      <c r="BO72" s="11">
        <f t="shared" ref="BO72:BV72" si="75">BO22+BO27+BO46+BO57+BO71</f>
        <v>23</v>
      </c>
      <c r="BP72" s="10">
        <f t="shared" si="75"/>
        <v>0</v>
      </c>
      <c r="BQ72" s="11">
        <f t="shared" si="75"/>
        <v>0</v>
      </c>
      <c r="BR72" s="10">
        <f t="shared" si="75"/>
        <v>0</v>
      </c>
      <c r="BS72" s="11">
        <f t="shared" si="75"/>
        <v>0</v>
      </c>
      <c r="BT72" s="10">
        <f t="shared" si="75"/>
        <v>0</v>
      </c>
      <c r="BU72" s="11">
        <f t="shared" si="75"/>
        <v>15</v>
      </c>
      <c r="BV72" s="10">
        <f t="shared" si="75"/>
        <v>0</v>
      </c>
      <c r="BW72" s="7">
        <f>BW22+BW27+BW46+BW57+BW67+BW71</f>
        <v>7.8</v>
      </c>
      <c r="BX72" s="7">
        <f>BX22+BX27+BX46+BX57+BX67+BX71</f>
        <v>20</v>
      </c>
      <c r="BY72" s="11">
        <f t="shared" ref="BY72:CF72" si="76">BY22+BY27+BY46+BY57+BY71</f>
        <v>35</v>
      </c>
      <c r="BZ72" s="10">
        <f t="shared" si="76"/>
        <v>0</v>
      </c>
      <c r="CA72" s="11">
        <f t="shared" si="76"/>
        <v>6</v>
      </c>
      <c r="CB72" s="10">
        <f t="shared" si="76"/>
        <v>0</v>
      </c>
      <c r="CC72" s="11">
        <f t="shared" si="76"/>
        <v>0</v>
      </c>
      <c r="CD72" s="10">
        <f t="shared" si="76"/>
        <v>0</v>
      </c>
      <c r="CE72" s="11">
        <f t="shared" si="76"/>
        <v>12</v>
      </c>
      <c r="CF72" s="10">
        <f t="shared" si="76"/>
        <v>0</v>
      </c>
      <c r="CG72" s="7">
        <f>CG22+CG27+CG46+CG57+CG67+CG71</f>
        <v>25.7</v>
      </c>
      <c r="CH72" s="11">
        <f t="shared" ref="CH72:CO72" si="77">CH22+CH27+CH46+CH57+CH71</f>
        <v>32</v>
      </c>
      <c r="CI72" s="10">
        <f t="shared" si="77"/>
        <v>0</v>
      </c>
      <c r="CJ72" s="11">
        <f t="shared" si="77"/>
        <v>0</v>
      </c>
      <c r="CK72" s="10">
        <f t="shared" si="77"/>
        <v>0</v>
      </c>
      <c r="CL72" s="11">
        <f t="shared" si="77"/>
        <v>0</v>
      </c>
      <c r="CM72" s="10">
        <f t="shared" si="77"/>
        <v>0</v>
      </c>
      <c r="CN72" s="11">
        <f t="shared" si="77"/>
        <v>3</v>
      </c>
      <c r="CO72" s="10">
        <f t="shared" si="77"/>
        <v>0</v>
      </c>
      <c r="CP72" s="7">
        <f>CP22+CP27+CP46+CP57+CP67+CP71</f>
        <v>2.2999999999999998</v>
      </c>
      <c r="CQ72" s="7">
        <f>CQ22+CQ27+CQ46+CQ57+CQ67+CQ71</f>
        <v>28</v>
      </c>
    </row>
    <row r="74" spans="1:95" x14ac:dyDescent="0.25">
      <c r="D74" s="3" t="s">
        <v>22</v>
      </c>
      <c r="E74" s="3" t="s">
        <v>148</v>
      </c>
    </row>
    <row r="75" spans="1:95" x14ac:dyDescent="0.25">
      <c r="D75" s="3" t="s">
        <v>26</v>
      </c>
      <c r="E75" s="3" t="s">
        <v>149</v>
      </c>
    </row>
    <row r="76" spans="1:95" x14ac:dyDescent="0.25">
      <c r="D76" s="14" t="s">
        <v>32</v>
      </c>
      <c r="E76" s="14"/>
    </row>
    <row r="77" spans="1:95" x14ac:dyDescent="0.25">
      <c r="D77" s="3" t="s">
        <v>34</v>
      </c>
      <c r="E77" s="3" t="s">
        <v>150</v>
      </c>
    </row>
    <row r="78" spans="1:95" x14ac:dyDescent="0.25">
      <c r="D78" s="3" t="s">
        <v>35</v>
      </c>
      <c r="E78" s="3" t="s">
        <v>151</v>
      </c>
    </row>
    <row r="79" spans="1:95" x14ac:dyDescent="0.25">
      <c r="D79" s="3" t="s">
        <v>36</v>
      </c>
      <c r="E79" s="3" t="s">
        <v>152</v>
      </c>
    </row>
    <row r="80" spans="1:95" x14ac:dyDescent="0.25">
      <c r="D80" s="3" t="s">
        <v>37</v>
      </c>
      <c r="E80" s="3" t="s">
        <v>153</v>
      </c>
      <c r="M80" s="9"/>
      <c r="U80" s="9"/>
      <c r="AC80" s="9"/>
    </row>
    <row r="81" spans="4:5" x14ac:dyDescent="0.25">
      <c r="D81" s="14" t="s">
        <v>33</v>
      </c>
      <c r="E81" s="14"/>
    </row>
    <row r="82" spans="4:5" x14ac:dyDescent="0.25">
      <c r="D82" s="3" t="s">
        <v>38</v>
      </c>
      <c r="E82" s="3" t="s">
        <v>154</v>
      </c>
    </row>
    <row r="83" spans="4:5" x14ac:dyDescent="0.25">
      <c r="D83" s="3" t="s">
        <v>39</v>
      </c>
      <c r="E83" s="3" t="s">
        <v>155</v>
      </c>
    </row>
    <row r="84" spans="4:5" x14ac:dyDescent="0.25">
      <c r="D84" s="3" t="s">
        <v>40</v>
      </c>
      <c r="E84" s="3" t="s">
        <v>156</v>
      </c>
    </row>
    <row r="85" spans="4:5" x14ac:dyDescent="0.25">
      <c r="D85" s="3" t="s">
        <v>41</v>
      </c>
      <c r="E85" s="3" t="s">
        <v>157</v>
      </c>
    </row>
  </sheetData>
  <mergeCells count="88">
    <mergeCell ref="A11:CP11"/>
    <mergeCell ref="A12:C14"/>
    <mergeCell ref="D12:D15"/>
    <mergeCell ref="E12:E15"/>
    <mergeCell ref="F12:G12"/>
    <mergeCell ref="F13:F15"/>
    <mergeCell ref="G13:G15"/>
    <mergeCell ref="H12:P12"/>
    <mergeCell ref="H13:H15"/>
    <mergeCell ref="I13:P13"/>
    <mergeCell ref="I14:L14"/>
    <mergeCell ref="M14:P14"/>
    <mergeCell ref="Q12:Q15"/>
    <mergeCell ref="R12:R15"/>
    <mergeCell ref="S12:S15"/>
    <mergeCell ref="T12:BE12"/>
    <mergeCell ref="T13:AL13"/>
    <mergeCell ref="T14:AA14"/>
    <mergeCell ref="T15:U15"/>
    <mergeCell ref="V15:W15"/>
    <mergeCell ref="AV14:BC14"/>
    <mergeCell ref="X15:Y15"/>
    <mergeCell ref="Z15:AA15"/>
    <mergeCell ref="AB14:AB15"/>
    <mergeCell ref="AC14:AJ14"/>
    <mergeCell ref="AC15:AD15"/>
    <mergeCell ref="AE15:AF15"/>
    <mergeCell ref="AG15:AH15"/>
    <mergeCell ref="AI15:AJ15"/>
    <mergeCell ref="BE14:BE15"/>
    <mergeCell ref="AK14:AK15"/>
    <mergeCell ref="AL14:AL15"/>
    <mergeCell ref="AM13:BE13"/>
    <mergeCell ref="AM14:AT14"/>
    <mergeCell ref="AM15:AN15"/>
    <mergeCell ref="AO15:AP15"/>
    <mergeCell ref="AQ15:AR15"/>
    <mergeCell ref="AS15:AT15"/>
    <mergeCell ref="AU14:AU15"/>
    <mergeCell ref="BJ15:BK15"/>
    <mergeCell ref="BL15:BM15"/>
    <mergeCell ref="BN14:BN15"/>
    <mergeCell ref="BO14:BV14"/>
    <mergeCell ref="BO15:BP15"/>
    <mergeCell ref="AV15:AW15"/>
    <mergeCell ref="AX15:AY15"/>
    <mergeCell ref="AZ15:BA15"/>
    <mergeCell ref="BB15:BC15"/>
    <mergeCell ref="BD14:BD15"/>
    <mergeCell ref="BY13:CQ13"/>
    <mergeCell ref="BY14:CF14"/>
    <mergeCell ref="BY15:BZ15"/>
    <mergeCell ref="CA15:CB15"/>
    <mergeCell ref="CC15:CD15"/>
    <mergeCell ref="BF12:CQ12"/>
    <mergeCell ref="BF13:BX13"/>
    <mergeCell ref="BF14:BM14"/>
    <mergeCell ref="BF15:BG15"/>
    <mergeCell ref="BH15:BI15"/>
    <mergeCell ref="CH15:CI15"/>
    <mergeCell ref="CJ15:CK15"/>
    <mergeCell ref="CL15:CM15"/>
    <mergeCell ref="CN15:CO15"/>
    <mergeCell ref="BQ15:BR15"/>
    <mergeCell ref="BS15:BT15"/>
    <mergeCell ref="BU15:BV15"/>
    <mergeCell ref="BW14:BW15"/>
    <mergeCell ref="BX14:BX15"/>
    <mergeCell ref="B63:B64"/>
    <mergeCell ref="CP14:CP15"/>
    <mergeCell ref="CQ14:CQ15"/>
    <mergeCell ref="A16:CQ16"/>
    <mergeCell ref="A23:CQ23"/>
    <mergeCell ref="A28:CQ28"/>
    <mergeCell ref="A47:CQ47"/>
    <mergeCell ref="CE15:CF15"/>
    <mergeCell ref="CG14:CG15"/>
    <mergeCell ref="CH14:CO14"/>
    <mergeCell ref="A65:CQ65"/>
    <mergeCell ref="A68:CQ68"/>
    <mergeCell ref="D76:E76"/>
    <mergeCell ref="D81:E81"/>
    <mergeCell ref="A58:CQ58"/>
    <mergeCell ref="A59:A60"/>
    <mergeCell ref="B59:B60"/>
    <mergeCell ref="A61:A62"/>
    <mergeCell ref="B61:B62"/>
    <mergeCell ref="A63:A64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85"/>
  <sheetViews>
    <sheetView tabSelected="1" workbookViewId="0">
      <selection activeCell="AM9" sqref="AM9"/>
    </sheetView>
  </sheetViews>
  <sheetFormatPr defaultRowHeight="13.2" x14ac:dyDescent="0.25"/>
  <cols>
    <col min="1" max="3" width="2.6640625" customWidth="1"/>
    <col min="4" max="4" width="5.44140625" customWidth="1"/>
    <col min="5" max="5" width="31.33203125" customWidth="1"/>
    <col min="6" max="7" width="3.88671875" customWidth="1"/>
    <col min="8" max="16" width="4.33203125" customWidth="1"/>
    <col min="17" max="19" width="4.6640625" customWidth="1"/>
    <col min="20" max="20" width="3.5546875" customWidth="1"/>
    <col min="21" max="21" width="2" customWidth="1"/>
    <col min="22" max="22" width="3.5546875" customWidth="1"/>
    <col min="23" max="23" width="2" customWidth="1"/>
    <col min="24" max="24" width="3.5546875" customWidth="1"/>
    <col min="25" max="25" width="2" customWidth="1"/>
    <col min="26" max="26" width="3.5546875" customWidth="1"/>
    <col min="27" max="27" width="2" customWidth="1"/>
    <col min="28" max="28" width="3.88671875" customWidth="1"/>
    <col min="29" max="29" width="3.5546875" customWidth="1"/>
    <col min="30" max="30" width="2" customWidth="1"/>
    <col min="31" max="31" width="3.5546875" customWidth="1"/>
    <col min="32" max="32" width="2" customWidth="1"/>
    <col min="33" max="33" width="3.5546875" customWidth="1"/>
    <col min="34" max="34" width="2" customWidth="1"/>
    <col min="35" max="35" width="3.5546875" customWidth="1"/>
    <col min="36" max="36" width="2" customWidth="1"/>
    <col min="37" max="38" width="3.88671875" customWidth="1"/>
    <col min="39" max="39" width="3.5546875" customWidth="1"/>
    <col min="40" max="40" width="2" customWidth="1"/>
    <col min="41" max="41" width="3.5546875" customWidth="1"/>
    <col min="42" max="42" width="2" customWidth="1"/>
    <col min="43" max="43" width="3.5546875" customWidth="1"/>
    <col min="44" max="44" width="2" customWidth="1"/>
    <col min="45" max="45" width="3.5546875" customWidth="1"/>
    <col min="46" max="46" width="2" customWidth="1"/>
    <col min="47" max="47" width="3.88671875" customWidth="1"/>
    <col min="48" max="48" width="3.5546875" customWidth="1"/>
    <col min="49" max="49" width="2" customWidth="1"/>
    <col min="50" max="50" width="3.5546875" customWidth="1"/>
    <col min="51" max="51" width="2" customWidth="1"/>
    <col min="52" max="52" width="3.5546875" customWidth="1"/>
    <col min="53" max="53" width="2" customWidth="1"/>
    <col min="54" max="54" width="3.5546875" customWidth="1"/>
    <col min="55" max="55" width="2" customWidth="1"/>
    <col min="56" max="57" width="3.88671875" customWidth="1"/>
    <col min="58" max="58" width="3.5546875" customWidth="1"/>
    <col min="59" max="59" width="2" customWidth="1"/>
    <col min="60" max="60" width="3.5546875" customWidth="1"/>
    <col min="61" max="61" width="2" customWidth="1"/>
    <col min="62" max="62" width="3.5546875" customWidth="1"/>
    <col min="63" max="63" width="2" customWidth="1"/>
    <col min="64" max="64" width="3.5546875" customWidth="1"/>
    <col min="65" max="65" width="2" customWidth="1"/>
    <col min="66" max="66" width="3.88671875" customWidth="1"/>
    <col min="67" max="67" width="3.5546875" customWidth="1"/>
    <col min="68" max="68" width="2" customWidth="1"/>
    <col min="69" max="69" width="3.5546875" customWidth="1"/>
    <col min="70" max="70" width="2" customWidth="1"/>
    <col min="71" max="71" width="3.5546875" customWidth="1"/>
    <col min="72" max="72" width="2" customWidth="1"/>
    <col min="73" max="73" width="3.5546875" customWidth="1"/>
    <col min="74" max="74" width="2" customWidth="1"/>
    <col min="75" max="76" width="3.88671875" customWidth="1"/>
    <col min="77" max="77" width="3.5546875" customWidth="1"/>
    <col min="78" max="78" width="2" customWidth="1"/>
    <col min="79" max="79" width="3.5546875" customWidth="1"/>
    <col min="80" max="80" width="2" customWidth="1"/>
    <col min="81" max="81" width="3.5546875" customWidth="1"/>
    <col min="82" max="82" width="2" customWidth="1"/>
    <col min="83" max="83" width="3.5546875" customWidth="1"/>
    <col min="84" max="84" width="2" customWidth="1"/>
    <col min="85" max="85" width="3.88671875" customWidth="1"/>
    <col min="86" max="86" width="3.5546875" customWidth="1"/>
    <col min="87" max="87" width="2" customWidth="1"/>
    <col min="88" max="88" width="3.5546875" customWidth="1"/>
    <col min="89" max="89" width="2" customWidth="1"/>
    <col min="90" max="90" width="3.5546875" customWidth="1"/>
    <col min="91" max="91" width="2" customWidth="1"/>
    <col min="92" max="92" width="3.5546875" customWidth="1"/>
    <col min="93" max="93" width="2" customWidth="1"/>
    <col min="94" max="95" width="3.88671875" customWidth="1"/>
  </cols>
  <sheetData>
    <row r="1" spans="1:95" ht="15.6" x14ac:dyDescent="0.25">
      <c r="E1" s="2" t="s">
        <v>0</v>
      </c>
    </row>
    <row r="2" spans="1:95" x14ac:dyDescent="0.25">
      <c r="E2" t="s">
        <v>1</v>
      </c>
      <c r="F2" s="1" t="s">
        <v>2</v>
      </c>
    </row>
    <row r="3" spans="1:95" x14ac:dyDescent="0.25">
      <c r="E3" t="s">
        <v>3</v>
      </c>
      <c r="F3" s="1" t="s">
        <v>4</v>
      </c>
    </row>
    <row r="4" spans="1:95" x14ac:dyDescent="0.25">
      <c r="E4" t="s">
        <v>5</v>
      </c>
      <c r="F4" s="1" t="s">
        <v>6</v>
      </c>
    </row>
    <row r="5" spans="1:95" x14ac:dyDescent="0.25">
      <c r="E5" t="s">
        <v>7</v>
      </c>
      <c r="F5" s="1" t="s">
        <v>8</v>
      </c>
    </row>
    <row r="6" spans="1:95" x14ac:dyDescent="0.25">
      <c r="E6" t="s">
        <v>9</v>
      </c>
      <c r="F6" s="1" t="s">
        <v>10</v>
      </c>
    </row>
    <row r="7" spans="1:95" x14ac:dyDescent="0.25">
      <c r="E7" t="s">
        <v>11</v>
      </c>
      <c r="F7" s="1" t="s">
        <v>12</v>
      </c>
      <c r="AM7" t="s">
        <v>13</v>
      </c>
    </row>
    <row r="8" spans="1:95" x14ac:dyDescent="0.25">
      <c r="E8" t="s">
        <v>14</v>
      </c>
      <c r="F8" s="1" t="s">
        <v>107</v>
      </c>
      <c r="AM8" t="s">
        <v>16</v>
      </c>
    </row>
    <row r="9" spans="1:95" x14ac:dyDescent="0.25">
      <c r="E9" t="s">
        <v>17</v>
      </c>
      <c r="F9" s="1" t="s">
        <v>18</v>
      </c>
      <c r="AM9" t="s">
        <v>177</v>
      </c>
    </row>
    <row r="11" spans="1:95" x14ac:dyDescent="0.25">
      <c r="A11" s="21" t="s">
        <v>19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</row>
    <row r="12" spans="1:95" ht="12" customHeight="1" x14ac:dyDescent="0.25">
      <c r="A12" s="16" t="s">
        <v>20</v>
      </c>
      <c r="B12" s="16"/>
      <c r="C12" s="16"/>
      <c r="D12" s="20" t="s">
        <v>24</v>
      </c>
      <c r="E12" s="17" t="s">
        <v>25</v>
      </c>
      <c r="F12" s="17" t="s">
        <v>26</v>
      </c>
      <c r="G12" s="17"/>
      <c r="H12" s="17" t="s">
        <v>29</v>
      </c>
      <c r="I12" s="17"/>
      <c r="J12" s="17"/>
      <c r="K12" s="17"/>
      <c r="L12" s="17"/>
      <c r="M12" s="17"/>
      <c r="N12" s="17"/>
      <c r="O12" s="17"/>
      <c r="P12" s="17"/>
      <c r="Q12" s="20" t="s">
        <v>42</v>
      </c>
      <c r="R12" s="20" t="s">
        <v>43</v>
      </c>
      <c r="S12" s="20" t="s">
        <v>44</v>
      </c>
      <c r="T12" s="19" t="s">
        <v>45</v>
      </c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 t="s">
        <v>50</v>
      </c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</row>
    <row r="13" spans="1:95" ht="12" customHeight="1" x14ac:dyDescent="0.25">
      <c r="A13" s="16"/>
      <c r="B13" s="16"/>
      <c r="C13" s="16"/>
      <c r="D13" s="20"/>
      <c r="E13" s="17"/>
      <c r="F13" s="20" t="s">
        <v>27</v>
      </c>
      <c r="G13" s="20" t="s">
        <v>28</v>
      </c>
      <c r="H13" s="20" t="s">
        <v>30</v>
      </c>
      <c r="I13" s="17" t="s">
        <v>31</v>
      </c>
      <c r="J13" s="17"/>
      <c r="K13" s="17"/>
      <c r="L13" s="17"/>
      <c r="M13" s="17"/>
      <c r="N13" s="17"/>
      <c r="O13" s="17"/>
      <c r="P13" s="17"/>
      <c r="Q13" s="20"/>
      <c r="R13" s="20"/>
      <c r="S13" s="20"/>
      <c r="T13" s="19" t="s">
        <v>46</v>
      </c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 t="s">
        <v>49</v>
      </c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 t="s">
        <v>51</v>
      </c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 t="s">
        <v>52</v>
      </c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</row>
    <row r="14" spans="1:95" ht="24" customHeight="1" x14ac:dyDescent="0.25">
      <c r="A14" s="16"/>
      <c r="B14" s="16"/>
      <c r="C14" s="16"/>
      <c r="D14" s="20"/>
      <c r="E14" s="17"/>
      <c r="F14" s="20"/>
      <c r="G14" s="20"/>
      <c r="H14" s="20"/>
      <c r="I14" s="17" t="s">
        <v>32</v>
      </c>
      <c r="J14" s="17"/>
      <c r="K14" s="17"/>
      <c r="L14" s="17"/>
      <c r="M14" s="17" t="s">
        <v>33</v>
      </c>
      <c r="N14" s="17"/>
      <c r="O14" s="17"/>
      <c r="P14" s="17"/>
      <c r="Q14" s="20"/>
      <c r="R14" s="20"/>
      <c r="S14" s="20"/>
      <c r="T14" s="18" t="s">
        <v>32</v>
      </c>
      <c r="U14" s="18"/>
      <c r="V14" s="18"/>
      <c r="W14" s="18"/>
      <c r="X14" s="18"/>
      <c r="Y14" s="18"/>
      <c r="Z14" s="18"/>
      <c r="AA14" s="18"/>
      <c r="AB14" s="16" t="s">
        <v>47</v>
      </c>
      <c r="AC14" s="18" t="s">
        <v>33</v>
      </c>
      <c r="AD14" s="18"/>
      <c r="AE14" s="18"/>
      <c r="AF14" s="18"/>
      <c r="AG14" s="18"/>
      <c r="AH14" s="18"/>
      <c r="AI14" s="18"/>
      <c r="AJ14" s="18"/>
      <c r="AK14" s="16" t="s">
        <v>47</v>
      </c>
      <c r="AL14" s="16" t="s">
        <v>48</v>
      </c>
      <c r="AM14" s="18" t="s">
        <v>32</v>
      </c>
      <c r="AN14" s="18"/>
      <c r="AO14" s="18"/>
      <c r="AP14" s="18"/>
      <c r="AQ14" s="18"/>
      <c r="AR14" s="18"/>
      <c r="AS14" s="18"/>
      <c r="AT14" s="18"/>
      <c r="AU14" s="16" t="s">
        <v>47</v>
      </c>
      <c r="AV14" s="18" t="s">
        <v>33</v>
      </c>
      <c r="AW14" s="18"/>
      <c r="AX14" s="18"/>
      <c r="AY14" s="18"/>
      <c r="AZ14" s="18"/>
      <c r="BA14" s="18"/>
      <c r="BB14" s="18"/>
      <c r="BC14" s="18"/>
      <c r="BD14" s="16" t="s">
        <v>47</v>
      </c>
      <c r="BE14" s="16" t="s">
        <v>48</v>
      </c>
      <c r="BF14" s="18" t="s">
        <v>32</v>
      </c>
      <c r="BG14" s="18"/>
      <c r="BH14" s="18"/>
      <c r="BI14" s="18"/>
      <c r="BJ14" s="18"/>
      <c r="BK14" s="18"/>
      <c r="BL14" s="18"/>
      <c r="BM14" s="18"/>
      <c r="BN14" s="16" t="s">
        <v>47</v>
      </c>
      <c r="BO14" s="18" t="s">
        <v>33</v>
      </c>
      <c r="BP14" s="18"/>
      <c r="BQ14" s="18"/>
      <c r="BR14" s="18"/>
      <c r="BS14" s="18"/>
      <c r="BT14" s="18"/>
      <c r="BU14" s="18"/>
      <c r="BV14" s="18"/>
      <c r="BW14" s="16" t="s">
        <v>47</v>
      </c>
      <c r="BX14" s="16" t="s">
        <v>48</v>
      </c>
      <c r="BY14" s="18" t="s">
        <v>32</v>
      </c>
      <c r="BZ14" s="18"/>
      <c r="CA14" s="18"/>
      <c r="CB14" s="18"/>
      <c r="CC14" s="18"/>
      <c r="CD14" s="18"/>
      <c r="CE14" s="18"/>
      <c r="CF14" s="18"/>
      <c r="CG14" s="16" t="s">
        <v>47</v>
      </c>
      <c r="CH14" s="18" t="s">
        <v>33</v>
      </c>
      <c r="CI14" s="18"/>
      <c r="CJ14" s="18"/>
      <c r="CK14" s="18"/>
      <c r="CL14" s="18"/>
      <c r="CM14" s="18"/>
      <c r="CN14" s="18"/>
      <c r="CO14" s="18"/>
      <c r="CP14" s="16" t="s">
        <v>47</v>
      </c>
      <c r="CQ14" s="16" t="s">
        <v>48</v>
      </c>
    </row>
    <row r="15" spans="1:95" ht="24" customHeight="1" x14ac:dyDescent="0.25">
      <c r="A15" s="4" t="s">
        <v>21</v>
      </c>
      <c r="B15" s="4" t="s">
        <v>22</v>
      </c>
      <c r="C15" s="4" t="s">
        <v>23</v>
      </c>
      <c r="D15" s="20"/>
      <c r="E15" s="17"/>
      <c r="F15" s="20"/>
      <c r="G15" s="20"/>
      <c r="H15" s="20"/>
      <c r="I15" s="5" t="s">
        <v>34</v>
      </c>
      <c r="J15" s="5" t="s">
        <v>35</v>
      </c>
      <c r="K15" s="5" t="s">
        <v>36</v>
      </c>
      <c r="L15" s="5" t="s">
        <v>37</v>
      </c>
      <c r="M15" s="5" t="s">
        <v>38</v>
      </c>
      <c r="N15" s="5" t="s">
        <v>39</v>
      </c>
      <c r="O15" s="5" t="s">
        <v>40</v>
      </c>
      <c r="P15" s="5" t="s">
        <v>41</v>
      </c>
      <c r="Q15" s="20"/>
      <c r="R15" s="20"/>
      <c r="S15" s="20"/>
      <c r="T15" s="17" t="s">
        <v>34</v>
      </c>
      <c r="U15" s="17"/>
      <c r="V15" s="17" t="s">
        <v>35</v>
      </c>
      <c r="W15" s="17"/>
      <c r="X15" s="17" t="s">
        <v>36</v>
      </c>
      <c r="Y15" s="17"/>
      <c r="Z15" s="17" t="s">
        <v>37</v>
      </c>
      <c r="AA15" s="17"/>
      <c r="AB15" s="16"/>
      <c r="AC15" s="17" t="s">
        <v>38</v>
      </c>
      <c r="AD15" s="17"/>
      <c r="AE15" s="17" t="s">
        <v>39</v>
      </c>
      <c r="AF15" s="17"/>
      <c r="AG15" s="17" t="s">
        <v>40</v>
      </c>
      <c r="AH15" s="17"/>
      <c r="AI15" s="17" t="s">
        <v>41</v>
      </c>
      <c r="AJ15" s="17"/>
      <c r="AK15" s="16"/>
      <c r="AL15" s="16"/>
      <c r="AM15" s="17" t="s">
        <v>34</v>
      </c>
      <c r="AN15" s="17"/>
      <c r="AO15" s="17" t="s">
        <v>35</v>
      </c>
      <c r="AP15" s="17"/>
      <c r="AQ15" s="17" t="s">
        <v>36</v>
      </c>
      <c r="AR15" s="17"/>
      <c r="AS15" s="17" t="s">
        <v>37</v>
      </c>
      <c r="AT15" s="17"/>
      <c r="AU15" s="16"/>
      <c r="AV15" s="17" t="s">
        <v>38</v>
      </c>
      <c r="AW15" s="17"/>
      <c r="AX15" s="17" t="s">
        <v>39</v>
      </c>
      <c r="AY15" s="17"/>
      <c r="AZ15" s="17" t="s">
        <v>40</v>
      </c>
      <c r="BA15" s="17"/>
      <c r="BB15" s="17" t="s">
        <v>41</v>
      </c>
      <c r="BC15" s="17"/>
      <c r="BD15" s="16"/>
      <c r="BE15" s="16"/>
      <c r="BF15" s="17" t="s">
        <v>34</v>
      </c>
      <c r="BG15" s="17"/>
      <c r="BH15" s="17" t="s">
        <v>35</v>
      </c>
      <c r="BI15" s="17"/>
      <c r="BJ15" s="17" t="s">
        <v>36</v>
      </c>
      <c r="BK15" s="17"/>
      <c r="BL15" s="17" t="s">
        <v>37</v>
      </c>
      <c r="BM15" s="17"/>
      <c r="BN15" s="16"/>
      <c r="BO15" s="17" t="s">
        <v>38</v>
      </c>
      <c r="BP15" s="17"/>
      <c r="BQ15" s="17" t="s">
        <v>39</v>
      </c>
      <c r="BR15" s="17"/>
      <c r="BS15" s="17" t="s">
        <v>40</v>
      </c>
      <c r="BT15" s="17"/>
      <c r="BU15" s="17" t="s">
        <v>41</v>
      </c>
      <c r="BV15" s="17"/>
      <c r="BW15" s="16"/>
      <c r="BX15" s="16"/>
      <c r="BY15" s="17" t="s">
        <v>34</v>
      </c>
      <c r="BZ15" s="17"/>
      <c r="CA15" s="17" t="s">
        <v>35</v>
      </c>
      <c r="CB15" s="17"/>
      <c r="CC15" s="17" t="s">
        <v>36</v>
      </c>
      <c r="CD15" s="17"/>
      <c r="CE15" s="17" t="s">
        <v>37</v>
      </c>
      <c r="CF15" s="17"/>
      <c r="CG15" s="16"/>
      <c r="CH15" s="17" t="s">
        <v>38</v>
      </c>
      <c r="CI15" s="17"/>
      <c r="CJ15" s="17" t="s">
        <v>39</v>
      </c>
      <c r="CK15" s="17"/>
      <c r="CL15" s="17" t="s">
        <v>40</v>
      </c>
      <c r="CM15" s="17"/>
      <c r="CN15" s="17" t="s">
        <v>41</v>
      </c>
      <c r="CO15" s="17"/>
      <c r="CP15" s="16"/>
      <c r="CQ15" s="16"/>
    </row>
    <row r="16" spans="1:95" ht="20.100000000000001" customHeight="1" x14ac:dyDescent="0.25">
      <c r="A16" s="12" t="s">
        <v>53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2"/>
      <c r="CQ16" s="13"/>
    </row>
    <row r="17" spans="1:95" x14ac:dyDescent="0.25">
      <c r="A17" s="6">
        <v>3</v>
      </c>
      <c r="B17" s="6">
        <v>1</v>
      </c>
      <c r="C17" s="6">
        <v>1</v>
      </c>
      <c r="D17" s="6"/>
      <c r="E17" s="3" t="s">
        <v>54</v>
      </c>
      <c r="F17" s="6"/>
      <c r="G17" s="6">
        <f>$B$17*1</f>
        <v>1</v>
      </c>
      <c r="H17" s="6">
        <f>SUM(I17:P17)</f>
        <v>9</v>
      </c>
      <c r="I17" s="6">
        <f>T17+AM17+BF17+BY17</f>
        <v>9</v>
      </c>
      <c r="J17" s="6">
        <f>V17+AO17+BH17+CA17</f>
        <v>0</v>
      </c>
      <c r="K17" s="6">
        <f>X17+AQ17+BJ17+CC17</f>
        <v>0</v>
      </c>
      <c r="L17" s="6">
        <f>Z17+AS17+BL17+CE17</f>
        <v>0</v>
      </c>
      <c r="M17" s="6">
        <f>AC17+AV17+BO17+CH17</f>
        <v>0</v>
      </c>
      <c r="N17" s="6">
        <f>AE17+AX17+BQ17+CJ17</f>
        <v>0</v>
      </c>
      <c r="O17" s="6">
        <f>AG17+AZ17+BS17+CL17</f>
        <v>0</v>
      </c>
      <c r="P17" s="6">
        <f>AI17+BB17+BU17+CN17</f>
        <v>0</v>
      </c>
      <c r="Q17" s="7">
        <f>AL17+BE17+BX17+CQ17</f>
        <v>1</v>
      </c>
      <c r="R17" s="7">
        <f>AK17+BD17+BW17+CP17</f>
        <v>0</v>
      </c>
      <c r="S17" s="7">
        <f>$B$17*0.7</f>
        <v>0.7</v>
      </c>
      <c r="T17" s="11"/>
      <c r="U17" s="10"/>
      <c r="V17" s="11"/>
      <c r="W17" s="10"/>
      <c r="X17" s="11"/>
      <c r="Y17" s="10"/>
      <c r="Z17" s="11"/>
      <c r="AA17" s="10"/>
      <c r="AB17" s="7"/>
      <c r="AC17" s="11"/>
      <c r="AD17" s="10"/>
      <c r="AE17" s="11"/>
      <c r="AF17" s="10"/>
      <c r="AG17" s="11"/>
      <c r="AH17" s="10"/>
      <c r="AI17" s="11"/>
      <c r="AJ17" s="10"/>
      <c r="AK17" s="7"/>
      <c r="AL17" s="7">
        <f>AB17+AK17</f>
        <v>0</v>
      </c>
      <c r="AM17" s="11"/>
      <c r="AN17" s="10"/>
      <c r="AO17" s="11"/>
      <c r="AP17" s="10"/>
      <c r="AQ17" s="11"/>
      <c r="AR17" s="10"/>
      <c r="AS17" s="11"/>
      <c r="AT17" s="10"/>
      <c r="AU17" s="7"/>
      <c r="AV17" s="11"/>
      <c r="AW17" s="10"/>
      <c r="AX17" s="11"/>
      <c r="AY17" s="10"/>
      <c r="AZ17" s="11"/>
      <c r="BA17" s="10"/>
      <c r="BB17" s="11"/>
      <c r="BC17" s="10"/>
      <c r="BD17" s="7"/>
      <c r="BE17" s="7">
        <f>AU17+BD17</f>
        <v>0</v>
      </c>
      <c r="BF17" s="11">
        <f>$B$17*9</f>
        <v>9</v>
      </c>
      <c r="BG17" s="10"/>
      <c r="BH17" s="11"/>
      <c r="BI17" s="10"/>
      <c r="BJ17" s="11"/>
      <c r="BK17" s="10"/>
      <c r="BL17" s="11"/>
      <c r="BM17" s="10"/>
      <c r="BN17" s="7">
        <f>$B$17*1</f>
        <v>1</v>
      </c>
      <c r="BO17" s="11"/>
      <c r="BP17" s="10"/>
      <c r="BQ17" s="11"/>
      <c r="BR17" s="10"/>
      <c r="BS17" s="11"/>
      <c r="BT17" s="10"/>
      <c r="BU17" s="11"/>
      <c r="BV17" s="10"/>
      <c r="BW17" s="7"/>
      <c r="BX17" s="7">
        <f>BN17+BW17</f>
        <v>1</v>
      </c>
      <c r="BY17" s="11"/>
      <c r="BZ17" s="10"/>
      <c r="CA17" s="11"/>
      <c r="CB17" s="10"/>
      <c r="CC17" s="11"/>
      <c r="CD17" s="10"/>
      <c r="CE17" s="11"/>
      <c r="CF17" s="10"/>
      <c r="CG17" s="7"/>
      <c r="CH17" s="11"/>
      <c r="CI17" s="10"/>
      <c r="CJ17" s="11"/>
      <c r="CK17" s="10"/>
      <c r="CL17" s="11"/>
      <c r="CM17" s="10"/>
      <c r="CN17" s="11"/>
      <c r="CO17" s="10"/>
      <c r="CP17" s="7"/>
      <c r="CQ17" s="7">
        <f>CG17+CP17</f>
        <v>0</v>
      </c>
    </row>
    <row r="18" spans="1:95" x14ac:dyDescent="0.25">
      <c r="A18" s="6"/>
      <c r="B18" s="6"/>
      <c r="C18" s="6"/>
      <c r="D18" s="6" t="s">
        <v>56</v>
      </c>
      <c r="E18" s="3" t="s">
        <v>57</v>
      </c>
      <c r="F18" s="6">
        <f>COUNTIF(T18:CO18,"e")</f>
        <v>0</v>
      </c>
      <c r="G18" s="6">
        <f>COUNTIF(T18:CO18,"z")</f>
        <v>1</v>
      </c>
      <c r="H18" s="6">
        <f>SUM(I18:P18)</f>
        <v>9</v>
      </c>
      <c r="I18" s="6">
        <f>T18+AM18+BF18+BY18</f>
        <v>9</v>
      </c>
      <c r="J18" s="6">
        <f>V18+AO18+BH18+CA18</f>
        <v>0</v>
      </c>
      <c r="K18" s="6">
        <f>X18+AQ18+BJ18+CC18</f>
        <v>0</v>
      </c>
      <c r="L18" s="6">
        <f>Z18+AS18+BL18+CE18</f>
        <v>0</v>
      </c>
      <c r="M18" s="6">
        <f>AC18+AV18+BO18+CH18</f>
        <v>0</v>
      </c>
      <c r="N18" s="6">
        <f>AE18+AX18+BQ18+CJ18</f>
        <v>0</v>
      </c>
      <c r="O18" s="6">
        <f>AG18+AZ18+BS18+CL18</f>
        <v>0</v>
      </c>
      <c r="P18" s="6">
        <f>AI18+BB18+BU18+CN18</f>
        <v>0</v>
      </c>
      <c r="Q18" s="7">
        <f>AL18+BE18+BX18+CQ18</f>
        <v>1</v>
      </c>
      <c r="R18" s="7">
        <f>AK18+BD18+BW18+CP18</f>
        <v>0</v>
      </c>
      <c r="S18" s="7">
        <v>0.3</v>
      </c>
      <c r="T18" s="11">
        <v>9</v>
      </c>
      <c r="U18" s="10" t="s">
        <v>55</v>
      </c>
      <c r="V18" s="11"/>
      <c r="W18" s="10"/>
      <c r="X18" s="11"/>
      <c r="Y18" s="10"/>
      <c r="Z18" s="11"/>
      <c r="AA18" s="10"/>
      <c r="AB18" s="7">
        <v>1</v>
      </c>
      <c r="AC18" s="11"/>
      <c r="AD18" s="10"/>
      <c r="AE18" s="11"/>
      <c r="AF18" s="10"/>
      <c r="AG18" s="11"/>
      <c r="AH18" s="10"/>
      <c r="AI18" s="11"/>
      <c r="AJ18" s="10"/>
      <c r="AK18" s="7"/>
      <c r="AL18" s="7">
        <f>AB18+AK18</f>
        <v>1</v>
      </c>
      <c r="AM18" s="11"/>
      <c r="AN18" s="10"/>
      <c r="AO18" s="11"/>
      <c r="AP18" s="10"/>
      <c r="AQ18" s="11"/>
      <c r="AR18" s="10"/>
      <c r="AS18" s="11"/>
      <c r="AT18" s="10"/>
      <c r="AU18" s="7"/>
      <c r="AV18" s="11"/>
      <c r="AW18" s="10"/>
      <c r="AX18" s="11"/>
      <c r="AY18" s="10"/>
      <c r="AZ18" s="11"/>
      <c r="BA18" s="10"/>
      <c r="BB18" s="11"/>
      <c r="BC18" s="10"/>
      <c r="BD18" s="7"/>
      <c r="BE18" s="7">
        <f>AU18+BD18</f>
        <v>0</v>
      </c>
      <c r="BF18" s="11"/>
      <c r="BG18" s="10"/>
      <c r="BH18" s="11"/>
      <c r="BI18" s="10"/>
      <c r="BJ18" s="11"/>
      <c r="BK18" s="10"/>
      <c r="BL18" s="11"/>
      <c r="BM18" s="10"/>
      <c r="BN18" s="7"/>
      <c r="BO18" s="11"/>
      <c r="BP18" s="10"/>
      <c r="BQ18" s="11"/>
      <c r="BR18" s="10"/>
      <c r="BS18" s="11"/>
      <c r="BT18" s="10"/>
      <c r="BU18" s="11"/>
      <c r="BV18" s="10"/>
      <c r="BW18" s="7"/>
      <c r="BX18" s="7">
        <f>BN18+BW18</f>
        <v>0</v>
      </c>
      <c r="BY18" s="11"/>
      <c r="BZ18" s="10"/>
      <c r="CA18" s="11"/>
      <c r="CB18" s="10"/>
      <c r="CC18" s="11"/>
      <c r="CD18" s="10"/>
      <c r="CE18" s="11"/>
      <c r="CF18" s="10"/>
      <c r="CG18" s="7"/>
      <c r="CH18" s="11"/>
      <c r="CI18" s="10"/>
      <c r="CJ18" s="11"/>
      <c r="CK18" s="10"/>
      <c r="CL18" s="11"/>
      <c r="CM18" s="10"/>
      <c r="CN18" s="11"/>
      <c r="CO18" s="10"/>
      <c r="CP18" s="7"/>
      <c r="CQ18" s="7">
        <f>CG18+CP18</f>
        <v>0</v>
      </c>
    </row>
    <row r="19" spans="1:95" x14ac:dyDescent="0.25">
      <c r="A19" s="6"/>
      <c r="B19" s="6"/>
      <c r="C19" s="6"/>
      <c r="D19" s="6" t="s">
        <v>58</v>
      </c>
      <c r="E19" s="3" t="s">
        <v>59</v>
      </c>
      <c r="F19" s="6">
        <f>COUNTIF(T19:CO19,"e")</f>
        <v>0</v>
      </c>
      <c r="G19" s="6">
        <f>COUNTIF(T19:CO19,"z")</f>
        <v>2</v>
      </c>
      <c r="H19" s="6">
        <f>SUM(I19:P19)</f>
        <v>12</v>
      </c>
      <c r="I19" s="6">
        <f>T19+AM19+BF19+BY19</f>
        <v>9</v>
      </c>
      <c r="J19" s="6">
        <f>V19+AO19+BH19+CA19</f>
        <v>3</v>
      </c>
      <c r="K19" s="6">
        <f>X19+AQ19+BJ19+CC19</f>
        <v>0</v>
      </c>
      <c r="L19" s="6">
        <f>Z19+AS19+BL19+CE19</f>
        <v>0</v>
      </c>
      <c r="M19" s="6">
        <f>AC19+AV19+BO19+CH19</f>
        <v>0</v>
      </c>
      <c r="N19" s="6">
        <f>AE19+AX19+BQ19+CJ19</f>
        <v>0</v>
      </c>
      <c r="O19" s="6">
        <f>AG19+AZ19+BS19+CL19</f>
        <v>0</v>
      </c>
      <c r="P19" s="6">
        <f>AI19+BB19+BU19+CN19</f>
        <v>0</v>
      </c>
      <c r="Q19" s="7">
        <f>AL19+BE19+BX19+CQ19</f>
        <v>2</v>
      </c>
      <c r="R19" s="7">
        <f>AK19+BD19+BW19+CP19</f>
        <v>0</v>
      </c>
      <c r="S19" s="7">
        <v>0.4</v>
      </c>
      <c r="T19" s="11">
        <v>9</v>
      </c>
      <c r="U19" s="10" t="s">
        <v>55</v>
      </c>
      <c r="V19" s="11">
        <v>3</v>
      </c>
      <c r="W19" s="10" t="s">
        <v>55</v>
      </c>
      <c r="X19" s="11"/>
      <c r="Y19" s="10"/>
      <c r="Z19" s="11"/>
      <c r="AA19" s="10"/>
      <c r="AB19" s="7">
        <v>2</v>
      </c>
      <c r="AC19" s="11"/>
      <c r="AD19" s="10"/>
      <c r="AE19" s="11"/>
      <c r="AF19" s="10"/>
      <c r="AG19" s="11"/>
      <c r="AH19" s="10"/>
      <c r="AI19" s="11"/>
      <c r="AJ19" s="10"/>
      <c r="AK19" s="7"/>
      <c r="AL19" s="7">
        <f>AB19+AK19</f>
        <v>2</v>
      </c>
      <c r="AM19" s="11"/>
      <c r="AN19" s="10"/>
      <c r="AO19" s="11"/>
      <c r="AP19" s="10"/>
      <c r="AQ19" s="11"/>
      <c r="AR19" s="10"/>
      <c r="AS19" s="11"/>
      <c r="AT19" s="10"/>
      <c r="AU19" s="7"/>
      <c r="AV19" s="11"/>
      <c r="AW19" s="10"/>
      <c r="AX19" s="11"/>
      <c r="AY19" s="10"/>
      <c r="AZ19" s="11"/>
      <c r="BA19" s="10"/>
      <c r="BB19" s="11"/>
      <c r="BC19" s="10"/>
      <c r="BD19" s="7"/>
      <c r="BE19" s="7">
        <f>AU19+BD19</f>
        <v>0</v>
      </c>
      <c r="BF19" s="11"/>
      <c r="BG19" s="10"/>
      <c r="BH19" s="11"/>
      <c r="BI19" s="10"/>
      <c r="BJ19" s="11"/>
      <c r="BK19" s="10"/>
      <c r="BL19" s="11"/>
      <c r="BM19" s="10"/>
      <c r="BN19" s="7"/>
      <c r="BO19" s="11"/>
      <c r="BP19" s="10"/>
      <c r="BQ19" s="11"/>
      <c r="BR19" s="10"/>
      <c r="BS19" s="11"/>
      <c r="BT19" s="10"/>
      <c r="BU19" s="11"/>
      <c r="BV19" s="10"/>
      <c r="BW19" s="7"/>
      <c r="BX19" s="7">
        <f>BN19+BW19</f>
        <v>0</v>
      </c>
      <c r="BY19" s="11"/>
      <c r="BZ19" s="10"/>
      <c r="CA19" s="11"/>
      <c r="CB19" s="10"/>
      <c r="CC19" s="11"/>
      <c r="CD19" s="10"/>
      <c r="CE19" s="11"/>
      <c r="CF19" s="10"/>
      <c r="CG19" s="7"/>
      <c r="CH19" s="11"/>
      <c r="CI19" s="10"/>
      <c r="CJ19" s="11"/>
      <c r="CK19" s="10"/>
      <c r="CL19" s="11"/>
      <c r="CM19" s="10"/>
      <c r="CN19" s="11"/>
      <c r="CO19" s="10"/>
      <c r="CP19" s="7"/>
      <c r="CQ19" s="7">
        <f>CG19+CP19</f>
        <v>0</v>
      </c>
    </row>
    <row r="20" spans="1:95" x14ac:dyDescent="0.25">
      <c r="A20" s="6">
        <v>1</v>
      </c>
      <c r="B20" s="6">
        <v>1</v>
      </c>
      <c r="C20" s="6">
        <v>1</v>
      </c>
      <c r="D20" s="6"/>
      <c r="E20" s="3" t="s">
        <v>60</v>
      </c>
      <c r="F20" s="6">
        <f>$B$20*1</f>
        <v>1</v>
      </c>
      <c r="G20" s="6"/>
      <c r="H20" s="6">
        <f>SUM(I20:P20)</f>
        <v>20</v>
      </c>
      <c r="I20" s="6">
        <f>T20+AM20+BF20+BY20</f>
        <v>0</v>
      </c>
      <c r="J20" s="6">
        <f>V20+AO20+BH20+CA20</f>
        <v>0</v>
      </c>
      <c r="K20" s="6">
        <f>X20+AQ20+BJ20+CC20</f>
        <v>0</v>
      </c>
      <c r="L20" s="6">
        <f>Z20+AS20+BL20+CE20</f>
        <v>0</v>
      </c>
      <c r="M20" s="6">
        <f>AC20+AV20+BO20+CH20</f>
        <v>0</v>
      </c>
      <c r="N20" s="6">
        <f>AE20+AX20+BQ20+CJ20</f>
        <v>20</v>
      </c>
      <c r="O20" s="6">
        <f>AG20+AZ20+BS20+CL20</f>
        <v>0</v>
      </c>
      <c r="P20" s="6">
        <f>AI20+BB20+BU20+CN20</f>
        <v>0</v>
      </c>
      <c r="Q20" s="7">
        <f>AL20+BE20+BX20+CQ20</f>
        <v>3</v>
      </c>
      <c r="R20" s="7">
        <f>AK20+BD20+BW20+CP20</f>
        <v>3</v>
      </c>
      <c r="S20" s="7">
        <f>$B$20*1</f>
        <v>1</v>
      </c>
      <c r="T20" s="11"/>
      <c r="U20" s="10"/>
      <c r="V20" s="11"/>
      <c r="W20" s="10"/>
      <c r="X20" s="11"/>
      <c r="Y20" s="10"/>
      <c r="Z20" s="11"/>
      <c r="AA20" s="10"/>
      <c r="AB20" s="7"/>
      <c r="AC20" s="11"/>
      <c r="AD20" s="10"/>
      <c r="AE20" s="11"/>
      <c r="AF20" s="10"/>
      <c r="AG20" s="11"/>
      <c r="AH20" s="10"/>
      <c r="AI20" s="11"/>
      <c r="AJ20" s="10"/>
      <c r="AK20" s="7"/>
      <c r="AL20" s="7">
        <f>AB20+AK20</f>
        <v>0</v>
      </c>
      <c r="AM20" s="11"/>
      <c r="AN20" s="10"/>
      <c r="AO20" s="11"/>
      <c r="AP20" s="10"/>
      <c r="AQ20" s="11"/>
      <c r="AR20" s="10"/>
      <c r="AS20" s="11"/>
      <c r="AT20" s="10"/>
      <c r="AU20" s="7"/>
      <c r="AV20" s="11"/>
      <c r="AW20" s="10"/>
      <c r="AX20" s="11">
        <f>$B$20*20</f>
        <v>20</v>
      </c>
      <c r="AY20" s="10"/>
      <c r="AZ20" s="11"/>
      <c r="BA20" s="10"/>
      <c r="BB20" s="11"/>
      <c r="BC20" s="10"/>
      <c r="BD20" s="7">
        <f>$B$20*3</f>
        <v>3</v>
      </c>
      <c r="BE20" s="7">
        <f>AU20+BD20</f>
        <v>3</v>
      </c>
      <c r="BF20" s="11"/>
      <c r="BG20" s="10"/>
      <c r="BH20" s="11"/>
      <c r="BI20" s="10"/>
      <c r="BJ20" s="11"/>
      <c r="BK20" s="10"/>
      <c r="BL20" s="11"/>
      <c r="BM20" s="10"/>
      <c r="BN20" s="7"/>
      <c r="BO20" s="11"/>
      <c r="BP20" s="10"/>
      <c r="BQ20" s="11"/>
      <c r="BR20" s="10"/>
      <c r="BS20" s="11"/>
      <c r="BT20" s="10"/>
      <c r="BU20" s="11"/>
      <c r="BV20" s="10"/>
      <c r="BW20" s="7"/>
      <c r="BX20" s="7">
        <f>BN20+BW20</f>
        <v>0</v>
      </c>
      <c r="BY20" s="11"/>
      <c r="BZ20" s="10"/>
      <c r="CA20" s="11"/>
      <c r="CB20" s="10"/>
      <c r="CC20" s="11"/>
      <c r="CD20" s="10"/>
      <c r="CE20" s="11"/>
      <c r="CF20" s="10"/>
      <c r="CG20" s="7"/>
      <c r="CH20" s="11"/>
      <c r="CI20" s="10"/>
      <c r="CJ20" s="11"/>
      <c r="CK20" s="10"/>
      <c r="CL20" s="11"/>
      <c r="CM20" s="10"/>
      <c r="CN20" s="11"/>
      <c r="CO20" s="10"/>
      <c r="CP20" s="7"/>
      <c r="CQ20" s="7">
        <f>CG20+CP20</f>
        <v>0</v>
      </c>
    </row>
    <row r="21" spans="1:95" x14ac:dyDescent="0.25">
      <c r="A21" s="6">
        <v>2</v>
      </c>
      <c r="B21" s="6">
        <v>1</v>
      </c>
      <c r="C21" s="6">
        <v>1</v>
      </c>
      <c r="D21" s="6"/>
      <c r="E21" s="3" t="s">
        <v>61</v>
      </c>
      <c r="F21" s="6"/>
      <c r="G21" s="6">
        <f>$B$21*1</f>
        <v>1</v>
      </c>
      <c r="H21" s="6">
        <f>SUM(I21:P21)</f>
        <v>18</v>
      </c>
      <c r="I21" s="6">
        <f>T21+AM21+BF21+BY21</f>
        <v>18</v>
      </c>
      <c r="J21" s="6">
        <f>V21+AO21+BH21+CA21</f>
        <v>0</v>
      </c>
      <c r="K21" s="6">
        <f>X21+AQ21+BJ21+CC21</f>
        <v>0</v>
      </c>
      <c r="L21" s="6">
        <f>Z21+AS21+BL21+CE21</f>
        <v>0</v>
      </c>
      <c r="M21" s="6">
        <f>AC21+AV21+BO21+CH21</f>
        <v>0</v>
      </c>
      <c r="N21" s="6">
        <f>AE21+AX21+BQ21+CJ21</f>
        <v>0</v>
      </c>
      <c r="O21" s="6">
        <f>AG21+AZ21+BS21+CL21</f>
        <v>0</v>
      </c>
      <c r="P21" s="6">
        <f>AI21+BB21+BU21+CN21</f>
        <v>0</v>
      </c>
      <c r="Q21" s="7">
        <f>AL21+BE21+BX21+CQ21</f>
        <v>2</v>
      </c>
      <c r="R21" s="7">
        <f>AK21+BD21+BW21+CP21</f>
        <v>0</v>
      </c>
      <c r="S21" s="7">
        <f>$B$21*1.5</f>
        <v>1.5</v>
      </c>
      <c r="T21" s="11"/>
      <c r="U21" s="10"/>
      <c r="V21" s="11"/>
      <c r="W21" s="10"/>
      <c r="X21" s="11"/>
      <c r="Y21" s="10"/>
      <c r="Z21" s="11"/>
      <c r="AA21" s="10"/>
      <c r="AB21" s="7"/>
      <c r="AC21" s="11"/>
      <c r="AD21" s="10"/>
      <c r="AE21" s="11"/>
      <c r="AF21" s="10"/>
      <c r="AG21" s="11"/>
      <c r="AH21" s="10"/>
      <c r="AI21" s="11"/>
      <c r="AJ21" s="10"/>
      <c r="AK21" s="7"/>
      <c r="AL21" s="7">
        <f>AB21+AK21</f>
        <v>0</v>
      </c>
      <c r="AM21" s="11">
        <f>$B$21*18</f>
        <v>18</v>
      </c>
      <c r="AN21" s="10"/>
      <c r="AO21" s="11"/>
      <c r="AP21" s="10"/>
      <c r="AQ21" s="11"/>
      <c r="AR21" s="10"/>
      <c r="AS21" s="11"/>
      <c r="AT21" s="10"/>
      <c r="AU21" s="7">
        <f>$B$21*2</f>
        <v>2</v>
      </c>
      <c r="AV21" s="11"/>
      <c r="AW21" s="10"/>
      <c r="AX21" s="11"/>
      <c r="AY21" s="10"/>
      <c r="AZ21" s="11"/>
      <c r="BA21" s="10"/>
      <c r="BB21" s="11"/>
      <c r="BC21" s="10"/>
      <c r="BD21" s="7"/>
      <c r="BE21" s="7">
        <f>AU21+BD21</f>
        <v>2</v>
      </c>
      <c r="BF21" s="11"/>
      <c r="BG21" s="10"/>
      <c r="BH21" s="11"/>
      <c r="BI21" s="10"/>
      <c r="BJ21" s="11"/>
      <c r="BK21" s="10"/>
      <c r="BL21" s="11"/>
      <c r="BM21" s="10"/>
      <c r="BN21" s="7"/>
      <c r="BO21" s="11"/>
      <c r="BP21" s="10"/>
      <c r="BQ21" s="11"/>
      <c r="BR21" s="10"/>
      <c r="BS21" s="11"/>
      <c r="BT21" s="10"/>
      <c r="BU21" s="11"/>
      <c r="BV21" s="10"/>
      <c r="BW21" s="7"/>
      <c r="BX21" s="7">
        <f>BN21+BW21</f>
        <v>0</v>
      </c>
      <c r="BY21" s="11"/>
      <c r="BZ21" s="10"/>
      <c r="CA21" s="11"/>
      <c r="CB21" s="10"/>
      <c r="CC21" s="11"/>
      <c r="CD21" s="10"/>
      <c r="CE21" s="11"/>
      <c r="CF21" s="10"/>
      <c r="CG21" s="7"/>
      <c r="CH21" s="11"/>
      <c r="CI21" s="10"/>
      <c r="CJ21" s="11"/>
      <c r="CK21" s="10"/>
      <c r="CL21" s="11"/>
      <c r="CM21" s="10"/>
      <c r="CN21" s="11"/>
      <c r="CO21" s="10"/>
      <c r="CP21" s="7"/>
      <c r="CQ21" s="7">
        <f>CG21+CP21</f>
        <v>0</v>
      </c>
    </row>
    <row r="22" spans="1:95" ht="15.9" customHeight="1" x14ac:dyDescent="0.25">
      <c r="A22" s="6"/>
      <c r="B22" s="6"/>
      <c r="C22" s="6"/>
      <c r="D22" s="6"/>
      <c r="E22" s="6" t="s">
        <v>62</v>
      </c>
      <c r="F22" s="6">
        <f t="shared" ref="F22:AK22" si="0">SUM(F17:F21)</f>
        <v>1</v>
      </c>
      <c r="G22" s="6">
        <f t="shared" si="0"/>
        <v>5</v>
      </c>
      <c r="H22" s="6">
        <f t="shared" si="0"/>
        <v>68</v>
      </c>
      <c r="I22" s="6">
        <f t="shared" si="0"/>
        <v>45</v>
      </c>
      <c r="J22" s="6">
        <f t="shared" si="0"/>
        <v>3</v>
      </c>
      <c r="K22" s="6">
        <f t="shared" si="0"/>
        <v>0</v>
      </c>
      <c r="L22" s="6">
        <f t="shared" si="0"/>
        <v>0</v>
      </c>
      <c r="M22" s="6">
        <f t="shared" si="0"/>
        <v>0</v>
      </c>
      <c r="N22" s="6">
        <f t="shared" si="0"/>
        <v>20</v>
      </c>
      <c r="O22" s="6">
        <f t="shared" si="0"/>
        <v>0</v>
      </c>
      <c r="P22" s="6">
        <f t="shared" si="0"/>
        <v>0</v>
      </c>
      <c r="Q22" s="7">
        <f t="shared" si="0"/>
        <v>9</v>
      </c>
      <c r="R22" s="7">
        <f t="shared" si="0"/>
        <v>3</v>
      </c>
      <c r="S22" s="7">
        <f t="shared" si="0"/>
        <v>3.9</v>
      </c>
      <c r="T22" s="11">
        <f t="shared" si="0"/>
        <v>18</v>
      </c>
      <c r="U22" s="10">
        <f t="shared" si="0"/>
        <v>0</v>
      </c>
      <c r="V22" s="11">
        <f t="shared" si="0"/>
        <v>3</v>
      </c>
      <c r="W22" s="10">
        <f t="shared" si="0"/>
        <v>0</v>
      </c>
      <c r="X22" s="11">
        <f t="shared" si="0"/>
        <v>0</v>
      </c>
      <c r="Y22" s="10">
        <f t="shared" si="0"/>
        <v>0</v>
      </c>
      <c r="Z22" s="11">
        <f t="shared" si="0"/>
        <v>0</v>
      </c>
      <c r="AA22" s="10">
        <f t="shared" si="0"/>
        <v>0</v>
      </c>
      <c r="AB22" s="7">
        <f t="shared" si="0"/>
        <v>3</v>
      </c>
      <c r="AC22" s="11">
        <f t="shared" si="0"/>
        <v>0</v>
      </c>
      <c r="AD22" s="10">
        <f t="shared" si="0"/>
        <v>0</v>
      </c>
      <c r="AE22" s="11">
        <f t="shared" si="0"/>
        <v>0</v>
      </c>
      <c r="AF22" s="10">
        <f t="shared" si="0"/>
        <v>0</v>
      </c>
      <c r="AG22" s="11">
        <f t="shared" si="0"/>
        <v>0</v>
      </c>
      <c r="AH22" s="10">
        <f t="shared" si="0"/>
        <v>0</v>
      </c>
      <c r="AI22" s="11">
        <f t="shared" si="0"/>
        <v>0</v>
      </c>
      <c r="AJ22" s="10">
        <f t="shared" si="0"/>
        <v>0</v>
      </c>
      <c r="AK22" s="7">
        <f t="shared" si="0"/>
        <v>0</v>
      </c>
      <c r="AL22" s="7">
        <f t="shared" ref="AL22:BQ22" si="1">SUM(AL17:AL21)</f>
        <v>3</v>
      </c>
      <c r="AM22" s="11">
        <f t="shared" si="1"/>
        <v>18</v>
      </c>
      <c r="AN22" s="10">
        <f t="shared" si="1"/>
        <v>0</v>
      </c>
      <c r="AO22" s="11">
        <f t="shared" si="1"/>
        <v>0</v>
      </c>
      <c r="AP22" s="10">
        <f t="shared" si="1"/>
        <v>0</v>
      </c>
      <c r="AQ22" s="11">
        <f t="shared" si="1"/>
        <v>0</v>
      </c>
      <c r="AR22" s="10">
        <f t="shared" si="1"/>
        <v>0</v>
      </c>
      <c r="AS22" s="11">
        <f t="shared" si="1"/>
        <v>0</v>
      </c>
      <c r="AT22" s="10">
        <f t="shared" si="1"/>
        <v>0</v>
      </c>
      <c r="AU22" s="7">
        <f t="shared" si="1"/>
        <v>2</v>
      </c>
      <c r="AV22" s="11">
        <f t="shared" si="1"/>
        <v>0</v>
      </c>
      <c r="AW22" s="10">
        <f t="shared" si="1"/>
        <v>0</v>
      </c>
      <c r="AX22" s="11">
        <f t="shared" si="1"/>
        <v>20</v>
      </c>
      <c r="AY22" s="10">
        <f t="shared" si="1"/>
        <v>0</v>
      </c>
      <c r="AZ22" s="11">
        <f t="shared" si="1"/>
        <v>0</v>
      </c>
      <c r="BA22" s="10">
        <f t="shared" si="1"/>
        <v>0</v>
      </c>
      <c r="BB22" s="11">
        <f t="shared" si="1"/>
        <v>0</v>
      </c>
      <c r="BC22" s="10">
        <f t="shared" si="1"/>
        <v>0</v>
      </c>
      <c r="BD22" s="7">
        <f t="shared" si="1"/>
        <v>3</v>
      </c>
      <c r="BE22" s="7">
        <f t="shared" si="1"/>
        <v>5</v>
      </c>
      <c r="BF22" s="11">
        <f t="shared" si="1"/>
        <v>9</v>
      </c>
      <c r="BG22" s="10">
        <f t="shared" si="1"/>
        <v>0</v>
      </c>
      <c r="BH22" s="11">
        <f t="shared" si="1"/>
        <v>0</v>
      </c>
      <c r="BI22" s="10">
        <f t="shared" si="1"/>
        <v>0</v>
      </c>
      <c r="BJ22" s="11">
        <f t="shared" si="1"/>
        <v>0</v>
      </c>
      <c r="BK22" s="10">
        <f t="shared" si="1"/>
        <v>0</v>
      </c>
      <c r="BL22" s="11">
        <f t="shared" si="1"/>
        <v>0</v>
      </c>
      <c r="BM22" s="10">
        <f t="shared" si="1"/>
        <v>0</v>
      </c>
      <c r="BN22" s="7">
        <f t="shared" si="1"/>
        <v>1</v>
      </c>
      <c r="BO22" s="11">
        <f t="shared" si="1"/>
        <v>0</v>
      </c>
      <c r="BP22" s="10">
        <f t="shared" si="1"/>
        <v>0</v>
      </c>
      <c r="BQ22" s="11">
        <f t="shared" si="1"/>
        <v>0</v>
      </c>
      <c r="BR22" s="10">
        <f t="shared" ref="BR22:CQ22" si="2">SUM(BR17:BR21)</f>
        <v>0</v>
      </c>
      <c r="BS22" s="11">
        <f t="shared" si="2"/>
        <v>0</v>
      </c>
      <c r="BT22" s="10">
        <f t="shared" si="2"/>
        <v>0</v>
      </c>
      <c r="BU22" s="11">
        <f t="shared" si="2"/>
        <v>0</v>
      </c>
      <c r="BV22" s="10">
        <f t="shared" si="2"/>
        <v>0</v>
      </c>
      <c r="BW22" s="7">
        <f t="shared" si="2"/>
        <v>0</v>
      </c>
      <c r="BX22" s="7">
        <f t="shared" si="2"/>
        <v>1</v>
      </c>
      <c r="BY22" s="11">
        <f t="shared" si="2"/>
        <v>0</v>
      </c>
      <c r="BZ22" s="10">
        <f t="shared" si="2"/>
        <v>0</v>
      </c>
      <c r="CA22" s="11">
        <f t="shared" si="2"/>
        <v>0</v>
      </c>
      <c r="CB22" s="10">
        <f t="shared" si="2"/>
        <v>0</v>
      </c>
      <c r="CC22" s="11">
        <f t="shared" si="2"/>
        <v>0</v>
      </c>
      <c r="CD22" s="10">
        <f t="shared" si="2"/>
        <v>0</v>
      </c>
      <c r="CE22" s="11">
        <f t="shared" si="2"/>
        <v>0</v>
      </c>
      <c r="CF22" s="10">
        <f t="shared" si="2"/>
        <v>0</v>
      </c>
      <c r="CG22" s="7">
        <f t="shared" si="2"/>
        <v>0</v>
      </c>
      <c r="CH22" s="11">
        <f t="shared" si="2"/>
        <v>0</v>
      </c>
      <c r="CI22" s="10">
        <f t="shared" si="2"/>
        <v>0</v>
      </c>
      <c r="CJ22" s="11">
        <f t="shared" si="2"/>
        <v>0</v>
      </c>
      <c r="CK22" s="10">
        <f t="shared" si="2"/>
        <v>0</v>
      </c>
      <c r="CL22" s="11">
        <f t="shared" si="2"/>
        <v>0</v>
      </c>
      <c r="CM22" s="10">
        <f t="shared" si="2"/>
        <v>0</v>
      </c>
      <c r="CN22" s="11">
        <f t="shared" si="2"/>
        <v>0</v>
      </c>
      <c r="CO22" s="10">
        <f t="shared" si="2"/>
        <v>0</v>
      </c>
      <c r="CP22" s="7">
        <f t="shared" si="2"/>
        <v>0</v>
      </c>
      <c r="CQ22" s="7">
        <f t="shared" si="2"/>
        <v>0</v>
      </c>
    </row>
    <row r="23" spans="1:95" ht="20.100000000000001" customHeight="1" x14ac:dyDescent="0.25">
      <c r="A23" s="12" t="s">
        <v>63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2"/>
      <c r="CQ23" s="13"/>
    </row>
    <row r="24" spans="1:95" x14ac:dyDescent="0.25">
      <c r="A24" s="6"/>
      <c r="B24" s="6"/>
      <c r="C24" s="6"/>
      <c r="D24" s="6" t="s">
        <v>64</v>
      </c>
      <c r="E24" s="3" t="s">
        <v>65</v>
      </c>
      <c r="F24" s="6">
        <f>COUNTIF(T24:CO24,"e")</f>
        <v>0</v>
      </c>
      <c r="G24" s="6">
        <f>COUNTIF(T24:CO24,"z")</f>
        <v>2</v>
      </c>
      <c r="H24" s="6">
        <f>SUM(I24:P24)</f>
        <v>19</v>
      </c>
      <c r="I24" s="6">
        <f>T24+AM24+BF24+BY24</f>
        <v>10</v>
      </c>
      <c r="J24" s="6">
        <f>V24+AO24+BH24+CA24</f>
        <v>0</v>
      </c>
      <c r="K24" s="6">
        <f>X24+AQ24+BJ24+CC24</f>
        <v>0</v>
      </c>
      <c r="L24" s="6">
        <f>Z24+AS24+BL24+CE24</f>
        <v>0</v>
      </c>
      <c r="M24" s="6">
        <f>AC24+AV24+BO24+CH24</f>
        <v>9</v>
      </c>
      <c r="N24" s="6">
        <f>AE24+AX24+BQ24+CJ24</f>
        <v>0</v>
      </c>
      <c r="O24" s="6">
        <f>AG24+AZ24+BS24+CL24</f>
        <v>0</v>
      </c>
      <c r="P24" s="6">
        <f>AI24+BB24+BU24+CN24</f>
        <v>0</v>
      </c>
      <c r="Q24" s="7">
        <f>AL24+BE24+BX24+CQ24</f>
        <v>2</v>
      </c>
      <c r="R24" s="7">
        <f>AK24+BD24+BW24+CP24</f>
        <v>0.5</v>
      </c>
      <c r="S24" s="7">
        <v>0.7</v>
      </c>
      <c r="T24" s="11">
        <v>10</v>
      </c>
      <c r="U24" s="10" t="s">
        <v>55</v>
      </c>
      <c r="V24" s="11"/>
      <c r="W24" s="10"/>
      <c r="X24" s="11"/>
      <c r="Y24" s="10"/>
      <c r="Z24" s="11"/>
      <c r="AA24" s="10"/>
      <c r="AB24" s="7">
        <v>1.5</v>
      </c>
      <c r="AC24" s="11">
        <v>9</v>
      </c>
      <c r="AD24" s="10" t="s">
        <v>55</v>
      </c>
      <c r="AE24" s="11"/>
      <c r="AF24" s="10"/>
      <c r="AG24" s="11"/>
      <c r="AH24" s="10"/>
      <c r="AI24" s="11"/>
      <c r="AJ24" s="10"/>
      <c r="AK24" s="7">
        <v>0.5</v>
      </c>
      <c r="AL24" s="7">
        <f>AB24+AK24</f>
        <v>2</v>
      </c>
      <c r="AM24" s="11"/>
      <c r="AN24" s="10"/>
      <c r="AO24" s="11"/>
      <c r="AP24" s="10"/>
      <c r="AQ24" s="11"/>
      <c r="AR24" s="10"/>
      <c r="AS24" s="11"/>
      <c r="AT24" s="10"/>
      <c r="AU24" s="7"/>
      <c r="AV24" s="11"/>
      <c r="AW24" s="10"/>
      <c r="AX24" s="11"/>
      <c r="AY24" s="10"/>
      <c r="AZ24" s="11"/>
      <c r="BA24" s="10"/>
      <c r="BB24" s="11"/>
      <c r="BC24" s="10"/>
      <c r="BD24" s="7"/>
      <c r="BE24" s="7">
        <f>AU24+BD24</f>
        <v>0</v>
      </c>
      <c r="BF24" s="11"/>
      <c r="BG24" s="10"/>
      <c r="BH24" s="11"/>
      <c r="BI24" s="10"/>
      <c r="BJ24" s="11"/>
      <c r="BK24" s="10"/>
      <c r="BL24" s="11"/>
      <c r="BM24" s="10"/>
      <c r="BN24" s="7"/>
      <c r="BO24" s="11"/>
      <c r="BP24" s="10"/>
      <c r="BQ24" s="11"/>
      <c r="BR24" s="10"/>
      <c r="BS24" s="11"/>
      <c r="BT24" s="10"/>
      <c r="BU24" s="11"/>
      <c r="BV24" s="10"/>
      <c r="BW24" s="7"/>
      <c r="BX24" s="7">
        <f>BN24+BW24</f>
        <v>0</v>
      </c>
      <c r="BY24" s="11"/>
      <c r="BZ24" s="10"/>
      <c r="CA24" s="11"/>
      <c r="CB24" s="10"/>
      <c r="CC24" s="11"/>
      <c r="CD24" s="10"/>
      <c r="CE24" s="11"/>
      <c r="CF24" s="10"/>
      <c r="CG24" s="7"/>
      <c r="CH24" s="11"/>
      <c r="CI24" s="10"/>
      <c r="CJ24" s="11"/>
      <c r="CK24" s="10"/>
      <c r="CL24" s="11"/>
      <c r="CM24" s="10"/>
      <c r="CN24" s="11"/>
      <c r="CO24" s="10"/>
      <c r="CP24" s="7"/>
      <c r="CQ24" s="7">
        <f>CG24+CP24</f>
        <v>0</v>
      </c>
    </row>
    <row r="25" spans="1:95" x14ac:dyDescent="0.25">
      <c r="A25" s="6"/>
      <c r="B25" s="6"/>
      <c r="C25" s="6"/>
      <c r="D25" s="6" t="s">
        <v>66</v>
      </c>
      <c r="E25" s="3" t="s">
        <v>67</v>
      </c>
      <c r="F25" s="6">
        <f>COUNTIF(T25:CO25,"e")</f>
        <v>0</v>
      </c>
      <c r="G25" s="6">
        <f>COUNTIF(T25:CO25,"z")</f>
        <v>1</v>
      </c>
      <c r="H25" s="6">
        <f>SUM(I25:P25)</f>
        <v>10</v>
      </c>
      <c r="I25" s="6">
        <f>T25+AM25+BF25+BY25</f>
        <v>10</v>
      </c>
      <c r="J25" s="6">
        <f>V25+AO25+BH25+CA25</f>
        <v>0</v>
      </c>
      <c r="K25" s="6">
        <f>X25+AQ25+BJ25+CC25</f>
        <v>0</v>
      </c>
      <c r="L25" s="6">
        <f>Z25+AS25+BL25+CE25</f>
        <v>0</v>
      </c>
      <c r="M25" s="6">
        <f>AC25+AV25+BO25+CH25</f>
        <v>0</v>
      </c>
      <c r="N25" s="6">
        <f>AE25+AX25+BQ25+CJ25</f>
        <v>0</v>
      </c>
      <c r="O25" s="6">
        <f>AG25+AZ25+BS25+CL25</f>
        <v>0</v>
      </c>
      <c r="P25" s="6">
        <f>AI25+BB25+BU25+CN25</f>
        <v>0</v>
      </c>
      <c r="Q25" s="7">
        <f>AL25+BE25+BX25+CQ25</f>
        <v>1</v>
      </c>
      <c r="R25" s="7">
        <f>AK25+BD25+BW25+CP25</f>
        <v>0</v>
      </c>
      <c r="S25" s="7">
        <v>0.7</v>
      </c>
      <c r="T25" s="11"/>
      <c r="U25" s="10"/>
      <c r="V25" s="11"/>
      <c r="W25" s="10"/>
      <c r="X25" s="11"/>
      <c r="Y25" s="10"/>
      <c r="Z25" s="11"/>
      <c r="AA25" s="10"/>
      <c r="AB25" s="7"/>
      <c r="AC25" s="11"/>
      <c r="AD25" s="10"/>
      <c r="AE25" s="11"/>
      <c r="AF25" s="10"/>
      <c r="AG25" s="11"/>
      <c r="AH25" s="10"/>
      <c r="AI25" s="11"/>
      <c r="AJ25" s="10"/>
      <c r="AK25" s="7"/>
      <c r="AL25" s="7">
        <f>AB25+AK25</f>
        <v>0</v>
      </c>
      <c r="AM25" s="11">
        <v>10</v>
      </c>
      <c r="AN25" s="10" t="s">
        <v>55</v>
      </c>
      <c r="AO25" s="11"/>
      <c r="AP25" s="10"/>
      <c r="AQ25" s="11"/>
      <c r="AR25" s="10"/>
      <c r="AS25" s="11"/>
      <c r="AT25" s="10"/>
      <c r="AU25" s="7">
        <v>1</v>
      </c>
      <c r="AV25" s="11"/>
      <c r="AW25" s="10"/>
      <c r="AX25" s="11"/>
      <c r="AY25" s="10"/>
      <c r="AZ25" s="11"/>
      <c r="BA25" s="10"/>
      <c r="BB25" s="11"/>
      <c r="BC25" s="10"/>
      <c r="BD25" s="7"/>
      <c r="BE25" s="7">
        <f>AU25+BD25</f>
        <v>1</v>
      </c>
      <c r="BF25" s="11"/>
      <c r="BG25" s="10"/>
      <c r="BH25" s="11"/>
      <c r="BI25" s="10"/>
      <c r="BJ25" s="11"/>
      <c r="BK25" s="10"/>
      <c r="BL25" s="11"/>
      <c r="BM25" s="10"/>
      <c r="BN25" s="7"/>
      <c r="BO25" s="11"/>
      <c r="BP25" s="10"/>
      <c r="BQ25" s="11"/>
      <c r="BR25" s="10"/>
      <c r="BS25" s="11"/>
      <c r="BT25" s="10"/>
      <c r="BU25" s="11"/>
      <c r="BV25" s="10"/>
      <c r="BW25" s="7"/>
      <c r="BX25" s="7">
        <f>BN25+BW25</f>
        <v>0</v>
      </c>
      <c r="BY25" s="11"/>
      <c r="BZ25" s="10"/>
      <c r="CA25" s="11"/>
      <c r="CB25" s="10"/>
      <c r="CC25" s="11"/>
      <c r="CD25" s="10"/>
      <c r="CE25" s="11"/>
      <c r="CF25" s="10"/>
      <c r="CG25" s="7"/>
      <c r="CH25" s="11"/>
      <c r="CI25" s="10"/>
      <c r="CJ25" s="11"/>
      <c r="CK25" s="10"/>
      <c r="CL25" s="11"/>
      <c r="CM25" s="10"/>
      <c r="CN25" s="11"/>
      <c r="CO25" s="10"/>
      <c r="CP25" s="7"/>
      <c r="CQ25" s="7">
        <f>CG25+CP25</f>
        <v>0</v>
      </c>
    </row>
    <row r="26" spans="1:95" x14ac:dyDescent="0.25">
      <c r="A26" s="6"/>
      <c r="B26" s="6"/>
      <c r="C26" s="6"/>
      <c r="D26" s="6" t="s">
        <v>69</v>
      </c>
      <c r="E26" s="3" t="s">
        <v>70</v>
      </c>
      <c r="F26" s="6">
        <f>COUNTIF(T26:CO26,"e")</f>
        <v>1</v>
      </c>
      <c r="G26" s="6">
        <f>COUNTIF(T26:CO26,"z")</f>
        <v>2</v>
      </c>
      <c r="H26" s="6">
        <f>SUM(I26:P26)</f>
        <v>27</v>
      </c>
      <c r="I26" s="6">
        <f>T26+AM26+BF26+BY26</f>
        <v>14</v>
      </c>
      <c r="J26" s="6">
        <f>V26+AO26+BH26+CA26</f>
        <v>5</v>
      </c>
      <c r="K26" s="6">
        <f>X26+AQ26+BJ26+CC26</f>
        <v>0</v>
      </c>
      <c r="L26" s="6">
        <f>Z26+AS26+BL26+CE26</f>
        <v>0</v>
      </c>
      <c r="M26" s="6">
        <f>AC26+AV26+BO26+CH26</f>
        <v>8</v>
      </c>
      <c r="N26" s="6">
        <f>AE26+AX26+BQ26+CJ26</f>
        <v>0</v>
      </c>
      <c r="O26" s="6">
        <f>AG26+AZ26+BS26+CL26</f>
        <v>0</v>
      </c>
      <c r="P26" s="6">
        <f>AI26+BB26+BU26+CN26</f>
        <v>0</v>
      </c>
      <c r="Q26" s="7">
        <f>AL26+BE26+BX26+CQ26</f>
        <v>4</v>
      </c>
      <c r="R26" s="7">
        <f>AK26+BD26+BW26+CP26</f>
        <v>1</v>
      </c>
      <c r="S26" s="7">
        <v>1</v>
      </c>
      <c r="T26" s="11">
        <v>14</v>
      </c>
      <c r="U26" s="10" t="s">
        <v>68</v>
      </c>
      <c r="V26" s="11">
        <v>5</v>
      </c>
      <c r="W26" s="10" t="s">
        <v>55</v>
      </c>
      <c r="X26" s="11"/>
      <c r="Y26" s="10"/>
      <c r="Z26" s="11"/>
      <c r="AA26" s="10"/>
      <c r="AB26" s="7">
        <v>3</v>
      </c>
      <c r="AC26" s="11">
        <v>8</v>
      </c>
      <c r="AD26" s="10" t="s">
        <v>55</v>
      </c>
      <c r="AE26" s="11"/>
      <c r="AF26" s="10"/>
      <c r="AG26" s="11"/>
      <c r="AH26" s="10"/>
      <c r="AI26" s="11"/>
      <c r="AJ26" s="10"/>
      <c r="AK26" s="7">
        <v>1</v>
      </c>
      <c r="AL26" s="7">
        <f>AB26+AK26</f>
        <v>4</v>
      </c>
      <c r="AM26" s="11"/>
      <c r="AN26" s="10"/>
      <c r="AO26" s="11"/>
      <c r="AP26" s="10"/>
      <c r="AQ26" s="11"/>
      <c r="AR26" s="10"/>
      <c r="AS26" s="11"/>
      <c r="AT26" s="10"/>
      <c r="AU26" s="7"/>
      <c r="AV26" s="11"/>
      <c r="AW26" s="10"/>
      <c r="AX26" s="11"/>
      <c r="AY26" s="10"/>
      <c r="AZ26" s="11"/>
      <c r="BA26" s="10"/>
      <c r="BB26" s="11"/>
      <c r="BC26" s="10"/>
      <c r="BD26" s="7"/>
      <c r="BE26" s="7">
        <f>AU26+BD26</f>
        <v>0</v>
      </c>
      <c r="BF26" s="11"/>
      <c r="BG26" s="10"/>
      <c r="BH26" s="11"/>
      <c r="BI26" s="10"/>
      <c r="BJ26" s="11"/>
      <c r="BK26" s="10"/>
      <c r="BL26" s="11"/>
      <c r="BM26" s="10"/>
      <c r="BN26" s="7"/>
      <c r="BO26" s="11"/>
      <c r="BP26" s="10"/>
      <c r="BQ26" s="11"/>
      <c r="BR26" s="10"/>
      <c r="BS26" s="11"/>
      <c r="BT26" s="10"/>
      <c r="BU26" s="11"/>
      <c r="BV26" s="10"/>
      <c r="BW26" s="7"/>
      <c r="BX26" s="7">
        <f>BN26+BW26</f>
        <v>0</v>
      </c>
      <c r="BY26" s="11"/>
      <c r="BZ26" s="10"/>
      <c r="CA26" s="11"/>
      <c r="CB26" s="10"/>
      <c r="CC26" s="11"/>
      <c r="CD26" s="10"/>
      <c r="CE26" s="11"/>
      <c r="CF26" s="10"/>
      <c r="CG26" s="7"/>
      <c r="CH26" s="11"/>
      <c r="CI26" s="10"/>
      <c r="CJ26" s="11"/>
      <c r="CK26" s="10"/>
      <c r="CL26" s="11"/>
      <c r="CM26" s="10"/>
      <c r="CN26" s="11"/>
      <c r="CO26" s="10"/>
      <c r="CP26" s="7"/>
      <c r="CQ26" s="7">
        <f>CG26+CP26</f>
        <v>0</v>
      </c>
    </row>
    <row r="27" spans="1:95" ht="15.9" customHeight="1" x14ac:dyDescent="0.25">
      <c r="A27" s="6"/>
      <c r="B27" s="6"/>
      <c r="C27" s="6"/>
      <c r="D27" s="6"/>
      <c r="E27" s="6" t="s">
        <v>62</v>
      </c>
      <c r="F27" s="6">
        <f t="shared" ref="F27:AK27" si="3">SUM(F24:F26)</f>
        <v>1</v>
      </c>
      <c r="G27" s="6">
        <f t="shared" si="3"/>
        <v>5</v>
      </c>
      <c r="H27" s="6">
        <f t="shared" si="3"/>
        <v>56</v>
      </c>
      <c r="I27" s="6">
        <f t="shared" si="3"/>
        <v>34</v>
      </c>
      <c r="J27" s="6">
        <f t="shared" si="3"/>
        <v>5</v>
      </c>
      <c r="K27" s="6">
        <f t="shared" si="3"/>
        <v>0</v>
      </c>
      <c r="L27" s="6">
        <f t="shared" si="3"/>
        <v>0</v>
      </c>
      <c r="M27" s="6">
        <f t="shared" si="3"/>
        <v>17</v>
      </c>
      <c r="N27" s="6">
        <f t="shared" si="3"/>
        <v>0</v>
      </c>
      <c r="O27" s="6">
        <f t="shared" si="3"/>
        <v>0</v>
      </c>
      <c r="P27" s="6">
        <f t="shared" si="3"/>
        <v>0</v>
      </c>
      <c r="Q27" s="7">
        <f t="shared" si="3"/>
        <v>7</v>
      </c>
      <c r="R27" s="7">
        <f t="shared" si="3"/>
        <v>1.5</v>
      </c>
      <c r="S27" s="7">
        <f t="shared" si="3"/>
        <v>2.4</v>
      </c>
      <c r="T27" s="11">
        <f t="shared" si="3"/>
        <v>24</v>
      </c>
      <c r="U27" s="10">
        <f t="shared" si="3"/>
        <v>0</v>
      </c>
      <c r="V27" s="11">
        <f t="shared" si="3"/>
        <v>5</v>
      </c>
      <c r="W27" s="10">
        <f t="shared" si="3"/>
        <v>0</v>
      </c>
      <c r="X27" s="11">
        <f t="shared" si="3"/>
        <v>0</v>
      </c>
      <c r="Y27" s="10">
        <f t="shared" si="3"/>
        <v>0</v>
      </c>
      <c r="Z27" s="11">
        <f t="shared" si="3"/>
        <v>0</v>
      </c>
      <c r="AA27" s="10">
        <f t="shared" si="3"/>
        <v>0</v>
      </c>
      <c r="AB27" s="7">
        <f t="shared" si="3"/>
        <v>4.5</v>
      </c>
      <c r="AC27" s="11">
        <f t="shared" si="3"/>
        <v>17</v>
      </c>
      <c r="AD27" s="10">
        <f t="shared" si="3"/>
        <v>0</v>
      </c>
      <c r="AE27" s="11">
        <f t="shared" si="3"/>
        <v>0</v>
      </c>
      <c r="AF27" s="10">
        <f t="shared" si="3"/>
        <v>0</v>
      </c>
      <c r="AG27" s="11">
        <f t="shared" si="3"/>
        <v>0</v>
      </c>
      <c r="AH27" s="10">
        <f t="shared" si="3"/>
        <v>0</v>
      </c>
      <c r="AI27" s="11">
        <f t="shared" si="3"/>
        <v>0</v>
      </c>
      <c r="AJ27" s="10">
        <f t="shared" si="3"/>
        <v>0</v>
      </c>
      <c r="AK27" s="7">
        <f t="shared" si="3"/>
        <v>1.5</v>
      </c>
      <c r="AL27" s="7">
        <f t="shared" ref="AL27:BQ27" si="4">SUM(AL24:AL26)</f>
        <v>6</v>
      </c>
      <c r="AM27" s="11">
        <f t="shared" si="4"/>
        <v>10</v>
      </c>
      <c r="AN27" s="10">
        <f t="shared" si="4"/>
        <v>0</v>
      </c>
      <c r="AO27" s="11">
        <f t="shared" si="4"/>
        <v>0</v>
      </c>
      <c r="AP27" s="10">
        <f t="shared" si="4"/>
        <v>0</v>
      </c>
      <c r="AQ27" s="11">
        <f t="shared" si="4"/>
        <v>0</v>
      </c>
      <c r="AR27" s="10">
        <f t="shared" si="4"/>
        <v>0</v>
      </c>
      <c r="AS27" s="11">
        <f t="shared" si="4"/>
        <v>0</v>
      </c>
      <c r="AT27" s="10">
        <f t="shared" si="4"/>
        <v>0</v>
      </c>
      <c r="AU27" s="7">
        <f t="shared" si="4"/>
        <v>1</v>
      </c>
      <c r="AV27" s="11">
        <f t="shared" si="4"/>
        <v>0</v>
      </c>
      <c r="AW27" s="10">
        <f t="shared" si="4"/>
        <v>0</v>
      </c>
      <c r="AX27" s="11">
        <f t="shared" si="4"/>
        <v>0</v>
      </c>
      <c r="AY27" s="10">
        <f t="shared" si="4"/>
        <v>0</v>
      </c>
      <c r="AZ27" s="11">
        <f t="shared" si="4"/>
        <v>0</v>
      </c>
      <c r="BA27" s="10">
        <f t="shared" si="4"/>
        <v>0</v>
      </c>
      <c r="BB27" s="11">
        <f t="shared" si="4"/>
        <v>0</v>
      </c>
      <c r="BC27" s="10">
        <f t="shared" si="4"/>
        <v>0</v>
      </c>
      <c r="BD27" s="7">
        <f t="shared" si="4"/>
        <v>0</v>
      </c>
      <c r="BE27" s="7">
        <f t="shared" si="4"/>
        <v>1</v>
      </c>
      <c r="BF27" s="11">
        <f t="shared" si="4"/>
        <v>0</v>
      </c>
      <c r="BG27" s="10">
        <f t="shared" si="4"/>
        <v>0</v>
      </c>
      <c r="BH27" s="11">
        <f t="shared" si="4"/>
        <v>0</v>
      </c>
      <c r="BI27" s="10">
        <f t="shared" si="4"/>
        <v>0</v>
      </c>
      <c r="BJ27" s="11">
        <f t="shared" si="4"/>
        <v>0</v>
      </c>
      <c r="BK27" s="10">
        <f t="shared" si="4"/>
        <v>0</v>
      </c>
      <c r="BL27" s="11">
        <f t="shared" si="4"/>
        <v>0</v>
      </c>
      <c r="BM27" s="10">
        <f t="shared" si="4"/>
        <v>0</v>
      </c>
      <c r="BN27" s="7">
        <f t="shared" si="4"/>
        <v>0</v>
      </c>
      <c r="BO27" s="11">
        <f t="shared" si="4"/>
        <v>0</v>
      </c>
      <c r="BP27" s="10">
        <f t="shared" si="4"/>
        <v>0</v>
      </c>
      <c r="BQ27" s="11">
        <f t="shared" si="4"/>
        <v>0</v>
      </c>
      <c r="BR27" s="10">
        <f t="shared" ref="BR27:CQ27" si="5">SUM(BR24:BR26)</f>
        <v>0</v>
      </c>
      <c r="BS27" s="11">
        <f t="shared" si="5"/>
        <v>0</v>
      </c>
      <c r="BT27" s="10">
        <f t="shared" si="5"/>
        <v>0</v>
      </c>
      <c r="BU27" s="11">
        <f t="shared" si="5"/>
        <v>0</v>
      </c>
      <c r="BV27" s="10">
        <f t="shared" si="5"/>
        <v>0</v>
      </c>
      <c r="BW27" s="7">
        <f t="shared" si="5"/>
        <v>0</v>
      </c>
      <c r="BX27" s="7">
        <f t="shared" si="5"/>
        <v>0</v>
      </c>
      <c r="BY27" s="11">
        <f t="shared" si="5"/>
        <v>0</v>
      </c>
      <c r="BZ27" s="10">
        <f t="shared" si="5"/>
        <v>0</v>
      </c>
      <c r="CA27" s="11">
        <f t="shared" si="5"/>
        <v>0</v>
      </c>
      <c r="CB27" s="10">
        <f t="shared" si="5"/>
        <v>0</v>
      </c>
      <c r="CC27" s="11">
        <f t="shared" si="5"/>
        <v>0</v>
      </c>
      <c r="CD27" s="10">
        <f t="shared" si="5"/>
        <v>0</v>
      </c>
      <c r="CE27" s="11">
        <f t="shared" si="5"/>
        <v>0</v>
      </c>
      <c r="CF27" s="10">
        <f t="shared" si="5"/>
        <v>0</v>
      </c>
      <c r="CG27" s="7">
        <f t="shared" si="5"/>
        <v>0</v>
      </c>
      <c r="CH27" s="11">
        <f t="shared" si="5"/>
        <v>0</v>
      </c>
      <c r="CI27" s="10">
        <f t="shared" si="5"/>
        <v>0</v>
      </c>
      <c r="CJ27" s="11">
        <f t="shared" si="5"/>
        <v>0</v>
      </c>
      <c r="CK27" s="10">
        <f t="shared" si="5"/>
        <v>0</v>
      </c>
      <c r="CL27" s="11">
        <f t="shared" si="5"/>
        <v>0</v>
      </c>
      <c r="CM27" s="10">
        <f t="shared" si="5"/>
        <v>0</v>
      </c>
      <c r="CN27" s="11">
        <f t="shared" si="5"/>
        <v>0</v>
      </c>
      <c r="CO27" s="10">
        <f t="shared" si="5"/>
        <v>0</v>
      </c>
      <c r="CP27" s="7">
        <f t="shared" si="5"/>
        <v>0</v>
      </c>
      <c r="CQ27" s="7">
        <f t="shared" si="5"/>
        <v>0</v>
      </c>
    </row>
    <row r="28" spans="1:95" ht="20.100000000000001" customHeight="1" x14ac:dyDescent="0.25">
      <c r="A28" s="12" t="s">
        <v>71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2"/>
      <c r="CQ28" s="13"/>
    </row>
    <row r="29" spans="1:95" x14ac:dyDescent="0.25">
      <c r="A29" s="6"/>
      <c r="B29" s="6"/>
      <c r="C29" s="6"/>
      <c r="D29" s="6" t="s">
        <v>72</v>
      </c>
      <c r="E29" s="3" t="s">
        <v>73</v>
      </c>
      <c r="F29" s="6">
        <f t="shared" ref="F29:F45" si="6">COUNTIF(T29:CO29,"e")</f>
        <v>0</v>
      </c>
      <c r="G29" s="6">
        <f t="shared" ref="G29:G45" si="7">COUNTIF(T29:CO29,"z")</f>
        <v>2</v>
      </c>
      <c r="H29" s="6">
        <f t="shared" ref="H29:H45" si="8">SUM(I29:P29)</f>
        <v>17</v>
      </c>
      <c r="I29" s="6">
        <f t="shared" ref="I29:I45" si="9">T29+AM29+BF29+BY29</f>
        <v>9</v>
      </c>
      <c r="J29" s="6">
        <f t="shared" ref="J29:J45" si="10">V29+AO29+BH29+CA29</f>
        <v>0</v>
      </c>
      <c r="K29" s="6">
        <f t="shared" ref="K29:K45" si="11">X29+AQ29+BJ29+CC29</f>
        <v>0</v>
      </c>
      <c r="L29" s="6">
        <f t="shared" ref="L29:L45" si="12">Z29+AS29+BL29+CE29</f>
        <v>0</v>
      </c>
      <c r="M29" s="6">
        <f t="shared" ref="M29:M45" si="13">AC29+AV29+BO29+CH29</f>
        <v>8</v>
      </c>
      <c r="N29" s="6">
        <f t="shared" ref="N29:N45" si="14">AE29+AX29+BQ29+CJ29</f>
        <v>0</v>
      </c>
      <c r="O29" s="6">
        <f t="shared" ref="O29:O45" si="15">AG29+AZ29+BS29+CL29</f>
        <v>0</v>
      </c>
      <c r="P29" s="6">
        <f t="shared" ref="P29:P45" si="16">AI29+BB29+BU29+CN29</f>
        <v>0</v>
      </c>
      <c r="Q29" s="7">
        <f t="shared" ref="Q29:Q45" si="17">AL29+BE29+BX29+CQ29</f>
        <v>2</v>
      </c>
      <c r="R29" s="7">
        <f t="shared" ref="R29:R45" si="18">AK29+BD29+BW29+CP29</f>
        <v>0.5</v>
      </c>
      <c r="S29" s="7">
        <v>1.3</v>
      </c>
      <c r="T29" s="11"/>
      <c r="U29" s="10"/>
      <c r="V29" s="11"/>
      <c r="W29" s="10"/>
      <c r="X29" s="11"/>
      <c r="Y29" s="10"/>
      <c r="Z29" s="11"/>
      <c r="AA29" s="10"/>
      <c r="AB29" s="7"/>
      <c r="AC29" s="11"/>
      <c r="AD29" s="10"/>
      <c r="AE29" s="11"/>
      <c r="AF29" s="10"/>
      <c r="AG29" s="11"/>
      <c r="AH29" s="10"/>
      <c r="AI29" s="11"/>
      <c r="AJ29" s="10"/>
      <c r="AK29" s="7"/>
      <c r="AL29" s="7">
        <f t="shared" ref="AL29:AL45" si="19">AB29+AK29</f>
        <v>0</v>
      </c>
      <c r="AM29" s="11">
        <v>9</v>
      </c>
      <c r="AN29" s="10" t="s">
        <v>55</v>
      </c>
      <c r="AO29" s="11"/>
      <c r="AP29" s="10"/>
      <c r="AQ29" s="11"/>
      <c r="AR29" s="10"/>
      <c r="AS29" s="11"/>
      <c r="AT29" s="10"/>
      <c r="AU29" s="7">
        <v>1.5</v>
      </c>
      <c r="AV29" s="11">
        <v>8</v>
      </c>
      <c r="AW29" s="10" t="s">
        <v>55</v>
      </c>
      <c r="AX29" s="11"/>
      <c r="AY29" s="10"/>
      <c r="AZ29" s="11"/>
      <c r="BA29" s="10"/>
      <c r="BB29" s="11"/>
      <c r="BC29" s="10"/>
      <c r="BD29" s="7">
        <v>0.5</v>
      </c>
      <c r="BE29" s="7">
        <f t="shared" ref="BE29:BE45" si="20">AU29+BD29</f>
        <v>2</v>
      </c>
      <c r="BF29" s="11"/>
      <c r="BG29" s="10"/>
      <c r="BH29" s="11"/>
      <c r="BI29" s="10"/>
      <c r="BJ29" s="11"/>
      <c r="BK29" s="10"/>
      <c r="BL29" s="11"/>
      <c r="BM29" s="10"/>
      <c r="BN29" s="7"/>
      <c r="BO29" s="11"/>
      <c r="BP29" s="10"/>
      <c r="BQ29" s="11"/>
      <c r="BR29" s="10"/>
      <c r="BS29" s="11"/>
      <c r="BT29" s="10"/>
      <c r="BU29" s="11"/>
      <c r="BV29" s="10"/>
      <c r="BW29" s="7"/>
      <c r="BX29" s="7">
        <f t="shared" ref="BX29:BX45" si="21">BN29+BW29</f>
        <v>0</v>
      </c>
      <c r="BY29" s="11"/>
      <c r="BZ29" s="10"/>
      <c r="CA29" s="11"/>
      <c r="CB29" s="10"/>
      <c r="CC29" s="11"/>
      <c r="CD29" s="10"/>
      <c r="CE29" s="11"/>
      <c r="CF29" s="10"/>
      <c r="CG29" s="7"/>
      <c r="CH29" s="11"/>
      <c r="CI29" s="10"/>
      <c r="CJ29" s="11"/>
      <c r="CK29" s="10"/>
      <c r="CL29" s="11"/>
      <c r="CM29" s="10"/>
      <c r="CN29" s="11"/>
      <c r="CO29" s="10"/>
      <c r="CP29" s="7"/>
      <c r="CQ29" s="7">
        <f t="shared" ref="CQ29:CQ45" si="22">CG29+CP29</f>
        <v>0</v>
      </c>
    </row>
    <row r="30" spans="1:95" x14ac:dyDescent="0.25">
      <c r="A30" s="6"/>
      <c r="B30" s="6"/>
      <c r="C30" s="6"/>
      <c r="D30" s="6" t="s">
        <v>74</v>
      </c>
      <c r="E30" s="3" t="s">
        <v>75</v>
      </c>
      <c r="F30" s="6">
        <f t="shared" si="6"/>
        <v>1</v>
      </c>
      <c r="G30" s="6">
        <f t="shared" si="7"/>
        <v>2</v>
      </c>
      <c r="H30" s="6">
        <f t="shared" si="8"/>
        <v>34</v>
      </c>
      <c r="I30" s="6">
        <f t="shared" si="9"/>
        <v>16</v>
      </c>
      <c r="J30" s="6">
        <f t="shared" si="10"/>
        <v>8</v>
      </c>
      <c r="K30" s="6">
        <f t="shared" si="11"/>
        <v>0</v>
      </c>
      <c r="L30" s="6">
        <f t="shared" si="12"/>
        <v>0</v>
      </c>
      <c r="M30" s="6">
        <f t="shared" si="13"/>
        <v>10</v>
      </c>
      <c r="N30" s="6">
        <f t="shared" si="14"/>
        <v>0</v>
      </c>
      <c r="O30" s="6">
        <f t="shared" si="15"/>
        <v>0</v>
      </c>
      <c r="P30" s="6">
        <f t="shared" si="16"/>
        <v>0</v>
      </c>
      <c r="Q30" s="7">
        <f t="shared" si="17"/>
        <v>4</v>
      </c>
      <c r="R30" s="7">
        <f t="shared" si="18"/>
        <v>1</v>
      </c>
      <c r="S30" s="7">
        <v>2.8</v>
      </c>
      <c r="T30" s="11">
        <v>16</v>
      </c>
      <c r="U30" s="10" t="s">
        <v>68</v>
      </c>
      <c r="V30" s="11">
        <v>8</v>
      </c>
      <c r="W30" s="10" t="s">
        <v>55</v>
      </c>
      <c r="X30" s="11"/>
      <c r="Y30" s="10"/>
      <c r="Z30" s="11"/>
      <c r="AA30" s="10"/>
      <c r="AB30" s="7">
        <v>3</v>
      </c>
      <c r="AC30" s="11">
        <v>10</v>
      </c>
      <c r="AD30" s="10" t="s">
        <v>55</v>
      </c>
      <c r="AE30" s="11"/>
      <c r="AF30" s="10"/>
      <c r="AG30" s="11"/>
      <c r="AH30" s="10"/>
      <c r="AI30" s="11"/>
      <c r="AJ30" s="10"/>
      <c r="AK30" s="7">
        <v>1</v>
      </c>
      <c r="AL30" s="7">
        <f t="shared" si="19"/>
        <v>4</v>
      </c>
      <c r="AM30" s="11"/>
      <c r="AN30" s="10"/>
      <c r="AO30" s="11"/>
      <c r="AP30" s="10"/>
      <c r="AQ30" s="11"/>
      <c r="AR30" s="10"/>
      <c r="AS30" s="11"/>
      <c r="AT30" s="10"/>
      <c r="AU30" s="7"/>
      <c r="AV30" s="11"/>
      <c r="AW30" s="10"/>
      <c r="AX30" s="11"/>
      <c r="AY30" s="10"/>
      <c r="AZ30" s="11"/>
      <c r="BA30" s="10"/>
      <c r="BB30" s="11"/>
      <c r="BC30" s="10"/>
      <c r="BD30" s="7"/>
      <c r="BE30" s="7">
        <f t="shared" si="20"/>
        <v>0</v>
      </c>
      <c r="BF30" s="11"/>
      <c r="BG30" s="10"/>
      <c r="BH30" s="11"/>
      <c r="BI30" s="10"/>
      <c r="BJ30" s="11"/>
      <c r="BK30" s="10"/>
      <c r="BL30" s="11"/>
      <c r="BM30" s="10"/>
      <c r="BN30" s="7"/>
      <c r="BO30" s="11"/>
      <c r="BP30" s="10"/>
      <c r="BQ30" s="11"/>
      <c r="BR30" s="10"/>
      <c r="BS30" s="11"/>
      <c r="BT30" s="10"/>
      <c r="BU30" s="11"/>
      <c r="BV30" s="10"/>
      <c r="BW30" s="7"/>
      <c r="BX30" s="7">
        <f t="shared" si="21"/>
        <v>0</v>
      </c>
      <c r="BY30" s="11"/>
      <c r="BZ30" s="10"/>
      <c r="CA30" s="11"/>
      <c r="CB30" s="10"/>
      <c r="CC30" s="11"/>
      <c r="CD30" s="10"/>
      <c r="CE30" s="11"/>
      <c r="CF30" s="10"/>
      <c r="CG30" s="7"/>
      <c r="CH30" s="11"/>
      <c r="CI30" s="10"/>
      <c r="CJ30" s="11"/>
      <c r="CK30" s="10"/>
      <c r="CL30" s="11"/>
      <c r="CM30" s="10"/>
      <c r="CN30" s="11"/>
      <c r="CO30" s="10"/>
      <c r="CP30" s="7"/>
      <c r="CQ30" s="7">
        <f t="shared" si="22"/>
        <v>0</v>
      </c>
    </row>
    <row r="31" spans="1:95" x14ac:dyDescent="0.25">
      <c r="A31" s="6"/>
      <c r="B31" s="6"/>
      <c r="C31" s="6"/>
      <c r="D31" s="6" t="s">
        <v>76</v>
      </c>
      <c r="E31" s="3" t="s">
        <v>77</v>
      </c>
      <c r="F31" s="6">
        <f t="shared" si="6"/>
        <v>0</v>
      </c>
      <c r="G31" s="6">
        <f t="shared" si="7"/>
        <v>2</v>
      </c>
      <c r="H31" s="6">
        <f t="shared" si="8"/>
        <v>22</v>
      </c>
      <c r="I31" s="6">
        <f t="shared" si="9"/>
        <v>10</v>
      </c>
      <c r="J31" s="6">
        <f t="shared" si="10"/>
        <v>12</v>
      </c>
      <c r="K31" s="6">
        <f t="shared" si="11"/>
        <v>0</v>
      </c>
      <c r="L31" s="6">
        <f t="shared" si="12"/>
        <v>0</v>
      </c>
      <c r="M31" s="6">
        <f t="shared" si="13"/>
        <v>0</v>
      </c>
      <c r="N31" s="6">
        <f t="shared" si="14"/>
        <v>0</v>
      </c>
      <c r="O31" s="6">
        <f t="shared" si="15"/>
        <v>0</v>
      </c>
      <c r="P31" s="6">
        <f t="shared" si="16"/>
        <v>0</v>
      </c>
      <c r="Q31" s="7">
        <f t="shared" si="17"/>
        <v>3</v>
      </c>
      <c r="R31" s="7">
        <f t="shared" si="18"/>
        <v>0</v>
      </c>
      <c r="S31" s="7">
        <v>2.2000000000000002</v>
      </c>
      <c r="T31" s="11">
        <v>10</v>
      </c>
      <c r="U31" s="10" t="s">
        <v>55</v>
      </c>
      <c r="V31" s="11">
        <v>12</v>
      </c>
      <c r="W31" s="10" t="s">
        <v>55</v>
      </c>
      <c r="X31" s="11"/>
      <c r="Y31" s="10"/>
      <c r="Z31" s="11"/>
      <c r="AA31" s="10"/>
      <c r="AB31" s="7">
        <v>3</v>
      </c>
      <c r="AC31" s="11"/>
      <c r="AD31" s="10"/>
      <c r="AE31" s="11"/>
      <c r="AF31" s="10"/>
      <c r="AG31" s="11"/>
      <c r="AH31" s="10"/>
      <c r="AI31" s="11"/>
      <c r="AJ31" s="10"/>
      <c r="AK31" s="7"/>
      <c r="AL31" s="7">
        <f t="shared" si="19"/>
        <v>3</v>
      </c>
      <c r="AM31" s="11"/>
      <c r="AN31" s="10"/>
      <c r="AO31" s="11"/>
      <c r="AP31" s="10"/>
      <c r="AQ31" s="11"/>
      <c r="AR31" s="10"/>
      <c r="AS31" s="11"/>
      <c r="AT31" s="10"/>
      <c r="AU31" s="7"/>
      <c r="AV31" s="11"/>
      <c r="AW31" s="10"/>
      <c r="AX31" s="11"/>
      <c r="AY31" s="10"/>
      <c r="AZ31" s="11"/>
      <c r="BA31" s="10"/>
      <c r="BB31" s="11"/>
      <c r="BC31" s="10"/>
      <c r="BD31" s="7"/>
      <c r="BE31" s="7">
        <f t="shared" si="20"/>
        <v>0</v>
      </c>
      <c r="BF31" s="11"/>
      <c r="BG31" s="10"/>
      <c r="BH31" s="11"/>
      <c r="BI31" s="10"/>
      <c r="BJ31" s="11"/>
      <c r="BK31" s="10"/>
      <c r="BL31" s="11"/>
      <c r="BM31" s="10"/>
      <c r="BN31" s="7"/>
      <c r="BO31" s="11"/>
      <c r="BP31" s="10"/>
      <c r="BQ31" s="11"/>
      <c r="BR31" s="10"/>
      <c r="BS31" s="11"/>
      <c r="BT31" s="10"/>
      <c r="BU31" s="11"/>
      <c r="BV31" s="10"/>
      <c r="BW31" s="7"/>
      <c r="BX31" s="7">
        <f t="shared" si="21"/>
        <v>0</v>
      </c>
      <c r="BY31" s="11"/>
      <c r="BZ31" s="10"/>
      <c r="CA31" s="11"/>
      <c r="CB31" s="10"/>
      <c r="CC31" s="11"/>
      <c r="CD31" s="10"/>
      <c r="CE31" s="11"/>
      <c r="CF31" s="10"/>
      <c r="CG31" s="7"/>
      <c r="CH31" s="11"/>
      <c r="CI31" s="10"/>
      <c r="CJ31" s="11"/>
      <c r="CK31" s="10"/>
      <c r="CL31" s="11"/>
      <c r="CM31" s="10"/>
      <c r="CN31" s="11"/>
      <c r="CO31" s="10"/>
      <c r="CP31" s="7"/>
      <c r="CQ31" s="7">
        <f t="shared" si="22"/>
        <v>0</v>
      </c>
    </row>
    <row r="32" spans="1:95" x14ac:dyDescent="0.25">
      <c r="A32" s="6"/>
      <c r="B32" s="6"/>
      <c r="C32" s="6"/>
      <c r="D32" s="6" t="s">
        <v>78</v>
      </c>
      <c r="E32" s="3" t="s">
        <v>79</v>
      </c>
      <c r="F32" s="6">
        <f t="shared" si="6"/>
        <v>0</v>
      </c>
      <c r="G32" s="6">
        <f t="shared" si="7"/>
        <v>2</v>
      </c>
      <c r="H32" s="6">
        <f t="shared" si="8"/>
        <v>17</v>
      </c>
      <c r="I32" s="6">
        <f t="shared" si="9"/>
        <v>12</v>
      </c>
      <c r="J32" s="6">
        <f t="shared" si="10"/>
        <v>5</v>
      </c>
      <c r="K32" s="6">
        <f t="shared" si="11"/>
        <v>0</v>
      </c>
      <c r="L32" s="6">
        <f t="shared" si="12"/>
        <v>0</v>
      </c>
      <c r="M32" s="6">
        <f t="shared" si="13"/>
        <v>0</v>
      </c>
      <c r="N32" s="6">
        <f t="shared" si="14"/>
        <v>0</v>
      </c>
      <c r="O32" s="6">
        <f t="shared" si="15"/>
        <v>0</v>
      </c>
      <c r="P32" s="6">
        <f t="shared" si="16"/>
        <v>0</v>
      </c>
      <c r="Q32" s="7">
        <f t="shared" si="17"/>
        <v>3</v>
      </c>
      <c r="R32" s="7">
        <f t="shared" si="18"/>
        <v>0</v>
      </c>
      <c r="S32" s="7">
        <v>0.56999999999999995</v>
      </c>
      <c r="T32" s="11"/>
      <c r="U32" s="10"/>
      <c r="V32" s="11"/>
      <c r="W32" s="10"/>
      <c r="X32" s="11"/>
      <c r="Y32" s="10"/>
      <c r="Z32" s="11"/>
      <c r="AA32" s="10"/>
      <c r="AB32" s="7"/>
      <c r="AC32" s="11"/>
      <c r="AD32" s="10"/>
      <c r="AE32" s="11"/>
      <c r="AF32" s="10"/>
      <c r="AG32" s="11"/>
      <c r="AH32" s="10"/>
      <c r="AI32" s="11"/>
      <c r="AJ32" s="10"/>
      <c r="AK32" s="7"/>
      <c r="AL32" s="7">
        <f t="shared" si="19"/>
        <v>0</v>
      </c>
      <c r="AM32" s="11">
        <v>12</v>
      </c>
      <c r="AN32" s="10" t="s">
        <v>55</v>
      </c>
      <c r="AO32" s="11">
        <v>5</v>
      </c>
      <c r="AP32" s="10" t="s">
        <v>55</v>
      </c>
      <c r="AQ32" s="11"/>
      <c r="AR32" s="10"/>
      <c r="AS32" s="11"/>
      <c r="AT32" s="10"/>
      <c r="AU32" s="7">
        <v>3</v>
      </c>
      <c r="AV32" s="11"/>
      <c r="AW32" s="10"/>
      <c r="AX32" s="11"/>
      <c r="AY32" s="10"/>
      <c r="AZ32" s="11"/>
      <c r="BA32" s="10"/>
      <c r="BB32" s="11"/>
      <c r="BC32" s="10"/>
      <c r="BD32" s="7"/>
      <c r="BE32" s="7">
        <f t="shared" si="20"/>
        <v>3</v>
      </c>
      <c r="BF32" s="11"/>
      <c r="BG32" s="10"/>
      <c r="BH32" s="11"/>
      <c r="BI32" s="10"/>
      <c r="BJ32" s="11"/>
      <c r="BK32" s="10"/>
      <c r="BL32" s="11"/>
      <c r="BM32" s="10"/>
      <c r="BN32" s="7"/>
      <c r="BO32" s="11"/>
      <c r="BP32" s="10"/>
      <c r="BQ32" s="11"/>
      <c r="BR32" s="10"/>
      <c r="BS32" s="11"/>
      <c r="BT32" s="10"/>
      <c r="BU32" s="11"/>
      <c r="BV32" s="10"/>
      <c r="BW32" s="7"/>
      <c r="BX32" s="7">
        <f t="shared" si="21"/>
        <v>0</v>
      </c>
      <c r="BY32" s="11"/>
      <c r="BZ32" s="10"/>
      <c r="CA32" s="11"/>
      <c r="CB32" s="10"/>
      <c r="CC32" s="11"/>
      <c r="CD32" s="10"/>
      <c r="CE32" s="11"/>
      <c r="CF32" s="10"/>
      <c r="CG32" s="7"/>
      <c r="CH32" s="11"/>
      <c r="CI32" s="10"/>
      <c r="CJ32" s="11"/>
      <c r="CK32" s="10"/>
      <c r="CL32" s="11"/>
      <c r="CM32" s="10"/>
      <c r="CN32" s="11"/>
      <c r="CO32" s="10"/>
      <c r="CP32" s="7"/>
      <c r="CQ32" s="7">
        <f t="shared" si="22"/>
        <v>0</v>
      </c>
    </row>
    <row r="33" spans="1:95" x14ac:dyDescent="0.25">
      <c r="A33" s="6"/>
      <c r="B33" s="6"/>
      <c r="C33" s="6"/>
      <c r="D33" s="6" t="s">
        <v>80</v>
      </c>
      <c r="E33" s="3" t="s">
        <v>81</v>
      </c>
      <c r="F33" s="6">
        <f t="shared" si="6"/>
        <v>0</v>
      </c>
      <c r="G33" s="6">
        <f t="shared" si="7"/>
        <v>2</v>
      </c>
      <c r="H33" s="6">
        <f t="shared" si="8"/>
        <v>18</v>
      </c>
      <c r="I33" s="6">
        <f t="shared" si="9"/>
        <v>9</v>
      </c>
      <c r="J33" s="6">
        <f t="shared" si="10"/>
        <v>9</v>
      </c>
      <c r="K33" s="6">
        <f t="shared" si="11"/>
        <v>0</v>
      </c>
      <c r="L33" s="6">
        <f t="shared" si="12"/>
        <v>0</v>
      </c>
      <c r="M33" s="6">
        <f t="shared" si="13"/>
        <v>0</v>
      </c>
      <c r="N33" s="6">
        <f t="shared" si="14"/>
        <v>0</v>
      </c>
      <c r="O33" s="6">
        <f t="shared" si="15"/>
        <v>0</v>
      </c>
      <c r="P33" s="6">
        <f t="shared" si="16"/>
        <v>0</v>
      </c>
      <c r="Q33" s="7">
        <f t="shared" si="17"/>
        <v>2</v>
      </c>
      <c r="R33" s="7">
        <f t="shared" si="18"/>
        <v>0</v>
      </c>
      <c r="S33" s="7">
        <v>0.6</v>
      </c>
      <c r="T33" s="11">
        <v>9</v>
      </c>
      <c r="U33" s="10" t="s">
        <v>55</v>
      </c>
      <c r="V33" s="11">
        <v>9</v>
      </c>
      <c r="W33" s="10" t="s">
        <v>55</v>
      </c>
      <c r="X33" s="11"/>
      <c r="Y33" s="10"/>
      <c r="Z33" s="11"/>
      <c r="AA33" s="10"/>
      <c r="AB33" s="7">
        <v>2</v>
      </c>
      <c r="AC33" s="11"/>
      <c r="AD33" s="10"/>
      <c r="AE33" s="11"/>
      <c r="AF33" s="10"/>
      <c r="AG33" s="11"/>
      <c r="AH33" s="10"/>
      <c r="AI33" s="11"/>
      <c r="AJ33" s="10"/>
      <c r="AK33" s="7"/>
      <c r="AL33" s="7">
        <f t="shared" si="19"/>
        <v>2</v>
      </c>
      <c r="AM33" s="11"/>
      <c r="AN33" s="10"/>
      <c r="AO33" s="11"/>
      <c r="AP33" s="10"/>
      <c r="AQ33" s="11"/>
      <c r="AR33" s="10"/>
      <c r="AS33" s="11"/>
      <c r="AT33" s="10"/>
      <c r="AU33" s="7"/>
      <c r="AV33" s="11"/>
      <c r="AW33" s="10"/>
      <c r="AX33" s="11"/>
      <c r="AY33" s="10"/>
      <c r="AZ33" s="11"/>
      <c r="BA33" s="10"/>
      <c r="BB33" s="11"/>
      <c r="BC33" s="10"/>
      <c r="BD33" s="7"/>
      <c r="BE33" s="7">
        <f t="shared" si="20"/>
        <v>0</v>
      </c>
      <c r="BF33" s="11"/>
      <c r="BG33" s="10"/>
      <c r="BH33" s="11"/>
      <c r="BI33" s="10"/>
      <c r="BJ33" s="11"/>
      <c r="BK33" s="10"/>
      <c r="BL33" s="11"/>
      <c r="BM33" s="10"/>
      <c r="BN33" s="7"/>
      <c r="BO33" s="11"/>
      <c r="BP33" s="10"/>
      <c r="BQ33" s="11"/>
      <c r="BR33" s="10"/>
      <c r="BS33" s="11"/>
      <c r="BT33" s="10"/>
      <c r="BU33" s="11"/>
      <c r="BV33" s="10"/>
      <c r="BW33" s="7"/>
      <c r="BX33" s="7">
        <f t="shared" si="21"/>
        <v>0</v>
      </c>
      <c r="BY33" s="11"/>
      <c r="BZ33" s="10"/>
      <c r="CA33" s="11"/>
      <c r="CB33" s="10"/>
      <c r="CC33" s="11"/>
      <c r="CD33" s="10"/>
      <c r="CE33" s="11"/>
      <c r="CF33" s="10"/>
      <c r="CG33" s="7"/>
      <c r="CH33" s="11"/>
      <c r="CI33" s="10"/>
      <c r="CJ33" s="11"/>
      <c r="CK33" s="10"/>
      <c r="CL33" s="11"/>
      <c r="CM33" s="10"/>
      <c r="CN33" s="11"/>
      <c r="CO33" s="10"/>
      <c r="CP33" s="7"/>
      <c r="CQ33" s="7">
        <f t="shared" si="22"/>
        <v>0</v>
      </c>
    </row>
    <row r="34" spans="1:95" x14ac:dyDescent="0.25">
      <c r="A34" s="6"/>
      <c r="B34" s="6"/>
      <c r="C34" s="6"/>
      <c r="D34" s="6" t="s">
        <v>82</v>
      </c>
      <c r="E34" s="3" t="s">
        <v>83</v>
      </c>
      <c r="F34" s="6">
        <f t="shared" si="6"/>
        <v>0</v>
      </c>
      <c r="G34" s="6">
        <f t="shared" si="7"/>
        <v>3</v>
      </c>
      <c r="H34" s="6">
        <f t="shared" si="8"/>
        <v>17</v>
      </c>
      <c r="I34" s="6">
        <f t="shared" si="9"/>
        <v>9</v>
      </c>
      <c r="J34" s="6">
        <f t="shared" si="10"/>
        <v>5</v>
      </c>
      <c r="K34" s="6">
        <f t="shared" si="11"/>
        <v>0</v>
      </c>
      <c r="L34" s="6">
        <f t="shared" si="12"/>
        <v>0</v>
      </c>
      <c r="M34" s="6">
        <f t="shared" si="13"/>
        <v>0</v>
      </c>
      <c r="N34" s="6">
        <f t="shared" si="14"/>
        <v>0</v>
      </c>
      <c r="O34" s="6">
        <f t="shared" si="15"/>
        <v>0</v>
      </c>
      <c r="P34" s="6">
        <f t="shared" si="16"/>
        <v>3</v>
      </c>
      <c r="Q34" s="7">
        <f t="shared" si="17"/>
        <v>2</v>
      </c>
      <c r="R34" s="7">
        <f t="shared" si="18"/>
        <v>0.3</v>
      </c>
      <c r="S34" s="7">
        <v>0.6</v>
      </c>
      <c r="T34" s="11"/>
      <c r="U34" s="10"/>
      <c r="V34" s="11"/>
      <c r="W34" s="10"/>
      <c r="X34" s="11"/>
      <c r="Y34" s="10"/>
      <c r="Z34" s="11"/>
      <c r="AA34" s="10"/>
      <c r="AB34" s="7"/>
      <c r="AC34" s="11"/>
      <c r="AD34" s="10"/>
      <c r="AE34" s="11"/>
      <c r="AF34" s="10"/>
      <c r="AG34" s="11"/>
      <c r="AH34" s="10"/>
      <c r="AI34" s="11"/>
      <c r="AJ34" s="10"/>
      <c r="AK34" s="7"/>
      <c r="AL34" s="7">
        <f t="shared" si="19"/>
        <v>0</v>
      </c>
      <c r="AM34" s="11">
        <v>9</v>
      </c>
      <c r="AN34" s="10" t="s">
        <v>55</v>
      </c>
      <c r="AO34" s="11">
        <v>5</v>
      </c>
      <c r="AP34" s="10" t="s">
        <v>55</v>
      </c>
      <c r="AQ34" s="11"/>
      <c r="AR34" s="10"/>
      <c r="AS34" s="11"/>
      <c r="AT34" s="10"/>
      <c r="AU34" s="7">
        <v>1.7</v>
      </c>
      <c r="AV34" s="11"/>
      <c r="AW34" s="10"/>
      <c r="AX34" s="11"/>
      <c r="AY34" s="10"/>
      <c r="AZ34" s="11"/>
      <c r="BA34" s="10"/>
      <c r="BB34" s="11">
        <v>3</v>
      </c>
      <c r="BC34" s="10" t="s">
        <v>55</v>
      </c>
      <c r="BD34" s="7">
        <v>0.3</v>
      </c>
      <c r="BE34" s="7">
        <f t="shared" si="20"/>
        <v>2</v>
      </c>
      <c r="BF34" s="11"/>
      <c r="BG34" s="10"/>
      <c r="BH34" s="11"/>
      <c r="BI34" s="10"/>
      <c r="BJ34" s="11"/>
      <c r="BK34" s="10"/>
      <c r="BL34" s="11"/>
      <c r="BM34" s="10"/>
      <c r="BN34" s="7"/>
      <c r="BO34" s="11"/>
      <c r="BP34" s="10"/>
      <c r="BQ34" s="11"/>
      <c r="BR34" s="10"/>
      <c r="BS34" s="11"/>
      <c r="BT34" s="10"/>
      <c r="BU34" s="11"/>
      <c r="BV34" s="10"/>
      <c r="BW34" s="7"/>
      <c r="BX34" s="7">
        <f t="shared" si="21"/>
        <v>0</v>
      </c>
      <c r="BY34" s="11"/>
      <c r="BZ34" s="10"/>
      <c r="CA34" s="11"/>
      <c r="CB34" s="10"/>
      <c r="CC34" s="11"/>
      <c r="CD34" s="10"/>
      <c r="CE34" s="11"/>
      <c r="CF34" s="10"/>
      <c r="CG34" s="7"/>
      <c r="CH34" s="11"/>
      <c r="CI34" s="10"/>
      <c r="CJ34" s="11"/>
      <c r="CK34" s="10"/>
      <c r="CL34" s="11"/>
      <c r="CM34" s="10"/>
      <c r="CN34" s="11"/>
      <c r="CO34" s="10"/>
      <c r="CP34" s="7"/>
      <c r="CQ34" s="7">
        <f t="shared" si="22"/>
        <v>0</v>
      </c>
    </row>
    <row r="35" spans="1:95" x14ac:dyDescent="0.25">
      <c r="A35" s="6"/>
      <c r="B35" s="6"/>
      <c r="C35" s="6"/>
      <c r="D35" s="6" t="s">
        <v>84</v>
      </c>
      <c r="E35" s="3" t="s">
        <v>85</v>
      </c>
      <c r="F35" s="6">
        <f t="shared" si="6"/>
        <v>0</v>
      </c>
      <c r="G35" s="6">
        <f t="shared" si="7"/>
        <v>2</v>
      </c>
      <c r="H35" s="6">
        <f t="shared" si="8"/>
        <v>16</v>
      </c>
      <c r="I35" s="6">
        <f t="shared" si="9"/>
        <v>10</v>
      </c>
      <c r="J35" s="6">
        <f t="shared" si="10"/>
        <v>0</v>
      </c>
      <c r="K35" s="6">
        <f t="shared" si="11"/>
        <v>0</v>
      </c>
      <c r="L35" s="6">
        <f t="shared" si="12"/>
        <v>0</v>
      </c>
      <c r="M35" s="6">
        <f t="shared" si="13"/>
        <v>6</v>
      </c>
      <c r="N35" s="6">
        <f t="shared" si="14"/>
        <v>0</v>
      </c>
      <c r="O35" s="6">
        <f t="shared" si="15"/>
        <v>0</v>
      </c>
      <c r="P35" s="6">
        <f t="shared" si="16"/>
        <v>0</v>
      </c>
      <c r="Q35" s="7">
        <f t="shared" si="17"/>
        <v>2</v>
      </c>
      <c r="R35" s="7">
        <f t="shared" si="18"/>
        <v>0.5</v>
      </c>
      <c r="S35" s="7">
        <v>1.3</v>
      </c>
      <c r="T35" s="11"/>
      <c r="U35" s="10"/>
      <c r="V35" s="11"/>
      <c r="W35" s="10"/>
      <c r="X35" s="11"/>
      <c r="Y35" s="10"/>
      <c r="Z35" s="11"/>
      <c r="AA35" s="10"/>
      <c r="AB35" s="7"/>
      <c r="AC35" s="11"/>
      <c r="AD35" s="10"/>
      <c r="AE35" s="11"/>
      <c r="AF35" s="10"/>
      <c r="AG35" s="11"/>
      <c r="AH35" s="10"/>
      <c r="AI35" s="11"/>
      <c r="AJ35" s="10"/>
      <c r="AK35" s="7"/>
      <c r="AL35" s="7">
        <f t="shared" si="19"/>
        <v>0</v>
      </c>
      <c r="AM35" s="11">
        <v>10</v>
      </c>
      <c r="AN35" s="10" t="s">
        <v>55</v>
      </c>
      <c r="AO35" s="11"/>
      <c r="AP35" s="10"/>
      <c r="AQ35" s="11"/>
      <c r="AR35" s="10"/>
      <c r="AS35" s="11"/>
      <c r="AT35" s="10"/>
      <c r="AU35" s="7">
        <v>1.5</v>
      </c>
      <c r="AV35" s="11">
        <v>6</v>
      </c>
      <c r="AW35" s="10" t="s">
        <v>55</v>
      </c>
      <c r="AX35" s="11"/>
      <c r="AY35" s="10"/>
      <c r="AZ35" s="11"/>
      <c r="BA35" s="10"/>
      <c r="BB35" s="11"/>
      <c r="BC35" s="10"/>
      <c r="BD35" s="7">
        <v>0.5</v>
      </c>
      <c r="BE35" s="7">
        <f t="shared" si="20"/>
        <v>2</v>
      </c>
      <c r="BF35" s="11"/>
      <c r="BG35" s="10"/>
      <c r="BH35" s="11"/>
      <c r="BI35" s="10"/>
      <c r="BJ35" s="11"/>
      <c r="BK35" s="10"/>
      <c r="BL35" s="11"/>
      <c r="BM35" s="10"/>
      <c r="BN35" s="7"/>
      <c r="BO35" s="11"/>
      <c r="BP35" s="10"/>
      <c r="BQ35" s="11"/>
      <c r="BR35" s="10"/>
      <c r="BS35" s="11"/>
      <c r="BT35" s="10"/>
      <c r="BU35" s="11"/>
      <c r="BV35" s="10"/>
      <c r="BW35" s="7"/>
      <c r="BX35" s="7">
        <f t="shared" si="21"/>
        <v>0</v>
      </c>
      <c r="BY35" s="11"/>
      <c r="BZ35" s="10"/>
      <c r="CA35" s="11"/>
      <c r="CB35" s="10"/>
      <c r="CC35" s="11"/>
      <c r="CD35" s="10"/>
      <c r="CE35" s="11"/>
      <c r="CF35" s="10"/>
      <c r="CG35" s="7"/>
      <c r="CH35" s="11"/>
      <c r="CI35" s="10"/>
      <c r="CJ35" s="11"/>
      <c r="CK35" s="10"/>
      <c r="CL35" s="11"/>
      <c r="CM35" s="10"/>
      <c r="CN35" s="11"/>
      <c r="CO35" s="10"/>
      <c r="CP35" s="7"/>
      <c r="CQ35" s="7">
        <f t="shared" si="22"/>
        <v>0</v>
      </c>
    </row>
    <row r="36" spans="1:95" x14ac:dyDescent="0.25">
      <c r="A36" s="6"/>
      <c r="B36" s="6"/>
      <c r="C36" s="6"/>
      <c r="D36" s="6" t="s">
        <v>86</v>
      </c>
      <c r="E36" s="3" t="s">
        <v>87</v>
      </c>
      <c r="F36" s="6">
        <f t="shared" si="6"/>
        <v>0</v>
      </c>
      <c r="G36" s="6">
        <f t="shared" si="7"/>
        <v>3</v>
      </c>
      <c r="H36" s="6">
        <f t="shared" si="8"/>
        <v>16</v>
      </c>
      <c r="I36" s="6">
        <f t="shared" si="9"/>
        <v>5</v>
      </c>
      <c r="J36" s="6">
        <f t="shared" si="10"/>
        <v>5</v>
      </c>
      <c r="K36" s="6">
        <f t="shared" si="11"/>
        <v>0</v>
      </c>
      <c r="L36" s="6">
        <f t="shared" si="12"/>
        <v>0</v>
      </c>
      <c r="M36" s="6">
        <f t="shared" si="13"/>
        <v>6</v>
      </c>
      <c r="N36" s="6">
        <f t="shared" si="14"/>
        <v>0</v>
      </c>
      <c r="O36" s="6">
        <f t="shared" si="15"/>
        <v>0</v>
      </c>
      <c r="P36" s="6">
        <f t="shared" si="16"/>
        <v>0</v>
      </c>
      <c r="Q36" s="7">
        <f t="shared" si="17"/>
        <v>2</v>
      </c>
      <c r="R36" s="7">
        <f t="shared" si="18"/>
        <v>0.4</v>
      </c>
      <c r="S36" s="7">
        <v>1.6</v>
      </c>
      <c r="T36" s="11">
        <v>5</v>
      </c>
      <c r="U36" s="10" t="s">
        <v>55</v>
      </c>
      <c r="V36" s="11">
        <v>5</v>
      </c>
      <c r="W36" s="10" t="s">
        <v>55</v>
      </c>
      <c r="X36" s="11"/>
      <c r="Y36" s="10"/>
      <c r="Z36" s="11"/>
      <c r="AA36" s="10"/>
      <c r="AB36" s="7">
        <v>1.6</v>
      </c>
      <c r="AC36" s="11">
        <v>6</v>
      </c>
      <c r="AD36" s="10" t="s">
        <v>55</v>
      </c>
      <c r="AE36" s="11"/>
      <c r="AF36" s="10"/>
      <c r="AG36" s="11"/>
      <c r="AH36" s="10"/>
      <c r="AI36" s="11"/>
      <c r="AJ36" s="10"/>
      <c r="AK36" s="7">
        <v>0.4</v>
      </c>
      <c r="AL36" s="7">
        <f t="shared" si="19"/>
        <v>2</v>
      </c>
      <c r="AM36" s="11"/>
      <c r="AN36" s="10"/>
      <c r="AO36" s="11"/>
      <c r="AP36" s="10"/>
      <c r="AQ36" s="11"/>
      <c r="AR36" s="10"/>
      <c r="AS36" s="11"/>
      <c r="AT36" s="10"/>
      <c r="AU36" s="7"/>
      <c r="AV36" s="11"/>
      <c r="AW36" s="10"/>
      <c r="AX36" s="11"/>
      <c r="AY36" s="10"/>
      <c r="AZ36" s="11"/>
      <c r="BA36" s="10"/>
      <c r="BB36" s="11"/>
      <c r="BC36" s="10"/>
      <c r="BD36" s="7"/>
      <c r="BE36" s="7">
        <f t="shared" si="20"/>
        <v>0</v>
      </c>
      <c r="BF36" s="11"/>
      <c r="BG36" s="10"/>
      <c r="BH36" s="11"/>
      <c r="BI36" s="10"/>
      <c r="BJ36" s="11"/>
      <c r="BK36" s="10"/>
      <c r="BL36" s="11"/>
      <c r="BM36" s="10"/>
      <c r="BN36" s="7"/>
      <c r="BO36" s="11"/>
      <c r="BP36" s="10"/>
      <c r="BQ36" s="11"/>
      <c r="BR36" s="10"/>
      <c r="BS36" s="11"/>
      <c r="BT36" s="10"/>
      <c r="BU36" s="11"/>
      <c r="BV36" s="10"/>
      <c r="BW36" s="7"/>
      <c r="BX36" s="7">
        <f t="shared" si="21"/>
        <v>0</v>
      </c>
      <c r="BY36" s="11"/>
      <c r="BZ36" s="10"/>
      <c r="CA36" s="11"/>
      <c r="CB36" s="10"/>
      <c r="CC36" s="11"/>
      <c r="CD36" s="10"/>
      <c r="CE36" s="11"/>
      <c r="CF36" s="10"/>
      <c r="CG36" s="7"/>
      <c r="CH36" s="11"/>
      <c r="CI36" s="10"/>
      <c r="CJ36" s="11"/>
      <c r="CK36" s="10"/>
      <c r="CL36" s="11"/>
      <c r="CM36" s="10"/>
      <c r="CN36" s="11"/>
      <c r="CO36" s="10"/>
      <c r="CP36" s="7"/>
      <c r="CQ36" s="7">
        <f t="shared" si="22"/>
        <v>0</v>
      </c>
    </row>
    <row r="37" spans="1:95" x14ac:dyDescent="0.25">
      <c r="A37" s="6"/>
      <c r="B37" s="6"/>
      <c r="C37" s="6"/>
      <c r="D37" s="6" t="s">
        <v>88</v>
      </c>
      <c r="E37" s="3" t="s">
        <v>89</v>
      </c>
      <c r="F37" s="6">
        <f t="shared" si="6"/>
        <v>0</v>
      </c>
      <c r="G37" s="6">
        <f t="shared" si="7"/>
        <v>1</v>
      </c>
      <c r="H37" s="6">
        <f t="shared" si="8"/>
        <v>6</v>
      </c>
      <c r="I37" s="6">
        <f t="shared" si="9"/>
        <v>6</v>
      </c>
      <c r="J37" s="6">
        <f t="shared" si="10"/>
        <v>0</v>
      </c>
      <c r="K37" s="6">
        <f t="shared" si="11"/>
        <v>0</v>
      </c>
      <c r="L37" s="6">
        <f t="shared" si="12"/>
        <v>0</v>
      </c>
      <c r="M37" s="6">
        <f t="shared" si="13"/>
        <v>0</v>
      </c>
      <c r="N37" s="6">
        <f t="shared" si="14"/>
        <v>0</v>
      </c>
      <c r="O37" s="6">
        <f t="shared" si="15"/>
        <v>0</v>
      </c>
      <c r="P37" s="6">
        <f t="shared" si="16"/>
        <v>0</v>
      </c>
      <c r="Q37" s="7">
        <f t="shared" si="17"/>
        <v>1</v>
      </c>
      <c r="R37" s="7">
        <f t="shared" si="18"/>
        <v>0</v>
      </c>
      <c r="S37" s="7">
        <v>0.5</v>
      </c>
      <c r="T37" s="11">
        <v>6</v>
      </c>
      <c r="U37" s="10" t="s">
        <v>55</v>
      </c>
      <c r="V37" s="11"/>
      <c r="W37" s="10"/>
      <c r="X37" s="11"/>
      <c r="Y37" s="10"/>
      <c r="Z37" s="11"/>
      <c r="AA37" s="10"/>
      <c r="AB37" s="7">
        <v>1</v>
      </c>
      <c r="AC37" s="11"/>
      <c r="AD37" s="10"/>
      <c r="AE37" s="11"/>
      <c r="AF37" s="10"/>
      <c r="AG37" s="11"/>
      <c r="AH37" s="10"/>
      <c r="AI37" s="11"/>
      <c r="AJ37" s="10"/>
      <c r="AK37" s="7"/>
      <c r="AL37" s="7">
        <f t="shared" si="19"/>
        <v>1</v>
      </c>
      <c r="AM37" s="11"/>
      <c r="AN37" s="10"/>
      <c r="AO37" s="11"/>
      <c r="AP37" s="10"/>
      <c r="AQ37" s="11"/>
      <c r="AR37" s="10"/>
      <c r="AS37" s="11"/>
      <c r="AT37" s="10"/>
      <c r="AU37" s="7"/>
      <c r="AV37" s="11"/>
      <c r="AW37" s="10"/>
      <c r="AX37" s="11"/>
      <c r="AY37" s="10"/>
      <c r="AZ37" s="11"/>
      <c r="BA37" s="10"/>
      <c r="BB37" s="11"/>
      <c r="BC37" s="10"/>
      <c r="BD37" s="7"/>
      <c r="BE37" s="7">
        <f t="shared" si="20"/>
        <v>0</v>
      </c>
      <c r="BF37" s="11"/>
      <c r="BG37" s="10"/>
      <c r="BH37" s="11"/>
      <c r="BI37" s="10"/>
      <c r="BJ37" s="11"/>
      <c r="BK37" s="10"/>
      <c r="BL37" s="11"/>
      <c r="BM37" s="10"/>
      <c r="BN37" s="7"/>
      <c r="BO37" s="11"/>
      <c r="BP37" s="10"/>
      <c r="BQ37" s="11"/>
      <c r="BR37" s="10"/>
      <c r="BS37" s="11"/>
      <c r="BT37" s="10"/>
      <c r="BU37" s="11"/>
      <c r="BV37" s="10"/>
      <c r="BW37" s="7"/>
      <c r="BX37" s="7">
        <f t="shared" si="21"/>
        <v>0</v>
      </c>
      <c r="BY37" s="11"/>
      <c r="BZ37" s="10"/>
      <c r="CA37" s="11"/>
      <c r="CB37" s="10"/>
      <c r="CC37" s="11"/>
      <c r="CD37" s="10"/>
      <c r="CE37" s="11"/>
      <c r="CF37" s="10"/>
      <c r="CG37" s="7"/>
      <c r="CH37" s="11"/>
      <c r="CI37" s="10"/>
      <c r="CJ37" s="11"/>
      <c r="CK37" s="10"/>
      <c r="CL37" s="11"/>
      <c r="CM37" s="10"/>
      <c r="CN37" s="11"/>
      <c r="CO37" s="10"/>
      <c r="CP37" s="7"/>
      <c r="CQ37" s="7">
        <f t="shared" si="22"/>
        <v>0</v>
      </c>
    </row>
    <row r="38" spans="1:95" x14ac:dyDescent="0.25">
      <c r="A38" s="6"/>
      <c r="B38" s="6"/>
      <c r="C38" s="6"/>
      <c r="D38" s="6" t="s">
        <v>90</v>
      </c>
      <c r="E38" s="3" t="s">
        <v>91</v>
      </c>
      <c r="F38" s="6">
        <f t="shared" si="6"/>
        <v>0</v>
      </c>
      <c r="G38" s="6">
        <f t="shared" si="7"/>
        <v>1</v>
      </c>
      <c r="H38" s="6">
        <f t="shared" si="8"/>
        <v>0</v>
      </c>
      <c r="I38" s="6">
        <f t="shared" si="9"/>
        <v>0</v>
      </c>
      <c r="J38" s="6">
        <f t="shared" si="10"/>
        <v>0</v>
      </c>
      <c r="K38" s="6">
        <f t="shared" si="11"/>
        <v>0</v>
      </c>
      <c r="L38" s="6">
        <f t="shared" si="12"/>
        <v>0</v>
      </c>
      <c r="M38" s="6">
        <f t="shared" si="13"/>
        <v>0</v>
      </c>
      <c r="N38" s="6">
        <f t="shared" si="14"/>
        <v>0</v>
      </c>
      <c r="O38" s="6">
        <f t="shared" si="15"/>
        <v>0</v>
      </c>
      <c r="P38" s="6">
        <f t="shared" si="16"/>
        <v>0</v>
      </c>
      <c r="Q38" s="7">
        <f t="shared" si="17"/>
        <v>20</v>
      </c>
      <c r="R38" s="7">
        <f t="shared" si="18"/>
        <v>0</v>
      </c>
      <c r="S38" s="7">
        <v>0</v>
      </c>
      <c r="T38" s="11"/>
      <c r="U38" s="10"/>
      <c r="V38" s="11"/>
      <c r="W38" s="10"/>
      <c r="X38" s="11"/>
      <c r="Y38" s="10"/>
      <c r="Z38" s="11"/>
      <c r="AA38" s="10"/>
      <c r="AB38" s="7"/>
      <c r="AC38" s="11"/>
      <c r="AD38" s="10"/>
      <c r="AE38" s="11"/>
      <c r="AF38" s="10"/>
      <c r="AG38" s="11"/>
      <c r="AH38" s="10"/>
      <c r="AI38" s="11"/>
      <c r="AJ38" s="10"/>
      <c r="AK38" s="7"/>
      <c r="AL38" s="7">
        <f t="shared" si="19"/>
        <v>0</v>
      </c>
      <c r="AM38" s="11"/>
      <c r="AN38" s="10"/>
      <c r="AO38" s="11"/>
      <c r="AP38" s="10"/>
      <c r="AQ38" s="11"/>
      <c r="AR38" s="10"/>
      <c r="AS38" s="11"/>
      <c r="AT38" s="10"/>
      <c r="AU38" s="7"/>
      <c r="AV38" s="11"/>
      <c r="AW38" s="10"/>
      <c r="AX38" s="11"/>
      <c r="AY38" s="10"/>
      <c r="AZ38" s="11"/>
      <c r="BA38" s="10"/>
      <c r="BB38" s="11"/>
      <c r="BC38" s="10"/>
      <c r="BD38" s="7"/>
      <c r="BE38" s="7">
        <f t="shared" si="20"/>
        <v>0</v>
      </c>
      <c r="BF38" s="11"/>
      <c r="BG38" s="10"/>
      <c r="BH38" s="11"/>
      <c r="BI38" s="10"/>
      <c r="BJ38" s="11"/>
      <c r="BK38" s="10"/>
      <c r="BL38" s="11"/>
      <c r="BM38" s="10"/>
      <c r="BN38" s="7"/>
      <c r="BO38" s="11"/>
      <c r="BP38" s="10"/>
      <c r="BQ38" s="11"/>
      <c r="BR38" s="10"/>
      <c r="BS38" s="11"/>
      <c r="BT38" s="10"/>
      <c r="BU38" s="11"/>
      <c r="BV38" s="10"/>
      <c r="BW38" s="7"/>
      <c r="BX38" s="7">
        <f t="shared" si="21"/>
        <v>0</v>
      </c>
      <c r="BY38" s="11"/>
      <c r="BZ38" s="10"/>
      <c r="CA38" s="11"/>
      <c r="CB38" s="10"/>
      <c r="CC38" s="11">
        <v>0</v>
      </c>
      <c r="CD38" s="10" t="s">
        <v>55</v>
      </c>
      <c r="CE38" s="11"/>
      <c r="CF38" s="10"/>
      <c r="CG38" s="7">
        <v>20</v>
      </c>
      <c r="CH38" s="11"/>
      <c r="CI38" s="10"/>
      <c r="CJ38" s="11"/>
      <c r="CK38" s="10"/>
      <c r="CL38" s="11"/>
      <c r="CM38" s="10"/>
      <c r="CN38" s="11"/>
      <c r="CO38" s="10"/>
      <c r="CP38" s="7"/>
      <c r="CQ38" s="7">
        <f t="shared" si="22"/>
        <v>20</v>
      </c>
    </row>
    <row r="39" spans="1:95" x14ac:dyDescent="0.25">
      <c r="A39" s="6"/>
      <c r="B39" s="6"/>
      <c r="C39" s="6"/>
      <c r="D39" s="6" t="s">
        <v>92</v>
      </c>
      <c r="E39" s="3" t="s">
        <v>93</v>
      </c>
      <c r="F39" s="6">
        <f t="shared" si="6"/>
        <v>0</v>
      </c>
      <c r="G39" s="6">
        <f t="shared" si="7"/>
        <v>3</v>
      </c>
      <c r="H39" s="6">
        <f t="shared" si="8"/>
        <v>30</v>
      </c>
      <c r="I39" s="6">
        <f t="shared" si="9"/>
        <v>0</v>
      </c>
      <c r="J39" s="6">
        <f t="shared" si="10"/>
        <v>0</v>
      </c>
      <c r="K39" s="6">
        <f t="shared" si="11"/>
        <v>0</v>
      </c>
      <c r="L39" s="6">
        <f t="shared" si="12"/>
        <v>30</v>
      </c>
      <c r="M39" s="6">
        <f t="shared" si="13"/>
        <v>0</v>
      </c>
      <c r="N39" s="6">
        <f t="shared" si="14"/>
        <v>0</v>
      </c>
      <c r="O39" s="6">
        <f t="shared" si="15"/>
        <v>0</v>
      </c>
      <c r="P39" s="6">
        <f t="shared" si="16"/>
        <v>0</v>
      </c>
      <c r="Q39" s="7">
        <f t="shared" si="17"/>
        <v>5</v>
      </c>
      <c r="R39" s="7">
        <f t="shared" si="18"/>
        <v>0</v>
      </c>
      <c r="S39" s="7">
        <v>1</v>
      </c>
      <c r="T39" s="11"/>
      <c r="U39" s="10"/>
      <c r="V39" s="11"/>
      <c r="W39" s="10"/>
      <c r="X39" s="11"/>
      <c r="Y39" s="10"/>
      <c r="Z39" s="11"/>
      <c r="AA39" s="10"/>
      <c r="AB39" s="7"/>
      <c r="AC39" s="11"/>
      <c r="AD39" s="10"/>
      <c r="AE39" s="11"/>
      <c r="AF39" s="10"/>
      <c r="AG39" s="11"/>
      <c r="AH39" s="10"/>
      <c r="AI39" s="11"/>
      <c r="AJ39" s="10"/>
      <c r="AK39" s="7"/>
      <c r="AL39" s="7">
        <f t="shared" si="19"/>
        <v>0</v>
      </c>
      <c r="AM39" s="11"/>
      <c r="AN39" s="10"/>
      <c r="AO39" s="11"/>
      <c r="AP39" s="10"/>
      <c r="AQ39" s="11"/>
      <c r="AR39" s="10"/>
      <c r="AS39" s="11">
        <v>6</v>
      </c>
      <c r="AT39" s="10" t="s">
        <v>55</v>
      </c>
      <c r="AU39" s="7">
        <v>1</v>
      </c>
      <c r="AV39" s="11"/>
      <c r="AW39" s="10"/>
      <c r="AX39" s="11"/>
      <c r="AY39" s="10"/>
      <c r="AZ39" s="11"/>
      <c r="BA39" s="10"/>
      <c r="BB39" s="11"/>
      <c r="BC39" s="10"/>
      <c r="BD39" s="7"/>
      <c r="BE39" s="7">
        <f t="shared" si="20"/>
        <v>1</v>
      </c>
      <c r="BF39" s="11"/>
      <c r="BG39" s="10"/>
      <c r="BH39" s="11"/>
      <c r="BI39" s="10"/>
      <c r="BJ39" s="11"/>
      <c r="BK39" s="10"/>
      <c r="BL39" s="11">
        <v>12</v>
      </c>
      <c r="BM39" s="10" t="s">
        <v>55</v>
      </c>
      <c r="BN39" s="7">
        <v>2</v>
      </c>
      <c r="BO39" s="11"/>
      <c r="BP39" s="10"/>
      <c r="BQ39" s="11"/>
      <c r="BR39" s="10"/>
      <c r="BS39" s="11"/>
      <c r="BT39" s="10"/>
      <c r="BU39" s="11"/>
      <c r="BV39" s="10"/>
      <c r="BW39" s="7"/>
      <c r="BX39" s="7">
        <f t="shared" si="21"/>
        <v>2</v>
      </c>
      <c r="BY39" s="11"/>
      <c r="BZ39" s="10"/>
      <c r="CA39" s="11"/>
      <c r="CB39" s="10"/>
      <c r="CC39" s="11"/>
      <c r="CD39" s="10"/>
      <c r="CE39" s="11">
        <v>12</v>
      </c>
      <c r="CF39" s="10" t="s">
        <v>55</v>
      </c>
      <c r="CG39" s="7">
        <v>2</v>
      </c>
      <c r="CH39" s="11"/>
      <c r="CI39" s="10"/>
      <c r="CJ39" s="11"/>
      <c r="CK39" s="10"/>
      <c r="CL39" s="11"/>
      <c r="CM39" s="10"/>
      <c r="CN39" s="11"/>
      <c r="CO39" s="10"/>
      <c r="CP39" s="7"/>
      <c r="CQ39" s="7">
        <f t="shared" si="22"/>
        <v>2</v>
      </c>
    </row>
    <row r="40" spans="1:95" x14ac:dyDescent="0.25">
      <c r="A40" s="6"/>
      <c r="B40" s="6"/>
      <c r="C40" s="6"/>
      <c r="D40" s="6" t="s">
        <v>94</v>
      </c>
      <c r="E40" s="3" t="s">
        <v>95</v>
      </c>
      <c r="F40" s="6">
        <f t="shared" si="6"/>
        <v>0</v>
      </c>
      <c r="G40" s="6">
        <f t="shared" si="7"/>
        <v>1</v>
      </c>
      <c r="H40" s="6">
        <f t="shared" si="8"/>
        <v>8</v>
      </c>
      <c r="I40" s="6">
        <f t="shared" si="9"/>
        <v>0</v>
      </c>
      <c r="J40" s="6">
        <f t="shared" si="10"/>
        <v>8</v>
      </c>
      <c r="K40" s="6">
        <f t="shared" si="11"/>
        <v>0</v>
      </c>
      <c r="L40" s="6">
        <f t="shared" si="12"/>
        <v>0</v>
      </c>
      <c r="M40" s="6">
        <f t="shared" si="13"/>
        <v>0</v>
      </c>
      <c r="N40" s="6">
        <f t="shared" si="14"/>
        <v>0</v>
      </c>
      <c r="O40" s="6">
        <f t="shared" si="15"/>
        <v>0</v>
      </c>
      <c r="P40" s="6">
        <f t="shared" si="16"/>
        <v>0</v>
      </c>
      <c r="Q40" s="7">
        <f t="shared" si="17"/>
        <v>1</v>
      </c>
      <c r="R40" s="7">
        <f t="shared" si="18"/>
        <v>0</v>
      </c>
      <c r="S40" s="7">
        <v>0.5</v>
      </c>
      <c r="T40" s="11"/>
      <c r="U40" s="10"/>
      <c r="V40" s="11">
        <v>8</v>
      </c>
      <c r="W40" s="10" t="s">
        <v>55</v>
      </c>
      <c r="X40" s="11"/>
      <c r="Y40" s="10"/>
      <c r="Z40" s="11"/>
      <c r="AA40" s="10"/>
      <c r="AB40" s="7">
        <v>1</v>
      </c>
      <c r="AC40" s="11"/>
      <c r="AD40" s="10"/>
      <c r="AE40" s="11"/>
      <c r="AF40" s="10"/>
      <c r="AG40" s="11"/>
      <c r="AH40" s="10"/>
      <c r="AI40" s="11"/>
      <c r="AJ40" s="10"/>
      <c r="AK40" s="7"/>
      <c r="AL40" s="7">
        <f t="shared" si="19"/>
        <v>1</v>
      </c>
      <c r="AM40" s="11"/>
      <c r="AN40" s="10"/>
      <c r="AO40" s="11"/>
      <c r="AP40" s="10"/>
      <c r="AQ40" s="11"/>
      <c r="AR40" s="10"/>
      <c r="AS40" s="11"/>
      <c r="AT40" s="10"/>
      <c r="AU40" s="7"/>
      <c r="AV40" s="11"/>
      <c r="AW40" s="10"/>
      <c r="AX40" s="11"/>
      <c r="AY40" s="10"/>
      <c r="AZ40" s="11"/>
      <c r="BA40" s="10"/>
      <c r="BB40" s="11"/>
      <c r="BC40" s="10"/>
      <c r="BD40" s="7"/>
      <c r="BE40" s="7">
        <f t="shared" si="20"/>
        <v>0</v>
      </c>
      <c r="BF40" s="11"/>
      <c r="BG40" s="10"/>
      <c r="BH40" s="11"/>
      <c r="BI40" s="10"/>
      <c r="BJ40" s="11"/>
      <c r="BK40" s="10"/>
      <c r="BL40" s="11"/>
      <c r="BM40" s="10"/>
      <c r="BN40" s="7"/>
      <c r="BO40" s="11"/>
      <c r="BP40" s="10"/>
      <c r="BQ40" s="11"/>
      <c r="BR40" s="10"/>
      <c r="BS40" s="11"/>
      <c r="BT40" s="10"/>
      <c r="BU40" s="11"/>
      <c r="BV40" s="10"/>
      <c r="BW40" s="7"/>
      <c r="BX40" s="7">
        <f t="shared" si="21"/>
        <v>0</v>
      </c>
      <c r="BY40" s="11"/>
      <c r="BZ40" s="10"/>
      <c r="CA40" s="11"/>
      <c r="CB40" s="10"/>
      <c r="CC40" s="11"/>
      <c r="CD40" s="10"/>
      <c r="CE40" s="11"/>
      <c r="CF40" s="10"/>
      <c r="CG40" s="7"/>
      <c r="CH40" s="11"/>
      <c r="CI40" s="10"/>
      <c r="CJ40" s="11"/>
      <c r="CK40" s="10"/>
      <c r="CL40" s="11"/>
      <c r="CM40" s="10"/>
      <c r="CN40" s="11"/>
      <c r="CO40" s="10"/>
      <c r="CP40" s="7"/>
      <c r="CQ40" s="7">
        <f t="shared" si="22"/>
        <v>0</v>
      </c>
    </row>
    <row r="41" spans="1:95" x14ac:dyDescent="0.25">
      <c r="A41" s="6"/>
      <c r="B41" s="6"/>
      <c r="C41" s="6"/>
      <c r="D41" s="6" t="s">
        <v>96</v>
      </c>
      <c r="E41" s="3" t="s">
        <v>97</v>
      </c>
      <c r="F41" s="6">
        <f t="shared" si="6"/>
        <v>0</v>
      </c>
      <c r="G41" s="6">
        <f t="shared" si="7"/>
        <v>3</v>
      </c>
      <c r="H41" s="6">
        <f t="shared" si="8"/>
        <v>25</v>
      </c>
      <c r="I41" s="6">
        <f t="shared" si="9"/>
        <v>12</v>
      </c>
      <c r="J41" s="6">
        <f t="shared" si="10"/>
        <v>7</v>
      </c>
      <c r="K41" s="6">
        <f t="shared" si="11"/>
        <v>0</v>
      </c>
      <c r="L41" s="6">
        <f t="shared" si="12"/>
        <v>0</v>
      </c>
      <c r="M41" s="6">
        <f t="shared" si="13"/>
        <v>6</v>
      </c>
      <c r="N41" s="6">
        <f t="shared" si="14"/>
        <v>0</v>
      </c>
      <c r="O41" s="6">
        <f t="shared" si="15"/>
        <v>0</v>
      </c>
      <c r="P41" s="6">
        <f t="shared" si="16"/>
        <v>0</v>
      </c>
      <c r="Q41" s="7">
        <f t="shared" si="17"/>
        <v>3</v>
      </c>
      <c r="R41" s="7">
        <f t="shared" si="18"/>
        <v>0.5</v>
      </c>
      <c r="S41" s="7">
        <v>1.8</v>
      </c>
      <c r="T41" s="11"/>
      <c r="U41" s="10"/>
      <c r="V41" s="11"/>
      <c r="W41" s="10"/>
      <c r="X41" s="11"/>
      <c r="Y41" s="10"/>
      <c r="Z41" s="11"/>
      <c r="AA41" s="10"/>
      <c r="AB41" s="7"/>
      <c r="AC41" s="11"/>
      <c r="AD41" s="10"/>
      <c r="AE41" s="11"/>
      <c r="AF41" s="10"/>
      <c r="AG41" s="11"/>
      <c r="AH41" s="10"/>
      <c r="AI41" s="11"/>
      <c r="AJ41" s="10"/>
      <c r="AK41" s="7"/>
      <c r="AL41" s="7">
        <f t="shared" si="19"/>
        <v>0</v>
      </c>
      <c r="AM41" s="11"/>
      <c r="AN41" s="10"/>
      <c r="AO41" s="11"/>
      <c r="AP41" s="10"/>
      <c r="AQ41" s="11"/>
      <c r="AR41" s="10"/>
      <c r="AS41" s="11"/>
      <c r="AT41" s="10"/>
      <c r="AU41" s="7"/>
      <c r="AV41" s="11"/>
      <c r="AW41" s="10"/>
      <c r="AX41" s="11"/>
      <c r="AY41" s="10"/>
      <c r="AZ41" s="11"/>
      <c r="BA41" s="10"/>
      <c r="BB41" s="11"/>
      <c r="BC41" s="10"/>
      <c r="BD41" s="7"/>
      <c r="BE41" s="7">
        <f t="shared" si="20"/>
        <v>0</v>
      </c>
      <c r="BF41" s="11">
        <v>12</v>
      </c>
      <c r="BG41" s="10" t="s">
        <v>55</v>
      </c>
      <c r="BH41" s="11">
        <v>7</v>
      </c>
      <c r="BI41" s="10" t="s">
        <v>55</v>
      </c>
      <c r="BJ41" s="11"/>
      <c r="BK41" s="10"/>
      <c r="BL41" s="11"/>
      <c r="BM41" s="10"/>
      <c r="BN41" s="7">
        <v>2.5</v>
      </c>
      <c r="BO41" s="11">
        <v>6</v>
      </c>
      <c r="BP41" s="10" t="s">
        <v>55</v>
      </c>
      <c r="BQ41" s="11"/>
      <c r="BR41" s="10"/>
      <c r="BS41" s="11"/>
      <c r="BT41" s="10"/>
      <c r="BU41" s="11"/>
      <c r="BV41" s="10"/>
      <c r="BW41" s="7">
        <v>0.5</v>
      </c>
      <c r="BX41" s="7">
        <f t="shared" si="21"/>
        <v>3</v>
      </c>
      <c r="BY41" s="11"/>
      <c r="BZ41" s="10"/>
      <c r="CA41" s="11"/>
      <c r="CB41" s="10"/>
      <c r="CC41" s="11"/>
      <c r="CD41" s="10"/>
      <c r="CE41" s="11"/>
      <c r="CF41" s="10"/>
      <c r="CG41" s="7"/>
      <c r="CH41" s="11"/>
      <c r="CI41" s="10"/>
      <c r="CJ41" s="11"/>
      <c r="CK41" s="10"/>
      <c r="CL41" s="11"/>
      <c r="CM41" s="10"/>
      <c r="CN41" s="11"/>
      <c r="CO41" s="10"/>
      <c r="CP41" s="7"/>
      <c r="CQ41" s="7">
        <f t="shared" si="22"/>
        <v>0</v>
      </c>
    </row>
    <row r="42" spans="1:95" x14ac:dyDescent="0.25">
      <c r="A42" s="6"/>
      <c r="B42" s="6"/>
      <c r="C42" s="6"/>
      <c r="D42" s="6" t="s">
        <v>98</v>
      </c>
      <c r="E42" s="3" t="s">
        <v>99</v>
      </c>
      <c r="F42" s="6">
        <f t="shared" si="6"/>
        <v>0</v>
      </c>
      <c r="G42" s="6">
        <f t="shared" si="7"/>
        <v>2</v>
      </c>
      <c r="H42" s="6">
        <f t="shared" si="8"/>
        <v>12</v>
      </c>
      <c r="I42" s="6">
        <f t="shared" si="9"/>
        <v>6</v>
      </c>
      <c r="J42" s="6">
        <f t="shared" si="10"/>
        <v>6</v>
      </c>
      <c r="K42" s="6">
        <f t="shared" si="11"/>
        <v>0</v>
      </c>
      <c r="L42" s="6">
        <f t="shared" si="12"/>
        <v>0</v>
      </c>
      <c r="M42" s="6">
        <f t="shared" si="13"/>
        <v>0</v>
      </c>
      <c r="N42" s="6">
        <f t="shared" si="14"/>
        <v>0</v>
      </c>
      <c r="O42" s="6">
        <f t="shared" si="15"/>
        <v>0</v>
      </c>
      <c r="P42" s="6">
        <f t="shared" si="16"/>
        <v>0</v>
      </c>
      <c r="Q42" s="7">
        <f t="shared" si="17"/>
        <v>1</v>
      </c>
      <c r="R42" s="7">
        <f t="shared" si="18"/>
        <v>0</v>
      </c>
      <c r="S42" s="7">
        <v>0.7</v>
      </c>
      <c r="T42" s="11"/>
      <c r="U42" s="10"/>
      <c r="V42" s="11"/>
      <c r="W42" s="10"/>
      <c r="X42" s="11"/>
      <c r="Y42" s="10"/>
      <c r="Z42" s="11"/>
      <c r="AA42" s="10"/>
      <c r="AB42" s="7"/>
      <c r="AC42" s="11"/>
      <c r="AD42" s="10"/>
      <c r="AE42" s="11"/>
      <c r="AF42" s="10"/>
      <c r="AG42" s="11"/>
      <c r="AH42" s="10"/>
      <c r="AI42" s="11"/>
      <c r="AJ42" s="10"/>
      <c r="AK42" s="7"/>
      <c r="AL42" s="7">
        <f t="shared" si="19"/>
        <v>0</v>
      </c>
      <c r="AM42" s="11"/>
      <c r="AN42" s="10"/>
      <c r="AO42" s="11"/>
      <c r="AP42" s="10"/>
      <c r="AQ42" s="11"/>
      <c r="AR42" s="10"/>
      <c r="AS42" s="11"/>
      <c r="AT42" s="10"/>
      <c r="AU42" s="7"/>
      <c r="AV42" s="11"/>
      <c r="AW42" s="10"/>
      <c r="AX42" s="11"/>
      <c r="AY42" s="10"/>
      <c r="AZ42" s="11"/>
      <c r="BA42" s="10"/>
      <c r="BB42" s="11"/>
      <c r="BC42" s="10"/>
      <c r="BD42" s="7"/>
      <c r="BE42" s="7">
        <f t="shared" si="20"/>
        <v>0</v>
      </c>
      <c r="BF42" s="11"/>
      <c r="BG42" s="10"/>
      <c r="BH42" s="11"/>
      <c r="BI42" s="10"/>
      <c r="BJ42" s="11"/>
      <c r="BK42" s="10"/>
      <c r="BL42" s="11"/>
      <c r="BM42" s="10"/>
      <c r="BN42" s="7"/>
      <c r="BO42" s="11"/>
      <c r="BP42" s="10"/>
      <c r="BQ42" s="11"/>
      <c r="BR42" s="10"/>
      <c r="BS42" s="11"/>
      <c r="BT42" s="10"/>
      <c r="BU42" s="11"/>
      <c r="BV42" s="10"/>
      <c r="BW42" s="7"/>
      <c r="BX42" s="7">
        <f t="shared" si="21"/>
        <v>0</v>
      </c>
      <c r="BY42" s="11">
        <v>6</v>
      </c>
      <c r="BZ42" s="10" t="s">
        <v>55</v>
      </c>
      <c r="CA42" s="11">
        <v>6</v>
      </c>
      <c r="CB42" s="10" t="s">
        <v>55</v>
      </c>
      <c r="CC42" s="11"/>
      <c r="CD42" s="10"/>
      <c r="CE42" s="11"/>
      <c r="CF42" s="10"/>
      <c r="CG42" s="7">
        <v>1</v>
      </c>
      <c r="CH42" s="11"/>
      <c r="CI42" s="10"/>
      <c r="CJ42" s="11"/>
      <c r="CK42" s="10"/>
      <c r="CL42" s="11"/>
      <c r="CM42" s="10"/>
      <c r="CN42" s="11"/>
      <c r="CO42" s="10"/>
      <c r="CP42" s="7"/>
      <c r="CQ42" s="7">
        <f t="shared" si="22"/>
        <v>1</v>
      </c>
    </row>
    <row r="43" spans="1:95" x14ac:dyDescent="0.25">
      <c r="A43" s="6"/>
      <c r="B43" s="6"/>
      <c r="C43" s="6"/>
      <c r="D43" s="6" t="s">
        <v>100</v>
      </c>
      <c r="E43" s="3" t="s">
        <v>101</v>
      </c>
      <c r="F43" s="6">
        <f t="shared" si="6"/>
        <v>0</v>
      </c>
      <c r="G43" s="6">
        <f t="shared" si="7"/>
        <v>3</v>
      </c>
      <c r="H43" s="6">
        <f t="shared" si="8"/>
        <v>12</v>
      </c>
      <c r="I43" s="6">
        <f t="shared" si="9"/>
        <v>3</v>
      </c>
      <c r="J43" s="6">
        <f t="shared" si="10"/>
        <v>0</v>
      </c>
      <c r="K43" s="6">
        <f t="shared" si="11"/>
        <v>0</v>
      </c>
      <c r="L43" s="6">
        <f t="shared" si="12"/>
        <v>0</v>
      </c>
      <c r="M43" s="6">
        <f t="shared" si="13"/>
        <v>6</v>
      </c>
      <c r="N43" s="6">
        <f t="shared" si="14"/>
        <v>0</v>
      </c>
      <c r="O43" s="6">
        <f t="shared" si="15"/>
        <v>0</v>
      </c>
      <c r="P43" s="6">
        <f t="shared" si="16"/>
        <v>3</v>
      </c>
      <c r="Q43" s="7">
        <f t="shared" si="17"/>
        <v>1</v>
      </c>
      <c r="R43" s="7">
        <f t="shared" si="18"/>
        <v>0.6</v>
      </c>
      <c r="S43" s="7">
        <v>0.6</v>
      </c>
      <c r="T43" s="11"/>
      <c r="U43" s="10"/>
      <c r="V43" s="11"/>
      <c r="W43" s="10"/>
      <c r="X43" s="11"/>
      <c r="Y43" s="10"/>
      <c r="Z43" s="11"/>
      <c r="AA43" s="10"/>
      <c r="AB43" s="7"/>
      <c r="AC43" s="11"/>
      <c r="AD43" s="10"/>
      <c r="AE43" s="11"/>
      <c r="AF43" s="10"/>
      <c r="AG43" s="11"/>
      <c r="AH43" s="10"/>
      <c r="AI43" s="11"/>
      <c r="AJ43" s="10"/>
      <c r="AK43" s="7"/>
      <c r="AL43" s="7">
        <f t="shared" si="19"/>
        <v>0</v>
      </c>
      <c r="AM43" s="11"/>
      <c r="AN43" s="10"/>
      <c r="AO43" s="11"/>
      <c r="AP43" s="10"/>
      <c r="AQ43" s="11"/>
      <c r="AR43" s="10"/>
      <c r="AS43" s="11"/>
      <c r="AT43" s="10"/>
      <c r="AU43" s="7"/>
      <c r="AV43" s="11"/>
      <c r="AW43" s="10"/>
      <c r="AX43" s="11"/>
      <c r="AY43" s="10"/>
      <c r="AZ43" s="11"/>
      <c r="BA43" s="10"/>
      <c r="BB43" s="11"/>
      <c r="BC43" s="10"/>
      <c r="BD43" s="7"/>
      <c r="BE43" s="7">
        <f t="shared" si="20"/>
        <v>0</v>
      </c>
      <c r="BF43" s="11"/>
      <c r="BG43" s="10"/>
      <c r="BH43" s="11"/>
      <c r="BI43" s="10"/>
      <c r="BJ43" s="11"/>
      <c r="BK43" s="10"/>
      <c r="BL43" s="11"/>
      <c r="BM43" s="10"/>
      <c r="BN43" s="7"/>
      <c r="BO43" s="11"/>
      <c r="BP43" s="10"/>
      <c r="BQ43" s="11"/>
      <c r="BR43" s="10"/>
      <c r="BS43" s="11"/>
      <c r="BT43" s="10"/>
      <c r="BU43" s="11"/>
      <c r="BV43" s="10"/>
      <c r="BW43" s="7"/>
      <c r="BX43" s="7">
        <f t="shared" si="21"/>
        <v>0</v>
      </c>
      <c r="BY43" s="11">
        <v>3</v>
      </c>
      <c r="BZ43" s="10" t="s">
        <v>55</v>
      </c>
      <c r="CA43" s="11"/>
      <c r="CB43" s="10"/>
      <c r="CC43" s="11"/>
      <c r="CD43" s="10"/>
      <c r="CE43" s="11"/>
      <c r="CF43" s="10"/>
      <c r="CG43" s="7">
        <v>0.4</v>
      </c>
      <c r="CH43" s="11">
        <v>6</v>
      </c>
      <c r="CI43" s="10" t="s">
        <v>55</v>
      </c>
      <c r="CJ43" s="11"/>
      <c r="CK43" s="10"/>
      <c r="CL43" s="11"/>
      <c r="CM43" s="10"/>
      <c r="CN43" s="11">
        <v>3</v>
      </c>
      <c r="CO43" s="10" t="s">
        <v>55</v>
      </c>
      <c r="CP43" s="7">
        <v>0.6</v>
      </c>
      <c r="CQ43" s="7">
        <f t="shared" si="22"/>
        <v>1</v>
      </c>
    </row>
    <row r="44" spans="1:95" x14ac:dyDescent="0.25">
      <c r="A44" s="6"/>
      <c r="B44" s="6"/>
      <c r="C44" s="6"/>
      <c r="D44" s="6" t="s">
        <v>102</v>
      </c>
      <c r="E44" s="3" t="s">
        <v>103</v>
      </c>
      <c r="F44" s="6">
        <f t="shared" si="6"/>
        <v>0</v>
      </c>
      <c r="G44" s="6">
        <f t="shared" si="7"/>
        <v>1</v>
      </c>
      <c r="H44" s="6">
        <f t="shared" si="8"/>
        <v>8</v>
      </c>
      <c r="I44" s="6">
        <f t="shared" si="9"/>
        <v>8</v>
      </c>
      <c r="J44" s="6">
        <f t="shared" si="10"/>
        <v>0</v>
      </c>
      <c r="K44" s="6">
        <f t="shared" si="11"/>
        <v>0</v>
      </c>
      <c r="L44" s="6">
        <f t="shared" si="12"/>
        <v>0</v>
      </c>
      <c r="M44" s="6">
        <f t="shared" si="13"/>
        <v>0</v>
      </c>
      <c r="N44" s="6">
        <f t="shared" si="14"/>
        <v>0</v>
      </c>
      <c r="O44" s="6">
        <f t="shared" si="15"/>
        <v>0</v>
      </c>
      <c r="P44" s="6">
        <f t="shared" si="16"/>
        <v>0</v>
      </c>
      <c r="Q44" s="7">
        <f t="shared" si="17"/>
        <v>1</v>
      </c>
      <c r="R44" s="7">
        <f t="shared" si="18"/>
        <v>0</v>
      </c>
      <c r="S44" s="7">
        <v>0.5</v>
      </c>
      <c r="T44" s="11"/>
      <c r="U44" s="10"/>
      <c r="V44" s="11"/>
      <c r="W44" s="10"/>
      <c r="X44" s="11"/>
      <c r="Y44" s="10"/>
      <c r="Z44" s="11"/>
      <c r="AA44" s="10"/>
      <c r="AB44" s="7"/>
      <c r="AC44" s="11"/>
      <c r="AD44" s="10"/>
      <c r="AE44" s="11"/>
      <c r="AF44" s="10"/>
      <c r="AG44" s="11"/>
      <c r="AH44" s="10"/>
      <c r="AI44" s="11"/>
      <c r="AJ44" s="10"/>
      <c r="AK44" s="7"/>
      <c r="AL44" s="7">
        <f t="shared" si="19"/>
        <v>0</v>
      </c>
      <c r="AM44" s="11"/>
      <c r="AN44" s="10"/>
      <c r="AO44" s="11"/>
      <c r="AP44" s="10"/>
      <c r="AQ44" s="11"/>
      <c r="AR44" s="10"/>
      <c r="AS44" s="11"/>
      <c r="AT44" s="10"/>
      <c r="AU44" s="7"/>
      <c r="AV44" s="11"/>
      <c r="AW44" s="10"/>
      <c r="AX44" s="11"/>
      <c r="AY44" s="10"/>
      <c r="AZ44" s="11"/>
      <c r="BA44" s="10"/>
      <c r="BB44" s="11"/>
      <c r="BC44" s="10"/>
      <c r="BD44" s="7"/>
      <c r="BE44" s="7">
        <f t="shared" si="20"/>
        <v>0</v>
      </c>
      <c r="BF44" s="11"/>
      <c r="BG44" s="10"/>
      <c r="BH44" s="11"/>
      <c r="BI44" s="10"/>
      <c r="BJ44" s="11"/>
      <c r="BK44" s="10"/>
      <c r="BL44" s="11"/>
      <c r="BM44" s="10"/>
      <c r="BN44" s="7"/>
      <c r="BO44" s="11"/>
      <c r="BP44" s="10"/>
      <c r="BQ44" s="11"/>
      <c r="BR44" s="10"/>
      <c r="BS44" s="11"/>
      <c r="BT44" s="10"/>
      <c r="BU44" s="11"/>
      <c r="BV44" s="10"/>
      <c r="BW44" s="7"/>
      <c r="BX44" s="7">
        <f t="shared" si="21"/>
        <v>0</v>
      </c>
      <c r="BY44" s="11">
        <v>8</v>
      </c>
      <c r="BZ44" s="10" t="s">
        <v>55</v>
      </c>
      <c r="CA44" s="11"/>
      <c r="CB44" s="10"/>
      <c r="CC44" s="11"/>
      <c r="CD44" s="10"/>
      <c r="CE44" s="11"/>
      <c r="CF44" s="10"/>
      <c r="CG44" s="7">
        <v>1</v>
      </c>
      <c r="CH44" s="11"/>
      <c r="CI44" s="10"/>
      <c r="CJ44" s="11"/>
      <c r="CK44" s="10"/>
      <c r="CL44" s="11"/>
      <c r="CM44" s="10"/>
      <c r="CN44" s="11"/>
      <c r="CO44" s="10"/>
      <c r="CP44" s="7"/>
      <c r="CQ44" s="7">
        <f t="shared" si="22"/>
        <v>1</v>
      </c>
    </row>
    <row r="45" spans="1:95" x14ac:dyDescent="0.25">
      <c r="A45" s="6"/>
      <c r="B45" s="6"/>
      <c r="C45" s="6"/>
      <c r="D45" s="6" t="s">
        <v>104</v>
      </c>
      <c r="E45" s="3" t="s">
        <v>105</v>
      </c>
      <c r="F45" s="6">
        <f t="shared" si="6"/>
        <v>0</v>
      </c>
      <c r="G45" s="6">
        <f t="shared" si="7"/>
        <v>2</v>
      </c>
      <c r="H45" s="6">
        <f t="shared" si="8"/>
        <v>15</v>
      </c>
      <c r="I45" s="6">
        <f t="shared" si="9"/>
        <v>10</v>
      </c>
      <c r="J45" s="6">
        <f t="shared" si="10"/>
        <v>0</v>
      </c>
      <c r="K45" s="6">
        <f t="shared" si="11"/>
        <v>0</v>
      </c>
      <c r="L45" s="6">
        <f t="shared" si="12"/>
        <v>0</v>
      </c>
      <c r="M45" s="6">
        <f t="shared" si="13"/>
        <v>5</v>
      </c>
      <c r="N45" s="6">
        <f t="shared" si="14"/>
        <v>0</v>
      </c>
      <c r="O45" s="6">
        <f t="shared" si="15"/>
        <v>0</v>
      </c>
      <c r="P45" s="6">
        <f t="shared" si="16"/>
        <v>0</v>
      </c>
      <c r="Q45" s="7">
        <f t="shared" si="17"/>
        <v>1</v>
      </c>
      <c r="R45" s="7">
        <f t="shared" si="18"/>
        <v>0.3</v>
      </c>
      <c r="S45" s="7">
        <v>0.5</v>
      </c>
      <c r="T45" s="11"/>
      <c r="U45" s="10"/>
      <c r="V45" s="11"/>
      <c r="W45" s="10"/>
      <c r="X45" s="11"/>
      <c r="Y45" s="10"/>
      <c r="Z45" s="11"/>
      <c r="AA45" s="10"/>
      <c r="AB45" s="7"/>
      <c r="AC45" s="11"/>
      <c r="AD45" s="10"/>
      <c r="AE45" s="11"/>
      <c r="AF45" s="10"/>
      <c r="AG45" s="11"/>
      <c r="AH45" s="10"/>
      <c r="AI45" s="11"/>
      <c r="AJ45" s="10"/>
      <c r="AK45" s="7"/>
      <c r="AL45" s="7">
        <f t="shared" si="19"/>
        <v>0</v>
      </c>
      <c r="AM45" s="11"/>
      <c r="AN45" s="10"/>
      <c r="AO45" s="11"/>
      <c r="AP45" s="10"/>
      <c r="AQ45" s="11"/>
      <c r="AR45" s="10"/>
      <c r="AS45" s="11"/>
      <c r="AT45" s="10"/>
      <c r="AU45" s="7"/>
      <c r="AV45" s="11"/>
      <c r="AW45" s="10"/>
      <c r="AX45" s="11"/>
      <c r="AY45" s="10"/>
      <c r="AZ45" s="11"/>
      <c r="BA45" s="10"/>
      <c r="BB45" s="11"/>
      <c r="BC45" s="10"/>
      <c r="BD45" s="7"/>
      <c r="BE45" s="7">
        <f t="shared" si="20"/>
        <v>0</v>
      </c>
      <c r="BF45" s="11"/>
      <c r="BG45" s="10"/>
      <c r="BH45" s="11"/>
      <c r="BI45" s="10"/>
      <c r="BJ45" s="11"/>
      <c r="BK45" s="10"/>
      <c r="BL45" s="11"/>
      <c r="BM45" s="10"/>
      <c r="BN45" s="7"/>
      <c r="BO45" s="11"/>
      <c r="BP45" s="10"/>
      <c r="BQ45" s="11"/>
      <c r="BR45" s="10"/>
      <c r="BS45" s="11"/>
      <c r="BT45" s="10"/>
      <c r="BU45" s="11"/>
      <c r="BV45" s="10"/>
      <c r="BW45" s="7"/>
      <c r="BX45" s="7">
        <f t="shared" si="21"/>
        <v>0</v>
      </c>
      <c r="BY45" s="11">
        <v>10</v>
      </c>
      <c r="BZ45" s="10" t="s">
        <v>55</v>
      </c>
      <c r="CA45" s="11"/>
      <c r="CB45" s="10"/>
      <c r="CC45" s="11"/>
      <c r="CD45" s="10"/>
      <c r="CE45" s="11"/>
      <c r="CF45" s="10"/>
      <c r="CG45" s="7">
        <v>0.7</v>
      </c>
      <c r="CH45" s="11">
        <v>5</v>
      </c>
      <c r="CI45" s="10" t="s">
        <v>55</v>
      </c>
      <c r="CJ45" s="11"/>
      <c r="CK45" s="10"/>
      <c r="CL45" s="11"/>
      <c r="CM45" s="10"/>
      <c r="CN45" s="11"/>
      <c r="CO45" s="10"/>
      <c r="CP45" s="7">
        <v>0.3</v>
      </c>
      <c r="CQ45" s="7">
        <f t="shared" si="22"/>
        <v>1</v>
      </c>
    </row>
    <row r="46" spans="1:95" ht="15.9" customHeight="1" x14ac:dyDescent="0.25">
      <c r="A46" s="6"/>
      <c r="B46" s="6"/>
      <c r="C46" s="6"/>
      <c r="D46" s="6"/>
      <c r="E46" s="6" t="s">
        <v>62</v>
      </c>
      <c r="F46" s="6">
        <f t="shared" ref="F46:AK46" si="23">SUM(F29:F45)</f>
        <v>1</v>
      </c>
      <c r="G46" s="6">
        <f t="shared" si="23"/>
        <v>35</v>
      </c>
      <c r="H46" s="6">
        <f t="shared" si="23"/>
        <v>273</v>
      </c>
      <c r="I46" s="6">
        <f t="shared" si="23"/>
        <v>125</v>
      </c>
      <c r="J46" s="6">
        <f t="shared" si="23"/>
        <v>65</v>
      </c>
      <c r="K46" s="6">
        <f t="shared" si="23"/>
        <v>0</v>
      </c>
      <c r="L46" s="6">
        <f t="shared" si="23"/>
        <v>30</v>
      </c>
      <c r="M46" s="6">
        <f t="shared" si="23"/>
        <v>47</v>
      </c>
      <c r="N46" s="6">
        <f t="shared" si="23"/>
        <v>0</v>
      </c>
      <c r="O46" s="6">
        <f t="shared" si="23"/>
        <v>0</v>
      </c>
      <c r="P46" s="6">
        <f t="shared" si="23"/>
        <v>6</v>
      </c>
      <c r="Q46" s="7">
        <f t="shared" si="23"/>
        <v>54</v>
      </c>
      <c r="R46" s="7">
        <f t="shared" si="23"/>
        <v>4.0999999999999996</v>
      </c>
      <c r="S46" s="7">
        <f t="shared" si="23"/>
        <v>17.07</v>
      </c>
      <c r="T46" s="11">
        <f t="shared" si="23"/>
        <v>46</v>
      </c>
      <c r="U46" s="10">
        <f t="shared" si="23"/>
        <v>0</v>
      </c>
      <c r="V46" s="11">
        <f t="shared" si="23"/>
        <v>42</v>
      </c>
      <c r="W46" s="10">
        <f t="shared" si="23"/>
        <v>0</v>
      </c>
      <c r="X46" s="11">
        <f t="shared" si="23"/>
        <v>0</v>
      </c>
      <c r="Y46" s="10">
        <f t="shared" si="23"/>
        <v>0</v>
      </c>
      <c r="Z46" s="11">
        <f t="shared" si="23"/>
        <v>0</v>
      </c>
      <c r="AA46" s="10">
        <f t="shared" si="23"/>
        <v>0</v>
      </c>
      <c r="AB46" s="7">
        <f t="shared" si="23"/>
        <v>11.6</v>
      </c>
      <c r="AC46" s="11">
        <f t="shared" si="23"/>
        <v>16</v>
      </c>
      <c r="AD46" s="10">
        <f t="shared" si="23"/>
        <v>0</v>
      </c>
      <c r="AE46" s="11">
        <f t="shared" si="23"/>
        <v>0</v>
      </c>
      <c r="AF46" s="10">
        <f t="shared" si="23"/>
        <v>0</v>
      </c>
      <c r="AG46" s="11">
        <f t="shared" si="23"/>
        <v>0</v>
      </c>
      <c r="AH46" s="10">
        <f t="shared" si="23"/>
        <v>0</v>
      </c>
      <c r="AI46" s="11">
        <f t="shared" si="23"/>
        <v>0</v>
      </c>
      <c r="AJ46" s="10">
        <f t="shared" si="23"/>
        <v>0</v>
      </c>
      <c r="AK46" s="7">
        <f t="shared" si="23"/>
        <v>1.4</v>
      </c>
      <c r="AL46" s="7">
        <f t="shared" ref="AL46:BQ46" si="24">SUM(AL29:AL45)</f>
        <v>13</v>
      </c>
      <c r="AM46" s="11">
        <f t="shared" si="24"/>
        <v>40</v>
      </c>
      <c r="AN46" s="10">
        <f t="shared" si="24"/>
        <v>0</v>
      </c>
      <c r="AO46" s="11">
        <f t="shared" si="24"/>
        <v>10</v>
      </c>
      <c r="AP46" s="10">
        <f t="shared" si="24"/>
        <v>0</v>
      </c>
      <c r="AQ46" s="11">
        <f t="shared" si="24"/>
        <v>0</v>
      </c>
      <c r="AR46" s="10">
        <f t="shared" si="24"/>
        <v>0</v>
      </c>
      <c r="AS46" s="11">
        <f t="shared" si="24"/>
        <v>6</v>
      </c>
      <c r="AT46" s="10">
        <f t="shared" si="24"/>
        <v>0</v>
      </c>
      <c r="AU46" s="7">
        <f t="shared" si="24"/>
        <v>8.6999999999999993</v>
      </c>
      <c r="AV46" s="11">
        <f t="shared" si="24"/>
        <v>14</v>
      </c>
      <c r="AW46" s="10">
        <f t="shared" si="24"/>
        <v>0</v>
      </c>
      <c r="AX46" s="11">
        <f t="shared" si="24"/>
        <v>0</v>
      </c>
      <c r="AY46" s="10">
        <f t="shared" si="24"/>
        <v>0</v>
      </c>
      <c r="AZ46" s="11">
        <f t="shared" si="24"/>
        <v>0</v>
      </c>
      <c r="BA46" s="10">
        <f t="shared" si="24"/>
        <v>0</v>
      </c>
      <c r="BB46" s="11">
        <f t="shared" si="24"/>
        <v>3</v>
      </c>
      <c r="BC46" s="10">
        <f t="shared" si="24"/>
        <v>0</v>
      </c>
      <c r="BD46" s="7">
        <f t="shared" si="24"/>
        <v>1.3</v>
      </c>
      <c r="BE46" s="7">
        <f t="shared" si="24"/>
        <v>10</v>
      </c>
      <c r="BF46" s="11">
        <f t="shared" si="24"/>
        <v>12</v>
      </c>
      <c r="BG46" s="10">
        <f t="shared" si="24"/>
        <v>0</v>
      </c>
      <c r="BH46" s="11">
        <f t="shared" si="24"/>
        <v>7</v>
      </c>
      <c r="BI46" s="10">
        <f t="shared" si="24"/>
        <v>0</v>
      </c>
      <c r="BJ46" s="11">
        <f t="shared" si="24"/>
        <v>0</v>
      </c>
      <c r="BK46" s="10">
        <f t="shared" si="24"/>
        <v>0</v>
      </c>
      <c r="BL46" s="11">
        <f t="shared" si="24"/>
        <v>12</v>
      </c>
      <c r="BM46" s="10">
        <f t="shared" si="24"/>
        <v>0</v>
      </c>
      <c r="BN46" s="7">
        <f t="shared" si="24"/>
        <v>4.5</v>
      </c>
      <c r="BO46" s="11">
        <f t="shared" si="24"/>
        <v>6</v>
      </c>
      <c r="BP46" s="10">
        <f t="shared" si="24"/>
        <v>0</v>
      </c>
      <c r="BQ46" s="11">
        <f t="shared" si="24"/>
        <v>0</v>
      </c>
      <c r="BR46" s="10">
        <f t="shared" ref="BR46:CQ46" si="25">SUM(BR29:BR45)</f>
        <v>0</v>
      </c>
      <c r="BS46" s="11">
        <f t="shared" si="25"/>
        <v>0</v>
      </c>
      <c r="BT46" s="10">
        <f t="shared" si="25"/>
        <v>0</v>
      </c>
      <c r="BU46" s="11">
        <f t="shared" si="25"/>
        <v>0</v>
      </c>
      <c r="BV46" s="10">
        <f t="shared" si="25"/>
        <v>0</v>
      </c>
      <c r="BW46" s="7">
        <f t="shared" si="25"/>
        <v>0.5</v>
      </c>
      <c r="BX46" s="7">
        <f t="shared" si="25"/>
        <v>5</v>
      </c>
      <c r="BY46" s="11">
        <f t="shared" si="25"/>
        <v>27</v>
      </c>
      <c r="BZ46" s="10">
        <f t="shared" si="25"/>
        <v>0</v>
      </c>
      <c r="CA46" s="11">
        <f t="shared" si="25"/>
        <v>6</v>
      </c>
      <c r="CB46" s="10">
        <f t="shared" si="25"/>
        <v>0</v>
      </c>
      <c r="CC46" s="11">
        <f t="shared" si="25"/>
        <v>0</v>
      </c>
      <c r="CD46" s="10">
        <f t="shared" si="25"/>
        <v>0</v>
      </c>
      <c r="CE46" s="11">
        <f t="shared" si="25"/>
        <v>12</v>
      </c>
      <c r="CF46" s="10">
        <f t="shared" si="25"/>
        <v>0</v>
      </c>
      <c r="CG46" s="7">
        <f t="shared" si="25"/>
        <v>25.099999999999998</v>
      </c>
      <c r="CH46" s="11">
        <f t="shared" si="25"/>
        <v>11</v>
      </c>
      <c r="CI46" s="10">
        <f t="shared" si="25"/>
        <v>0</v>
      </c>
      <c r="CJ46" s="11">
        <f t="shared" si="25"/>
        <v>0</v>
      </c>
      <c r="CK46" s="10">
        <f t="shared" si="25"/>
        <v>0</v>
      </c>
      <c r="CL46" s="11">
        <f t="shared" si="25"/>
        <v>0</v>
      </c>
      <c r="CM46" s="10">
        <f t="shared" si="25"/>
        <v>0</v>
      </c>
      <c r="CN46" s="11">
        <f t="shared" si="25"/>
        <v>3</v>
      </c>
      <c r="CO46" s="10">
        <f t="shared" si="25"/>
        <v>0</v>
      </c>
      <c r="CP46" s="7">
        <f t="shared" si="25"/>
        <v>0.89999999999999991</v>
      </c>
      <c r="CQ46" s="7">
        <f t="shared" si="25"/>
        <v>26</v>
      </c>
    </row>
    <row r="47" spans="1:95" ht="20.100000000000001" customHeight="1" x14ac:dyDescent="0.25">
      <c r="A47" s="12" t="s">
        <v>106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2"/>
      <c r="CQ47" s="13"/>
    </row>
    <row r="48" spans="1:95" x14ac:dyDescent="0.25">
      <c r="A48" s="6"/>
      <c r="B48" s="6"/>
      <c r="C48" s="6"/>
      <c r="D48" s="6" t="s">
        <v>158</v>
      </c>
      <c r="E48" s="3" t="s">
        <v>159</v>
      </c>
      <c r="F48" s="6">
        <f t="shared" ref="F48:F56" si="26">COUNTIF(T48:CO48,"e")</f>
        <v>1</v>
      </c>
      <c r="G48" s="6">
        <f t="shared" ref="G48:G56" si="27">COUNTIF(T48:CO48,"z")</f>
        <v>2</v>
      </c>
      <c r="H48" s="6">
        <f t="shared" ref="H48:H56" si="28">SUM(I48:P48)</f>
        <v>25</v>
      </c>
      <c r="I48" s="6">
        <f t="shared" ref="I48:I56" si="29">T48+AM48+BF48+BY48</f>
        <v>12</v>
      </c>
      <c r="J48" s="6">
        <f t="shared" ref="J48:J56" si="30">V48+AO48+BH48+CA48</f>
        <v>7</v>
      </c>
      <c r="K48" s="6">
        <f t="shared" ref="K48:K56" si="31">X48+AQ48+BJ48+CC48</f>
        <v>0</v>
      </c>
      <c r="L48" s="6">
        <f t="shared" ref="L48:L56" si="32">Z48+AS48+BL48+CE48</f>
        <v>0</v>
      </c>
      <c r="M48" s="6">
        <f t="shared" ref="M48:M56" si="33">AC48+AV48+BO48+CH48</f>
        <v>6</v>
      </c>
      <c r="N48" s="6">
        <f t="shared" ref="N48:N56" si="34">AE48+AX48+BQ48+CJ48</f>
        <v>0</v>
      </c>
      <c r="O48" s="6">
        <f t="shared" ref="O48:O56" si="35">AG48+AZ48+BS48+CL48</f>
        <v>0</v>
      </c>
      <c r="P48" s="6">
        <f t="shared" ref="P48:P56" si="36">AI48+BB48+BU48+CN48</f>
        <v>0</v>
      </c>
      <c r="Q48" s="7">
        <f t="shared" ref="Q48:Q56" si="37">AL48+BE48+BX48+CQ48</f>
        <v>3</v>
      </c>
      <c r="R48" s="7">
        <f t="shared" ref="R48:R56" si="38">AK48+BD48+BW48+CP48</f>
        <v>0.5</v>
      </c>
      <c r="S48" s="7">
        <v>1.6</v>
      </c>
      <c r="T48" s="11"/>
      <c r="U48" s="10"/>
      <c r="V48" s="11"/>
      <c r="W48" s="10"/>
      <c r="X48" s="11"/>
      <c r="Y48" s="10"/>
      <c r="Z48" s="11"/>
      <c r="AA48" s="10"/>
      <c r="AB48" s="7"/>
      <c r="AC48" s="11"/>
      <c r="AD48" s="10"/>
      <c r="AE48" s="11"/>
      <c r="AF48" s="10"/>
      <c r="AG48" s="11"/>
      <c r="AH48" s="10"/>
      <c r="AI48" s="11"/>
      <c r="AJ48" s="10"/>
      <c r="AK48" s="7"/>
      <c r="AL48" s="7">
        <f t="shared" ref="AL48:AL56" si="39">AB48+AK48</f>
        <v>0</v>
      </c>
      <c r="AM48" s="11"/>
      <c r="AN48" s="10"/>
      <c r="AO48" s="11"/>
      <c r="AP48" s="10"/>
      <c r="AQ48" s="11"/>
      <c r="AR48" s="10"/>
      <c r="AS48" s="11"/>
      <c r="AT48" s="10"/>
      <c r="AU48" s="7"/>
      <c r="AV48" s="11"/>
      <c r="AW48" s="10"/>
      <c r="AX48" s="11"/>
      <c r="AY48" s="10"/>
      <c r="AZ48" s="11"/>
      <c r="BA48" s="10"/>
      <c r="BB48" s="11"/>
      <c r="BC48" s="10"/>
      <c r="BD48" s="7"/>
      <c r="BE48" s="7">
        <f t="shared" ref="BE48:BE56" si="40">AU48+BD48</f>
        <v>0</v>
      </c>
      <c r="BF48" s="11">
        <v>12</v>
      </c>
      <c r="BG48" s="10" t="s">
        <v>68</v>
      </c>
      <c r="BH48" s="11">
        <v>7</v>
      </c>
      <c r="BI48" s="10" t="s">
        <v>55</v>
      </c>
      <c r="BJ48" s="11"/>
      <c r="BK48" s="10"/>
      <c r="BL48" s="11"/>
      <c r="BM48" s="10"/>
      <c r="BN48" s="7">
        <v>2.5</v>
      </c>
      <c r="BO48" s="11">
        <v>6</v>
      </c>
      <c r="BP48" s="10" t="s">
        <v>55</v>
      </c>
      <c r="BQ48" s="11"/>
      <c r="BR48" s="10"/>
      <c r="BS48" s="11"/>
      <c r="BT48" s="10"/>
      <c r="BU48" s="11"/>
      <c r="BV48" s="10"/>
      <c r="BW48" s="7">
        <v>0.5</v>
      </c>
      <c r="BX48" s="7">
        <f t="shared" ref="BX48:BX56" si="41">BN48+BW48</f>
        <v>3</v>
      </c>
      <c r="BY48" s="11"/>
      <c r="BZ48" s="10"/>
      <c r="CA48" s="11"/>
      <c r="CB48" s="10"/>
      <c r="CC48" s="11"/>
      <c r="CD48" s="10"/>
      <c r="CE48" s="11"/>
      <c r="CF48" s="10"/>
      <c r="CG48" s="7"/>
      <c r="CH48" s="11"/>
      <c r="CI48" s="10"/>
      <c r="CJ48" s="11"/>
      <c r="CK48" s="10"/>
      <c r="CL48" s="11"/>
      <c r="CM48" s="10"/>
      <c r="CN48" s="11"/>
      <c r="CO48" s="10"/>
      <c r="CP48" s="7"/>
      <c r="CQ48" s="7">
        <f t="shared" ref="CQ48:CQ56" si="42">CG48+CP48</f>
        <v>0</v>
      </c>
    </row>
    <row r="49" spans="1:95" x14ac:dyDescent="0.25">
      <c r="A49" s="6"/>
      <c r="B49" s="6"/>
      <c r="C49" s="6"/>
      <c r="D49" s="6" t="s">
        <v>160</v>
      </c>
      <c r="E49" s="3" t="s">
        <v>161</v>
      </c>
      <c r="F49" s="6">
        <f t="shared" si="26"/>
        <v>1</v>
      </c>
      <c r="G49" s="6">
        <f t="shared" si="27"/>
        <v>2</v>
      </c>
      <c r="H49" s="6">
        <f t="shared" si="28"/>
        <v>23</v>
      </c>
      <c r="I49" s="6">
        <f t="shared" si="29"/>
        <v>10</v>
      </c>
      <c r="J49" s="6">
        <f t="shared" si="30"/>
        <v>0</v>
      </c>
      <c r="K49" s="6">
        <f t="shared" si="31"/>
        <v>0</v>
      </c>
      <c r="L49" s="6">
        <f t="shared" si="32"/>
        <v>0</v>
      </c>
      <c r="M49" s="6">
        <f t="shared" si="33"/>
        <v>10</v>
      </c>
      <c r="N49" s="6">
        <f t="shared" si="34"/>
        <v>0</v>
      </c>
      <c r="O49" s="6">
        <f t="shared" si="35"/>
        <v>0</v>
      </c>
      <c r="P49" s="6">
        <f t="shared" si="36"/>
        <v>3</v>
      </c>
      <c r="Q49" s="7">
        <f t="shared" si="37"/>
        <v>3</v>
      </c>
      <c r="R49" s="7">
        <f t="shared" si="38"/>
        <v>1.5</v>
      </c>
      <c r="S49" s="7">
        <v>1.6</v>
      </c>
      <c r="T49" s="11"/>
      <c r="U49" s="10"/>
      <c r="V49" s="11"/>
      <c r="W49" s="10"/>
      <c r="X49" s="11"/>
      <c r="Y49" s="10"/>
      <c r="Z49" s="11"/>
      <c r="AA49" s="10"/>
      <c r="AB49" s="7"/>
      <c r="AC49" s="11"/>
      <c r="AD49" s="10"/>
      <c r="AE49" s="11"/>
      <c r="AF49" s="10"/>
      <c r="AG49" s="11"/>
      <c r="AH49" s="10"/>
      <c r="AI49" s="11"/>
      <c r="AJ49" s="10"/>
      <c r="AK49" s="7"/>
      <c r="AL49" s="7">
        <f t="shared" si="39"/>
        <v>0</v>
      </c>
      <c r="AM49" s="11">
        <v>10</v>
      </c>
      <c r="AN49" s="10" t="s">
        <v>68</v>
      </c>
      <c r="AO49" s="11"/>
      <c r="AP49" s="10"/>
      <c r="AQ49" s="11"/>
      <c r="AR49" s="10"/>
      <c r="AS49" s="11"/>
      <c r="AT49" s="10"/>
      <c r="AU49" s="7">
        <v>1.5</v>
      </c>
      <c r="AV49" s="11">
        <v>10</v>
      </c>
      <c r="AW49" s="10" t="s">
        <v>55</v>
      </c>
      <c r="AX49" s="11"/>
      <c r="AY49" s="10"/>
      <c r="AZ49" s="11"/>
      <c r="BA49" s="10"/>
      <c r="BB49" s="11">
        <v>3</v>
      </c>
      <c r="BC49" s="10" t="s">
        <v>55</v>
      </c>
      <c r="BD49" s="7">
        <v>1.5</v>
      </c>
      <c r="BE49" s="7">
        <f t="shared" si="40"/>
        <v>3</v>
      </c>
      <c r="BF49" s="11"/>
      <c r="BG49" s="10"/>
      <c r="BH49" s="11"/>
      <c r="BI49" s="10"/>
      <c r="BJ49" s="11"/>
      <c r="BK49" s="10"/>
      <c r="BL49" s="11"/>
      <c r="BM49" s="10"/>
      <c r="BN49" s="7"/>
      <c r="BO49" s="11"/>
      <c r="BP49" s="10"/>
      <c r="BQ49" s="11"/>
      <c r="BR49" s="10"/>
      <c r="BS49" s="11"/>
      <c r="BT49" s="10"/>
      <c r="BU49" s="11"/>
      <c r="BV49" s="10"/>
      <c r="BW49" s="7"/>
      <c r="BX49" s="7">
        <f t="shared" si="41"/>
        <v>0</v>
      </c>
      <c r="BY49" s="11"/>
      <c r="BZ49" s="10"/>
      <c r="CA49" s="11"/>
      <c r="CB49" s="10"/>
      <c r="CC49" s="11"/>
      <c r="CD49" s="10"/>
      <c r="CE49" s="11"/>
      <c r="CF49" s="10"/>
      <c r="CG49" s="7"/>
      <c r="CH49" s="11"/>
      <c r="CI49" s="10"/>
      <c r="CJ49" s="11"/>
      <c r="CK49" s="10"/>
      <c r="CL49" s="11"/>
      <c r="CM49" s="10"/>
      <c r="CN49" s="11"/>
      <c r="CO49" s="10"/>
      <c r="CP49" s="7"/>
      <c r="CQ49" s="7">
        <f t="shared" si="42"/>
        <v>0</v>
      </c>
    </row>
    <row r="50" spans="1:95" x14ac:dyDescent="0.25">
      <c r="A50" s="6"/>
      <c r="B50" s="6"/>
      <c r="C50" s="6"/>
      <c r="D50" s="6" t="s">
        <v>162</v>
      </c>
      <c r="E50" s="3" t="s">
        <v>163</v>
      </c>
      <c r="F50" s="6">
        <f t="shared" si="26"/>
        <v>0</v>
      </c>
      <c r="G50" s="6">
        <f t="shared" si="27"/>
        <v>3</v>
      </c>
      <c r="H50" s="6">
        <f t="shared" si="28"/>
        <v>25</v>
      </c>
      <c r="I50" s="6">
        <f t="shared" si="29"/>
        <v>12</v>
      </c>
      <c r="J50" s="6">
        <f t="shared" si="30"/>
        <v>7</v>
      </c>
      <c r="K50" s="6">
        <f t="shared" si="31"/>
        <v>0</v>
      </c>
      <c r="L50" s="6">
        <f t="shared" si="32"/>
        <v>0</v>
      </c>
      <c r="M50" s="6">
        <f t="shared" si="33"/>
        <v>6</v>
      </c>
      <c r="N50" s="6">
        <f t="shared" si="34"/>
        <v>0</v>
      </c>
      <c r="O50" s="6">
        <f t="shared" si="35"/>
        <v>0</v>
      </c>
      <c r="P50" s="6">
        <f t="shared" si="36"/>
        <v>0</v>
      </c>
      <c r="Q50" s="7">
        <f t="shared" si="37"/>
        <v>3</v>
      </c>
      <c r="R50" s="7">
        <f t="shared" si="38"/>
        <v>0.5</v>
      </c>
      <c r="S50" s="7">
        <v>1.7</v>
      </c>
      <c r="T50" s="11"/>
      <c r="U50" s="10"/>
      <c r="V50" s="11"/>
      <c r="W50" s="10"/>
      <c r="X50" s="11"/>
      <c r="Y50" s="10"/>
      <c r="Z50" s="11"/>
      <c r="AA50" s="10"/>
      <c r="AB50" s="7"/>
      <c r="AC50" s="11"/>
      <c r="AD50" s="10"/>
      <c r="AE50" s="11"/>
      <c r="AF50" s="10"/>
      <c r="AG50" s="11"/>
      <c r="AH50" s="10"/>
      <c r="AI50" s="11"/>
      <c r="AJ50" s="10"/>
      <c r="AK50" s="7"/>
      <c r="AL50" s="7">
        <f t="shared" si="39"/>
        <v>0</v>
      </c>
      <c r="AM50" s="11"/>
      <c r="AN50" s="10"/>
      <c r="AO50" s="11"/>
      <c r="AP50" s="10"/>
      <c r="AQ50" s="11"/>
      <c r="AR50" s="10"/>
      <c r="AS50" s="11"/>
      <c r="AT50" s="10"/>
      <c r="AU50" s="7"/>
      <c r="AV50" s="11"/>
      <c r="AW50" s="10"/>
      <c r="AX50" s="11"/>
      <c r="AY50" s="10"/>
      <c r="AZ50" s="11"/>
      <c r="BA50" s="10"/>
      <c r="BB50" s="11"/>
      <c r="BC50" s="10"/>
      <c r="BD50" s="7"/>
      <c r="BE50" s="7">
        <f t="shared" si="40"/>
        <v>0</v>
      </c>
      <c r="BF50" s="11">
        <v>12</v>
      </c>
      <c r="BG50" s="10" t="s">
        <v>55</v>
      </c>
      <c r="BH50" s="11">
        <v>7</v>
      </c>
      <c r="BI50" s="10" t="s">
        <v>55</v>
      </c>
      <c r="BJ50" s="11"/>
      <c r="BK50" s="10"/>
      <c r="BL50" s="11"/>
      <c r="BM50" s="10"/>
      <c r="BN50" s="7">
        <v>2.5</v>
      </c>
      <c r="BO50" s="11">
        <v>6</v>
      </c>
      <c r="BP50" s="10" t="s">
        <v>55</v>
      </c>
      <c r="BQ50" s="11"/>
      <c r="BR50" s="10"/>
      <c r="BS50" s="11"/>
      <c r="BT50" s="10"/>
      <c r="BU50" s="11"/>
      <c r="BV50" s="10"/>
      <c r="BW50" s="7">
        <v>0.5</v>
      </c>
      <c r="BX50" s="7">
        <f t="shared" si="41"/>
        <v>3</v>
      </c>
      <c r="BY50" s="11"/>
      <c r="BZ50" s="10"/>
      <c r="CA50" s="11"/>
      <c r="CB50" s="10"/>
      <c r="CC50" s="11"/>
      <c r="CD50" s="10"/>
      <c r="CE50" s="11"/>
      <c r="CF50" s="10"/>
      <c r="CG50" s="7"/>
      <c r="CH50" s="11"/>
      <c r="CI50" s="10"/>
      <c r="CJ50" s="11"/>
      <c r="CK50" s="10"/>
      <c r="CL50" s="11"/>
      <c r="CM50" s="10"/>
      <c r="CN50" s="11"/>
      <c r="CO50" s="10"/>
      <c r="CP50" s="7"/>
      <c r="CQ50" s="7">
        <f t="shared" si="42"/>
        <v>0</v>
      </c>
    </row>
    <row r="51" spans="1:95" x14ac:dyDescent="0.25">
      <c r="A51" s="6"/>
      <c r="B51" s="6"/>
      <c r="C51" s="6"/>
      <c r="D51" s="6" t="s">
        <v>164</v>
      </c>
      <c r="E51" s="3" t="s">
        <v>165</v>
      </c>
      <c r="F51" s="6">
        <f t="shared" si="26"/>
        <v>0</v>
      </c>
      <c r="G51" s="6">
        <f t="shared" si="27"/>
        <v>2</v>
      </c>
      <c r="H51" s="6">
        <f t="shared" si="28"/>
        <v>15</v>
      </c>
      <c r="I51" s="6">
        <f t="shared" si="29"/>
        <v>6</v>
      </c>
      <c r="J51" s="6">
        <f t="shared" si="30"/>
        <v>0</v>
      </c>
      <c r="K51" s="6">
        <f t="shared" si="31"/>
        <v>0</v>
      </c>
      <c r="L51" s="6">
        <f t="shared" si="32"/>
        <v>0</v>
      </c>
      <c r="M51" s="6">
        <f t="shared" si="33"/>
        <v>9</v>
      </c>
      <c r="N51" s="6">
        <f t="shared" si="34"/>
        <v>0</v>
      </c>
      <c r="O51" s="6">
        <f t="shared" si="35"/>
        <v>0</v>
      </c>
      <c r="P51" s="6">
        <f t="shared" si="36"/>
        <v>0</v>
      </c>
      <c r="Q51" s="7">
        <f t="shared" si="37"/>
        <v>2</v>
      </c>
      <c r="R51" s="7">
        <f t="shared" si="38"/>
        <v>0.5</v>
      </c>
      <c r="S51" s="7">
        <v>1.2</v>
      </c>
      <c r="T51" s="11"/>
      <c r="U51" s="10"/>
      <c r="V51" s="11"/>
      <c r="W51" s="10"/>
      <c r="X51" s="11"/>
      <c r="Y51" s="10"/>
      <c r="Z51" s="11"/>
      <c r="AA51" s="10"/>
      <c r="AB51" s="7"/>
      <c r="AC51" s="11"/>
      <c r="AD51" s="10"/>
      <c r="AE51" s="11"/>
      <c r="AF51" s="10"/>
      <c r="AG51" s="11"/>
      <c r="AH51" s="10"/>
      <c r="AI51" s="11"/>
      <c r="AJ51" s="10"/>
      <c r="AK51" s="7"/>
      <c r="AL51" s="7">
        <f t="shared" si="39"/>
        <v>0</v>
      </c>
      <c r="AM51" s="11"/>
      <c r="AN51" s="10"/>
      <c r="AO51" s="11"/>
      <c r="AP51" s="10"/>
      <c r="AQ51" s="11"/>
      <c r="AR51" s="10"/>
      <c r="AS51" s="11"/>
      <c r="AT51" s="10"/>
      <c r="AU51" s="7"/>
      <c r="AV51" s="11"/>
      <c r="AW51" s="10"/>
      <c r="AX51" s="11"/>
      <c r="AY51" s="10"/>
      <c r="AZ51" s="11"/>
      <c r="BA51" s="10"/>
      <c r="BB51" s="11"/>
      <c r="BC51" s="10"/>
      <c r="BD51" s="7"/>
      <c r="BE51" s="7">
        <f t="shared" si="40"/>
        <v>0</v>
      </c>
      <c r="BF51" s="11">
        <v>6</v>
      </c>
      <c r="BG51" s="10" t="s">
        <v>55</v>
      </c>
      <c r="BH51" s="11"/>
      <c r="BI51" s="10"/>
      <c r="BJ51" s="11"/>
      <c r="BK51" s="10"/>
      <c r="BL51" s="11"/>
      <c r="BM51" s="10"/>
      <c r="BN51" s="7">
        <v>1.5</v>
      </c>
      <c r="BO51" s="11">
        <v>9</v>
      </c>
      <c r="BP51" s="10" t="s">
        <v>55</v>
      </c>
      <c r="BQ51" s="11"/>
      <c r="BR51" s="10"/>
      <c r="BS51" s="11"/>
      <c r="BT51" s="10"/>
      <c r="BU51" s="11"/>
      <c r="BV51" s="10"/>
      <c r="BW51" s="7">
        <v>0.5</v>
      </c>
      <c r="BX51" s="7">
        <f t="shared" si="41"/>
        <v>2</v>
      </c>
      <c r="BY51" s="11"/>
      <c r="BZ51" s="10"/>
      <c r="CA51" s="11"/>
      <c r="CB51" s="10"/>
      <c r="CC51" s="11"/>
      <c r="CD51" s="10"/>
      <c r="CE51" s="11"/>
      <c r="CF51" s="10"/>
      <c r="CG51" s="7"/>
      <c r="CH51" s="11"/>
      <c r="CI51" s="10"/>
      <c r="CJ51" s="11"/>
      <c r="CK51" s="10"/>
      <c r="CL51" s="11"/>
      <c r="CM51" s="10"/>
      <c r="CN51" s="11"/>
      <c r="CO51" s="10"/>
      <c r="CP51" s="7"/>
      <c r="CQ51" s="7">
        <f t="shared" si="42"/>
        <v>0</v>
      </c>
    </row>
    <row r="52" spans="1:95" x14ac:dyDescent="0.25">
      <c r="A52" s="6"/>
      <c r="B52" s="6"/>
      <c r="C52" s="6"/>
      <c r="D52" s="6" t="s">
        <v>166</v>
      </c>
      <c r="E52" s="3" t="s">
        <v>167</v>
      </c>
      <c r="F52" s="6">
        <f t="shared" si="26"/>
        <v>0</v>
      </c>
      <c r="G52" s="6">
        <f t="shared" si="27"/>
        <v>2</v>
      </c>
      <c r="H52" s="6">
        <f t="shared" si="28"/>
        <v>12</v>
      </c>
      <c r="I52" s="6">
        <f t="shared" si="29"/>
        <v>6</v>
      </c>
      <c r="J52" s="6">
        <f t="shared" si="30"/>
        <v>6</v>
      </c>
      <c r="K52" s="6">
        <f t="shared" si="31"/>
        <v>0</v>
      </c>
      <c r="L52" s="6">
        <f t="shared" si="32"/>
        <v>0</v>
      </c>
      <c r="M52" s="6">
        <f t="shared" si="33"/>
        <v>0</v>
      </c>
      <c r="N52" s="6">
        <f t="shared" si="34"/>
        <v>0</v>
      </c>
      <c r="O52" s="6">
        <f t="shared" si="35"/>
        <v>0</v>
      </c>
      <c r="P52" s="6">
        <f t="shared" si="36"/>
        <v>0</v>
      </c>
      <c r="Q52" s="7">
        <f t="shared" si="37"/>
        <v>1</v>
      </c>
      <c r="R52" s="7">
        <f t="shared" si="38"/>
        <v>0</v>
      </c>
      <c r="S52" s="7">
        <v>0.5</v>
      </c>
      <c r="T52" s="11"/>
      <c r="U52" s="10"/>
      <c r="V52" s="11"/>
      <c r="W52" s="10"/>
      <c r="X52" s="11"/>
      <c r="Y52" s="10"/>
      <c r="Z52" s="11"/>
      <c r="AA52" s="10"/>
      <c r="AB52" s="7"/>
      <c r="AC52" s="11"/>
      <c r="AD52" s="10"/>
      <c r="AE52" s="11"/>
      <c r="AF52" s="10"/>
      <c r="AG52" s="11"/>
      <c r="AH52" s="10"/>
      <c r="AI52" s="11"/>
      <c r="AJ52" s="10"/>
      <c r="AK52" s="7"/>
      <c r="AL52" s="7">
        <f t="shared" si="39"/>
        <v>0</v>
      </c>
      <c r="AM52" s="11"/>
      <c r="AN52" s="10"/>
      <c r="AO52" s="11"/>
      <c r="AP52" s="10"/>
      <c r="AQ52" s="11"/>
      <c r="AR52" s="10"/>
      <c r="AS52" s="11"/>
      <c r="AT52" s="10"/>
      <c r="AU52" s="7"/>
      <c r="AV52" s="11"/>
      <c r="AW52" s="10"/>
      <c r="AX52" s="11"/>
      <c r="AY52" s="10"/>
      <c r="AZ52" s="11"/>
      <c r="BA52" s="10"/>
      <c r="BB52" s="11"/>
      <c r="BC52" s="10"/>
      <c r="BD52" s="7"/>
      <c r="BE52" s="7">
        <f t="shared" si="40"/>
        <v>0</v>
      </c>
      <c r="BF52" s="11">
        <v>6</v>
      </c>
      <c r="BG52" s="10" t="s">
        <v>55</v>
      </c>
      <c r="BH52" s="11">
        <v>6</v>
      </c>
      <c r="BI52" s="10" t="s">
        <v>55</v>
      </c>
      <c r="BJ52" s="11"/>
      <c r="BK52" s="10"/>
      <c r="BL52" s="11"/>
      <c r="BM52" s="10"/>
      <c r="BN52" s="7">
        <v>1</v>
      </c>
      <c r="BO52" s="11"/>
      <c r="BP52" s="10"/>
      <c r="BQ52" s="11"/>
      <c r="BR52" s="10"/>
      <c r="BS52" s="11"/>
      <c r="BT52" s="10"/>
      <c r="BU52" s="11"/>
      <c r="BV52" s="10"/>
      <c r="BW52" s="7"/>
      <c r="BX52" s="7">
        <f t="shared" si="41"/>
        <v>1</v>
      </c>
      <c r="BY52" s="11"/>
      <c r="BZ52" s="10"/>
      <c r="CA52" s="11"/>
      <c r="CB52" s="10"/>
      <c r="CC52" s="11"/>
      <c r="CD52" s="10"/>
      <c r="CE52" s="11"/>
      <c r="CF52" s="10"/>
      <c r="CG52" s="7"/>
      <c r="CH52" s="11"/>
      <c r="CI52" s="10"/>
      <c r="CJ52" s="11"/>
      <c r="CK52" s="10"/>
      <c r="CL52" s="11"/>
      <c r="CM52" s="10"/>
      <c r="CN52" s="11"/>
      <c r="CO52" s="10"/>
      <c r="CP52" s="7"/>
      <c r="CQ52" s="7">
        <f t="shared" si="42"/>
        <v>0</v>
      </c>
    </row>
    <row r="53" spans="1:95" x14ac:dyDescent="0.25">
      <c r="A53" s="6"/>
      <c r="B53" s="6"/>
      <c r="C53" s="6"/>
      <c r="D53" s="6" t="s">
        <v>168</v>
      </c>
      <c r="E53" s="3" t="s">
        <v>169</v>
      </c>
      <c r="F53" s="6">
        <f t="shared" si="26"/>
        <v>0</v>
      </c>
      <c r="G53" s="6">
        <f t="shared" si="27"/>
        <v>2</v>
      </c>
      <c r="H53" s="6">
        <f t="shared" si="28"/>
        <v>10</v>
      </c>
      <c r="I53" s="6">
        <f t="shared" si="29"/>
        <v>5</v>
      </c>
      <c r="J53" s="6">
        <f t="shared" si="30"/>
        <v>0</v>
      </c>
      <c r="K53" s="6">
        <f t="shared" si="31"/>
        <v>0</v>
      </c>
      <c r="L53" s="6">
        <f t="shared" si="32"/>
        <v>0</v>
      </c>
      <c r="M53" s="6">
        <f t="shared" si="33"/>
        <v>5</v>
      </c>
      <c r="N53" s="6">
        <f t="shared" si="34"/>
        <v>0</v>
      </c>
      <c r="O53" s="6">
        <f t="shared" si="35"/>
        <v>0</v>
      </c>
      <c r="P53" s="6">
        <f t="shared" si="36"/>
        <v>0</v>
      </c>
      <c r="Q53" s="7">
        <f t="shared" si="37"/>
        <v>1</v>
      </c>
      <c r="R53" s="7">
        <f t="shared" si="38"/>
        <v>0.4</v>
      </c>
      <c r="S53" s="7">
        <v>0.4</v>
      </c>
      <c r="T53" s="11"/>
      <c r="U53" s="10"/>
      <c r="V53" s="11"/>
      <c r="W53" s="10"/>
      <c r="X53" s="11"/>
      <c r="Y53" s="10"/>
      <c r="Z53" s="11"/>
      <c r="AA53" s="10"/>
      <c r="AB53" s="7"/>
      <c r="AC53" s="11"/>
      <c r="AD53" s="10"/>
      <c r="AE53" s="11"/>
      <c r="AF53" s="10"/>
      <c r="AG53" s="11"/>
      <c r="AH53" s="10"/>
      <c r="AI53" s="11"/>
      <c r="AJ53" s="10"/>
      <c r="AK53" s="7"/>
      <c r="AL53" s="7">
        <f t="shared" si="39"/>
        <v>0</v>
      </c>
      <c r="AM53" s="11">
        <v>5</v>
      </c>
      <c r="AN53" s="10" t="s">
        <v>55</v>
      </c>
      <c r="AO53" s="11"/>
      <c r="AP53" s="10"/>
      <c r="AQ53" s="11"/>
      <c r="AR53" s="10"/>
      <c r="AS53" s="11"/>
      <c r="AT53" s="10"/>
      <c r="AU53" s="7">
        <v>0.6</v>
      </c>
      <c r="AV53" s="11">
        <v>5</v>
      </c>
      <c r="AW53" s="10" t="s">
        <v>55</v>
      </c>
      <c r="AX53" s="11"/>
      <c r="AY53" s="10"/>
      <c r="AZ53" s="11"/>
      <c r="BA53" s="10"/>
      <c r="BB53" s="11"/>
      <c r="BC53" s="10"/>
      <c r="BD53" s="7">
        <v>0.4</v>
      </c>
      <c r="BE53" s="7">
        <f t="shared" si="40"/>
        <v>1</v>
      </c>
      <c r="BF53" s="11"/>
      <c r="BG53" s="10"/>
      <c r="BH53" s="11"/>
      <c r="BI53" s="10"/>
      <c r="BJ53" s="11"/>
      <c r="BK53" s="10"/>
      <c r="BL53" s="11"/>
      <c r="BM53" s="10"/>
      <c r="BN53" s="7"/>
      <c r="BO53" s="11"/>
      <c r="BP53" s="10"/>
      <c r="BQ53" s="11"/>
      <c r="BR53" s="10"/>
      <c r="BS53" s="11"/>
      <c r="BT53" s="10"/>
      <c r="BU53" s="11"/>
      <c r="BV53" s="10"/>
      <c r="BW53" s="7"/>
      <c r="BX53" s="7">
        <f t="shared" si="41"/>
        <v>0</v>
      </c>
      <c r="BY53" s="11"/>
      <c r="BZ53" s="10"/>
      <c r="CA53" s="11"/>
      <c r="CB53" s="10"/>
      <c r="CC53" s="11"/>
      <c r="CD53" s="10"/>
      <c r="CE53" s="11"/>
      <c r="CF53" s="10"/>
      <c r="CG53" s="7"/>
      <c r="CH53" s="11"/>
      <c r="CI53" s="10"/>
      <c r="CJ53" s="11"/>
      <c r="CK53" s="10"/>
      <c r="CL53" s="11"/>
      <c r="CM53" s="10"/>
      <c r="CN53" s="11"/>
      <c r="CO53" s="10"/>
      <c r="CP53" s="7"/>
      <c r="CQ53" s="7">
        <f t="shared" si="42"/>
        <v>0</v>
      </c>
    </row>
    <row r="54" spans="1:95" x14ac:dyDescent="0.25">
      <c r="A54" s="6"/>
      <c r="B54" s="6"/>
      <c r="C54" s="6"/>
      <c r="D54" s="6" t="s">
        <v>170</v>
      </c>
      <c r="E54" s="3" t="s">
        <v>171</v>
      </c>
      <c r="F54" s="6">
        <f t="shared" si="26"/>
        <v>0</v>
      </c>
      <c r="G54" s="6">
        <f t="shared" si="27"/>
        <v>2</v>
      </c>
      <c r="H54" s="6">
        <f t="shared" si="28"/>
        <v>14</v>
      </c>
      <c r="I54" s="6">
        <f t="shared" si="29"/>
        <v>11</v>
      </c>
      <c r="J54" s="6">
        <f t="shared" si="30"/>
        <v>0</v>
      </c>
      <c r="K54" s="6">
        <f t="shared" si="31"/>
        <v>0</v>
      </c>
      <c r="L54" s="6">
        <f t="shared" si="32"/>
        <v>0</v>
      </c>
      <c r="M54" s="6">
        <f t="shared" si="33"/>
        <v>0</v>
      </c>
      <c r="N54" s="6">
        <f t="shared" si="34"/>
        <v>0</v>
      </c>
      <c r="O54" s="6">
        <f t="shared" si="35"/>
        <v>0</v>
      </c>
      <c r="P54" s="6">
        <f t="shared" si="36"/>
        <v>3</v>
      </c>
      <c r="Q54" s="7">
        <f t="shared" si="37"/>
        <v>1</v>
      </c>
      <c r="R54" s="7">
        <f t="shared" si="38"/>
        <v>0.3</v>
      </c>
      <c r="S54" s="7">
        <v>0.5</v>
      </c>
      <c r="T54" s="11"/>
      <c r="U54" s="10"/>
      <c r="V54" s="11"/>
      <c r="W54" s="10"/>
      <c r="X54" s="11"/>
      <c r="Y54" s="10"/>
      <c r="Z54" s="11"/>
      <c r="AA54" s="10"/>
      <c r="AB54" s="7"/>
      <c r="AC54" s="11"/>
      <c r="AD54" s="10"/>
      <c r="AE54" s="11"/>
      <c r="AF54" s="10"/>
      <c r="AG54" s="11"/>
      <c r="AH54" s="10"/>
      <c r="AI54" s="11"/>
      <c r="AJ54" s="10"/>
      <c r="AK54" s="7"/>
      <c r="AL54" s="7">
        <f t="shared" si="39"/>
        <v>0</v>
      </c>
      <c r="AM54" s="11"/>
      <c r="AN54" s="10"/>
      <c r="AO54" s="11"/>
      <c r="AP54" s="10"/>
      <c r="AQ54" s="11"/>
      <c r="AR54" s="10"/>
      <c r="AS54" s="11"/>
      <c r="AT54" s="10"/>
      <c r="AU54" s="7"/>
      <c r="AV54" s="11"/>
      <c r="AW54" s="10"/>
      <c r="AX54" s="11"/>
      <c r="AY54" s="10"/>
      <c r="AZ54" s="11"/>
      <c r="BA54" s="10"/>
      <c r="BB54" s="11"/>
      <c r="BC54" s="10"/>
      <c r="BD54" s="7"/>
      <c r="BE54" s="7">
        <f t="shared" si="40"/>
        <v>0</v>
      </c>
      <c r="BF54" s="11"/>
      <c r="BG54" s="10"/>
      <c r="BH54" s="11"/>
      <c r="BI54" s="10"/>
      <c r="BJ54" s="11"/>
      <c r="BK54" s="10"/>
      <c r="BL54" s="11"/>
      <c r="BM54" s="10"/>
      <c r="BN54" s="7"/>
      <c r="BO54" s="11"/>
      <c r="BP54" s="10"/>
      <c r="BQ54" s="11"/>
      <c r="BR54" s="10"/>
      <c r="BS54" s="11"/>
      <c r="BT54" s="10"/>
      <c r="BU54" s="11"/>
      <c r="BV54" s="10"/>
      <c r="BW54" s="7"/>
      <c r="BX54" s="7">
        <f t="shared" si="41"/>
        <v>0</v>
      </c>
      <c r="BY54" s="11">
        <v>11</v>
      </c>
      <c r="BZ54" s="10" t="s">
        <v>55</v>
      </c>
      <c r="CA54" s="11"/>
      <c r="CB54" s="10"/>
      <c r="CC54" s="11"/>
      <c r="CD54" s="10"/>
      <c r="CE54" s="11"/>
      <c r="CF54" s="10"/>
      <c r="CG54" s="7">
        <v>0.7</v>
      </c>
      <c r="CH54" s="11"/>
      <c r="CI54" s="10"/>
      <c r="CJ54" s="11"/>
      <c r="CK54" s="10"/>
      <c r="CL54" s="11"/>
      <c r="CM54" s="10"/>
      <c r="CN54" s="11">
        <v>3</v>
      </c>
      <c r="CO54" s="10" t="s">
        <v>55</v>
      </c>
      <c r="CP54" s="7">
        <v>0.3</v>
      </c>
      <c r="CQ54" s="7">
        <f t="shared" si="42"/>
        <v>1</v>
      </c>
    </row>
    <row r="55" spans="1:95" x14ac:dyDescent="0.25">
      <c r="A55" s="6"/>
      <c r="B55" s="6"/>
      <c r="C55" s="6"/>
      <c r="D55" s="6" t="s">
        <v>172</v>
      </c>
      <c r="E55" s="3" t="s">
        <v>173</v>
      </c>
      <c r="F55" s="6">
        <f t="shared" si="26"/>
        <v>0</v>
      </c>
      <c r="G55" s="6">
        <f t="shared" si="27"/>
        <v>3</v>
      </c>
      <c r="H55" s="6">
        <f t="shared" si="28"/>
        <v>15</v>
      </c>
      <c r="I55" s="6">
        <f t="shared" si="29"/>
        <v>9</v>
      </c>
      <c r="J55" s="6">
        <f t="shared" si="30"/>
        <v>0</v>
      </c>
      <c r="K55" s="6">
        <f t="shared" si="31"/>
        <v>0</v>
      </c>
      <c r="L55" s="6">
        <f t="shared" si="32"/>
        <v>0</v>
      </c>
      <c r="M55" s="6">
        <f t="shared" si="33"/>
        <v>3</v>
      </c>
      <c r="N55" s="6">
        <f t="shared" si="34"/>
        <v>0</v>
      </c>
      <c r="O55" s="6">
        <f t="shared" si="35"/>
        <v>0</v>
      </c>
      <c r="P55" s="6">
        <f t="shared" si="36"/>
        <v>3</v>
      </c>
      <c r="Q55" s="7">
        <f t="shared" si="37"/>
        <v>1</v>
      </c>
      <c r="R55" s="7">
        <f t="shared" si="38"/>
        <v>0.5</v>
      </c>
      <c r="S55" s="7">
        <v>0.4</v>
      </c>
      <c r="T55" s="11"/>
      <c r="U55" s="10"/>
      <c r="V55" s="11"/>
      <c r="W55" s="10"/>
      <c r="X55" s="11"/>
      <c r="Y55" s="10"/>
      <c r="Z55" s="11"/>
      <c r="AA55" s="10"/>
      <c r="AB55" s="7"/>
      <c r="AC55" s="11"/>
      <c r="AD55" s="10"/>
      <c r="AE55" s="11"/>
      <c r="AF55" s="10"/>
      <c r="AG55" s="11"/>
      <c r="AH55" s="10"/>
      <c r="AI55" s="11"/>
      <c r="AJ55" s="10"/>
      <c r="AK55" s="7"/>
      <c r="AL55" s="7">
        <f t="shared" si="39"/>
        <v>0</v>
      </c>
      <c r="AM55" s="11"/>
      <c r="AN55" s="10"/>
      <c r="AO55" s="11"/>
      <c r="AP55" s="10"/>
      <c r="AQ55" s="11"/>
      <c r="AR55" s="10"/>
      <c r="AS55" s="11"/>
      <c r="AT55" s="10"/>
      <c r="AU55" s="7"/>
      <c r="AV55" s="11"/>
      <c r="AW55" s="10"/>
      <c r="AX55" s="11"/>
      <c r="AY55" s="10"/>
      <c r="AZ55" s="11"/>
      <c r="BA55" s="10"/>
      <c r="BB55" s="11"/>
      <c r="BC55" s="10"/>
      <c r="BD55" s="7"/>
      <c r="BE55" s="7">
        <f t="shared" si="40"/>
        <v>0</v>
      </c>
      <c r="BF55" s="11">
        <v>9</v>
      </c>
      <c r="BG55" s="10" t="s">
        <v>55</v>
      </c>
      <c r="BH55" s="11"/>
      <c r="BI55" s="10"/>
      <c r="BJ55" s="11"/>
      <c r="BK55" s="10"/>
      <c r="BL55" s="11"/>
      <c r="BM55" s="10"/>
      <c r="BN55" s="7">
        <v>0.5</v>
      </c>
      <c r="BO55" s="11">
        <v>3</v>
      </c>
      <c r="BP55" s="10" t="s">
        <v>55</v>
      </c>
      <c r="BQ55" s="11"/>
      <c r="BR55" s="10"/>
      <c r="BS55" s="11"/>
      <c r="BT55" s="10"/>
      <c r="BU55" s="11">
        <v>3</v>
      </c>
      <c r="BV55" s="10" t="s">
        <v>55</v>
      </c>
      <c r="BW55" s="7">
        <v>0.5</v>
      </c>
      <c r="BX55" s="7">
        <f t="shared" si="41"/>
        <v>1</v>
      </c>
      <c r="BY55" s="11"/>
      <c r="BZ55" s="10"/>
      <c r="CA55" s="11"/>
      <c r="CB55" s="10"/>
      <c r="CC55" s="11"/>
      <c r="CD55" s="10"/>
      <c r="CE55" s="11"/>
      <c r="CF55" s="10"/>
      <c r="CG55" s="7"/>
      <c r="CH55" s="11"/>
      <c r="CI55" s="10"/>
      <c r="CJ55" s="11"/>
      <c r="CK55" s="10"/>
      <c r="CL55" s="11"/>
      <c r="CM55" s="10"/>
      <c r="CN55" s="11"/>
      <c r="CO55" s="10"/>
      <c r="CP55" s="7"/>
      <c r="CQ55" s="7">
        <f t="shared" si="42"/>
        <v>0</v>
      </c>
    </row>
    <row r="56" spans="1:95" x14ac:dyDescent="0.25">
      <c r="A56" s="6"/>
      <c r="B56" s="6"/>
      <c r="C56" s="6"/>
      <c r="D56" s="6" t="s">
        <v>174</v>
      </c>
      <c r="E56" s="3" t="s">
        <v>175</v>
      </c>
      <c r="F56" s="6">
        <f t="shared" si="26"/>
        <v>0</v>
      </c>
      <c r="G56" s="6">
        <f t="shared" si="27"/>
        <v>1</v>
      </c>
      <c r="H56" s="6">
        <f t="shared" si="28"/>
        <v>15</v>
      </c>
      <c r="I56" s="6">
        <f t="shared" si="29"/>
        <v>0</v>
      </c>
      <c r="J56" s="6">
        <f t="shared" si="30"/>
        <v>0</v>
      </c>
      <c r="K56" s="6">
        <f t="shared" si="31"/>
        <v>0</v>
      </c>
      <c r="L56" s="6">
        <f t="shared" si="32"/>
        <v>0</v>
      </c>
      <c r="M56" s="6">
        <f t="shared" si="33"/>
        <v>15</v>
      </c>
      <c r="N56" s="6">
        <f t="shared" si="34"/>
        <v>0</v>
      </c>
      <c r="O56" s="6">
        <f t="shared" si="35"/>
        <v>0</v>
      </c>
      <c r="P56" s="6">
        <f t="shared" si="36"/>
        <v>0</v>
      </c>
      <c r="Q56" s="7">
        <f t="shared" si="37"/>
        <v>1</v>
      </c>
      <c r="R56" s="7">
        <f t="shared" si="38"/>
        <v>1</v>
      </c>
      <c r="S56" s="7">
        <v>0.5</v>
      </c>
      <c r="T56" s="11"/>
      <c r="U56" s="10"/>
      <c r="V56" s="11"/>
      <c r="W56" s="10"/>
      <c r="X56" s="11"/>
      <c r="Y56" s="10"/>
      <c r="Z56" s="11"/>
      <c r="AA56" s="10"/>
      <c r="AB56" s="7"/>
      <c r="AC56" s="11"/>
      <c r="AD56" s="10"/>
      <c r="AE56" s="11"/>
      <c r="AF56" s="10"/>
      <c r="AG56" s="11"/>
      <c r="AH56" s="10"/>
      <c r="AI56" s="11"/>
      <c r="AJ56" s="10"/>
      <c r="AK56" s="7"/>
      <c r="AL56" s="7">
        <f t="shared" si="39"/>
        <v>0</v>
      </c>
      <c r="AM56" s="11"/>
      <c r="AN56" s="10"/>
      <c r="AO56" s="11"/>
      <c r="AP56" s="10"/>
      <c r="AQ56" s="11"/>
      <c r="AR56" s="10"/>
      <c r="AS56" s="11"/>
      <c r="AT56" s="10"/>
      <c r="AU56" s="7"/>
      <c r="AV56" s="11"/>
      <c r="AW56" s="10"/>
      <c r="AX56" s="11"/>
      <c r="AY56" s="10"/>
      <c r="AZ56" s="11"/>
      <c r="BA56" s="10"/>
      <c r="BB56" s="11"/>
      <c r="BC56" s="10"/>
      <c r="BD56" s="7"/>
      <c r="BE56" s="7">
        <f t="shared" si="40"/>
        <v>0</v>
      </c>
      <c r="BF56" s="11"/>
      <c r="BG56" s="10"/>
      <c r="BH56" s="11"/>
      <c r="BI56" s="10"/>
      <c r="BJ56" s="11"/>
      <c r="BK56" s="10"/>
      <c r="BL56" s="11"/>
      <c r="BM56" s="10"/>
      <c r="BN56" s="7"/>
      <c r="BO56" s="11"/>
      <c r="BP56" s="10"/>
      <c r="BQ56" s="11"/>
      <c r="BR56" s="10"/>
      <c r="BS56" s="11"/>
      <c r="BT56" s="10"/>
      <c r="BU56" s="11"/>
      <c r="BV56" s="10"/>
      <c r="BW56" s="7"/>
      <c r="BX56" s="7">
        <f t="shared" si="41"/>
        <v>0</v>
      </c>
      <c r="BY56" s="11"/>
      <c r="BZ56" s="10"/>
      <c r="CA56" s="11"/>
      <c r="CB56" s="10"/>
      <c r="CC56" s="11"/>
      <c r="CD56" s="10"/>
      <c r="CE56" s="11"/>
      <c r="CF56" s="10"/>
      <c r="CG56" s="7"/>
      <c r="CH56" s="11">
        <v>15</v>
      </c>
      <c r="CI56" s="10" t="s">
        <v>55</v>
      </c>
      <c r="CJ56" s="11"/>
      <c r="CK56" s="10"/>
      <c r="CL56" s="11"/>
      <c r="CM56" s="10"/>
      <c r="CN56" s="11"/>
      <c r="CO56" s="10"/>
      <c r="CP56" s="7">
        <v>1</v>
      </c>
      <c r="CQ56" s="7">
        <f t="shared" si="42"/>
        <v>1</v>
      </c>
    </row>
    <row r="57" spans="1:95" ht="15.9" customHeight="1" x14ac:dyDescent="0.25">
      <c r="A57" s="6"/>
      <c r="B57" s="6"/>
      <c r="C57" s="6"/>
      <c r="D57" s="6"/>
      <c r="E57" s="6" t="s">
        <v>62</v>
      </c>
      <c r="F57" s="6">
        <f t="shared" ref="F57:AK57" si="43">SUM(F48:F56)</f>
        <v>2</v>
      </c>
      <c r="G57" s="6">
        <f t="shared" si="43"/>
        <v>19</v>
      </c>
      <c r="H57" s="6">
        <f t="shared" si="43"/>
        <v>154</v>
      </c>
      <c r="I57" s="6">
        <f t="shared" si="43"/>
        <v>71</v>
      </c>
      <c r="J57" s="6">
        <f t="shared" si="43"/>
        <v>20</v>
      </c>
      <c r="K57" s="6">
        <f t="shared" si="43"/>
        <v>0</v>
      </c>
      <c r="L57" s="6">
        <f t="shared" si="43"/>
        <v>0</v>
      </c>
      <c r="M57" s="6">
        <f t="shared" si="43"/>
        <v>54</v>
      </c>
      <c r="N57" s="6">
        <f t="shared" si="43"/>
        <v>0</v>
      </c>
      <c r="O57" s="6">
        <f t="shared" si="43"/>
        <v>0</v>
      </c>
      <c r="P57" s="6">
        <f t="shared" si="43"/>
        <v>9</v>
      </c>
      <c r="Q57" s="7">
        <f t="shared" si="43"/>
        <v>16</v>
      </c>
      <c r="R57" s="7">
        <f t="shared" si="43"/>
        <v>5.1999999999999993</v>
      </c>
      <c r="S57" s="7">
        <f t="shared" si="43"/>
        <v>8.4000000000000021</v>
      </c>
      <c r="T57" s="11">
        <f t="shared" si="43"/>
        <v>0</v>
      </c>
      <c r="U57" s="10">
        <f t="shared" si="43"/>
        <v>0</v>
      </c>
      <c r="V57" s="11">
        <f t="shared" si="43"/>
        <v>0</v>
      </c>
      <c r="W57" s="10">
        <f t="shared" si="43"/>
        <v>0</v>
      </c>
      <c r="X57" s="11">
        <f t="shared" si="43"/>
        <v>0</v>
      </c>
      <c r="Y57" s="10">
        <f t="shared" si="43"/>
        <v>0</v>
      </c>
      <c r="Z57" s="11">
        <f t="shared" si="43"/>
        <v>0</v>
      </c>
      <c r="AA57" s="10">
        <f t="shared" si="43"/>
        <v>0</v>
      </c>
      <c r="AB57" s="7">
        <f t="shared" si="43"/>
        <v>0</v>
      </c>
      <c r="AC57" s="11">
        <f t="shared" si="43"/>
        <v>0</v>
      </c>
      <c r="AD57" s="10">
        <f t="shared" si="43"/>
        <v>0</v>
      </c>
      <c r="AE57" s="11">
        <f t="shared" si="43"/>
        <v>0</v>
      </c>
      <c r="AF57" s="10">
        <f t="shared" si="43"/>
        <v>0</v>
      </c>
      <c r="AG57" s="11">
        <f t="shared" si="43"/>
        <v>0</v>
      </c>
      <c r="AH57" s="10">
        <f t="shared" si="43"/>
        <v>0</v>
      </c>
      <c r="AI57" s="11">
        <f t="shared" si="43"/>
        <v>0</v>
      </c>
      <c r="AJ57" s="10">
        <f t="shared" si="43"/>
        <v>0</v>
      </c>
      <c r="AK57" s="7">
        <f t="shared" si="43"/>
        <v>0</v>
      </c>
      <c r="AL57" s="7">
        <f t="shared" ref="AL57:BQ57" si="44">SUM(AL48:AL56)</f>
        <v>0</v>
      </c>
      <c r="AM57" s="11">
        <f t="shared" si="44"/>
        <v>15</v>
      </c>
      <c r="AN57" s="10">
        <f t="shared" si="44"/>
        <v>0</v>
      </c>
      <c r="AO57" s="11">
        <f t="shared" si="44"/>
        <v>0</v>
      </c>
      <c r="AP57" s="10">
        <f t="shared" si="44"/>
        <v>0</v>
      </c>
      <c r="AQ57" s="11">
        <f t="shared" si="44"/>
        <v>0</v>
      </c>
      <c r="AR57" s="10">
        <f t="shared" si="44"/>
        <v>0</v>
      </c>
      <c r="AS57" s="11">
        <f t="shared" si="44"/>
        <v>0</v>
      </c>
      <c r="AT57" s="10">
        <f t="shared" si="44"/>
        <v>0</v>
      </c>
      <c r="AU57" s="7">
        <f t="shared" si="44"/>
        <v>2.1</v>
      </c>
      <c r="AV57" s="11">
        <f t="shared" si="44"/>
        <v>15</v>
      </c>
      <c r="AW57" s="10">
        <f t="shared" si="44"/>
        <v>0</v>
      </c>
      <c r="AX57" s="11">
        <f t="shared" si="44"/>
        <v>0</v>
      </c>
      <c r="AY57" s="10">
        <f t="shared" si="44"/>
        <v>0</v>
      </c>
      <c r="AZ57" s="11">
        <f t="shared" si="44"/>
        <v>0</v>
      </c>
      <c r="BA57" s="10">
        <f t="shared" si="44"/>
        <v>0</v>
      </c>
      <c r="BB57" s="11">
        <f t="shared" si="44"/>
        <v>3</v>
      </c>
      <c r="BC57" s="10">
        <f t="shared" si="44"/>
        <v>0</v>
      </c>
      <c r="BD57" s="7">
        <f t="shared" si="44"/>
        <v>1.9</v>
      </c>
      <c r="BE57" s="7">
        <f t="shared" si="44"/>
        <v>4</v>
      </c>
      <c r="BF57" s="11">
        <f t="shared" si="44"/>
        <v>45</v>
      </c>
      <c r="BG57" s="10">
        <f t="shared" si="44"/>
        <v>0</v>
      </c>
      <c r="BH57" s="11">
        <f t="shared" si="44"/>
        <v>20</v>
      </c>
      <c r="BI57" s="10">
        <f t="shared" si="44"/>
        <v>0</v>
      </c>
      <c r="BJ57" s="11">
        <f t="shared" si="44"/>
        <v>0</v>
      </c>
      <c r="BK57" s="10">
        <f t="shared" si="44"/>
        <v>0</v>
      </c>
      <c r="BL57" s="11">
        <f t="shared" si="44"/>
        <v>0</v>
      </c>
      <c r="BM57" s="10">
        <f t="shared" si="44"/>
        <v>0</v>
      </c>
      <c r="BN57" s="7">
        <f t="shared" si="44"/>
        <v>8</v>
      </c>
      <c r="BO57" s="11">
        <f t="shared" si="44"/>
        <v>24</v>
      </c>
      <c r="BP57" s="10">
        <f t="shared" si="44"/>
        <v>0</v>
      </c>
      <c r="BQ57" s="11">
        <f t="shared" si="44"/>
        <v>0</v>
      </c>
      <c r="BR57" s="10">
        <f t="shared" ref="BR57:CQ57" si="45">SUM(BR48:BR56)</f>
        <v>0</v>
      </c>
      <c r="BS57" s="11">
        <f t="shared" si="45"/>
        <v>0</v>
      </c>
      <c r="BT57" s="10">
        <f t="shared" si="45"/>
        <v>0</v>
      </c>
      <c r="BU57" s="11">
        <f t="shared" si="45"/>
        <v>3</v>
      </c>
      <c r="BV57" s="10">
        <f t="shared" si="45"/>
        <v>0</v>
      </c>
      <c r="BW57" s="7">
        <f t="shared" si="45"/>
        <v>2</v>
      </c>
      <c r="BX57" s="7">
        <f t="shared" si="45"/>
        <v>10</v>
      </c>
      <c r="BY57" s="11">
        <f t="shared" si="45"/>
        <v>11</v>
      </c>
      <c r="BZ57" s="10">
        <f t="shared" si="45"/>
        <v>0</v>
      </c>
      <c r="CA57" s="11">
        <f t="shared" si="45"/>
        <v>0</v>
      </c>
      <c r="CB57" s="10">
        <f t="shared" si="45"/>
        <v>0</v>
      </c>
      <c r="CC57" s="11">
        <f t="shared" si="45"/>
        <v>0</v>
      </c>
      <c r="CD57" s="10">
        <f t="shared" si="45"/>
        <v>0</v>
      </c>
      <c r="CE57" s="11">
        <f t="shared" si="45"/>
        <v>0</v>
      </c>
      <c r="CF57" s="10">
        <f t="shared" si="45"/>
        <v>0</v>
      </c>
      <c r="CG57" s="7">
        <f t="shared" si="45"/>
        <v>0.7</v>
      </c>
      <c r="CH57" s="11">
        <f t="shared" si="45"/>
        <v>15</v>
      </c>
      <c r="CI57" s="10">
        <f t="shared" si="45"/>
        <v>0</v>
      </c>
      <c r="CJ57" s="11">
        <f t="shared" si="45"/>
        <v>0</v>
      </c>
      <c r="CK57" s="10">
        <f t="shared" si="45"/>
        <v>0</v>
      </c>
      <c r="CL57" s="11">
        <f t="shared" si="45"/>
        <v>0</v>
      </c>
      <c r="CM57" s="10">
        <f t="shared" si="45"/>
        <v>0</v>
      </c>
      <c r="CN57" s="11">
        <f t="shared" si="45"/>
        <v>3</v>
      </c>
      <c r="CO57" s="10">
        <f t="shared" si="45"/>
        <v>0</v>
      </c>
      <c r="CP57" s="7">
        <f t="shared" si="45"/>
        <v>1.3</v>
      </c>
      <c r="CQ57" s="7">
        <f t="shared" si="45"/>
        <v>2</v>
      </c>
    </row>
    <row r="58" spans="1:95" ht="20.100000000000001" customHeight="1" x14ac:dyDescent="0.25">
      <c r="A58" s="12" t="s">
        <v>126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2"/>
      <c r="CQ58" s="13"/>
    </row>
    <row r="59" spans="1:95" x14ac:dyDescent="0.25">
      <c r="A59" s="15">
        <v>3</v>
      </c>
      <c r="B59" s="15">
        <v>1</v>
      </c>
      <c r="C59" s="6">
        <v>1</v>
      </c>
      <c r="D59" s="6" t="s">
        <v>127</v>
      </c>
      <c r="E59" s="3" t="s">
        <v>128</v>
      </c>
      <c r="F59" s="6">
        <f t="shared" ref="F59:F64" si="46">COUNTIF(T59:CO59,"e")</f>
        <v>0</v>
      </c>
      <c r="G59" s="6">
        <f t="shared" ref="G59:G64" si="47">COUNTIF(T59:CO59,"z")</f>
        <v>1</v>
      </c>
      <c r="H59" s="6">
        <f t="shared" ref="H59:H64" si="48">SUM(I59:P59)</f>
        <v>9</v>
      </c>
      <c r="I59" s="6">
        <f t="shared" ref="I59:I64" si="49">T59+AM59+BF59+BY59</f>
        <v>9</v>
      </c>
      <c r="J59" s="6">
        <f t="shared" ref="J59:J64" si="50">V59+AO59+BH59+CA59</f>
        <v>0</v>
      </c>
      <c r="K59" s="6">
        <f t="shared" ref="K59:K64" si="51">X59+AQ59+BJ59+CC59</f>
        <v>0</v>
      </c>
      <c r="L59" s="6">
        <f t="shared" ref="L59:L64" si="52">Z59+AS59+BL59+CE59</f>
        <v>0</v>
      </c>
      <c r="M59" s="6">
        <f t="shared" ref="M59:M64" si="53">AC59+AV59+BO59+CH59</f>
        <v>0</v>
      </c>
      <c r="N59" s="6">
        <f t="shared" ref="N59:N64" si="54">AE59+AX59+BQ59+CJ59</f>
        <v>0</v>
      </c>
      <c r="O59" s="6">
        <f t="shared" ref="O59:O64" si="55">AG59+AZ59+BS59+CL59</f>
        <v>0</v>
      </c>
      <c r="P59" s="6">
        <f t="shared" ref="P59:P64" si="56">AI59+BB59+BU59+CN59</f>
        <v>0</v>
      </c>
      <c r="Q59" s="7">
        <f t="shared" ref="Q59:Q64" si="57">AL59+BE59+BX59+CQ59</f>
        <v>1</v>
      </c>
      <c r="R59" s="7">
        <f t="shared" ref="R59:R64" si="58">AK59+BD59+BW59+CP59</f>
        <v>0</v>
      </c>
      <c r="S59" s="7">
        <v>0.7</v>
      </c>
      <c r="T59" s="11"/>
      <c r="U59" s="10"/>
      <c r="V59" s="11"/>
      <c r="W59" s="10"/>
      <c r="X59" s="11"/>
      <c r="Y59" s="10"/>
      <c r="Z59" s="11"/>
      <c r="AA59" s="10"/>
      <c r="AB59" s="7"/>
      <c r="AC59" s="11"/>
      <c r="AD59" s="10"/>
      <c r="AE59" s="11"/>
      <c r="AF59" s="10"/>
      <c r="AG59" s="11"/>
      <c r="AH59" s="10"/>
      <c r="AI59" s="11"/>
      <c r="AJ59" s="10"/>
      <c r="AK59" s="7"/>
      <c r="AL59" s="7">
        <f t="shared" ref="AL59:AL64" si="59">AB59+AK59</f>
        <v>0</v>
      </c>
      <c r="AM59" s="11"/>
      <c r="AN59" s="10"/>
      <c r="AO59" s="11"/>
      <c r="AP59" s="10"/>
      <c r="AQ59" s="11"/>
      <c r="AR59" s="10"/>
      <c r="AS59" s="11"/>
      <c r="AT59" s="10"/>
      <c r="AU59" s="7"/>
      <c r="AV59" s="11"/>
      <c r="AW59" s="10"/>
      <c r="AX59" s="11"/>
      <c r="AY59" s="10"/>
      <c r="AZ59" s="11"/>
      <c r="BA59" s="10"/>
      <c r="BB59" s="11"/>
      <c r="BC59" s="10"/>
      <c r="BD59" s="7"/>
      <c r="BE59" s="7">
        <f t="shared" ref="BE59:BE64" si="60">AU59+BD59</f>
        <v>0</v>
      </c>
      <c r="BF59" s="11">
        <v>9</v>
      </c>
      <c r="BG59" s="10" t="s">
        <v>55</v>
      </c>
      <c r="BH59" s="11"/>
      <c r="BI59" s="10"/>
      <c r="BJ59" s="11"/>
      <c r="BK59" s="10"/>
      <c r="BL59" s="11"/>
      <c r="BM59" s="10"/>
      <c r="BN59" s="7">
        <v>1</v>
      </c>
      <c r="BO59" s="11"/>
      <c r="BP59" s="10"/>
      <c r="BQ59" s="11"/>
      <c r="BR59" s="10"/>
      <c r="BS59" s="11"/>
      <c r="BT59" s="10"/>
      <c r="BU59" s="11"/>
      <c r="BV59" s="10"/>
      <c r="BW59" s="7"/>
      <c r="BX59" s="7">
        <f t="shared" ref="BX59:BX64" si="61">BN59+BW59</f>
        <v>1</v>
      </c>
      <c r="BY59" s="11"/>
      <c r="BZ59" s="10"/>
      <c r="CA59" s="11"/>
      <c r="CB59" s="10"/>
      <c r="CC59" s="11"/>
      <c r="CD59" s="10"/>
      <c r="CE59" s="11"/>
      <c r="CF59" s="10"/>
      <c r="CG59" s="7"/>
      <c r="CH59" s="11"/>
      <c r="CI59" s="10"/>
      <c r="CJ59" s="11"/>
      <c r="CK59" s="10"/>
      <c r="CL59" s="11"/>
      <c r="CM59" s="10"/>
      <c r="CN59" s="11"/>
      <c r="CO59" s="10"/>
      <c r="CP59" s="7"/>
      <c r="CQ59" s="7">
        <f t="shared" ref="CQ59:CQ64" si="62">CG59+CP59</f>
        <v>0</v>
      </c>
    </row>
    <row r="60" spans="1:95" x14ac:dyDescent="0.25">
      <c r="A60" s="15">
        <v>3</v>
      </c>
      <c r="B60" s="15">
        <v>1</v>
      </c>
      <c r="C60" s="6">
        <v>2</v>
      </c>
      <c r="D60" s="6" t="s">
        <v>129</v>
      </c>
      <c r="E60" s="3" t="s">
        <v>130</v>
      </c>
      <c r="F60" s="6">
        <f t="shared" si="46"/>
        <v>0</v>
      </c>
      <c r="G60" s="6">
        <f t="shared" si="47"/>
        <v>1</v>
      </c>
      <c r="H60" s="6">
        <f t="shared" si="48"/>
        <v>9</v>
      </c>
      <c r="I60" s="6">
        <f t="shared" si="49"/>
        <v>9</v>
      </c>
      <c r="J60" s="6">
        <f t="shared" si="50"/>
        <v>0</v>
      </c>
      <c r="K60" s="6">
        <f t="shared" si="51"/>
        <v>0</v>
      </c>
      <c r="L60" s="6">
        <f t="shared" si="52"/>
        <v>0</v>
      </c>
      <c r="M60" s="6">
        <f t="shared" si="53"/>
        <v>0</v>
      </c>
      <c r="N60" s="6">
        <f t="shared" si="54"/>
        <v>0</v>
      </c>
      <c r="O60" s="6">
        <f t="shared" si="55"/>
        <v>0</v>
      </c>
      <c r="P60" s="6">
        <f t="shared" si="56"/>
        <v>0</v>
      </c>
      <c r="Q60" s="7">
        <f t="shared" si="57"/>
        <v>1</v>
      </c>
      <c r="R60" s="7">
        <f t="shared" si="58"/>
        <v>0</v>
      </c>
      <c r="S60" s="7">
        <v>0.7</v>
      </c>
      <c r="T60" s="11"/>
      <c r="U60" s="10"/>
      <c r="V60" s="11"/>
      <c r="W60" s="10"/>
      <c r="X60" s="11"/>
      <c r="Y60" s="10"/>
      <c r="Z60" s="11"/>
      <c r="AA60" s="10"/>
      <c r="AB60" s="7"/>
      <c r="AC60" s="11"/>
      <c r="AD60" s="10"/>
      <c r="AE60" s="11"/>
      <c r="AF60" s="10"/>
      <c r="AG60" s="11"/>
      <c r="AH60" s="10"/>
      <c r="AI60" s="11"/>
      <c r="AJ60" s="10"/>
      <c r="AK60" s="7"/>
      <c r="AL60" s="7">
        <f t="shared" si="59"/>
        <v>0</v>
      </c>
      <c r="AM60" s="11"/>
      <c r="AN60" s="10"/>
      <c r="AO60" s="11"/>
      <c r="AP60" s="10"/>
      <c r="AQ60" s="11"/>
      <c r="AR60" s="10"/>
      <c r="AS60" s="11"/>
      <c r="AT60" s="10"/>
      <c r="AU60" s="7"/>
      <c r="AV60" s="11"/>
      <c r="AW60" s="10"/>
      <c r="AX60" s="11"/>
      <c r="AY60" s="10"/>
      <c r="AZ60" s="11"/>
      <c r="BA60" s="10"/>
      <c r="BB60" s="11"/>
      <c r="BC60" s="10"/>
      <c r="BD60" s="7"/>
      <c r="BE60" s="7">
        <f t="shared" si="60"/>
        <v>0</v>
      </c>
      <c r="BF60" s="11">
        <v>9</v>
      </c>
      <c r="BG60" s="10" t="s">
        <v>55</v>
      </c>
      <c r="BH60" s="11"/>
      <c r="BI60" s="10"/>
      <c r="BJ60" s="11"/>
      <c r="BK60" s="10"/>
      <c r="BL60" s="11"/>
      <c r="BM60" s="10"/>
      <c r="BN60" s="7">
        <v>1</v>
      </c>
      <c r="BO60" s="11"/>
      <c r="BP60" s="10"/>
      <c r="BQ60" s="11"/>
      <c r="BR60" s="10"/>
      <c r="BS60" s="11"/>
      <c r="BT60" s="10"/>
      <c r="BU60" s="11"/>
      <c r="BV60" s="10"/>
      <c r="BW60" s="7"/>
      <c r="BX60" s="7">
        <f t="shared" si="61"/>
        <v>1</v>
      </c>
      <c r="BY60" s="11"/>
      <c r="BZ60" s="10"/>
      <c r="CA60" s="11"/>
      <c r="CB60" s="10"/>
      <c r="CC60" s="11"/>
      <c r="CD60" s="10"/>
      <c r="CE60" s="11"/>
      <c r="CF60" s="10"/>
      <c r="CG60" s="7"/>
      <c r="CH60" s="11"/>
      <c r="CI60" s="10"/>
      <c r="CJ60" s="11"/>
      <c r="CK60" s="10"/>
      <c r="CL60" s="11"/>
      <c r="CM60" s="10"/>
      <c r="CN60" s="11"/>
      <c r="CO60" s="10"/>
      <c r="CP60" s="7"/>
      <c r="CQ60" s="7">
        <f t="shared" si="62"/>
        <v>0</v>
      </c>
    </row>
    <row r="61" spans="1:95" x14ac:dyDescent="0.25">
      <c r="A61" s="15">
        <v>1</v>
      </c>
      <c r="B61" s="15">
        <v>1</v>
      </c>
      <c r="C61" s="6">
        <v>1</v>
      </c>
      <c r="D61" s="6" t="s">
        <v>131</v>
      </c>
      <c r="E61" s="3" t="s">
        <v>132</v>
      </c>
      <c r="F61" s="6">
        <f t="shared" si="46"/>
        <v>1</v>
      </c>
      <c r="G61" s="6">
        <f t="shared" si="47"/>
        <v>0</v>
      </c>
      <c r="H61" s="6">
        <f t="shared" si="48"/>
        <v>20</v>
      </c>
      <c r="I61" s="6">
        <f t="shared" si="49"/>
        <v>0</v>
      </c>
      <c r="J61" s="6">
        <f t="shared" si="50"/>
        <v>0</v>
      </c>
      <c r="K61" s="6">
        <f t="shared" si="51"/>
        <v>0</v>
      </c>
      <c r="L61" s="6">
        <f t="shared" si="52"/>
        <v>0</v>
      </c>
      <c r="M61" s="6">
        <f t="shared" si="53"/>
        <v>0</v>
      </c>
      <c r="N61" s="6">
        <f t="shared" si="54"/>
        <v>20</v>
      </c>
      <c r="O61" s="6">
        <f t="shared" si="55"/>
        <v>0</v>
      </c>
      <c r="P61" s="6">
        <f t="shared" si="56"/>
        <v>0</v>
      </c>
      <c r="Q61" s="7">
        <f t="shared" si="57"/>
        <v>3</v>
      </c>
      <c r="R61" s="7">
        <f t="shared" si="58"/>
        <v>3</v>
      </c>
      <c r="S61" s="7">
        <v>1</v>
      </c>
      <c r="T61" s="11"/>
      <c r="U61" s="10"/>
      <c r="V61" s="11"/>
      <c r="W61" s="10"/>
      <c r="X61" s="11"/>
      <c r="Y61" s="10"/>
      <c r="Z61" s="11"/>
      <c r="AA61" s="10"/>
      <c r="AB61" s="7"/>
      <c r="AC61" s="11"/>
      <c r="AD61" s="10"/>
      <c r="AE61" s="11"/>
      <c r="AF61" s="10"/>
      <c r="AG61" s="11"/>
      <c r="AH61" s="10"/>
      <c r="AI61" s="11"/>
      <c r="AJ61" s="10"/>
      <c r="AK61" s="7"/>
      <c r="AL61" s="7">
        <f t="shared" si="59"/>
        <v>0</v>
      </c>
      <c r="AM61" s="11"/>
      <c r="AN61" s="10"/>
      <c r="AO61" s="11"/>
      <c r="AP61" s="10"/>
      <c r="AQ61" s="11"/>
      <c r="AR61" s="10"/>
      <c r="AS61" s="11"/>
      <c r="AT61" s="10"/>
      <c r="AU61" s="7"/>
      <c r="AV61" s="11"/>
      <c r="AW61" s="10"/>
      <c r="AX61" s="11">
        <v>20</v>
      </c>
      <c r="AY61" s="10" t="s">
        <v>68</v>
      </c>
      <c r="AZ61" s="11"/>
      <c r="BA61" s="10"/>
      <c r="BB61" s="11"/>
      <c r="BC61" s="10"/>
      <c r="BD61" s="7">
        <v>3</v>
      </c>
      <c r="BE61" s="7">
        <f t="shared" si="60"/>
        <v>3</v>
      </c>
      <c r="BF61" s="11"/>
      <c r="BG61" s="10"/>
      <c r="BH61" s="11"/>
      <c r="BI61" s="10"/>
      <c r="BJ61" s="11"/>
      <c r="BK61" s="10"/>
      <c r="BL61" s="11"/>
      <c r="BM61" s="10"/>
      <c r="BN61" s="7"/>
      <c r="BO61" s="11"/>
      <c r="BP61" s="10"/>
      <c r="BQ61" s="11"/>
      <c r="BR61" s="10"/>
      <c r="BS61" s="11"/>
      <c r="BT61" s="10"/>
      <c r="BU61" s="11"/>
      <c r="BV61" s="10"/>
      <c r="BW61" s="7"/>
      <c r="BX61" s="7">
        <f t="shared" si="61"/>
        <v>0</v>
      </c>
      <c r="BY61" s="11"/>
      <c r="BZ61" s="10"/>
      <c r="CA61" s="11"/>
      <c r="CB61" s="10"/>
      <c r="CC61" s="11"/>
      <c r="CD61" s="10"/>
      <c r="CE61" s="11"/>
      <c r="CF61" s="10"/>
      <c r="CG61" s="7"/>
      <c r="CH61" s="11"/>
      <c r="CI61" s="10"/>
      <c r="CJ61" s="11"/>
      <c r="CK61" s="10"/>
      <c r="CL61" s="11"/>
      <c r="CM61" s="10"/>
      <c r="CN61" s="11"/>
      <c r="CO61" s="10"/>
      <c r="CP61" s="7"/>
      <c r="CQ61" s="7">
        <f t="shared" si="62"/>
        <v>0</v>
      </c>
    </row>
    <row r="62" spans="1:95" x14ac:dyDescent="0.25">
      <c r="A62" s="15">
        <v>1</v>
      </c>
      <c r="B62" s="15">
        <v>1</v>
      </c>
      <c r="C62" s="6">
        <v>2</v>
      </c>
      <c r="D62" s="6" t="s">
        <v>133</v>
      </c>
      <c r="E62" s="3" t="s">
        <v>134</v>
      </c>
      <c r="F62" s="6">
        <f t="shared" si="46"/>
        <v>1</v>
      </c>
      <c r="G62" s="6">
        <f t="shared" si="47"/>
        <v>0</v>
      </c>
      <c r="H62" s="6">
        <f t="shared" si="48"/>
        <v>20</v>
      </c>
      <c r="I62" s="6">
        <f t="shared" si="49"/>
        <v>0</v>
      </c>
      <c r="J62" s="6">
        <f t="shared" si="50"/>
        <v>0</v>
      </c>
      <c r="K62" s="6">
        <f t="shared" si="51"/>
        <v>0</v>
      </c>
      <c r="L62" s="6">
        <f t="shared" si="52"/>
        <v>0</v>
      </c>
      <c r="M62" s="6">
        <f t="shared" si="53"/>
        <v>0</v>
      </c>
      <c r="N62" s="6">
        <f t="shared" si="54"/>
        <v>20</v>
      </c>
      <c r="O62" s="6">
        <f t="shared" si="55"/>
        <v>0</v>
      </c>
      <c r="P62" s="6">
        <f t="shared" si="56"/>
        <v>0</v>
      </c>
      <c r="Q62" s="7">
        <f t="shared" si="57"/>
        <v>3</v>
      </c>
      <c r="R62" s="7">
        <f t="shared" si="58"/>
        <v>3</v>
      </c>
      <c r="S62" s="7">
        <v>1</v>
      </c>
      <c r="T62" s="11"/>
      <c r="U62" s="10"/>
      <c r="V62" s="11"/>
      <c r="W62" s="10"/>
      <c r="X62" s="11"/>
      <c r="Y62" s="10"/>
      <c r="Z62" s="11"/>
      <c r="AA62" s="10"/>
      <c r="AB62" s="7"/>
      <c r="AC62" s="11"/>
      <c r="AD62" s="10"/>
      <c r="AE62" s="11"/>
      <c r="AF62" s="10"/>
      <c r="AG62" s="11"/>
      <c r="AH62" s="10"/>
      <c r="AI62" s="11"/>
      <c r="AJ62" s="10"/>
      <c r="AK62" s="7"/>
      <c r="AL62" s="7">
        <f t="shared" si="59"/>
        <v>0</v>
      </c>
      <c r="AM62" s="11"/>
      <c r="AN62" s="10"/>
      <c r="AO62" s="11"/>
      <c r="AP62" s="10"/>
      <c r="AQ62" s="11"/>
      <c r="AR62" s="10"/>
      <c r="AS62" s="11"/>
      <c r="AT62" s="10"/>
      <c r="AU62" s="7"/>
      <c r="AV62" s="11"/>
      <c r="AW62" s="10"/>
      <c r="AX62" s="11">
        <v>20</v>
      </c>
      <c r="AY62" s="10" t="s">
        <v>68</v>
      </c>
      <c r="AZ62" s="11"/>
      <c r="BA62" s="10"/>
      <c r="BB62" s="11"/>
      <c r="BC62" s="10"/>
      <c r="BD62" s="7">
        <v>3</v>
      </c>
      <c r="BE62" s="7">
        <f t="shared" si="60"/>
        <v>3</v>
      </c>
      <c r="BF62" s="11"/>
      <c r="BG62" s="10"/>
      <c r="BH62" s="11"/>
      <c r="BI62" s="10"/>
      <c r="BJ62" s="11"/>
      <c r="BK62" s="10"/>
      <c r="BL62" s="11"/>
      <c r="BM62" s="10"/>
      <c r="BN62" s="7"/>
      <c r="BO62" s="11"/>
      <c r="BP62" s="10"/>
      <c r="BQ62" s="11"/>
      <c r="BR62" s="10"/>
      <c r="BS62" s="11"/>
      <c r="BT62" s="10"/>
      <c r="BU62" s="11"/>
      <c r="BV62" s="10"/>
      <c r="BW62" s="7"/>
      <c r="BX62" s="7">
        <f t="shared" si="61"/>
        <v>0</v>
      </c>
      <c r="BY62" s="11"/>
      <c r="BZ62" s="10"/>
      <c r="CA62" s="11"/>
      <c r="CB62" s="10"/>
      <c r="CC62" s="11"/>
      <c r="CD62" s="10"/>
      <c r="CE62" s="11"/>
      <c r="CF62" s="10"/>
      <c r="CG62" s="7"/>
      <c r="CH62" s="11"/>
      <c r="CI62" s="10"/>
      <c r="CJ62" s="11"/>
      <c r="CK62" s="10"/>
      <c r="CL62" s="11"/>
      <c r="CM62" s="10"/>
      <c r="CN62" s="11"/>
      <c r="CO62" s="10"/>
      <c r="CP62" s="7"/>
      <c r="CQ62" s="7">
        <f t="shared" si="62"/>
        <v>0</v>
      </c>
    </row>
    <row r="63" spans="1:95" x14ac:dyDescent="0.25">
      <c r="A63" s="15">
        <v>2</v>
      </c>
      <c r="B63" s="15">
        <v>1</v>
      </c>
      <c r="C63" s="6">
        <v>1</v>
      </c>
      <c r="D63" s="6" t="s">
        <v>135</v>
      </c>
      <c r="E63" s="3" t="s">
        <v>136</v>
      </c>
      <c r="F63" s="6">
        <f t="shared" si="46"/>
        <v>0</v>
      </c>
      <c r="G63" s="6">
        <f t="shared" si="47"/>
        <v>1</v>
      </c>
      <c r="H63" s="6">
        <f t="shared" si="48"/>
        <v>18</v>
      </c>
      <c r="I63" s="6">
        <f t="shared" si="49"/>
        <v>18</v>
      </c>
      <c r="J63" s="6">
        <f t="shared" si="50"/>
        <v>0</v>
      </c>
      <c r="K63" s="6">
        <f t="shared" si="51"/>
        <v>0</v>
      </c>
      <c r="L63" s="6">
        <f t="shared" si="52"/>
        <v>0</v>
      </c>
      <c r="M63" s="6">
        <f t="shared" si="53"/>
        <v>0</v>
      </c>
      <c r="N63" s="6">
        <f t="shared" si="54"/>
        <v>0</v>
      </c>
      <c r="O63" s="6">
        <f t="shared" si="55"/>
        <v>0</v>
      </c>
      <c r="P63" s="6">
        <f t="shared" si="56"/>
        <v>0</v>
      </c>
      <c r="Q63" s="7">
        <f t="shared" si="57"/>
        <v>2</v>
      </c>
      <c r="R63" s="7">
        <f t="shared" si="58"/>
        <v>0</v>
      </c>
      <c r="S63" s="7">
        <v>1.5</v>
      </c>
      <c r="T63" s="11"/>
      <c r="U63" s="10"/>
      <c r="V63" s="11"/>
      <c r="W63" s="10"/>
      <c r="X63" s="11"/>
      <c r="Y63" s="10"/>
      <c r="Z63" s="11"/>
      <c r="AA63" s="10"/>
      <c r="AB63" s="7"/>
      <c r="AC63" s="11"/>
      <c r="AD63" s="10"/>
      <c r="AE63" s="11"/>
      <c r="AF63" s="10"/>
      <c r="AG63" s="11"/>
      <c r="AH63" s="10"/>
      <c r="AI63" s="11"/>
      <c r="AJ63" s="10"/>
      <c r="AK63" s="7"/>
      <c r="AL63" s="7">
        <f t="shared" si="59"/>
        <v>0</v>
      </c>
      <c r="AM63" s="11">
        <v>18</v>
      </c>
      <c r="AN63" s="10" t="s">
        <v>55</v>
      </c>
      <c r="AO63" s="11"/>
      <c r="AP63" s="10"/>
      <c r="AQ63" s="11"/>
      <c r="AR63" s="10"/>
      <c r="AS63" s="11"/>
      <c r="AT63" s="10"/>
      <c r="AU63" s="7">
        <v>2</v>
      </c>
      <c r="AV63" s="11"/>
      <c r="AW63" s="10"/>
      <c r="AX63" s="11"/>
      <c r="AY63" s="10"/>
      <c r="AZ63" s="11"/>
      <c r="BA63" s="10"/>
      <c r="BB63" s="11"/>
      <c r="BC63" s="10"/>
      <c r="BD63" s="7"/>
      <c r="BE63" s="7">
        <f t="shared" si="60"/>
        <v>2</v>
      </c>
      <c r="BF63" s="11"/>
      <c r="BG63" s="10"/>
      <c r="BH63" s="11"/>
      <c r="BI63" s="10"/>
      <c r="BJ63" s="11"/>
      <c r="BK63" s="10"/>
      <c r="BL63" s="11"/>
      <c r="BM63" s="10"/>
      <c r="BN63" s="7"/>
      <c r="BO63" s="11"/>
      <c r="BP63" s="10"/>
      <c r="BQ63" s="11"/>
      <c r="BR63" s="10"/>
      <c r="BS63" s="11"/>
      <c r="BT63" s="10"/>
      <c r="BU63" s="11"/>
      <c r="BV63" s="10"/>
      <c r="BW63" s="7"/>
      <c r="BX63" s="7">
        <f t="shared" si="61"/>
        <v>0</v>
      </c>
      <c r="BY63" s="11"/>
      <c r="BZ63" s="10"/>
      <c r="CA63" s="11"/>
      <c r="CB63" s="10"/>
      <c r="CC63" s="11"/>
      <c r="CD63" s="10"/>
      <c r="CE63" s="11"/>
      <c r="CF63" s="10"/>
      <c r="CG63" s="7"/>
      <c r="CH63" s="11"/>
      <c r="CI63" s="10"/>
      <c r="CJ63" s="11"/>
      <c r="CK63" s="10"/>
      <c r="CL63" s="11"/>
      <c r="CM63" s="10"/>
      <c r="CN63" s="11"/>
      <c r="CO63" s="10"/>
      <c r="CP63" s="7"/>
      <c r="CQ63" s="7">
        <f t="shared" si="62"/>
        <v>0</v>
      </c>
    </row>
    <row r="64" spans="1:95" x14ac:dyDescent="0.25">
      <c r="A64" s="15">
        <v>2</v>
      </c>
      <c r="B64" s="15">
        <v>1</v>
      </c>
      <c r="C64" s="6">
        <v>2</v>
      </c>
      <c r="D64" s="6" t="s">
        <v>137</v>
      </c>
      <c r="E64" s="3" t="s">
        <v>138</v>
      </c>
      <c r="F64" s="6">
        <f t="shared" si="46"/>
        <v>0</v>
      </c>
      <c r="G64" s="6">
        <f t="shared" si="47"/>
        <v>1</v>
      </c>
      <c r="H64" s="6">
        <f t="shared" si="48"/>
        <v>18</v>
      </c>
      <c r="I64" s="6">
        <f t="shared" si="49"/>
        <v>18</v>
      </c>
      <c r="J64" s="6">
        <f t="shared" si="50"/>
        <v>0</v>
      </c>
      <c r="K64" s="6">
        <f t="shared" si="51"/>
        <v>0</v>
      </c>
      <c r="L64" s="6">
        <f t="shared" si="52"/>
        <v>0</v>
      </c>
      <c r="M64" s="6">
        <f t="shared" si="53"/>
        <v>0</v>
      </c>
      <c r="N64" s="6">
        <f t="shared" si="54"/>
        <v>0</v>
      </c>
      <c r="O64" s="6">
        <f t="shared" si="55"/>
        <v>0</v>
      </c>
      <c r="P64" s="6">
        <f t="shared" si="56"/>
        <v>0</v>
      </c>
      <c r="Q64" s="7">
        <f t="shared" si="57"/>
        <v>2</v>
      </c>
      <c r="R64" s="7">
        <f t="shared" si="58"/>
        <v>0</v>
      </c>
      <c r="S64" s="7">
        <v>1.5</v>
      </c>
      <c r="T64" s="11"/>
      <c r="U64" s="10"/>
      <c r="V64" s="11"/>
      <c r="W64" s="10"/>
      <c r="X64" s="11"/>
      <c r="Y64" s="10"/>
      <c r="Z64" s="11"/>
      <c r="AA64" s="10"/>
      <c r="AB64" s="7"/>
      <c r="AC64" s="11"/>
      <c r="AD64" s="10"/>
      <c r="AE64" s="11"/>
      <c r="AF64" s="10"/>
      <c r="AG64" s="11"/>
      <c r="AH64" s="10"/>
      <c r="AI64" s="11"/>
      <c r="AJ64" s="10"/>
      <c r="AK64" s="7"/>
      <c r="AL64" s="7">
        <f t="shared" si="59"/>
        <v>0</v>
      </c>
      <c r="AM64" s="11">
        <v>18</v>
      </c>
      <c r="AN64" s="10" t="s">
        <v>55</v>
      </c>
      <c r="AO64" s="11"/>
      <c r="AP64" s="10"/>
      <c r="AQ64" s="11"/>
      <c r="AR64" s="10"/>
      <c r="AS64" s="11"/>
      <c r="AT64" s="10"/>
      <c r="AU64" s="7">
        <v>2</v>
      </c>
      <c r="AV64" s="11"/>
      <c r="AW64" s="10"/>
      <c r="AX64" s="11"/>
      <c r="AY64" s="10"/>
      <c r="AZ64" s="11"/>
      <c r="BA64" s="10"/>
      <c r="BB64" s="11"/>
      <c r="BC64" s="10"/>
      <c r="BD64" s="7"/>
      <c r="BE64" s="7">
        <f t="shared" si="60"/>
        <v>2</v>
      </c>
      <c r="BF64" s="11"/>
      <c r="BG64" s="10"/>
      <c r="BH64" s="11"/>
      <c r="BI64" s="10"/>
      <c r="BJ64" s="11"/>
      <c r="BK64" s="10"/>
      <c r="BL64" s="11"/>
      <c r="BM64" s="10"/>
      <c r="BN64" s="7"/>
      <c r="BO64" s="11"/>
      <c r="BP64" s="10"/>
      <c r="BQ64" s="11"/>
      <c r="BR64" s="10"/>
      <c r="BS64" s="11"/>
      <c r="BT64" s="10"/>
      <c r="BU64" s="11"/>
      <c r="BV64" s="10"/>
      <c r="BW64" s="7"/>
      <c r="BX64" s="7">
        <f t="shared" si="61"/>
        <v>0</v>
      </c>
      <c r="BY64" s="11"/>
      <c r="BZ64" s="10"/>
      <c r="CA64" s="11"/>
      <c r="CB64" s="10"/>
      <c r="CC64" s="11"/>
      <c r="CD64" s="10"/>
      <c r="CE64" s="11"/>
      <c r="CF64" s="10"/>
      <c r="CG64" s="7"/>
      <c r="CH64" s="11"/>
      <c r="CI64" s="10"/>
      <c r="CJ64" s="11"/>
      <c r="CK64" s="10"/>
      <c r="CL64" s="11"/>
      <c r="CM64" s="10"/>
      <c r="CN64" s="11"/>
      <c r="CO64" s="10"/>
      <c r="CP64" s="7"/>
      <c r="CQ64" s="7">
        <f t="shared" si="62"/>
        <v>0</v>
      </c>
    </row>
    <row r="65" spans="1:95" ht="20.100000000000001" customHeight="1" x14ac:dyDescent="0.25">
      <c r="A65" s="12" t="s">
        <v>139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2"/>
      <c r="CQ65" s="13"/>
    </row>
    <row r="66" spans="1:95" x14ac:dyDescent="0.25">
      <c r="A66" s="6"/>
      <c r="B66" s="6"/>
      <c r="C66" s="6"/>
      <c r="D66" s="6" t="s">
        <v>140</v>
      </c>
      <c r="E66" s="3" t="s">
        <v>141</v>
      </c>
      <c r="F66" s="6">
        <f>COUNTIF(T66:CO66,"e")</f>
        <v>0</v>
      </c>
      <c r="G66" s="6">
        <f>COUNTIF(T66:CO66,"z")</f>
        <v>1</v>
      </c>
      <c r="H66" s="6">
        <f>SUM(I66:P66)</f>
        <v>4</v>
      </c>
      <c r="I66" s="6">
        <f>T66+AM66+BF66+BY66</f>
        <v>0</v>
      </c>
      <c r="J66" s="6">
        <f>V66+AO66+BH66+CA66</f>
        <v>0</v>
      </c>
      <c r="K66" s="6">
        <f>X66+AQ66+BJ66+CC66</f>
        <v>0</v>
      </c>
      <c r="L66" s="6">
        <f>Z66+AS66+BL66+CE66</f>
        <v>0</v>
      </c>
      <c r="M66" s="6">
        <f>AC66+AV66+BO66+CH66</f>
        <v>0</v>
      </c>
      <c r="N66" s="6">
        <f>AE66+AX66+BQ66+CJ66</f>
        <v>0</v>
      </c>
      <c r="O66" s="6">
        <f>AG66+AZ66+BS66+CL66</f>
        <v>4</v>
      </c>
      <c r="P66" s="6">
        <f>AI66+BB66+BU66+CN66</f>
        <v>0</v>
      </c>
      <c r="Q66" s="7">
        <f>AL66+BE66+BX66+CQ66</f>
        <v>4</v>
      </c>
      <c r="R66" s="7">
        <f>AK66+BD66+BW66+CP66</f>
        <v>4</v>
      </c>
      <c r="S66" s="7">
        <v>0</v>
      </c>
      <c r="T66" s="11"/>
      <c r="U66" s="10"/>
      <c r="V66" s="11"/>
      <c r="W66" s="10"/>
      <c r="X66" s="11"/>
      <c r="Y66" s="10"/>
      <c r="Z66" s="11"/>
      <c r="AA66" s="10"/>
      <c r="AB66" s="7"/>
      <c r="AC66" s="11"/>
      <c r="AD66" s="10"/>
      <c r="AE66" s="11"/>
      <c r="AF66" s="10"/>
      <c r="AG66" s="11"/>
      <c r="AH66" s="10"/>
      <c r="AI66" s="11"/>
      <c r="AJ66" s="10"/>
      <c r="AK66" s="7"/>
      <c r="AL66" s="7">
        <f>AB66+AK66</f>
        <v>0</v>
      </c>
      <c r="AM66" s="11"/>
      <c r="AN66" s="10"/>
      <c r="AO66" s="11"/>
      <c r="AP66" s="10"/>
      <c r="AQ66" s="11"/>
      <c r="AR66" s="10"/>
      <c r="AS66" s="11"/>
      <c r="AT66" s="10"/>
      <c r="AU66" s="7"/>
      <c r="AV66" s="11"/>
      <c r="AW66" s="10"/>
      <c r="AX66" s="11"/>
      <c r="AY66" s="10"/>
      <c r="AZ66" s="11"/>
      <c r="BA66" s="10"/>
      <c r="BB66" s="11"/>
      <c r="BC66" s="10"/>
      <c r="BD66" s="7"/>
      <c r="BE66" s="7">
        <f>AU66+BD66</f>
        <v>0</v>
      </c>
      <c r="BF66" s="11"/>
      <c r="BG66" s="10"/>
      <c r="BH66" s="11"/>
      <c r="BI66" s="10"/>
      <c r="BJ66" s="11"/>
      <c r="BK66" s="10"/>
      <c r="BL66" s="11"/>
      <c r="BM66" s="10"/>
      <c r="BN66" s="7"/>
      <c r="BO66" s="11"/>
      <c r="BP66" s="10"/>
      <c r="BQ66" s="11"/>
      <c r="BR66" s="10"/>
      <c r="BS66" s="11">
        <v>4</v>
      </c>
      <c r="BT66" s="10" t="s">
        <v>55</v>
      </c>
      <c r="BU66" s="11"/>
      <c r="BV66" s="10"/>
      <c r="BW66" s="7">
        <v>4</v>
      </c>
      <c r="BX66" s="7">
        <f>BN66+BW66</f>
        <v>4</v>
      </c>
      <c r="BY66" s="11"/>
      <c r="BZ66" s="10"/>
      <c r="CA66" s="11"/>
      <c r="CB66" s="10"/>
      <c r="CC66" s="11"/>
      <c r="CD66" s="10"/>
      <c r="CE66" s="11"/>
      <c r="CF66" s="10"/>
      <c r="CG66" s="7"/>
      <c r="CH66" s="11"/>
      <c r="CI66" s="10"/>
      <c r="CJ66" s="11"/>
      <c r="CK66" s="10"/>
      <c r="CL66" s="11"/>
      <c r="CM66" s="10"/>
      <c r="CN66" s="11"/>
      <c r="CO66" s="10"/>
      <c r="CP66" s="7"/>
      <c r="CQ66" s="7">
        <f>CG66+CP66</f>
        <v>0</v>
      </c>
    </row>
    <row r="67" spans="1:95" ht="15.9" customHeight="1" x14ac:dyDescent="0.25">
      <c r="A67" s="6"/>
      <c r="B67" s="6"/>
      <c r="C67" s="6"/>
      <c r="D67" s="6"/>
      <c r="E67" s="6" t="s">
        <v>62</v>
      </c>
      <c r="F67" s="6">
        <f t="shared" ref="F67:AK67" si="63">SUM(F66:F66)</f>
        <v>0</v>
      </c>
      <c r="G67" s="6">
        <f t="shared" si="63"/>
        <v>1</v>
      </c>
      <c r="H67" s="6">
        <f t="shared" si="63"/>
        <v>4</v>
      </c>
      <c r="I67" s="6">
        <f t="shared" si="63"/>
        <v>0</v>
      </c>
      <c r="J67" s="6">
        <f t="shared" si="63"/>
        <v>0</v>
      </c>
      <c r="K67" s="6">
        <f t="shared" si="63"/>
        <v>0</v>
      </c>
      <c r="L67" s="6">
        <f t="shared" si="63"/>
        <v>0</v>
      </c>
      <c r="M67" s="6">
        <f t="shared" si="63"/>
        <v>0</v>
      </c>
      <c r="N67" s="6">
        <f t="shared" si="63"/>
        <v>0</v>
      </c>
      <c r="O67" s="6">
        <f t="shared" si="63"/>
        <v>4</v>
      </c>
      <c r="P67" s="6">
        <f t="shared" si="63"/>
        <v>0</v>
      </c>
      <c r="Q67" s="7">
        <f t="shared" si="63"/>
        <v>4</v>
      </c>
      <c r="R67" s="7">
        <f t="shared" si="63"/>
        <v>4</v>
      </c>
      <c r="S67" s="7">
        <f t="shared" si="63"/>
        <v>0</v>
      </c>
      <c r="T67" s="11">
        <f t="shared" si="63"/>
        <v>0</v>
      </c>
      <c r="U67" s="10">
        <f t="shared" si="63"/>
        <v>0</v>
      </c>
      <c r="V67" s="11">
        <f t="shared" si="63"/>
        <v>0</v>
      </c>
      <c r="W67" s="10">
        <f t="shared" si="63"/>
        <v>0</v>
      </c>
      <c r="X67" s="11">
        <f t="shared" si="63"/>
        <v>0</v>
      </c>
      <c r="Y67" s="10">
        <f t="shared" si="63"/>
        <v>0</v>
      </c>
      <c r="Z67" s="11">
        <f t="shared" si="63"/>
        <v>0</v>
      </c>
      <c r="AA67" s="10">
        <f t="shared" si="63"/>
        <v>0</v>
      </c>
      <c r="AB67" s="7">
        <f t="shared" si="63"/>
        <v>0</v>
      </c>
      <c r="AC67" s="11">
        <f t="shared" si="63"/>
        <v>0</v>
      </c>
      <c r="AD67" s="10">
        <f t="shared" si="63"/>
        <v>0</v>
      </c>
      <c r="AE67" s="11">
        <f t="shared" si="63"/>
        <v>0</v>
      </c>
      <c r="AF67" s="10">
        <f t="shared" si="63"/>
        <v>0</v>
      </c>
      <c r="AG67" s="11">
        <f t="shared" si="63"/>
        <v>0</v>
      </c>
      <c r="AH67" s="10">
        <f t="shared" si="63"/>
        <v>0</v>
      </c>
      <c r="AI67" s="11">
        <f t="shared" si="63"/>
        <v>0</v>
      </c>
      <c r="AJ67" s="10">
        <f t="shared" si="63"/>
        <v>0</v>
      </c>
      <c r="AK67" s="7">
        <f t="shared" si="63"/>
        <v>0</v>
      </c>
      <c r="AL67" s="7">
        <f t="shared" ref="AL67:BQ67" si="64">SUM(AL66:AL66)</f>
        <v>0</v>
      </c>
      <c r="AM67" s="11">
        <f t="shared" si="64"/>
        <v>0</v>
      </c>
      <c r="AN67" s="10">
        <f t="shared" si="64"/>
        <v>0</v>
      </c>
      <c r="AO67" s="11">
        <f t="shared" si="64"/>
        <v>0</v>
      </c>
      <c r="AP67" s="10">
        <f t="shared" si="64"/>
        <v>0</v>
      </c>
      <c r="AQ67" s="11">
        <f t="shared" si="64"/>
        <v>0</v>
      </c>
      <c r="AR67" s="10">
        <f t="shared" si="64"/>
        <v>0</v>
      </c>
      <c r="AS67" s="11">
        <f t="shared" si="64"/>
        <v>0</v>
      </c>
      <c r="AT67" s="10">
        <f t="shared" si="64"/>
        <v>0</v>
      </c>
      <c r="AU67" s="7">
        <f t="shared" si="64"/>
        <v>0</v>
      </c>
      <c r="AV67" s="11">
        <f t="shared" si="64"/>
        <v>0</v>
      </c>
      <c r="AW67" s="10">
        <f t="shared" si="64"/>
        <v>0</v>
      </c>
      <c r="AX67" s="11">
        <f t="shared" si="64"/>
        <v>0</v>
      </c>
      <c r="AY67" s="10">
        <f t="shared" si="64"/>
        <v>0</v>
      </c>
      <c r="AZ67" s="11">
        <f t="shared" si="64"/>
        <v>0</v>
      </c>
      <c r="BA67" s="10">
        <f t="shared" si="64"/>
        <v>0</v>
      </c>
      <c r="BB67" s="11">
        <f t="shared" si="64"/>
        <v>0</v>
      </c>
      <c r="BC67" s="10">
        <f t="shared" si="64"/>
        <v>0</v>
      </c>
      <c r="BD67" s="7">
        <f t="shared" si="64"/>
        <v>0</v>
      </c>
      <c r="BE67" s="7">
        <f t="shared" si="64"/>
        <v>0</v>
      </c>
      <c r="BF67" s="11">
        <f t="shared" si="64"/>
        <v>0</v>
      </c>
      <c r="BG67" s="10">
        <f t="shared" si="64"/>
        <v>0</v>
      </c>
      <c r="BH67" s="11">
        <f t="shared" si="64"/>
        <v>0</v>
      </c>
      <c r="BI67" s="10">
        <f t="shared" si="64"/>
        <v>0</v>
      </c>
      <c r="BJ67" s="11">
        <f t="shared" si="64"/>
        <v>0</v>
      </c>
      <c r="BK67" s="10">
        <f t="shared" si="64"/>
        <v>0</v>
      </c>
      <c r="BL67" s="11">
        <f t="shared" si="64"/>
        <v>0</v>
      </c>
      <c r="BM67" s="10">
        <f t="shared" si="64"/>
        <v>0</v>
      </c>
      <c r="BN67" s="7">
        <f t="shared" si="64"/>
        <v>0</v>
      </c>
      <c r="BO67" s="11">
        <f t="shared" si="64"/>
        <v>0</v>
      </c>
      <c r="BP67" s="10">
        <f t="shared" si="64"/>
        <v>0</v>
      </c>
      <c r="BQ67" s="11">
        <f t="shared" si="64"/>
        <v>0</v>
      </c>
      <c r="BR67" s="10">
        <f t="shared" ref="BR67:CQ67" si="65">SUM(BR66:BR66)</f>
        <v>0</v>
      </c>
      <c r="BS67" s="11">
        <f t="shared" si="65"/>
        <v>4</v>
      </c>
      <c r="BT67" s="10">
        <f t="shared" si="65"/>
        <v>0</v>
      </c>
      <c r="BU67" s="11">
        <f t="shared" si="65"/>
        <v>0</v>
      </c>
      <c r="BV67" s="10">
        <f t="shared" si="65"/>
        <v>0</v>
      </c>
      <c r="BW67" s="7">
        <f t="shared" si="65"/>
        <v>4</v>
      </c>
      <c r="BX67" s="7">
        <f t="shared" si="65"/>
        <v>4</v>
      </c>
      <c r="BY67" s="11">
        <f t="shared" si="65"/>
        <v>0</v>
      </c>
      <c r="BZ67" s="10">
        <f t="shared" si="65"/>
        <v>0</v>
      </c>
      <c r="CA67" s="11">
        <f t="shared" si="65"/>
        <v>0</v>
      </c>
      <c r="CB67" s="10">
        <f t="shared" si="65"/>
        <v>0</v>
      </c>
      <c r="CC67" s="11">
        <f t="shared" si="65"/>
        <v>0</v>
      </c>
      <c r="CD67" s="10">
        <f t="shared" si="65"/>
        <v>0</v>
      </c>
      <c r="CE67" s="11">
        <f t="shared" si="65"/>
        <v>0</v>
      </c>
      <c r="CF67" s="10">
        <f t="shared" si="65"/>
        <v>0</v>
      </c>
      <c r="CG67" s="7">
        <f t="shared" si="65"/>
        <v>0</v>
      </c>
      <c r="CH67" s="11">
        <f t="shared" si="65"/>
        <v>0</v>
      </c>
      <c r="CI67" s="10">
        <f t="shared" si="65"/>
        <v>0</v>
      </c>
      <c r="CJ67" s="11">
        <f t="shared" si="65"/>
        <v>0</v>
      </c>
      <c r="CK67" s="10">
        <f t="shared" si="65"/>
        <v>0</v>
      </c>
      <c r="CL67" s="11">
        <f t="shared" si="65"/>
        <v>0</v>
      </c>
      <c r="CM67" s="10">
        <f t="shared" si="65"/>
        <v>0</v>
      </c>
      <c r="CN67" s="11">
        <f t="shared" si="65"/>
        <v>0</v>
      </c>
      <c r="CO67" s="10">
        <f t="shared" si="65"/>
        <v>0</v>
      </c>
      <c r="CP67" s="7">
        <f t="shared" si="65"/>
        <v>0</v>
      </c>
      <c r="CQ67" s="7">
        <f t="shared" si="65"/>
        <v>0</v>
      </c>
    </row>
    <row r="68" spans="1:95" ht="20.100000000000001" customHeight="1" x14ac:dyDescent="0.25">
      <c r="A68" s="12" t="s">
        <v>142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2"/>
      <c r="CQ68" s="13"/>
    </row>
    <row r="69" spans="1:95" x14ac:dyDescent="0.25">
      <c r="A69" s="6"/>
      <c r="B69" s="6"/>
      <c r="C69" s="6"/>
      <c r="D69" s="6" t="s">
        <v>143</v>
      </c>
      <c r="E69" s="3" t="s">
        <v>144</v>
      </c>
      <c r="F69" s="6">
        <f>COUNTIF(T69:CO69,"e")</f>
        <v>0</v>
      </c>
      <c r="G69" s="6">
        <f>COUNTIF(T69:CO69,"z")</f>
        <v>1</v>
      </c>
      <c r="H69" s="6">
        <f>SUM(I69:P69)</f>
        <v>4</v>
      </c>
      <c r="I69" s="6">
        <f>T69+AM69+BF69+BY69</f>
        <v>4</v>
      </c>
      <c r="J69" s="6">
        <f>V69+AO69+BH69+CA69</f>
        <v>0</v>
      </c>
      <c r="K69" s="6">
        <f>X69+AQ69+BJ69+CC69</f>
        <v>0</v>
      </c>
      <c r="L69" s="6">
        <f>Z69+AS69+BL69+CE69</f>
        <v>0</v>
      </c>
      <c r="M69" s="6">
        <f>AC69+AV69+BO69+CH69</f>
        <v>0</v>
      </c>
      <c r="N69" s="6">
        <f>AE69+AX69+BQ69+CJ69</f>
        <v>0</v>
      </c>
      <c r="O69" s="6">
        <f>AG69+AZ69+BS69+CL69</f>
        <v>0</v>
      </c>
      <c r="P69" s="6">
        <f>AI69+BB69+BU69+CN69</f>
        <v>0</v>
      </c>
      <c r="Q69" s="7">
        <f>AL69+BE69+BX69+CQ69</f>
        <v>0</v>
      </c>
      <c r="R69" s="7">
        <f>AK69+BD69+BW69+CP69</f>
        <v>0</v>
      </c>
      <c r="S69" s="7">
        <v>0</v>
      </c>
      <c r="T69" s="11">
        <v>4</v>
      </c>
      <c r="U69" s="10" t="s">
        <v>55</v>
      </c>
      <c r="V69" s="11"/>
      <c r="W69" s="10"/>
      <c r="X69" s="11"/>
      <c r="Y69" s="10"/>
      <c r="Z69" s="11"/>
      <c r="AA69" s="10"/>
      <c r="AB69" s="7">
        <v>0</v>
      </c>
      <c r="AC69" s="11"/>
      <c r="AD69" s="10"/>
      <c r="AE69" s="11"/>
      <c r="AF69" s="10"/>
      <c r="AG69" s="11"/>
      <c r="AH69" s="10"/>
      <c r="AI69" s="11"/>
      <c r="AJ69" s="10"/>
      <c r="AK69" s="7"/>
      <c r="AL69" s="7">
        <f>AB69+AK69</f>
        <v>0</v>
      </c>
      <c r="AM69" s="11"/>
      <c r="AN69" s="10"/>
      <c r="AO69" s="11"/>
      <c r="AP69" s="10"/>
      <c r="AQ69" s="11"/>
      <c r="AR69" s="10"/>
      <c r="AS69" s="11"/>
      <c r="AT69" s="10"/>
      <c r="AU69" s="7"/>
      <c r="AV69" s="11"/>
      <c r="AW69" s="10"/>
      <c r="AX69" s="11"/>
      <c r="AY69" s="10"/>
      <c r="AZ69" s="11"/>
      <c r="BA69" s="10"/>
      <c r="BB69" s="11"/>
      <c r="BC69" s="10"/>
      <c r="BD69" s="7"/>
      <c r="BE69" s="7">
        <f>AU69+BD69</f>
        <v>0</v>
      </c>
      <c r="BF69" s="11"/>
      <c r="BG69" s="10"/>
      <c r="BH69" s="11"/>
      <c r="BI69" s="10"/>
      <c r="BJ69" s="11"/>
      <c r="BK69" s="10"/>
      <c r="BL69" s="11"/>
      <c r="BM69" s="10"/>
      <c r="BN69" s="7"/>
      <c r="BO69" s="11"/>
      <c r="BP69" s="10"/>
      <c r="BQ69" s="11"/>
      <c r="BR69" s="10"/>
      <c r="BS69" s="11"/>
      <c r="BT69" s="10"/>
      <c r="BU69" s="11"/>
      <c r="BV69" s="10"/>
      <c r="BW69" s="7"/>
      <c r="BX69" s="7">
        <f>BN69+BW69</f>
        <v>0</v>
      </c>
      <c r="BY69" s="11"/>
      <c r="BZ69" s="10"/>
      <c r="CA69" s="11"/>
      <c r="CB69" s="10"/>
      <c r="CC69" s="11"/>
      <c r="CD69" s="10"/>
      <c r="CE69" s="11"/>
      <c r="CF69" s="10"/>
      <c r="CG69" s="7"/>
      <c r="CH69" s="11"/>
      <c r="CI69" s="10"/>
      <c r="CJ69" s="11"/>
      <c r="CK69" s="10"/>
      <c r="CL69" s="11"/>
      <c r="CM69" s="10"/>
      <c r="CN69" s="11"/>
      <c r="CO69" s="10"/>
      <c r="CP69" s="7"/>
      <c r="CQ69" s="7">
        <f>CG69+CP69</f>
        <v>0</v>
      </c>
    </row>
    <row r="70" spans="1:95" x14ac:dyDescent="0.25">
      <c r="A70" s="6"/>
      <c r="B70" s="6"/>
      <c r="C70" s="6"/>
      <c r="D70" s="6" t="s">
        <v>145</v>
      </c>
      <c r="E70" s="3" t="s">
        <v>146</v>
      </c>
      <c r="F70" s="6">
        <f>COUNTIF(T70:CO70,"e")</f>
        <v>0</v>
      </c>
      <c r="G70" s="6">
        <f>COUNTIF(T70:CO70,"z")</f>
        <v>1</v>
      </c>
      <c r="H70" s="6">
        <f>SUM(I70:P70)</f>
        <v>2</v>
      </c>
      <c r="I70" s="6">
        <f>T70+AM70+BF70+BY70</f>
        <v>2</v>
      </c>
      <c r="J70" s="6">
        <f>V70+AO70+BH70+CA70</f>
        <v>0</v>
      </c>
      <c r="K70" s="6">
        <f>X70+AQ70+BJ70+CC70</f>
        <v>0</v>
      </c>
      <c r="L70" s="6">
        <f>Z70+AS70+BL70+CE70</f>
        <v>0</v>
      </c>
      <c r="M70" s="6">
        <f>AC70+AV70+BO70+CH70</f>
        <v>0</v>
      </c>
      <c r="N70" s="6">
        <f>AE70+AX70+BQ70+CJ70</f>
        <v>0</v>
      </c>
      <c r="O70" s="6">
        <f>AG70+AZ70+BS70+CL70</f>
        <v>0</v>
      </c>
      <c r="P70" s="6">
        <f>AI70+BB70+BU70+CN70</f>
        <v>0</v>
      </c>
      <c r="Q70" s="7">
        <f>AL70+BE70+BX70+CQ70</f>
        <v>0</v>
      </c>
      <c r="R70" s="7">
        <f>AK70+BD70+BW70+CP70</f>
        <v>0</v>
      </c>
      <c r="S70" s="7">
        <v>0</v>
      </c>
      <c r="T70" s="11"/>
      <c r="U70" s="10"/>
      <c r="V70" s="11"/>
      <c r="W70" s="10"/>
      <c r="X70" s="11"/>
      <c r="Y70" s="10"/>
      <c r="Z70" s="11"/>
      <c r="AA70" s="10"/>
      <c r="AB70" s="7"/>
      <c r="AC70" s="11"/>
      <c r="AD70" s="10"/>
      <c r="AE70" s="11"/>
      <c r="AF70" s="10"/>
      <c r="AG70" s="11"/>
      <c r="AH70" s="10"/>
      <c r="AI70" s="11"/>
      <c r="AJ70" s="10"/>
      <c r="AK70" s="7"/>
      <c r="AL70" s="7">
        <f>AB70+AK70</f>
        <v>0</v>
      </c>
      <c r="AM70" s="11">
        <v>2</v>
      </c>
      <c r="AN70" s="10" t="s">
        <v>55</v>
      </c>
      <c r="AO70" s="11"/>
      <c r="AP70" s="10"/>
      <c r="AQ70" s="11"/>
      <c r="AR70" s="10"/>
      <c r="AS70" s="11"/>
      <c r="AT70" s="10"/>
      <c r="AU70" s="7">
        <v>0</v>
      </c>
      <c r="AV70" s="11"/>
      <c r="AW70" s="10"/>
      <c r="AX70" s="11"/>
      <c r="AY70" s="10"/>
      <c r="AZ70" s="11"/>
      <c r="BA70" s="10"/>
      <c r="BB70" s="11"/>
      <c r="BC70" s="10"/>
      <c r="BD70" s="7"/>
      <c r="BE70" s="7">
        <f>AU70+BD70</f>
        <v>0</v>
      </c>
      <c r="BF70" s="11"/>
      <c r="BG70" s="10"/>
      <c r="BH70" s="11"/>
      <c r="BI70" s="10"/>
      <c r="BJ70" s="11"/>
      <c r="BK70" s="10"/>
      <c r="BL70" s="11"/>
      <c r="BM70" s="10"/>
      <c r="BN70" s="7"/>
      <c r="BO70" s="11"/>
      <c r="BP70" s="10"/>
      <c r="BQ70" s="11"/>
      <c r="BR70" s="10"/>
      <c r="BS70" s="11"/>
      <c r="BT70" s="10"/>
      <c r="BU70" s="11"/>
      <c r="BV70" s="10"/>
      <c r="BW70" s="7"/>
      <c r="BX70" s="7">
        <f>BN70+BW70</f>
        <v>0</v>
      </c>
      <c r="BY70" s="11"/>
      <c r="BZ70" s="10"/>
      <c r="CA70" s="11"/>
      <c r="CB70" s="10"/>
      <c r="CC70" s="11"/>
      <c r="CD70" s="10"/>
      <c r="CE70" s="11"/>
      <c r="CF70" s="10"/>
      <c r="CG70" s="7"/>
      <c r="CH70" s="11"/>
      <c r="CI70" s="10"/>
      <c r="CJ70" s="11"/>
      <c r="CK70" s="10"/>
      <c r="CL70" s="11"/>
      <c r="CM70" s="10"/>
      <c r="CN70" s="11"/>
      <c r="CO70" s="10"/>
      <c r="CP70" s="7"/>
      <c r="CQ70" s="7">
        <f>CG70+CP70</f>
        <v>0</v>
      </c>
    </row>
    <row r="71" spans="1:95" ht="15.9" customHeight="1" x14ac:dyDescent="0.25">
      <c r="A71" s="6"/>
      <c r="B71" s="6"/>
      <c r="C71" s="6"/>
      <c r="D71" s="6"/>
      <c r="E71" s="6" t="s">
        <v>62</v>
      </c>
      <c r="F71" s="6">
        <f t="shared" ref="F71:AK71" si="66">SUM(F69:F70)</f>
        <v>0</v>
      </c>
      <c r="G71" s="6">
        <f t="shared" si="66"/>
        <v>2</v>
      </c>
      <c r="H71" s="6">
        <f t="shared" si="66"/>
        <v>6</v>
      </c>
      <c r="I71" s="6">
        <f t="shared" si="66"/>
        <v>6</v>
      </c>
      <c r="J71" s="6">
        <f t="shared" si="66"/>
        <v>0</v>
      </c>
      <c r="K71" s="6">
        <f t="shared" si="66"/>
        <v>0</v>
      </c>
      <c r="L71" s="6">
        <f t="shared" si="66"/>
        <v>0</v>
      </c>
      <c r="M71" s="6">
        <f t="shared" si="66"/>
        <v>0</v>
      </c>
      <c r="N71" s="6">
        <f t="shared" si="66"/>
        <v>0</v>
      </c>
      <c r="O71" s="6">
        <f t="shared" si="66"/>
        <v>0</v>
      </c>
      <c r="P71" s="6">
        <f t="shared" si="66"/>
        <v>0</v>
      </c>
      <c r="Q71" s="7">
        <f t="shared" si="66"/>
        <v>0</v>
      </c>
      <c r="R71" s="7">
        <f t="shared" si="66"/>
        <v>0</v>
      </c>
      <c r="S71" s="7">
        <f t="shared" si="66"/>
        <v>0</v>
      </c>
      <c r="T71" s="11">
        <f t="shared" si="66"/>
        <v>4</v>
      </c>
      <c r="U71" s="10">
        <f t="shared" si="66"/>
        <v>0</v>
      </c>
      <c r="V71" s="11">
        <f t="shared" si="66"/>
        <v>0</v>
      </c>
      <c r="W71" s="10">
        <f t="shared" si="66"/>
        <v>0</v>
      </c>
      <c r="X71" s="11">
        <f t="shared" si="66"/>
        <v>0</v>
      </c>
      <c r="Y71" s="10">
        <f t="shared" si="66"/>
        <v>0</v>
      </c>
      <c r="Z71" s="11">
        <f t="shared" si="66"/>
        <v>0</v>
      </c>
      <c r="AA71" s="10">
        <f t="shared" si="66"/>
        <v>0</v>
      </c>
      <c r="AB71" s="7">
        <f t="shared" si="66"/>
        <v>0</v>
      </c>
      <c r="AC71" s="11">
        <f t="shared" si="66"/>
        <v>0</v>
      </c>
      <c r="AD71" s="10">
        <f t="shared" si="66"/>
        <v>0</v>
      </c>
      <c r="AE71" s="11">
        <f t="shared" si="66"/>
        <v>0</v>
      </c>
      <c r="AF71" s="10">
        <f t="shared" si="66"/>
        <v>0</v>
      </c>
      <c r="AG71" s="11">
        <f t="shared" si="66"/>
        <v>0</v>
      </c>
      <c r="AH71" s="10">
        <f t="shared" si="66"/>
        <v>0</v>
      </c>
      <c r="AI71" s="11">
        <f t="shared" si="66"/>
        <v>0</v>
      </c>
      <c r="AJ71" s="10">
        <f t="shared" si="66"/>
        <v>0</v>
      </c>
      <c r="AK71" s="7">
        <f t="shared" si="66"/>
        <v>0</v>
      </c>
      <c r="AL71" s="7">
        <f t="shared" ref="AL71:BQ71" si="67">SUM(AL69:AL70)</f>
        <v>0</v>
      </c>
      <c r="AM71" s="11">
        <f t="shared" si="67"/>
        <v>2</v>
      </c>
      <c r="AN71" s="10">
        <f t="shared" si="67"/>
        <v>0</v>
      </c>
      <c r="AO71" s="11">
        <f t="shared" si="67"/>
        <v>0</v>
      </c>
      <c r="AP71" s="10">
        <f t="shared" si="67"/>
        <v>0</v>
      </c>
      <c r="AQ71" s="11">
        <f t="shared" si="67"/>
        <v>0</v>
      </c>
      <c r="AR71" s="10">
        <f t="shared" si="67"/>
        <v>0</v>
      </c>
      <c r="AS71" s="11">
        <f t="shared" si="67"/>
        <v>0</v>
      </c>
      <c r="AT71" s="10">
        <f t="shared" si="67"/>
        <v>0</v>
      </c>
      <c r="AU71" s="7">
        <f t="shared" si="67"/>
        <v>0</v>
      </c>
      <c r="AV71" s="11">
        <f t="shared" si="67"/>
        <v>0</v>
      </c>
      <c r="AW71" s="10">
        <f t="shared" si="67"/>
        <v>0</v>
      </c>
      <c r="AX71" s="11">
        <f t="shared" si="67"/>
        <v>0</v>
      </c>
      <c r="AY71" s="10">
        <f t="shared" si="67"/>
        <v>0</v>
      </c>
      <c r="AZ71" s="11">
        <f t="shared" si="67"/>
        <v>0</v>
      </c>
      <c r="BA71" s="10">
        <f t="shared" si="67"/>
        <v>0</v>
      </c>
      <c r="BB71" s="11">
        <f t="shared" si="67"/>
        <v>0</v>
      </c>
      <c r="BC71" s="10">
        <f t="shared" si="67"/>
        <v>0</v>
      </c>
      <c r="BD71" s="7">
        <f t="shared" si="67"/>
        <v>0</v>
      </c>
      <c r="BE71" s="7">
        <f t="shared" si="67"/>
        <v>0</v>
      </c>
      <c r="BF71" s="11">
        <f t="shared" si="67"/>
        <v>0</v>
      </c>
      <c r="BG71" s="10">
        <f t="shared" si="67"/>
        <v>0</v>
      </c>
      <c r="BH71" s="11">
        <f t="shared" si="67"/>
        <v>0</v>
      </c>
      <c r="BI71" s="10">
        <f t="shared" si="67"/>
        <v>0</v>
      </c>
      <c r="BJ71" s="11">
        <f t="shared" si="67"/>
        <v>0</v>
      </c>
      <c r="BK71" s="10">
        <f t="shared" si="67"/>
        <v>0</v>
      </c>
      <c r="BL71" s="11">
        <f t="shared" si="67"/>
        <v>0</v>
      </c>
      <c r="BM71" s="10">
        <f t="shared" si="67"/>
        <v>0</v>
      </c>
      <c r="BN71" s="7">
        <f t="shared" si="67"/>
        <v>0</v>
      </c>
      <c r="BO71" s="11">
        <f t="shared" si="67"/>
        <v>0</v>
      </c>
      <c r="BP71" s="10">
        <f t="shared" si="67"/>
        <v>0</v>
      </c>
      <c r="BQ71" s="11">
        <f t="shared" si="67"/>
        <v>0</v>
      </c>
      <c r="BR71" s="10">
        <f t="shared" ref="BR71:CQ71" si="68">SUM(BR69:BR70)</f>
        <v>0</v>
      </c>
      <c r="BS71" s="11">
        <f t="shared" si="68"/>
        <v>0</v>
      </c>
      <c r="BT71" s="10">
        <f t="shared" si="68"/>
        <v>0</v>
      </c>
      <c r="BU71" s="11">
        <f t="shared" si="68"/>
        <v>0</v>
      </c>
      <c r="BV71" s="10">
        <f t="shared" si="68"/>
        <v>0</v>
      </c>
      <c r="BW71" s="7">
        <f t="shared" si="68"/>
        <v>0</v>
      </c>
      <c r="BX71" s="7">
        <f t="shared" si="68"/>
        <v>0</v>
      </c>
      <c r="BY71" s="11">
        <f t="shared" si="68"/>
        <v>0</v>
      </c>
      <c r="BZ71" s="10">
        <f t="shared" si="68"/>
        <v>0</v>
      </c>
      <c r="CA71" s="11">
        <f t="shared" si="68"/>
        <v>0</v>
      </c>
      <c r="CB71" s="10">
        <f t="shared" si="68"/>
        <v>0</v>
      </c>
      <c r="CC71" s="11">
        <f t="shared" si="68"/>
        <v>0</v>
      </c>
      <c r="CD71" s="10">
        <f t="shared" si="68"/>
        <v>0</v>
      </c>
      <c r="CE71" s="11">
        <f t="shared" si="68"/>
        <v>0</v>
      </c>
      <c r="CF71" s="10">
        <f t="shared" si="68"/>
        <v>0</v>
      </c>
      <c r="CG71" s="7">
        <f t="shared" si="68"/>
        <v>0</v>
      </c>
      <c r="CH71" s="11">
        <f t="shared" si="68"/>
        <v>0</v>
      </c>
      <c r="CI71" s="10">
        <f t="shared" si="68"/>
        <v>0</v>
      </c>
      <c r="CJ71" s="11">
        <f t="shared" si="68"/>
        <v>0</v>
      </c>
      <c r="CK71" s="10">
        <f t="shared" si="68"/>
        <v>0</v>
      </c>
      <c r="CL71" s="11">
        <f t="shared" si="68"/>
        <v>0</v>
      </c>
      <c r="CM71" s="10">
        <f t="shared" si="68"/>
        <v>0</v>
      </c>
      <c r="CN71" s="11">
        <f t="shared" si="68"/>
        <v>0</v>
      </c>
      <c r="CO71" s="10">
        <f t="shared" si="68"/>
        <v>0</v>
      </c>
      <c r="CP71" s="7">
        <f t="shared" si="68"/>
        <v>0</v>
      </c>
      <c r="CQ71" s="7">
        <f t="shared" si="68"/>
        <v>0</v>
      </c>
    </row>
    <row r="72" spans="1:95" ht="20.100000000000001" customHeight="1" x14ac:dyDescent="0.25">
      <c r="A72" s="6"/>
      <c r="B72" s="6"/>
      <c r="C72" s="6"/>
      <c r="D72" s="6"/>
      <c r="E72" s="8" t="s">
        <v>147</v>
      </c>
      <c r="F72" s="6">
        <f>F22+F27+F46+F57+F67+F71</f>
        <v>5</v>
      </c>
      <c r="G72" s="6">
        <f>G22+G27+G46+G57+G67+G71</f>
        <v>67</v>
      </c>
      <c r="H72" s="6">
        <f t="shared" ref="H72:P72" si="69">H22+H27+H46+H57+H71</f>
        <v>557</v>
      </c>
      <c r="I72" s="6">
        <f t="shared" si="69"/>
        <v>281</v>
      </c>
      <c r="J72" s="6">
        <f t="shared" si="69"/>
        <v>93</v>
      </c>
      <c r="K72" s="6">
        <f t="shared" si="69"/>
        <v>0</v>
      </c>
      <c r="L72" s="6">
        <f t="shared" si="69"/>
        <v>30</v>
      </c>
      <c r="M72" s="6">
        <f t="shared" si="69"/>
        <v>118</v>
      </c>
      <c r="N72" s="6">
        <f t="shared" si="69"/>
        <v>20</v>
      </c>
      <c r="O72" s="6">
        <f t="shared" si="69"/>
        <v>0</v>
      </c>
      <c r="P72" s="6">
        <f t="shared" si="69"/>
        <v>15</v>
      </c>
      <c r="Q72" s="7">
        <f>Q22+Q27+Q46+Q57+Q67+Q71</f>
        <v>90</v>
      </c>
      <c r="R72" s="7">
        <f>R22+R27+R46+R57+R67+R71</f>
        <v>17.799999999999997</v>
      </c>
      <c r="S72" s="7">
        <f>S22+S27+S46+S57+S67+S71</f>
        <v>31.770000000000003</v>
      </c>
      <c r="T72" s="11">
        <f t="shared" ref="T72:AA72" si="70">T22+T27+T46+T57+T71</f>
        <v>92</v>
      </c>
      <c r="U72" s="10">
        <f t="shared" si="70"/>
        <v>0</v>
      </c>
      <c r="V72" s="11">
        <f t="shared" si="70"/>
        <v>50</v>
      </c>
      <c r="W72" s="10">
        <f t="shared" si="70"/>
        <v>0</v>
      </c>
      <c r="X72" s="11">
        <f t="shared" si="70"/>
        <v>0</v>
      </c>
      <c r="Y72" s="10">
        <f t="shared" si="70"/>
        <v>0</v>
      </c>
      <c r="Z72" s="11">
        <f t="shared" si="70"/>
        <v>0</v>
      </c>
      <c r="AA72" s="10">
        <f t="shared" si="70"/>
        <v>0</v>
      </c>
      <c r="AB72" s="7">
        <f>AB22+AB27+AB46+AB57+AB67+AB71</f>
        <v>19.100000000000001</v>
      </c>
      <c r="AC72" s="11">
        <f t="shared" ref="AC72:AJ72" si="71">AC22+AC27+AC46+AC57+AC71</f>
        <v>33</v>
      </c>
      <c r="AD72" s="10">
        <f t="shared" si="71"/>
        <v>0</v>
      </c>
      <c r="AE72" s="11">
        <f t="shared" si="71"/>
        <v>0</v>
      </c>
      <c r="AF72" s="10">
        <f t="shared" si="71"/>
        <v>0</v>
      </c>
      <c r="AG72" s="11">
        <f t="shared" si="71"/>
        <v>0</v>
      </c>
      <c r="AH72" s="10">
        <f t="shared" si="71"/>
        <v>0</v>
      </c>
      <c r="AI72" s="11">
        <f t="shared" si="71"/>
        <v>0</v>
      </c>
      <c r="AJ72" s="10">
        <f t="shared" si="71"/>
        <v>0</v>
      </c>
      <c r="AK72" s="7">
        <f>AK22+AK27+AK46+AK57+AK67+AK71</f>
        <v>2.9</v>
      </c>
      <c r="AL72" s="7">
        <f>AL22+AL27+AL46+AL57+AL67+AL71</f>
        <v>22</v>
      </c>
      <c r="AM72" s="11">
        <f t="shared" ref="AM72:AT72" si="72">AM22+AM27+AM46+AM57+AM71</f>
        <v>85</v>
      </c>
      <c r="AN72" s="10">
        <f t="shared" si="72"/>
        <v>0</v>
      </c>
      <c r="AO72" s="11">
        <f t="shared" si="72"/>
        <v>10</v>
      </c>
      <c r="AP72" s="10">
        <f t="shared" si="72"/>
        <v>0</v>
      </c>
      <c r="AQ72" s="11">
        <f t="shared" si="72"/>
        <v>0</v>
      </c>
      <c r="AR72" s="10">
        <f t="shared" si="72"/>
        <v>0</v>
      </c>
      <c r="AS72" s="11">
        <f t="shared" si="72"/>
        <v>6</v>
      </c>
      <c r="AT72" s="10">
        <f t="shared" si="72"/>
        <v>0</v>
      </c>
      <c r="AU72" s="7">
        <f>AU22+AU27+AU46+AU57+AU67+AU71</f>
        <v>13.799999999999999</v>
      </c>
      <c r="AV72" s="11">
        <f t="shared" ref="AV72:BC72" si="73">AV22+AV27+AV46+AV57+AV71</f>
        <v>29</v>
      </c>
      <c r="AW72" s="10">
        <f t="shared" si="73"/>
        <v>0</v>
      </c>
      <c r="AX72" s="11">
        <f t="shared" si="73"/>
        <v>20</v>
      </c>
      <c r="AY72" s="10">
        <f t="shared" si="73"/>
        <v>0</v>
      </c>
      <c r="AZ72" s="11">
        <f t="shared" si="73"/>
        <v>0</v>
      </c>
      <c r="BA72" s="10">
        <f t="shared" si="73"/>
        <v>0</v>
      </c>
      <c r="BB72" s="11">
        <f t="shared" si="73"/>
        <v>6</v>
      </c>
      <c r="BC72" s="10">
        <f t="shared" si="73"/>
        <v>0</v>
      </c>
      <c r="BD72" s="7">
        <f>BD22+BD27+BD46+BD57+BD67+BD71</f>
        <v>6.1999999999999993</v>
      </c>
      <c r="BE72" s="7">
        <f>BE22+BE27+BE46+BE57+BE67+BE71</f>
        <v>20</v>
      </c>
      <c r="BF72" s="11">
        <f t="shared" ref="BF72:BM72" si="74">BF22+BF27+BF46+BF57+BF71</f>
        <v>66</v>
      </c>
      <c r="BG72" s="10">
        <f t="shared" si="74"/>
        <v>0</v>
      </c>
      <c r="BH72" s="11">
        <f t="shared" si="74"/>
        <v>27</v>
      </c>
      <c r="BI72" s="10">
        <f t="shared" si="74"/>
        <v>0</v>
      </c>
      <c r="BJ72" s="11">
        <f t="shared" si="74"/>
        <v>0</v>
      </c>
      <c r="BK72" s="10">
        <f t="shared" si="74"/>
        <v>0</v>
      </c>
      <c r="BL72" s="11">
        <f t="shared" si="74"/>
        <v>12</v>
      </c>
      <c r="BM72" s="10">
        <f t="shared" si="74"/>
        <v>0</v>
      </c>
      <c r="BN72" s="7">
        <f>BN22+BN27+BN46+BN57+BN67+BN71</f>
        <v>13.5</v>
      </c>
      <c r="BO72" s="11">
        <f t="shared" ref="BO72:BV72" si="75">BO22+BO27+BO46+BO57+BO71</f>
        <v>30</v>
      </c>
      <c r="BP72" s="10">
        <f t="shared" si="75"/>
        <v>0</v>
      </c>
      <c r="BQ72" s="11">
        <f t="shared" si="75"/>
        <v>0</v>
      </c>
      <c r="BR72" s="10">
        <f t="shared" si="75"/>
        <v>0</v>
      </c>
      <c r="BS72" s="11">
        <f t="shared" si="75"/>
        <v>0</v>
      </c>
      <c r="BT72" s="10">
        <f t="shared" si="75"/>
        <v>0</v>
      </c>
      <c r="BU72" s="11">
        <f t="shared" si="75"/>
        <v>3</v>
      </c>
      <c r="BV72" s="10">
        <f t="shared" si="75"/>
        <v>0</v>
      </c>
      <c r="BW72" s="7">
        <f>BW22+BW27+BW46+BW57+BW67+BW71</f>
        <v>6.5</v>
      </c>
      <c r="BX72" s="7">
        <f>BX22+BX27+BX46+BX57+BX67+BX71</f>
        <v>20</v>
      </c>
      <c r="BY72" s="11">
        <f t="shared" ref="BY72:CF72" si="76">BY22+BY27+BY46+BY57+BY71</f>
        <v>38</v>
      </c>
      <c r="BZ72" s="10">
        <f t="shared" si="76"/>
        <v>0</v>
      </c>
      <c r="CA72" s="11">
        <f t="shared" si="76"/>
        <v>6</v>
      </c>
      <c r="CB72" s="10">
        <f t="shared" si="76"/>
        <v>0</v>
      </c>
      <c r="CC72" s="11">
        <f t="shared" si="76"/>
        <v>0</v>
      </c>
      <c r="CD72" s="10">
        <f t="shared" si="76"/>
        <v>0</v>
      </c>
      <c r="CE72" s="11">
        <f t="shared" si="76"/>
        <v>12</v>
      </c>
      <c r="CF72" s="10">
        <f t="shared" si="76"/>
        <v>0</v>
      </c>
      <c r="CG72" s="7">
        <f>CG22+CG27+CG46+CG57+CG67+CG71</f>
        <v>25.799999999999997</v>
      </c>
      <c r="CH72" s="11">
        <f t="shared" ref="CH72:CO72" si="77">CH22+CH27+CH46+CH57+CH71</f>
        <v>26</v>
      </c>
      <c r="CI72" s="10">
        <f t="shared" si="77"/>
        <v>0</v>
      </c>
      <c r="CJ72" s="11">
        <f t="shared" si="77"/>
        <v>0</v>
      </c>
      <c r="CK72" s="10">
        <f t="shared" si="77"/>
        <v>0</v>
      </c>
      <c r="CL72" s="11">
        <f t="shared" si="77"/>
        <v>0</v>
      </c>
      <c r="CM72" s="10">
        <f t="shared" si="77"/>
        <v>0</v>
      </c>
      <c r="CN72" s="11">
        <f t="shared" si="77"/>
        <v>6</v>
      </c>
      <c r="CO72" s="10">
        <f t="shared" si="77"/>
        <v>0</v>
      </c>
      <c r="CP72" s="7">
        <f>CP22+CP27+CP46+CP57+CP67+CP71</f>
        <v>2.2000000000000002</v>
      </c>
      <c r="CQ72" s="7">
        <f>CQ22+CQ27+CQ46+CQ57+CQ67+CQ71</f>
        <v>28</v>
      </c>
    </row>
    <row r="74" spans="1:95" x14ac:dyDescent="0.25">
      <c r="D74" s="3" t="s">
        <v>22</v>
      </c>
      <c r="E74" s="3" t="s">
        <v>148</v>
      </c>
    </row>
    <row r="75" spans="1:95" x14ac:dyDescent="0.25">
      <c r="D75" s="3" t="s">
        <v>26</v>
      </c>
      <c r="E75" s="3" t="s">
        <v>149</v>
      </c>
    </row>
    <row r="76" spans="1:95" x14ac:dyDescent="0.25">
      <c r="D76" s="14" t="s">
        <v>32</v>
      </c>
      <c r="E76" s="14"/>
    </row>
    <row r="77" spans="1:95" x14ac:dyDescent="0.25">
      <c r="D77" s="3" t="s">
        <v>34</v>
      </c>
      <c r="E77" s="3" t="s">
        <v>150</v>
      </c>
    </row>
    <row r="78" spans="1:95" x14ac:dyDescent="0.25">
      <c r="D78" s="3" t="s">
        <v>35</v>
      </c>
      <c r="E78" s="3" t="s">
        <v>151</v>
      </c>
    </row>
    <row r="79" spans="1:95" x14ac:dyDescent="0.25">
      <c r="D79" s="3" t="s">
        <v>36</v>
      </c>
      <c r="E79" s="3" t="s">
        <v>152</v>
      </c>
    </row>
    <row r="80" spans="1:95" x14ac:dyDescent="0.25">
      <c r="D80" s="3" t="s">
        <v>37</v>
      </c>
      <c r="E80" s="3" t="s">
        <v>153</v>
      </c>
      <c r="M80" s="9"/>
      <c r="U80" s="9"/>
      <c r="AC80" s="9"/>
    </row>
    <row r="81" spans="4:5" x14ac:dyDescent="0.25">
      <c r="D81" s="14" t="s">
        <v>33</v>
      </c>
      <c r="E81" s="14"/>
    </row>
    <row r="82" spans="4:5" x14ac:dyDescent="0.25">
      <c r="D82" s="3" t="s">
        <v>38</v>
      </c>
      <c r="E82" s="3" t="s">
        <v>154</v>
      </c>
    </row>
    <row r="83" spans="4:5" x14ac:dyDescent="0.25">
      <c r="D83" s="3" t="s">
        <v>39</v>
      </c>
      <c r="E83" s="3" t="s">
        <v>155</v>
      </c>
    </row>
    <row r="84" spans="4:5" x14ac:dyDescent="0.25">
      <c r="D84" s="3" t="s">
        <v>40</v>
      </c>
      <c r="E84" s="3" t="s">
        <v>156</v>
      </c>
    </row>
    <row r="85" spans="4:5" x14ac:dyDescent="0.25">
      <c r="D85" s="3" t="s">
        <v>41</v>
      </c>
      <c r="E85" s="3" t="s">
        <v>157</v>
      </c>
    </row>
  </sheetData>
  <mergeCells count="88">
    <mergeCell ref="A11:CP11"/>
    <mergeCell ref="A12:C14"/>
    <mergeCell ref="D12:D15"/>
    <mergeCell ref="E12:E15"/>
    <mergeCell ref="F12:G12"/>
    <mergeCell ref="F13:F15"/>
    <mergeCell ref="G13:G15"/>
    <mergeCell ref="H12:P12"/>
    <mergeCell ref="H13:H15"/>
    <mergeCell ref="I13:P13"/>
    <mergeCell ref="I14:L14"/>
    <mergeCell ref="M14:P14"/>
    <mergeCell ref="Q12:Q15"/>
    <mergeCell ref="R12:R15"/>
    <mergeCell ref="S12:S15"/>
    <mergeCell ref="T12:BE12"/>
    <mergeCell ref="T13:AL13"/>
    <mergeCell ref="T14:AA14"/>
    <mergeCell ref="T15:U15"/>
    <mergeCell ref="V15:W15"/>
    <mergeCell ref="AV14:BC14"/>
    <mergeCell ref="X15:Y15"/>
    <mergeCell ref="Z15:AA15"/>
    <mergeCell ref="AB14:AB15"/>
    <mergeCell ref="AC14:AJ14"/>
    <mergeCell ref="AC15:AD15"/>
    <mergeCell ref="AE15:AF15"/>
    <mergeCell ref="AG15:AH15"/>
    <mergeCell ref="AI15:AJ15"/>
    <mergeCell ref="BE14:BE15"/>
    <mergeCell ref="AK14:AK15"/>
    <mergeCell ref="AL14:AL15"/>
    <mergeCell ref="AM13:BE13"/>
    <mergeCell ref="AM14:AT14"/>
    <mergeCell ref="AM15:AN15"/>
    <mergeCell ref="AO15:AP15"/>
    <mergeCell ref="AQ15:AR15"/>
    <mergeCell ref="AS15:AT15"/>
    <mergeCell ref="AU14:AU15"/>
    <mergeCell ref="BJ15:BK15"/>
    <mergeCell ref="BL15:BM15"/>
    <mergeCell ref="BN14:BN15"/>
    <mergeCell ref="BO14:BV14"/>
    <mergeCell ref="BO15:BP15"/>
    <mergeCell ref="AV15:AW15"/>
    <mergeCell ref="AX15:AY15"/>
    <mergeCell ref="AZ15:BA15"/>
    <mergeCell ref="BB15:BC15"/>
    <mergeCell ref="BD14:BD15"/>
    <mergeCell ref="BY13:CQ13"/>
    <mergeCell ref="BY14:CF14"/>
    <mergeCell ref="BY15:BZ15"/>
    <mergeCell ref="CA15:CB15"/>
    <mergeCell ref="CC15:CD15"/>
    <mergeCell ref="BF12:CQ12"/>
    <mergeCell ref="BF13:BX13"/>
    <mergeCell ref="BF14:BM14"/>
    <mergeCell ref="BF15:BG15"/>
    <mergeCell ref="BH15:BI15"/>
    <mergeCell ref="CH15:CI15"/>
    <mergeCell ref="CJ15:CK15"/>
    <mergeCell ref="CL15:CM15"/>
    <mergeCell ref="CN15:CO15"/>
    <mergeCell ref="BQ15:BR15"/>
    <mergeCell ref="BS15:BT15"/>
    <mergeCell ref="BU15:BV15"/>
    <mergeCell ref="BW14:BW15"/>
    <mergeCell ref="BX14:BX15"/>
    <mergeCell ref="B63:B64"/>
    <mergeCell ref="CP14:CP15"/>
    <mergeCell ref="CQ14:CQ15"/>
    <mergeCell ref="A16:CQ16"/>
    <mergeCell ref="A23:CQ23"/>
    <mergeCell ref="A28:CQ28"/>
    <mergeCell ref="A47:CQ47"/>
    <mergeCell ref="CE15:CF15"/>
    <mergeCell ref="CG14:CG15"/>
    <mergeCell ref="CH14:CO14"/>
    <mergeCell ref="A65:CQ65"/>
    <mergeCell ref="A68:CQ68"/>
    <mergeCell ref="D76:E76"/>
    <mergeCell ref="D81:E81"/>
    <mergeCell ref="A58:CQ58"/>
    <mergeCell ref="A59:A60"/>
    <mergeCell ref="B59:B60"/>
    <mergeCell ref="A61:A62"/>
    <mergeCell ref="B61:B62"/>
    <mergeCell ref="A63:A64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Doradztwo rolnicze</vt:lpstr>
      <vt:lpstr>Rolnictwo precyzyjne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ZUT</dc:creator>
  <cp:lastModifiedBy>Magdalena Szymanowska</cp:lastModifiedBy>
  <dcterms:created xsi:type="dcterms:W3CDTF">2021-06-01T18:45:08Z</dcterms:created>
  <dcterms:modified xsi:type="dcterms:W3CDTF">2021-06-01T18:45:08Z</dcterms:modified>
</cp:coreProperties>
</file>