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FD6A8269-898A-40A9-A49F-AA446F444420}" xr6:coauthVersionLast="45" xr6:coauthVersionMax="45" xr10:uidLastSave="{00000000-0000-0000-0000-000000000000}"/>
  <bookViews>
    <workbookView xWindow="-108" yWindow="-108" windowWidth="23256" windowHeight="12576"/>
  </bookViews>
  <sheets>
    <sheet name="Odnawialne źródła energ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J17" i="1"/>
  <c r="K17" i="1"/>
  <c r="L17" i="1"/>
  <c r="M17" i="1"/>
  <c r="N17" i="1"/>
  <c r="O17" i="1"/>
  <c r="P17" i="1"/>
  <c r="R17" i="1"/>
  <c r="AL17" i="1"/>
  <c r="BE17" i="1"/>
  <c r="BX17" i="1"/>
  <c r="CQ17" i="1"/>
  <c r="F17" i="1"/>
  <c r="DJ17" i="1"/>
  <c r="EC17" i="1"/>
  <c r="EV17" i="1"/>
  <c r="FO17" i="1"/>
  <c r="I18" i="1"/>
  <c r="J18" i="1"/>
  <c r="K18" i="1"/>
  <c r="L18" i="1"/>
  <c r="M18" i="1"/>
  <c r="N18" i="1"/>
  <c r="O18" i="1"/>
  <c r="O28" i="1"/>
  <c r="P18" i="1"/>
  <c r="R18" i="1"/>
  <c r="AL18" i="1"/>
  <c r="BE18" i="1"/>
  <c r="BX18" i="1"/>
  <c r="CQ18" i="1"/>
  <c r="DJ18" i="1"/>
  <c r="EC18" i="1"/>
  <c r="EV18" i="1"/>
  <c r="FO18" i="1"/>
  <c r="I19" i="1"/>
  <c r="H19" i="1"/>
  <c r="J19" i="1"/>
  <c r="K19" i="1"/>
  <c r="L19" i="1"/>
  <c r="M19" i="1"/>
  <c r="N19" i="1"/>
  <c r="O19" i="1"/>
  <c r="P19" i="1"/>
  <c r="R19" i="1"/>
  <c r="AL19" i="1"/>
  <c r="BE19" i="1"/>
  <c r="G19" i="1"/>
  <c r="BX19" i="1"/>
  <c r="CQ19" i="1"/>
  <c r="F19" i="1"/>
  <c r="DJ19" i="1"/>
  <c r="EC19" i="1"/>
  <c r="EV19" i="1"/>
  <c r="EV28" i="1"/>
  <c r="FO19" i="1"/>
  <c r="FO28" i="1"/>
  <c r="I20" i="1"/>
  <c r="J20" i="1"/>
  <c r="K20" i="1"/>
  <c r="L20" i="1"/>
  <c r="L28" i="1"/>
  <c r="M20" i="1"/>
  <c r="M28" i="1"/>
  <c r="N20" i="1"/>
  <c r="O20" i="1"/>
  <c r="P20" i="1"/>
  <c r="R20" i="1"/>
  <c r="AL20" i="1"/>
  <c r="BE20" i="1"/>
  <c r="BX20" i="1"/>
  <c r="CQ20" i="1"/>
  <c r="DJ20" i="1"/>
  <c r="EC20" i="1"/>
  <c r="EV20" i="1"/>
  <c r="FO20" i="1"/>
  <c r="G21" i="1"/>
  <c r="J21" i="1"/>
  <c r="K21" i="1"/>
  <c r="L21" i="1"/>
  <c r="M21" i="1"/>
  <c r="N21" i="1"/>
  <c r="O21" i="1"/>
  <c r="P21" i="1"/>
  <c r="P28" i="1"/>
  <c r="R21" i="1"/>
  <c r="S21" i="1"/>
  <c r="AL21" i="1"/>
  <c r="AM21" i="1"/>
  <c r="AM28" i="1"/>
  <c r="AQ21" i="1"/>
  <c r="BE21" i="1"/>
  <c r="BX21" i="1"/>
  <c r="CQ21" i="1"/>
  <c r="DJ21" i="1"/>
  <c r="EC21" i="1"/>
  <c r="EV21" i="1"/>
  <c r="FO21" i="1"/>
  <c r="I22" i="1"/>
  <c r="J22" i="1"/>
  <c r="K22" i="1"/>
  <c r="L22" i="1"/>
  <c r="M22" i="1"/>
  <c r="N22" i="1"/>
  <c r="O22" i="1"/>
  <c r="P22" i="1"/>
  <c r="H22" i="1"/>
  <c r="R22" i="1"/>
  <c r="AL22" i="1"/>
  <c r="F22" i="1"/>
  <c r="BE22" i="1"/>
  <c r="BX22" i="1"/>
  <c r="Q22" i="1"/>
  <c r="CQ22" i="1"/>
  <c r="DJ22" i="1"/>
  <c r="G22" i="1"/>
  <c r="EC22" i="1"/>
  <c r="EV22" i="1"/>
  <c r="FO22" i="1"/>
  <c r="I23" i="1"/>
  <c r="J23" i="1"/>
  <c r="K23" i="1"/>
  <c r="L23" i="1"/>
  <c r="M23" i="1"/>
  <c r="N23" i="1"/>
  <c r="O23" i="1"/>
  <c r="P23" i="1"/>
  <c r="R23" i="1"/>
  <c r="AL23" i="1"/>
  <c r="BE23" i="1"/>
  <c r="BX23" i="1"/>
  <c r="CQ23" i="1"/>
  <c r="DJ23" i="1"/>
  <c r="EC23" i="1"/>
  <c r="EV23" i="1"/>
  <c r="FO23" i="1"/>
  <c r="F24" i="1"/>
  <c r="G24" i="1"/>
  <c r="I24" i="1"/>
  <c r="H24" i="1"/>
  <c r="J24" i="1"/>
  <c r="K24" i="1"/>
  <c r="M24" i="1"/>
  <c r="N24" i="1"/>
  <c r="O24" i="1"/>
  <c r="P24" i="1"/>
  <c r="S24" i="1"/>
  <c r="S28" i="1"/>
  <c r="AL24" i="1"/>
  <c r="BE24" i="1"/>
  <c r="BM24" i="1"/>
  <c r="L24" i="1"/>
  <c r="BW24" i="1"/>
  <c r="R24" i="1"/>
  <c r="R28" i="1"/>
  <c r="CF24" i="1"/>
  <c r="CP24" i="1"/>
  <c r="CQ24" i="1"/>
  <c r="CY24" i="1"/>
  <c r="DI24" i="1"/>
  <c r="DJ24" i="1"/>
  <c r="DJ28" i="1"/>
  <c r="EC24" i="1"/>
  <c r="EV24" i="1"/>
  <c r="FO24" i="1"/>
  <c r="G25" i="1"/>
  <c r="J25" i="1"/>
  <c r="K25" i="1"/>
  <c r="L25" i="1"/>
  <c r="M25" i="1"/>
  <c r="N25" i="1"/>
  <c r="O25" i="1"/>
  <c r="P25" i="1"/>
  <c r="R25" i="1"/>
  <c r="S25" i="1"/>
  <c r="AL25" i="1"/>
  <c r="Q25" i="1"/>
  <c r="BE25" i="1"/>
  <c r="BF25" i="1"/>
  <c r="I25" i="1"/>
  <c r="H25" i="1"/>
  <c r="BJ25" i="1"/>
  <c r="BX25" i="1"/>
  <c r="CQ25" i="1"/>
  <c r="DJ25" i="1"/>
  <c r="EC25" i="1"/>
  <c r="EV25" i="1"/>
  <c r="FO25" i="1"/>
  <c r="I26" i="1"/>
  <c r="J26" i="1"/>
  <c r="K26" i="1"/>
  <c r="L26" i="1"/>
  <c r="M26" i="1"/>
  <c r="N26" i="1"/>
  <c r="O26" i="1"/>
  <c r="P26" i="1"/>
  <c r="R26" i="1"/>
  <c r="AL26" i="1"/>
  <c r="BE26" i="1"/>
  <c r="BX26" i="1"/>
  <c r="CQ26" i="1"/>
  <c r="DJ26" i="1"/>
  <c r="EC26" i="1"/>
  <c r="EV26" i="1"/>
  <c r="FO26" i="1"/>
  <c r="I27" i="1"/>
  <c r="J27" i="1"/>
  <c r="K27" i="1"/>
  <c r="L27" i="1"/>
  <c r="M27" i="1"/>
  <c r="N27" i="1"/>
  <c r="O27" i="1"/>
  <c r="P27" i="1"/>
  <c r="R27" i="1"/>
  <c r="AL27" i="1"/>
  <c r="BE27" i="1"/>
  <c r="BX27" i="1"/>
  <c r="CQ27" i="1"/>
  <c r="G27" i="1"/>
  <c r="DJ27" i="1"/>
  <c r="EC27" i="1"/>
  <c r="EV27" i="1"/>
  <c r="FO27" i="1"/>
  <c r="J28" i="1"/>
  <c r="T28" i="1"/>
  <c r="U28" i="1"/>
  <c r="V28" i="1"/>
  <c r="W28" i="1"/>
  <c r="X28" i="1"/>
  <c r="Y28" i="1"/>
  <c r="Y135" i="1"/>
  <c r="Z28" i="1"/>
  <c r="AA28" i="1"/>
  <c r="AB28" i="1"/>
  <c r="AC28" i="1"/>
  <c r="AD28" i="1"/>
  <c r="AE28" i="1"/>
  <c r="AF28" i="1"/>
  <c r="AG28" i="1"/>
  <c r="AG135" i="1"/>
  <c r="AH28" i="1"/>
  <c r="AI28" i="1"/>
  <c r="AJ28" i="1"/>
  <c r="AK28" i="1"/>
  <c r="AN28" i="1"/>
  <c r="AO28" i="1"/>
  <c r="AO135" i="1"/>
  <c r="AP28" i="1"/>
  <c r="AQ28" i="1"/>
  <c r="AR28" i="1"/>
  <c r="AS28" i="1"/>
  <c r="AT28" i="1"/>
  <c r="AU28" i="1"/>
  <c r="AV28" i="1"/>
  <c r="AW28" i="1"/>
  <c r="AW135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M135" i="1"/>
  <c r="BN28" i="1"/>
  <c r="BO28" i="1"/>
  <c r="BP28" i="1"/>
  <c r="BQ28" i="1"/>
  <c r="BR28" i="1"/>
  <c r="BS28" i="1"/>
  <c r="BT28" i="1"/>
  <c r="BU28" i="1"/>
  <c r="BU135" i="1"/>
  <c r="BV28" i="1"/>
  <c r="BY28" i="1"/>
  <c r="BZ28" i="1"/>
  <c r="CA28" i="1"/>
  <c r="CB28" i="1"/>
  <c r="CC28" i="1"/>
  <c r="CC135" i="1"/>
  <c r="CD28" i="1"/>
  <c r="CE28" i="1"/>
  <c r="CF28" i="1"/>
  <c r="CG28" i="1"/>
  <c r="CH28" i="1"/>
  <c r="CI28" i="1"/>
  <c r="CJ28" i="1"/>
  <c r="CK28" i="1"/>
  <c r="CK135" i="1"/>
  <c r="CL28" i="1"/>
  <c r="CM28" i="1"/>
  <c r="CN28" i="1"/>
  <c r="CO28" i="1"/>
  <c r="CP28" i="1"/>
  <c r="CR28" i="1"/>
  <c r="CS28" i="1"/>
  <c r="CS135" i="1"/>
  <c r="CT28" i="1"/>
  <c r="CU28" i="1"/>
  <c r="CV28" i="1"/>
  <c r="CW28" i="1"/>
  <c r="CX28" i="1"/>
  <c r="CY28" i="1"/>
  <c r="CZ28" i="1"/>
  <c r="DA28" i="1"/>
  <c r="DA135" i="1"/>
  <c r="DB28" i="1"/>
  <c r="DC28" i="1"/>
  <c r="DD28" i="1"/>
  <c r="DE28" i="1"/>
  <c r="DF28" i="1"/>
  <c r="DG28" i="1"/>
  <c r="DH28" i="1"/>
  <c r="DI28" i="1"/>
  <c r="DK28" i="1"/>
  <c r="DL28" i="1"/>
  <c r="DM28" i="1"/>
  <c r="DN28" i="1"/>
  <c r="DO28" i="1"/>
  <c r="DP28" i="1"/>
  <c r="DQ28" i="1"/>
  <c r="DQ135" i="1"/>
  <c r="DR28" i="1"/>
  <c r="DS28" i="1"/>
  <c r="DT28" i="1"/>
  <c r="DU28" i="1"/>
  <c r="DV28" i="1"/>
  <c r="DW28" i="1"/>
  <c r="DX28" i="1"/>
  <c r="DY28" i="1"/>
  <c r="DY135" i="1"/>
  <c r="DZ28" i="1"/>
  <c r="EA28" i="1"/>
  <c r="EB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I30" i="1"/>
  <c r="J30" i="1"/>
  <c r="H30" i="1"/>
  <c r="K30" i="1"/>
  <c r="K36" i="1"/>
  <c r="L30" i="1"/>
  <c r="L36" i="1"/>
  <c r="M30" i="1"/>
  <c r="N30" i="1"/>
  <c r="O30" i="1"/>
  <c r="P30" i="1"/>
  <c r="P36" i="1"/>
  <c r="R30" i="1"/>
  <c r="AL30" i="1"/>
  <c r="BE30" i="1"/>
  <c r="BX30" i="1"/>
  <c r="CQ30" i="1"/>
  <c r="DJ30" i="1"/>
  <c r="EC30" i="1"/>
  <c r="EV30" i="1"/>
  <c r="FO30" i="1"/>
  <c r="F31" i="1"/>
  <c r="I31" i="1"/>
  <c r="J31" i="1"/>
  <c r="K31" i="1"/>
  <c r="L31" i="1"/>
  <c r="M31" i="1"/>
  <c r="N31" i="1"/>
  <c r="N36" i="1"/>
  <c r="O31" i="1"/>
  <c r="O36" i="1"/>
  <c r="P31" i="1"/>
  <c r="R31" i="1"/>
  <c r="AL31" i="1"/>
  <c r="Q31" i="1"/>
  <c r="BE31" i="1"/>
  <c r="BX31" i="1"/>
  <c r="CQ31" i="1"/>
  <c r="DJ31" i="1"/>
  <c r="DJ36" i="1"/>
  <c r="EC31" i="1"/>
  <c r="EV31" i="1"/>
  <c r="FO31" i="1"/>
  <c r="I32" i="1"/>
  <c r="J32" i="1"/>
  <c r="K32" i="1"/>
  <c r="L32" i="1"/>
  <c r="M32" i="1"/>
  <c r="N32" i="1"/>
  <c r="O32" i="1"/>
  <c r="P32" i="1"/>
  <c r="R32" i="1"/>
  <c r="AL32" i="1"/>
  <c r="BE32" i="1"/>
  <c r="BX32" i="1"/>
  <c r="CQ32" i="1"/>
  <c r="DJ32" i="1"/>
  <c r="EC32" i="1"/>
  <c r="EV32" i="1"/>
  <c r="EV36" i="1"/>
  <c r="FO32" i="1"/>
  <c r="I33" i="1"/>
  <c r="J33" i="1"/>
  <c r="K33" i="1"/>
  <c r="L33" i="1"/>
  <c r="M33" i="1"/>
  <c r="N33" i="1"/>
  <c r="O33" i="1"/>
  <c r="P33" i="1"/>
  <c r="R33" i="1"/>
  <c r="AL33" i="1"/>
  <c r="BE33" i="1"/>
  <c r="BX33" i="1"/>
  <c r="BX36" i="1"/>
  <c r="CQ33" i="1"/>
  <c r="DJ33" i="1"/>
  <c r="EC33" i="1"/>
  <c r="EV33" i="1"/>
  <c r="FO33" i="1"/>
  <c r="G34" i="1"/>
  <c r="I34" i="1"/>
  <c r="J34" i="1"/>
  <c r="K34" i="1"/>
  <c r="L34" i="1"/>
  <c r="M34" i="1"/>
  <c r="N34" i="1"/>
  <c r="O34" i="1"/>
  <c r="H34" i="1"/>
  <c r="P34" i="1"/>
  <c r="R34" i="1"/>
  <c r="AL34" i="1"/>
  <c r="Q34" i="1"/>
  <c r="BE34" i="1"/>
  <c r="BX34" i="1"/>
  <c r="CQ34" i="1"/>
  <c r="F34" i="1"/>
  <c r="DJ34" i="1"/>
  <c r="EC34" i="1"/>
  <c r="EV34" i="1"/>
  <c r="FO34" i="1"/>
  <c r="I35" i="1"/>
  <c r="J35" i="1"/>
  <c r="K35" i="1"/>
  <c r="L35" i="1"/>
  <c r="M35" i="1"/>
  <c r="N35" i="1"/>
  <c r="O35" i="1"/>
  <c r="P35" i="1"/>
  <c r="R35" i="1"/>
  <c r="AL35" i="1"/>
  <c r="F35" i="1"/>
  <c r="BE35" i="1"/>
  <c r="BX35" i="1"/>
  <c r="CQ35" i="1"/>
  <c r="DJ35" i="1"/>
  <c r="EC35" i="1"/>
  <c r="EV35" i="1"/>
  <c r="FO35" i="1"/>
  <c r="M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M36" i="1"/>
  <c r="AN36" i="1"/>
  <c r="AO36" i="1"/>
  <c r="AP36" i="1"/>
  <c r="AQ36" i="1"/>
  <c r="AR36" i="1"/>
  <c r="AS36" i="1"/>
  <c r="AS135" i="1"/>
  <c r="AT36" i="1"/>
  <c r="AU36" i="1"/>
  <c r="AV36" i="1"/>
  <c r="AW36" i="1"/>
  <c r="AX36" i="1"/>
  <c r="AY36" i="1"/>
  <c r="AZ36" i="1"/>
  <c r="BA36" i="1"/>
  <c r="BA135" i="1"/>
  <c r="BB36" i="1"/>
  <c r="BC36" i="1"/>
  <c r="BD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G38" i="1"/>
  <c r="I38" i="1"/>
  <c r="J38" i="1"/>
  <c r="K38" i="1"/>
  <c r="L38" i="1"/>
  <c r="M38" i="1"/>
  <c r="N38" i="1"/>
  <c r="O38" i="1"/>
  <c r="P38" i="1"/>
  <c r="R38" i="1"/>
  <c r="AL38" i="1"/>
  <c r="Q38" i="1"/>
  <c r="BE38" i="1"/>
  <c r="BX38" i="1"/>
  <c r="CQ38" i="1"/>
  <c r="F38" i="1"/>
  <c r="DJ38" i="1"/>
  <c r="EC38" i="1"/>
  <c r="EV38" i="1"/>
  <c r="FO38" i="1"/>
  <c r="I39" i="1"/>
  <c r="H39" i="1"/>
  <c r="J39" i="1"/>
  <c r="K39" i="1"/>
  <c r="L39" i="1"/>
  <c r="M39" i="1"/>
  <c r="N39" i="1"/>
  <c r="O39" i="1"/>
  <c r="P39" i="1"/>
  <c r="R39" i="1"/>
  <c r="AL39" i="1"/>
  <c r="F39" i="1"/>
  <c r="BE39" i="1"/>
  <c r="BX39" i="1"/>
  <c r="CQ39" i="1"/>
  <c r="DJ39" i="1"/>
  <c r="EC39" i="1"/>
  <c r="EV39" i="1"/>
  <c r="FO39" i="1"/>
  <c r="I40" i="1"/>
  <c r="J40" i="1"/>
  <c r="K40" i="1"/>
  <c r="L40" i="1"/>
  <c r="M40" i="1"/>
  <c r="N40" i="1"/>
  <c r="O40" i="1"/>
  <c r="P40" i="1"/>
  <c r="R40" i="1"/>
  <c r="AL40" i="1"/>
  <c r="G40" i="1"/>
  <c r="BE40" i="1"/>
  <c r="Q40" i="1"/>
  <c r="BX40" i="1"/>
  <c r="CQ40" i="1"/>
  <c r="DJ40" i="1"/>
  <c r="EC40" i="1"/>
  <c r="EV40" i="1"/>
  <c r="FO40" i="1"/>
  <c r="I41" i="1"/>
  <c r="J41" i="1"/>
  <c r="K41" i="1"/>
  <c r="L41" i="1"/>
  <c r="M41" i="1"/>
  <c r="N41" i="1"/>
  <c r="O41" i="1"/>
  <c r="P41" i="1"/>
  <c r="H41" i="1"/>
  <c r="R41" i="1"/>
  <c r="AL41" i="1"/>
  <c r="BE41" i="1"/>
  <c r="F41" i="1"/>
  <c r="BX41" i="1"/>
  <c r="CQ41" i="1"/>
  <c r="DJ41" i="1"/>
  <c r="G41" i="1"/>
  <c r="EC41" i="1"/>
  <c r="Q41" i="1"/>
  <c r="EV41" i="1"/>
  <c r="FO41" i="1"/>
  <c r="I42" i="1"/>
  <c r="J42" i="1"/>
  <c r="H42" i="1"/>
  <c r="K42" i="1"/>
  <c r="L42" i="1"/>
  <c r="M42" i="1"/>
  <c r="N42" i="1"/>
  <c r="O42" i="1"/>
  <c r="P42" i="1"/>
  <c r="R42" i="1"/>
  <c r="AL42" i="1"/>
  <c r="BE42" i="1"/>
  <c r="BX42" i="1"/>
  <c r="CQ42" i="1"/>
  <c r="DJ42" i="1"/>
  <c r="EC42" i="1"/>
  <c r="EV42" i="1"/>
  <c r="FO42" i="1"/>
  <c r="F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DJ43" i="1"/>
  <c r="EC43" i="1"/>
  <c r="EV43" i="1"/>
  <c r="FO43" i="1"/>
  <c r="I44" i="1"/>
  <c r="J44" i="1"/>
  <c r="K44" i="1"/>
  <c r="L44" i="1"/>
  <c r="M44" i="1"/>
  <c r="N44" i="1"/>
  <c r="O44" i="1"/>
  <c r="P44" i="1"/>
  <c r="R44" i="1"/>
  <c r="AL44" i="1"/>
  <c r="BE44" i="1"/>
  <c r="BX44" i="1"/>
  <c r="G44" i="1"/>
  <c r="CQ44" i="1"/>
  <c r="F44" i="1"/>
  <c r="DJ44" i="1"/>
  <c r="EC44" i="1"/>
  <c r="EV44" i="1"/>
  <c r="Q44" i="1"/>
  <c r="FO44" i="1"/>
  <c r="I45" i="1"/>
  <c r="H45" i="1"/>
  <c r="J45" i="1"/>
  <c r="K45" i="1"/>
  <c r="L45" i="1"/>
  <c r="M45" i="1"/>
  <c r="N45" i="1"/>
  <c r="O45" i="1"/>
  <c r="P45" i="1"/>
  <c r="R45" i="1"/>
  <c r="AL45" i="1"/>
  <c r="BE45" i="1"/>
  <c r="BX45" i="1"/>
  <c r="CQ45" i="1"/>
  <c r="DJ45" i="1"/>
  <c r="EC45" i="1"/>
  <c r="EV45" i="1"/>
  <c r="FO45" i="1"/>
  <c r="G46" i="1"/>
  <c r="I46" i="1"/>
  <c r="J46" i="1"/>
  <c r="K46" i="1"/>
  <c r="L46" i="1"/>
  <c r="M46" i="1"/>
  <c r="N46" i="1"/>
  <c r="O46" i="1"/>
  <c r="H46" i="1"/>
  <c r="P46" i="1"/>
  <c r="R46" i="1"/>
  <c r="AL46" i="1"/>
  <c r="BE46" i="1"/>
  <c r="BX46" i="1"/>
  <c r="CQ46" i="1"/>
  <c r="DJ46" i="1"/>
  <c r="EC46" i="1"/>
  <c r="EV46" i="1"/>
  <c r="FO46" i="1"/>
  <c r="I47" i="1"/>
  <c r="J47" i="1"/>
  <c r="K47" i="1"/>
  <c r="L47" i="1"/>
  <c r="M47" i="1"/>
  <c r="N47" i="1"/>
  <c r="O47" i="1"/>
  <c r="P47" i="1"/>
  <c r="R47" i="1"/>
  <c r="AL47" i="1"/>
  <c r="F47" i="1"/>
  <c r="BE47" i="1"/>
  <c r="BX47" i="1"/>
  <c r="CQ47" i="1"/>
  <c r="DJ47" i="1"/>
  <c r="EC47" i="1"/>
  <c r="EV47" i="1"/>
  <c r="FO47" i="1"/>
  <c r="I48" i="1"/>
  <c r="H48" i="1"/>
  <c r="J48" i="1"/>
  <c r="K48" i="1"/>
  <c r="L48" i="1"/>
  <c r="M48" i="1"/>
  <c r="N48" i="1"/>
  <c r="O48" i="1"/>
  <c r="P48" i="1"/>
  <c r="R48" i="1"/>
  <c r="AL48" i="1"/>
  <c r="BE48" i="1"/>
  <c r="BX48" i="1"/>
  <c r="F48" i="1"/>
  <c r="CQ48" i="1"/>
  <c r="DJ48" i="1"/>
  <c r="EC48" i="1"/>
  <c r="EV48" i="1"/>
  <c r="FO48" i="1"/>
  <c r="I49" i="1"/>
  <c r="J49" i="1"/>
  <c r="K49" i="1"/>
  <c r="L49" i="1"/>
  <c r="M49" i="1"/>
  <c r="N49" i="1"/>
  <c r="O49" i="1"/>
  <c r="P49" i="1"/>
  <c r="H49" i="1"/>
  <c r="R49" i="1"/>
  <c r="AL49" i="1"/>
  <c r="BE49" i="1"/>
  <c r="BX49" i="1"/>
  <c r="CQ49" i="1"/>
  <c r="DJ49" i="1"/>
  <c r="EC49" i="1"/>
  <c r="Q49" i="1"/>
  <c r="EV49" i="1"/>
  <c r="FO49" i="1"/>
  <c r="I50" i="1"/>
  <c r="J50" i="1"/>
  <c r="K50" i="1"/>
  <c r="L50" i="1"/>
  <c r="M50" i="1"/>
  <c r="N50" i="1"/>
  <c r="O50" i="1"/>
  <c r="P50" i="1"/>
  <c r="R50" i="1"/>
  <c r="AL50" i="1"/>
  <c r="BE50" i="1"/>
  <c r="BX50" i="1"/>
  <c r="CQ50" i="1"/>
  <c r="DJ50" i="1"/>
  <c r="EC50" i="1"/>
  <c r="EV50" i="1"/>
  <c r="FO50" i="1"/>
  <c r="F51" i="1"/>
  <c r="I51" i="1"/>
  <c r="H51" i="1"/>
  <c r="J51" i="1"/>
  <c r="K51" i="1"/>
  <c r="L51" i="1"/>
  <c r="M51" i="1"/>
  <c r="N51" i="1"/>
  <c r="O51" i="1"/>
  <c r="P51" i="1"/>
  <c r="R51" i="1"/>
  <c r="AL51" i="1"/>
  <c r="Q51" i="1"/>
  <c r="BE51" i="1"/>
  <c r="BX51" i="1"/>
  <c r="CQ51" i="1"/>
  <c r="G51" i="1"/>
  <c r="DJ51" i="1"/>
  <c r="EC51" i="1"/>
  <c r="EV51" i="1"/>
  <c r="FO51" i="1"/>
  <c r="I52" i="1"/>
  <c r="H52" i="1"/>
  <c r="J52" i="1"/>
  <c r="K52" i="1"/>
  <c r="L52" i="1"/>
  <c r="M52" i="1"/>
  <c r="N52" i="1"/>
  <c r="O52" i="1"/>
  <c r="P52" i="1"/>
  <c r="R52" i="1"/>
  <c r="AL52" i="1"/>
  <c r="BE52" i="1"/>
  <c r="BX52" i="1"/>
  <c r="CQ52" i="1"/>
  <c r="DJ52" i="1"/>
  <c r="EC52" i="1"/>
  <c r="EV52" i="1"/>
  <c r="Q52" i="1"/>
  <c r="FO52" i="1"/>
  <c r="I53" i="1"/>
  <c r="H53" i="1"/>
  <c r="J53" i="1"/>
  <c r="K53" i="1"/>
  <c r="L53" i="1"/>
  <c r="M53" i="1"/>
  <c r="N53" i="1"/>
  <c r="O53" i="1"/>
  <c r="P53" i="1"/>
  <c r="R53" i="1"/>
  <c r="AL53" i="1"/>
  <c r="BE53" i="1"/>
  <c r="BX53" i="1"/>
  <c r="CQ53" i="1"/>
  <c r="DJ53" i="1"/>
  <c r="EC53" i="1"/>
  <c r="EV53" i="1"/>
  <c r="FO53" i="1"/>
  <c r="I54" i="1"/>
  <c r="J54" i="1"/>
  <c r="K54" i="1"/>
  <c r="L54" i="1"/>
  <c r="M54" i="1"/>
  <c r="N54" i="1"/>
  <c r="O54" i="1"/>
  <c r="H54" i="1"/>
  <c r="P54" i="1"/>
  <c r="R54" i="1"/>
  <c r="AL54" i="1"/>
  <c r="BE54" i="1"/>
  <c r="BX54" i="1"/>
  <c r="CQ54" i="1"/>
  <c r="DJ54" i="1"/>
  <c r="G54" i="1"/>
  <c r="EC54" i="1"/>
  <c r="EV54" i="1"/>
  <c r="FO54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DJ55" i="1"/>
  <c r="EC55" i="1"/>
  <c r="EV55" i="1"/>
  <c r="FO55" i="1"/>
  <c r="F56" i="1"/>
  <c r="I56" i="1"/>
  <c r="H56" i="1"/>
  <c r="J56" i="1"/>
  <c r="K56" i="1"/>
  <c r="L56" i="1"/>
  <c r="M56" i="1"/>
  <c r="N56" i="1"/>
  <c r="O56" i="1"/>
  <c r="P56" i="1"/>
  <c r="R56" i="1"/>
  <c r="AL56" i="1"/>
  <c r="BE56" i="1"/>
  <c r="BX56" i="1"/>
  <c r="CQ56" i="1"/>
  <c r="DJ56" i="1"/>
  <c r="EC56" i="1"/>
  <c r="EV56" i="1"/>
  <c r="FO56" i="1"/>
  <c r="I57" i="1"/>
  <c r="H57" i="1"/>
  <c r="J57" i="1"/>
  <c r="K57" i="1"/>
  <c r="L57" i="1"/>
  <c r="M57" i="1"/>
  <c r="N57" i="1"/>
  <c r="O57" i="1"/>
  <c r="P57" i="1"/>
  <c r="R57" i="1"/>
  <c r="AL57" i="1"/>
  <c r="BE57" i="1"/>
  <c r="BX57" i="1"/>
  <c r="CQ57" i="1"/>
  <c r="DJ57" i="1"/>
  <c r="EC57" i="1"/>
  <c r="EV57" i="1"/>
  <c r="Q57" i="1"/>
  <c r="FO57" i="1"/>
  <c r="I58" i="1"/>
  <c r="J58" i="1"/>
  <c r="K58" i="1"/>
  <c r="L58" i="1"/>
  <c r="M58" i="1"/>
  <c r="N58" i="1"/>
  <c r="O58" i="1"/>
  <c r="P58" i="1"/>
  <c r="R58" i="1"/>
  <c r="AL58" i="1"/>
  <c r="BE58" i="1"/>
  <c r="BX58" i="1"/>
  <c r="CQ58" i="1"/>
  <c r="DJ58" i="1"/>
  <c r="EC58" i="1"/>
  <c r="EV58" i="1"/>
  <c r="FO58" i="1"/>
  <c r="F59" i="1"/>
  <c r="G59" i="1"/>
  <c r="I59" i="1"/>
  <c r="J59" i="1"/>
  <c r="K59" i="1"/>
  <c r="L59" i="1"/>
  <c r="M59" i="1"/>
  <c r="N59" i="1"/>
  <c r="O59" i="1"/>
  <c r="P59" i="1"/>
  <c r="R59" i="1"/>
  <c r="AL59" i="1"/>
  <c r="Q59" i="1"/>
  <c r="BE59" i="1"/>
  <c r="BX59" i="1"/>
  <c r="CQ59" i="1"/>
  <c r="DJ59" i="1"/>
  <c r="EC59" i="1"/>
  <c r="EV59" i="1"/>
  <c r="FO59" i="1"/>
  <c r="I60" i="1"/>
  <c r="H60" i="1"/>
  <c r="J60" i="1"/>
  <c r="K60" i="1"/>
  <c r="L60" i="1"/>
  <c r="M60" i="1"/>
  <c r="N60" i="1"/>
  <c r="O60" i="1"/>
  <c r="P60" i="1"/>
  <c r="R60" i="1"/>
  <c r="AL60" i="1"/>
  <c r="BE60" i="1"/>
  <c r="BX60" i="1"/>
  <c r="CQ60" i="1"/>
  <c r="F60" i="1"/>
  <c r="DJ60" i="1"/>
  <c r="EC60" i="1"/>
  <c r="EV60" i="1"/>
  <c r="Q60" i="1"/>
  <c r="FO60" i="1"/>
  <c r="I61" i="1"/>
  <c r="H61" i="1"/>
  <c r="J61" i="1"/>
  <c r="K61" i="1"/>
  <c r="L61" i="1"/>
  <c r="M61" i="1"/>
  <c r="N61" i="1"/>
  <c r="O61" i="1"/>
  <c r="P61" i="1"/>
  <c r="R61" i="1"/>
  <c r="AL61" i="1"/>
  <c r="BE61" i="1"/>
  <c r="BX61" i="1"/>
  <c r="CQ61" i="1"/>
  <c r="DJ61" i="1"/>
  <c r="EC61" i="1"/>
  <c r="EV61" i="1"/>
  <c r="FO61" i="1"/>
  <c r="I62" i="1"/>
  <c r="J62" i="1"/>
  <c r="K62" i="1"/>
  <c r="L62" i="1"/>
  <c r="M62" i="1"/>
  <c r="N62" i="1"/>
  <c r="O62" i="1"/>
  <c r="H62" i="1"/>
  <c r="P62" i="1"/>
  <c r="R62" i="1"/>
  <c r="AL62" i="1"/>
  <c r="BE62" i="1"/>
  <c r="BX62" i="1"/>
  <c r="CQ62" i="1"/>
  <c r="DJ62" i="1"/>
  <c r="G62" i="1"/>
  <c r="EC62" i="1"/>
  <c r="EV62" i="1"/>
  <c r="FO62" i="1"/>
  <c r="I63" i="1"/>
  <c r="J63" i="1"/>
  <c r="K63" i="1"/>
  <c r="L63" i="1"/>
  <c r="M63" i="1"/>
  <c r="N63" i="1"/>
  <c r="O63" i="1"/>
  <c r="P63" i="1"/>
  <c r="R63" i="1"/>
  <c r="AL63" i="1"/>
  <c r="BE63" i="1"/>
  <c r="BX63" i="1"/>
  <c r="CQ63" i="1"/>
  <c r="DJ63" i="1"/>
  <c r="EC63" i="1"/>
  <c r="EV63" i="1"/>
  <c r="FO63" i="1"/>
  <c r="F64" i="1"/>
  <c r="I64" i="1"/>
  <c r="J64" i="1"/>
  <c r="K64" i="1"/>
  <c r="L64" i="1"/>
  <c r="M64" i="1"/>
  <c r="N64" i="1"/>
  <c r="O64" i="1"/>
  <c r="P64" i="1"/>
  <c r="R64" i="1"/>
  <c r="AL64" i="1"/>
  <c r="BE64" i="1"/>
  <c r="BX64" i="1"/>
  <c r="CQ64" i="1"/>
  <c r="DJ64" i="1"/>
  <c r="EC64" i="1"/>
  <c r="EV64" i="1"/>
  <c r="FO64" i="1"/>
  <c r="I65" i="1"/>
  <c r="H65" i="1"/>
  <c r="J65" i="1"/>
  <c r="K65" i="1"/>
  <c r="L65" i="1"/>
  <c r="M65" i="1"/>
  <c r="N65" i="1"/>
  <c r="O65" i="1"/>
  <c r="P65" i="1"/>
  <c r="R65" i="1"/>
  <c r="AL65" i="1"/>
  <c r="BE65" i="1"/>
  <c r="BX65" i="1"/>
  <c r="CQ65" i="1"/>
  <c r="DJ65" i="1"/>
  <c r="EC65" i="1"/>
  <c r="EV65" i="1"/>
  <c r="Q65" i="1"/>
  <c r="FO65" i="1"/>
  <c r="I66" i="1"/>
  <c r="J66" i="1"/>
  <c r="H66" i="1"/>
  <c r="K66" i="1"/>
  <c r="L66" i="1"/>
  <c r="M66" i="1"/>
  <c r="N66" i="1"/>
  <c r="O66" i="1"/>
  <c r="P66" i="1"/>
  <c r="R66" i="1"/>
  <c r="AL66" i="1"/>
  <c r="BE66" i="1"/>
  <c r="BX66" i="1"/>
  <c r="CQ66" i="1"/>
  <c r="DJ66" i="1"/>
  <c r="EC66" i="1"/>
  <c r="EV66" i="1"/>
  <c r="FO66" i="1"/>
  <c r="F67" i="1"/>
  <c r="G67" i="1"/>
  <c r="I67" i="1"/>
  <c r="J67" i="1"/>
  <c r="K67" i="1"/>
  <c r="L67" i="1"/>
  <c r="M67" i="1"/>
  <c r="N67" i="1"/>
  <c r="O67" i="1"/>
  <c r="P67" i="1"/>
  <c r="R67" i="1"/>
  <c r="AL67" i="1"/>
  <c r="Q67" i="1"/>
  <c r="BE67" i="1"/>
  <c r="BX67" i="1"/>
  <c r="CQ67" i="1"/>
  <c r="DJ67" i="1"/>
  <c r="EC67" i="1"/>
  <c r="EV67" i="1"/>
  <c r="FO67" i="1"/>
  <c r="I68" i="1"/>
  <c r="H68" i="1"/>
  <c r="J68" i="1"/>
  <c r="K68" i="1"/>
  <c r="L68" i="1"/>
  <c r="M68" i="1"/>
  <c r="N68" i="1"/>
  <c r="O68" i="1"/>
  <c r="P68" i="1"/>
  <c r="R68" i="1"/>
  <c r="AL68" i="1"/>
  <c r="BE68" i="1"/>
  <c r="BX68" i="1"/>
  <c r="CQ68" i="1"/>
  <c r="F68" i="1"/>
  <c r="DJ68" i="1"/>
  <c r="EC68" i="1"/>
  <c r="EV68" i="1"/>
  <c r="Q68" i="1"/>
  <c r="FO68" i="1"/>
  <c r="I69" i="1"/>
  <c r="H69" i="1"/>
  <c r="J69" i="1"/>
  <c r="K69" i="1"/>
  <c r="L69" i="1"/>
  <c r="M69" i="1"/>
  <c r="N69" i="1"/>
  <c r="O69" i="1"/>
  <c r="P69" i="1"/>
  <c r="R69" i="1"/>
  <c r="AL69" i="1"/>
  <c r="BE69" i="1"/>
  <c r="BX69" i="1"/>
  <c r="CQ69" i="1"/>
  <c r="DJ69" i="1"/>
  <c r="EC69" i="1"/>
  <c r="EV69" i="1"/>
  <c r="FO69" i="1"/>
  <c r="I70" i="1"/>
  <c r="J70" i="1"/>
  <c r="K70" i="1"/>
  <c r="L70" i="1"/>
  <c r="M70" i="1"/>
  <c r="N70" i="1"/>
  <c r="O70" i="1"/>
  <c r="H70" i="1"/>
  <c r="P70" i="1"/>
  <c r="R70" i="1"/>
  <c r="AL70" i="1"/>
  <c r="BE70" i="1"/>
  <c r="BX70" i="1"/>
  <c r="CQ70" i="1"/>
  <c r="DJ70" i="1"/>
  <c r="G70" i="1"/>
  <c r="EC70" i="1"/>
  <c r="EV70" i="1"/>
  <c r="FO70" i="1"/>
  <c r="I71" i="1"/>
  <c r="J71" i="1"/>
  <c r="K71" i="1"/>
  <c r="L71" i="1"/>
  <c r="M71" i="1"/>
  <c r="N71" i="1"/>
  <c r="O71" i="1"/>
  <c r="P71" i="1"/>
  <c r="R71" i="1"/>
  <c r="AL71" i="1"/>
  <c r="BE71" i="1"/>
  <c r="BX71" i="1"/>
  <c r="CQ71" i="1"/>
  <c r="DJ71" i="1"/>
  <c r="EC71" i="1"/>
  <c r="EV71" i="1"/>
  <c r="FO71" i="1"/>
  <c r="F72" i="1"/>
  <c r="I72" i="1"/>
  <c r="J72" i="1"/>
  <c r="K72" i="1"/>
  <c r="L72" i="1"/>
  <c r="M72" i="1"/>
  <c r="N72" i="1"/>
  <c r="O72" i="1"/>
  <c r="P72" i="1"/>
  <c r="R72" i="1"/>
  <c r="AL72" i="1"/>
  <c r="BE72" i="1"/>
  <c r="BX72" i="1"/>
  <c r="CQ72" i="1"/>
  <c r="DJ72" i="1"/>
  <c r="EC72" i="1"/>
  <c r="EV72" i="1"/>
  <c r="FO72" i="1"/>
  <c r="I73" i="1"/>
  <c r="H73" i="1"/>
  <c r="J73" i="1"/>
  <c r="K73" i="1"/>
  <c r="L73" i="1"/>
  <c r="M73" i="1"/>
  <c r="N73" i="1"/>
  <c r="O73" i="1"/>
  <c r="P73" i="1"/>
  <c r="R73" i="1"/>
  <c r="AL73" i="1"/>
  <c r="BE73" i="1"/>
  <c r="BX73" i="1"/>
  <c r="CQ73" i="1"/>
  <c r="DJ73" i="1"/>
  <c r="EC73" i="1"/>
  <c r="EV73" i="1"/>
  <c r="Q73" i="1"/>
  <c r="FO73" i="1"/>
  <c r="I74" i="1"/>
  <c r="J74" i="1"/>
  <c r="H74" i="1"/>
  <c r="K74" i="1"/>
  <c r="L74" i="1"/>
  <c r="M74" i="1"/>
  <c r="N74" i="1"/>
  <c r="O74" i="1"/>
  <c r="P74" i="1"/>
  <c r="R74" i="1"/>
  <c r="AL74" i="1"/>
  <c r="BE74" i="1"/>
  <c r="BX74" i="1"/>
  <c r="CQ74" i="1"/>
  <c r="DJ74" i="1"/>
  <c r="EC74" i="1"/>
  <c r="EV74" i="1"/>
  <c r="FO74" i="1"/>
  <c r="F75" i="1"/>
  <c r="G75" i="1"/>
  <c r="I75" i="1"/>
  <c r="J75" i="1"/>
  <c r="K75" i="1"/>
  <c r="L75" i="1"/>
  <c r="M75" i="1"/>
  <c r="N75" i="1"/>
  <c r="O75" i="1"/>
  <c r="P75" i="1"/>
  <c r="R75" i="1"/>
  <c r="AL75" i="1"/>
  <c r="Q75" i="1"/>
  <c r="BE75" i="1"/>
  <c r="BX75" i="1"/>
  <c r="CQ75" i="1"/>
  <c r="DJ75" i="1"/>
  <c r="EC75" i="1"/>
  <c r="EV75" i="1"/>
  <c r="FO75" i="1"/>
  <c r="I76" i="1"/>
  <c r="H76" i="1"/>
  <c r="J76" i="1"/>
  <c r="K76" i="1"/>
  <c r="L76" i="1"/>
  <c r="M76" i="1"/>
  <c r="N76" i="1"/>
  <c r="O76" i="1"/>
  <c r="P76" i="1"/>
  <c r="R76" i="1"/>
  <c r="AL76" i="1"/>
  <c r="BE76" i="1"/>
  <c r="BX76" i="1"/>
  <c r="CQ76" i="1"/>
  <c r="F76" i="1"/>
  <c r="DJ76" i="1"/>
  <c r="EC76" i="1"/>
  <c r="EV76" i="1"/>
  <c r="Q76" i="1"/>
  <c r="FO76" i="1"/>
  <c r="I77" i="1"/>
  <c r="H77" i="1"/>
  <c r="J77" i="1"/>
  <c r="K77" i="1"/>
  <c r="L77" i="1"/>
  <c r="M77" i="1"/>
  <c r="N77" i="1"/>
  <c r="O77" i="1"/>
  <c r="P77" i="1"/>
  <c r="R77" i="1"/>
  <c r="AL77" i="1"/>
  <c r="BE77" i="1"/>
  <c r="BX77" i="1"/>
  <c r="CQ77" i="1"/>
  <c r="DJ77" i="1"/>
  <c r="EC77" i="1"/>
  <c r="EV77" i="1"/>
  <c r="FO77" i="1"/>
  <c r="I78" i="1"/>
  <c r="J78" i="1"/>
  <c r="K78" i="1"/>
  <c r="L78" i="1"/>
  <c r="M78" i="1"/>
  <c r="N78" i="1"/>
  <c r="O78" i="1"/>
  <c r="H78" i="1"/>
  <c r="P78" i="1"/>
  <c r="R78" i="1"/>
  <c r="AL78" i="1"/>
  <c r="BE78" i="1"/>
  <c r="BX78" i="1"/>
  <c r="CQ78" i="1"/>
  <c r="DJ78" i="1"/>
  <c r="G78" i="1"/>
  <c r="EC78" i="1"/>
  <c r="EV78" i="1"/>
  <c r="FO78" i="1"/>
  <c r="G79" i="1"/>
  <c r="I79" i="1"/>
  <c r="J79" i="1"/>
  <c r="K79" i="1"/>
  <c r="L79" i="1"/>
  <c r="M79" i="1"/>
  <c r="N79" i="1"/>
  <c r="O79" i="1"/>
  <c r="P79" i="1"/>
  <c r="R79" i="1"/>
  <c r="S79" i="1"/>
  <c r="S92" i="1"/>
  <c r="AL79" i="1"/>
  <c r="BE79" i="1"/>
  <c r="BF79" i="1"/>
  <c r="BJ79" i="1"/>
  <c r="BX79" i="1"/>
  <c r="CQ79" i="1"/>
  <c r="DJ79" i="1"/>
  <c r="EC79" i="1"/>
  <c r="EV79" i="1"/>
  <c r="FO79" i="1"/>
  <c r="G80" i="1"/>
  <c r="I80" i="1"/>
  <c r="J80" i="1"/>
  <c r="K80" i="1"/>
  <c r="L80" i="1"/>
  <c r="M80" i="1"/>
  <c r="N80" i="1"/>
  <c r="O80" i="1"/>
  <c r="P80" i="1"/>
  <c r="R80" i="1"/>
  <c r="S80" i="1"/>
  <c r="AL80" i="1"/>
  <c r="BE80" i="1"/>
  <c r="BF80" i="1"/>
  <c r="BH80" i="1"/>
  <c r="BJ80" i="1"/>
  <c r="BX80" i="1"/>
  <c r="CQ80" i="1"/>
  <c r="DJ80" i="1"/>
  <c r="EC80" i="1"/>
  <c r="EV80" i="1"/>
  <c r="FO80" i="1"/>
  <c r="G81" i="1"/>
  <c r="I81" i="1"/>
  <c r="H81" i="1"/>
  <c r="J81" i="1"/>
  <c r="K81" i="1"/>
  <c r="L81" i="1"/>
  <c r="M81" i="1"/>
  <c r="N81" i="1"/>
  <c r="O81" i="1"/>
  <c r="P81" i="1"/>
  <c r="R81" i="1"/>
  <c r="S81" i="1"/>
  <c r="AL81" i="1"/>
  <c r="BE81" i="1"/>
  <c r="BX81" i="1"/>
  <c r="BY81" i="1"/>
  <c r="CC81" i="1"/>
  <c r="CQ81" i="1"/>
  <c r="DJ81" i="1"/>
  <c r="EC81" i="1"/>
  <c r="EV81" i="1"/>
  <c r="FO81" i="1"/>
  <c r="FO92" i="1"/>
  <c r="G82" i="1"/>
  <c r="J82" i="1"/>
  <c r="K82" i="1"/>
  <c r="L82" i="1"/>
  <c r="M82" i="1"/>
  <c r="N82" i="1"/>
  <c r="O82" i="1"/>
  <c r="P82" i="1"/>
  <c r="R82" i="1"/>
  <c r="S82" i="1"/>
  <c r="AL82" i="1"/>
  <c r="BE82" i="1"/>
  <c r="BX82" i="1"/>
  <c r="CQ82" i="1"/>
  <c r="CR82" i="1"/>
  <c r="I82" i="1"/>
  <c r="CV82" i="1"/>
  <c r="DJ82" i="1"/>
  <c r="EC82" i="1"/>
  <c r="EV82" i="1"/>
  <c r="FO82" i="1"/>
  <c r="G83" i="1"/>
  <c r="J83" i="1"/>
  <c r="K83" i="1"/>
  <c r="L83" i="1"/>
  <c r="M83" i="1"/>
  <c r="N83" i="1"/>
  <c r="O83" i="1"/>
  <c r="P83" i="1"/>
  <c r="S83" i="1"/>
  <c r="AL83" i="1"/>
  <c r="BE83" i="1"/>
  <c r="BX83" i="1"/>
  <c r="CQ83" i="1"/>
  <c r="CR83" i="1"/>
  <c r="I83" i="1"/>
  <c r="CV83" i="1"/>
  <c r="CW83" i="1"/>
  <c r="DI83" i="1"/>
  <c r="R83" i="1"/>
  <c r="EC83" i="1"/>
  <c r="EV83" i="1"/>
  <c r="FO83" i="1"/>
  <c r="G84" i="1"/>
  <c r="J84" i="1"/>
  <c r="L84" i="1"/>
  <c r="M84" i="1"/>
  <c r="N84" i="1"/>
  <c r="O84" i="1"/>
  <c r="P84" i="1"/>
  <c r="S84" i="1"/>
  <c r="AL84" i="1"/>
  <c r="BE84" i="1"/>
  <c r="BX84" i="1"/>
  <c r="CQ84" i="1"/>
  <c r="CR84" i="1"/>
  <c r="I84" i="1"/>
  <c r="H84" i="1"/>
  <c r="CT84" i="1"/>
  <c r="CV84" i="1"/>
  <c r="CV92" i="1"/>
  <c r="CW84" i="1"/>
  <c r="K84" i="1"/>
  <c r="K92" i="1"/>
  <c r="DI84" i="1"/>
  <c r="R84" i="1"/>
  <c r="DJ84" i="1"/>
  <c r="EC84" i="1"/>
  <c r="EV84" i="1"/>
  <c r="FO84" i="1"/>
  <c r="G85" i="1"/>
  <c r="J85" i="1"/>
  <c r="K85" i="1"/>
  <c r="L85" i="1"/>
  <c r="M85" i="1"/>
  <c r="N85" i="1"/>
  <c r="O85" i="1"/>
  <c r="P85" i="1"/>
  <c r="S85" i="1"/>
  <c r="AL85" i="1"/>
  <c r="BE85" i="1"/>
  <c r="BX85" i="1"/>
  <c r="CQ85" i="1"/>
  <c r="CR85" i="1"/>
  <c r="I85" i="1"/>
  <c r="CV85" i="1"/>
  <c r="CW85" i="1"/>
  <c r="CW92" i="1"/>
  <c r="CW135" i="1"/>
  <c r="DI85" i="1"/>
  <c r="DJ85" i="1"/>
  <c r="EC85" i="1"/>
  <c r="EV85" i="1"/>
  <c r="FO85" i="1"/>
  <c r="G86" i="1"/>
  <c r="K86" i="1"/>
  <c r="L86" i="1"/>
  <c r="M86" i="1"/>
  <c r="N86" i="1"/>
  <c r="O86" i="1"/>
  <c r="P86" i="1"/>
  <c r="R86" i="1"/>
  <c r="S86" i="1"/>
  <c r="AL86" i="1"/>
  <c r="BE86" i="1"/>
  <c r="BX86" i="1"/>
  <c r="CQ86" i="1"/>
  <c r="DJ86" i="1"/>
  <c r="DK86" i="1"/>
  <c r="I86" i="1"/>
  <c r="DM86" i="1"/>
  <c r="DM92" i="1"/>
  <c r="DO86" i="1"/>
  <c r="EV86" i="1"/>
  <c r="FO86" i="1"/>
  <c r="G87" i="1"/>
  <c r="J87" i="1"/>
  <c r="K87" i="1"/>
  <c r="L87" i="1"/>
  <c r="M87" i="1"/>
  <c r="N87" i="1"/>
  <c r="O87" i="1"/>
  <c r="P87" i="1"/>
  <c r="R87" i="1"/>
  <c r="S87" i="1"/>
  <c r="AL87" i="1"/>
  <c r="BE87" i="1"/>
  <c r="BX87" i="1"/>
  <c r="CQ87" i="1"/>
  <c r="DJ87" i="1"/>
  <c r="DK87" i="1"/>
  <c r="I87" i="1"/>
  <c r="DM87" i="1"/>
  <c r="DO87" i="1"/>
  <c r="EC87" i="1"/>
  <c r="Q87" i="1"/>
  <c r="EV87" i="1"/>
  <c r="FO87" i="1"/>
  <c r="G88" i="1"/>
  <c r="J88" i="1"/>
  <c r="K88" i="1"/>
  <c r="L88" i="1"/>
  <c r="M88" i="1"/>
  <c r="N88" i="1"/>
  <c r="O88" i="1"/>
  <c r="P88" i="1"/>
  <c r="R88" i="1"/>
  <c r="S88" i="1"/>
  <c r="AL88" i="1"/>
  <c r="BE88" i="1"/>
  <c r="BX88" i="1"/>
  <c r="CQ88" i="1"/>
  <c r="DJ88" i="1"/>
  <c r="DK88" i="1"/>
  <c r="I88" i="1"/>
  <c r="DO88" i="1"/>
  <c r="EC88" i="1"/>
  <c r="Q88" i="1"/>
  <c r="EV88" i="1"/>
  <c r="FO88" i="1"/>
  <c r="G89" i="1"/>
  <c r="K89" i="1"/>
  <c r="L89" i="1"/>
  <c r="M89" i="1"/>
  <c r="N89" i="1"/>
  <c r="O89" i="1"/>
  <c r="P89" i="1"/>
  <c r="R89" i="1"/>
  <c r="S89" i="1"/>
  <c r="AL89" i="1"/>
  <c r="BE89" i="1"/>
  <c r="BX89" i="1"/>
  <c r="CQ89" i="1"/>
  <c r="DJ89" i="1"/>
  <c r="DK89" i="1"/>
  <c r="I89" i="1"/>
  <c r="H89" i="1"/>
  <c r="DM89" i="1"/>
  <c r="J89" i="1"/>
  <c r="DO89" i="1"/>
  <c r="EC89" i="1"/>
  <c r="EV89" i="1"/>
  <c r="FO89" i="1"/>
  <c r="G90" i="1"/>
  <c r="K90" i="1"/>
  <c r="L90" i="1"/>
  <c r="M90" i="1"/>
  <c r="N90" i="1"/>
  <c r="O90" i="1"/>
  <c r="P90" i="1"/>
  <c r="R90" i="1"/>
  <c r="S90" i="1"/>
  <c r="AL90" i="1"/>
  <c r="BE90" i="1"/>
  <c r="BX90" i="1"/>
  <c r="CQ90" i="1"/>
  <c r="DJ90" i="1"/>
  <c r="EC90" i="1"/>
  <c r="ED90" i="1"/>
  <c r="ED92" i="1"/>
  <c r="EF90" i="1"/>
  <c r="EH90" i="1"/>
  <c r="EV90" i="1"/>
  <c r="FO90" i="1"/>
  <c r="G91" i="1"/>
  <c r="K91" i="1"/>
  <c r="L91" i="1"/>
  <c r="M91" i="1"/>
  <c r="N91" i="1"/>
  <c r="O91" i="1"/>
  <c r="P91" i="1"/>
  <c r="R91" i="1"/>
  <c r="S91" i="1"/>
  <c r="AL91" i="1"/>
  <c r="BE91" i="1"/>
  <c r="BX91" i="1"/>
  <c r="CQ91" i="1"/>
  <c r="DJ91" i="1"/>
  <c r="EC91" i="1"/>
  <c r="ED91" i="1"/>
  <c r="I91" i="1"/>
  <c r="H91" i="1"/>
  <c r="EF91" i="1"/>
  <c r="J91" i="1"/>
  <c r="EH91" i="1"/>
  <c r="EV91" i="1"/>
  <c r="FO91" i="1"/>
  <c r="T92" i="1"/>
  <c r="U92" i="1"/>
  <c r="V92" i="1"/>
  <c r="W92" i="1"/>
  <c r="X92" i="1"/>
  <c r="Y92" i="1"/>
  <c r="Z92" i="1"/>
  <c r="AA92" i="1"/>
  <c r="AA135" i="1"/>
  <c r="AB92" i="1"/>
  <c r="AC92" i="1"/>
  <c r="AD92" i="1"/>
  <c r="AE92" i="1"/>
  <c r="AF92" i="1"/>
  <c r="AG92" i="1"/>
  <c r="AH92" i="1"/>
  <c r="AI92" i="1"/>
  <c r="AI135" i="1"/>
  <c r="AJ92" i="1"/>
  <c r="AK92" i="1"/>
  <c r="AM92" i="1"/>
  <c r="AN92" i="1"/>
  <c r="AO92" i="1"/>
  <c r="AP92" i="1"/>
  <c r="AQ92" i="1"/>
  <c r="AQ135" i="1"/>
  <c r="AR92" i="1"/>
  <c r="AS92" i="1"/>
  <c r="AT92" i="1"/>
  <c r="AU92" i="1"/>
  <c r="AV92" i="1"/>
  <c r="AW92" i="1"/>
  <c r="AX92" i="1"/>
  <c r="AY92" i="1"/>
  <c r="AY135" i="1"/>
  <c r="AZ92" i="1"/>
  <c r="BA92" i="1"/>
  <c r="BB92" i="1"/>
  <c r="BC92" i="1"/>
  <c r="BD92" i="1"/>
  <c r="BF92" i="1"/>
  <c r="BG92" i="1"/>
  <c r="BG135" i="1"/>
  <c r="BH92" i="1"/>
  <c r="BI92" i="1"/>
  <c r="BJ92" i="1"/>
  <c r="BK92" i="1"/>
  <c r="BL92" i="1"/>
  <c r="BM92" i="1"/>
  <c r="BN92" i="1"/>
  <c r="BO92" i="1"/>
  <c r="BO135" i="1"/>
  <c r="BP92" i="1"/>
  <c r="BQ92" i="1"/>
  <c r="BR92" i="1"/>
  <c r="BS92" i="1"/>
  <c r="BT92" i="1"/>
  <c r="BU92" i="1"/>
  <c r="BV92" i="1"/>
  <c r="BW92" i="1"/>
  <c r="BY92" i="1"/>
  <c r="BZ92" i="1"/>
  <c r="CA92" i="1"/>
  <c r="CB92" i="1"/>
  <c r="CC92" i="1"/>
  <c r="CD92" i="1"/>
  <c r="CE92" i="1"/>
  <c r="CE135" i="1"/>
  <c r="CF92" i="1"/>
  <c r="CG92" i="1"/>
  <c r="CH92" i="1"/>
  <c r="CI92" i="1"/>
  <c r="CJ92" i="1"/>
  <c r="CK92" i="1"/>
  <c r="CL92" i="1"/>
  <c r="CM92" i="1"/>
  <c r="CM135" i="1"/>
  <c r="CN92" i="1"/>
  <c r="CO92" i="1"/>
  <c r="CP92" i="1"/>
  <c r="CS92" i="1"/>
  <c r="CT92" i="1"/>
  <c r="CU92" i="1"/>
  <c r="CX92" i="1"/>
  <c r="CY92" i="1"/>
  <c r="CZ92" i="1"/>
  <c r="DA92" i="1"/>
  <c r="DB92" i="1"/>
  <c r="DC92" i="1"/>
  <c r="DC135" i="1"/>
  <c r="DD92" i="1"/>
  <c r="DE92" i="1"/>
  <c r="DF92" i="1"/>
  <c r="DG92" i="1"/>
  <c r="DH92" i="1"/>
  <c r="DK92" i="1"/>
  <c r="DL92" i="1"/>
  <c r="DN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E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W92" i="1"/>
  <c r="EX92" i="1"/>
  <c r="EX135" i="1"/>
  <c r="EY92" i="1"/>
  <c r="EZ92" i="1"/>
  <c r="FA92" i="1"/>
  <c r="FB92" i="1"/>
  <c r="FC92" i="1"/>
  <c r="FD92" i="1"/>
  <c r="FE92" i="1"/>
  <c r="FF92" i="1"/>
  <c r="FF135" i="1"/>
  <c r="FG92" i="1"/>
  <c r="FH92" i="1"/>
  <c r="FI92" i="1"/>
  <c r="FJ92" i="1"/>
  <c r="FK92" i="1"/>
  <c r="FL92" i="1"/>
  <c r="FM92" i="1"/>
  <c r="FN92" i="1"/>
  <c r="FN135" i="1"/>
  <c r="I94" i="1"/>
  <c r="J94" i="1"/>
  <c r="K94" i="1"/>
  <c r="L94" i="1"/>
  <c r="M94" i="1"/>
  <c r="N94" i="1"/>
  <c r="O94" i="1"/>
  <c r="P94" i="1"/>
  <c r="R94" i="1"/>
  <c r="AL94" i="1"/>
  <c r="G94" i="1"/>
  <c r="BE94" i="1"/>
  <c r="BX94" i="1"/>
  <c r="CQ94" i="1"/>
  <c r="DJ94" i="1"/>
  <c r="EC94" i="1"/>
  <c r="EV94" i="1"/>
  <c r="FO94" i="1"/>
  <c r="I95" i="1"/>
  <c r="J95" i="1"/>
  <c r="K95" i="1"/>
  <c r="L95" i="1"/>
  <c r="M95" i="1"/>
  <c r="N95" i="1"/>
  <c r="O95" i="1"/>
  <c r="H95" i="1"/>
  <c r="P95" i="1"/>
  <c r="R95" i="1"/>
  <c r="AL95" i="1"/>
  <c r="BE95" i="1"/>
  <c r="BX95" i="1"/>
  <c r="CQ95" i="1"/>
  <c r="DJ95" i="1"/>
  <c r="EC95" i="1"/>
  <c r="G95" i="1"/>
  <c r="EV95" i="1"/>
  <c r="FO95" i="1"/>
  <c r="I96" i="1"/>
  <c r="J96" i="1"/>
  <c r="K96" i="1"/>
  <c r="L96" i="1"/>
  <c r="M96" i="1"/>
  <c r="N96" i="1"/>
  <c r="O96" i="1"/>
  <c r="P96" i="1"/>
  <c r="R96" i="1"/>
  <c r="AL96" i="1"/>
  <c r="BE96" i="1"/>
  <c r="BX96" i="1"/>
  <c r="CQ96" i="1"/>
  <c r="DJ96" i="1"/>
  <c r="EC96" i="1"/>
  <c r="EV96" i="1"/>
  <c r="FO96" i="1"/>
  <c r="I97" i="1"/>
  <c r="H97" i="1"/>
  <c r="J97" i="1"/>
  <c r="K97" i="1"/>
  <c r="L97" i="1"/>
  <c r="M97" i="1"/>
  <c r="N97" i="1"/>
  <c r="O97" i="1"/>
  <c r="P97" i="1"/>
  <c r="R97" i="1"/>
  <c r="AL97" i="1"/>
  <c r="BE97" i="1"/>
  <c r="BX97" i="1"/>
  <c r="F97" i="1"/>
  <c r="CQ97" i="1"/>
  <c r="DJ97" i="1"/>
  <c r="EC97" i="1"/>
  <c r="EV97" i="1"/>
  <c r="FO97" i="1"/>
  <c r="I98" i="1"/>
  <c r="J98" i="1"/>
  <c r="K98" i="1"/>
  <c r="L98" i="1"/>
  <c r="M98" i="1"/>
  <c r="N98" i="1"/>
  <c r="O98" i="1"/>
  <c r="P98" i="1"/>
  <c r="H98" i="1"/>
  <c r="R98" i="1"/>
  <c r="AL98" i="1"/>
  <c r="BE98" i="1"/>
  <c r="BX98" i="1"/>
  <c r="F98" i="1"/>
  <c r="CQ98" i="1"/>
  <c r="DJ98" i="1"/>
  <c r="G98" i="1"/>
  <c r="EC98" i="1"/>
  <c r="Q98" i="1"/>
  <c r="EV98" i="1"/>
  <c r="FO98" i="1"/>
  <c r="I99" i="1"/>
  <c r="J99" i="1"/>
  <c r="K99" i="1"/>
  <c r="L99" i="1"/>
  <c r="M99" i="1"/>
  <c r="N99" i="1"/>
  <c r="O99" i="1"/>
  <c r="P99" i="1"/>
  <c r="R99" i="1"/>
  <c r="AL99" i="1"/>
  <c r="BE99" i="1"/>
  <c r="BX99" i="1"/>
  <c r="CQ99" i="1"/>
  <c r="DJ99" i="1"/>
  <c r="EC99" i="1"/>
  <c r="EV99" i="1"/>
  <c r="FO99" i="1"/>
  <c r="I100" i="1"/>
  <c r="J100" i="1"/>
  <c r="K100" i="1"/>
  <c r="L100" i="1"/>
  <c r="M100" i="1"/>
  <c r="N100" i="1"/>
  <c r="O100" i="1"/>
  <c r="P100" i="1"/>
  <c r="R100" i="1"/>
  <c r="AL100" i="1"/>
  <c r="Q100" i="1"/>
  <c r="BE100" i="1"/>
  <c r="BX100" i="1"/>
  <c r="CQ100" i="1"/>
  <c r="F100" i="1"/>
  <c r="DJ100" i="1"/>
  <c r="EC100" i="1"/>
  <c r="EV100" i="1"/>
  <c r="FO100" i="1"/>
  <c r="I101" i="1"/>
  <c r="H101" i="1"/>
  <c r="J101" i="1"/>
  <c r="K101" i="1"/>
  <c r="L101" i="1"/>
  <c r="M101" i="1"/>
  <c r="N101" i="1"/>
  <c r="O101" i="1"/>
  <c r="P101" i="1"/>
  <c r="R101" i="1"/>
  <c r="AL101" i="1"/>
  <c r="BE101" i="1"/>
  <c r="BX101" i="1"/>
  <c r="CQ101" i="1"/>
  <c r="DJ101" i="1"/>
  <c r="EC101" i="1"/>
  <c r="EV101" i="1"/>
  <c r="Q101" i="1"/>
  <c r="FO101" i="1"/>
  <c r="I102" i="1"/>
  <c r="J102" i="1"/>
  <c r="K102" i="1"/>
  <c r="L102" i="1"/>
  <c r="M102" i="1"/>
  <c r="N102" i="1"/>
  <c r="O102" i="1"/>
  <c r="P102" i="1"/>
  <c r="R102" i="1"/>
  <c r="AL102" i="1"/>
  <c r="G102" i="1"/>
  <c r="BE102" i="1"/>
  <c r="BX102" i="1"/>
  <c r="CQ102" i="1"/>
  <c r="DJ102" i="1"/>
  <c r="EC102" i="1"/>
  <c r="EV102" i="1"/>
  <c r="FO102" i="1"/>
  <c r="I103" i="1"/>
  <c r="J103" i="1"/>
  <c r="K103" i="1"/>
  <c r="L103" i="1"/>
  <c r="M103" i="1"/>
  <c r="N103" i="1"/>
  <c r="O103" i="1"/>
  <c r="H103" i="1"/>
  <c r="P103" i="1"/>
  <c r="R103" i="1"/>
  <c r="AL103" i="1"/>
  <c r="BE103" i="1"/>
  <c r="BX103" i="1"/>
  <c r="CQ103" i="1"/>
  <c r="DJ103" i="1"/>
  <c r="EC103" i="1"/>
  <c r="G103" i="1"/>
  <c r="EV103" i="1"/>
  <c r="FO103" i="1"/>
  <c r="I104" i="1"/>
  <c r="J104" i="1"/>
  <c r="K104" i="1"/>
  <c r="L104" i="1"/>
  <c r="M104" i="1"/>
  <c r="N104" i="1"/>
  <c r="O104" i="1"/>
  <c r="P104" i="1"/>
  <c r="R104" i="1"/>
  <c r="AL104" i="1"/>
  <c r="BE104" i="1"/>
  <c r="BX104" i="1"/>
  <c r="CQ104" i="1"/>
  <c r="DJ104" i="1"/>
  <c r="EC104" i="1"/>
  <c r="EV104" i="1"/>
  <c r="FO104" i="1"/>
  <c r="I105" i="1"/>
  <c r="H105" i="1"/>
  <c r="J105" i="1"/>
  <c r="K105" i="1"/>
  <c r="L105" i="1"/>
  <c r="M105" i="1"/>
  <c r="N105" i="1"/>
  <c r="O105" i="1"/>
  <c r="P105" i="1"/>
  <c r="R105" i="1"/>
  <c r="AL105" i="1"/>
  <c r="BE105" i="1"/>
  <c r="BX105" i="1"/>
  <c r="F105" i="1"/>
  <c r="CQ105" i="1"/>
  <c r="DJ105" i="1"/>
  <c r="EC105" i="1"/>
  <c r="EV105" i="1"/>
  <c r="FO105" i="1"/>
  <c r="I106" i="1"/>
  <c r="J106" i="1"/>
  <c r="K106" i="1"/>
  <c r="L106" i="1"/>
  <c r="M106" i="1"/>
  <c r="N106" i="1"/>
  <c r="O106" i="1"/>
  <c r="P106" i="1"/>
  <c r="H106" i="1"/>
  <c r="R106" i="1"/>
  <c r="AL106" i="1"/>
  <c r="BE106" i="1"/>
  <c r="BX106" i="1"/>
  <c r="F106" i="1"/>
  <c r="CQ106" i="1"/>
  <c r="DJ106" i="1"/>
  <c r="G106" i="1"/>
  <c r="EC106" i="1"/>
  <c r="Q106" i="1"/>
  <c r="EV106" i="1"/>
  <c r="FO106" i="1"/>
  <c r="I107" i="1"/>
  <c r="J107" i="1"/>
  <c r="K107" i="1"/>
  <c r="L107" i="1"/>
  <c r="M107" i="1"/>
  <c r="N107" i="1"/>
  <c r="O107" i="1"/>
  <c r="P107" i="1"/>
  <c r="R107" i="1"/>
  <c r="AL107" i="1"/>
  <c r="BE107" i="1"/>
  <c r="BX107" i="1"/>
  <c r="CQ107" i="1"/>
  <c r="DJ107" i="1"/>
  <c r="EC107" i="1"/>
  <c r="EV107" i="1"/>
  <c r="FO107" i="1"/>
  <c r="I108" i="1"/>
  <c r="J108" i="1"/>
  <c r="K108" i="1"/>
  <c r="L108" i="1"/>
  <c r="M108" i="1"/>
  <c r="N108" i="1"/>
  <c r="O108" i="1"/>
  <c r="P108" i="1"/>
  <c r="R108" i="1"/>
  <c r="AL108" i="1"/>
  <c r="Q108" i="1"/>
  <c r="BE108" i="1"/>
  <c r="BX108" i="1"/>
  <c r="CQ108" i="1"/>
  <c r="F108" i="1"/>
  <c r="DJ108" i="1"/>
  <c r="EC108" i="1"/>
  <c r="EV108" i="1"/>
  <c r="FO108" i="1"/>
  <c r="I109" i="1"/>
  <c r="H109" i="1"/>
  <c r="J109" i="1"/>
  <c r="K109" i="1"/>
  <c r="L109" i="1"/>
  <c r="M109" i="1"/>
  <c r="N109" i="1"/>
  <c r="O109" i="1"/>
  <c r="P109" i="1"/>
  <c r="Q109" i="1"/>
  <c r="R109" i="1"/>
  <c r="AL109" i="1"/>
  <c r="BE109" i="1"/>
  <c r="BX109" i="1"/>
  <c r="CQ109" i="1"/>
  <c r="DJ109" i="1"/>
  <c r="EC109" i="1"/>
  <c r="EV109" i="1"/>
  <c r="FO109" i="1"/>
  <c r="I110" i="1"/>
  <c r="J110" i="1"/>
  <c r="K110" i="1"/>
  <c r="L110" i="1"/>
  <c r="M110" i="1"/>
  <c r="N110" i="1"/>
  <c r="O110" i="1"/>
  <c r="P110" i="1"/>
  <c r="R110" i="1"/>
  <c r="AL110" i="1"/>
  <c r="G110" i="1"/>
  <c r="BE110" i="1"/>
  <c r="BX110" i="1"/>
  <c r="CQ110" i="1"/>
  <c r="DJ110" i="1"/>
  <c r="EC110" i="1"/>
  <c r="EV110" i="1"/>
  <c r="FO110" i="1"/>
  <c r="I111" i="1"/>
  <c r="J111" i="1"/>
  <c r="K111" i="1"/>
  <c r="L111" i="1"/>
  <c r="M111" i="1"/>
  <c r="N111" i="1"/>
  <c r="O111" i="1"/>
  <c r="H111" i="1"/>
  <c r="P111" i="1"/>
  <c r="R111" i="1"/>
  <c r="AL111" i="1"/>
  <c r="BE111" i="1"/>
  <c r="BX111" i="1"/>
  <c r="CQ111" i="1"/>
  <c r="DJ111" i="1"/>
  <c r="EC111" i="1"/>
  <c r="G111" i="1"/>
  <c r="EV111" i="1"/>
  <c r="FO111" i="1"/>
  <c r="I112" i="1"/>
  <c r="J112" i="1"/>
  <c r="K112" i="1"/>
  <c r="L112" i="1"/>
  <c r="M112" i="1"/>
  <c r="N112" i="1"/>
  <c r="O112" i="1"/>
  <c r="P112" i="1"/>
  <c r="R112" i="1"/>
  <c r="AL112" i="1"/>
  <c r="BE112" i="1"/>
  <c r="BX112" i="1"/>
  <c r="CQ112" i="1"/>
  <c r="DJ112" i="1"/>
  <c r="EC112" i="1"/>
  <c r="EV112" i="1"/>
  <c r="FO112" i="1"/>
  <c r="I113" i="1"/>
  <c r="H113" i="1"/>
  <c r="J113" i="1"/>
  <c r="K113" i="1"/>
  <c r="L113" i="1"/>
  <c r="M113" i="1"/>
  <c r="N113" i="1"/>
  <c r="O113" i="1"/>
  <c r="P113" i="1"/>
  <c r="R113" i="1"/>
  <c r="AL113" i="1"/>
  <c r="BE113" i="1"/>
  <c r="BX113" i="1"/>
  <c r="F113" i="1"/>
  <c r="CQ113" i="1"/>
  <c r="DJ113" i="1"/>
  <c r="EC113" i="1"/>
  <c r="EV113" i="1"/>
  <c r="FO113" i="1"/>
  <c r="I114" i="1"/>
  <c r="J114" i="1"/>
  <c r="K114" i="1"/>
  <c r="L114" i="1"/>
  <c r="M114" i="1"/>
  <c r="N114" i="1"/>
  <c r="O114" i="1"/>
  <c r="P114" i="1"/>
  <c r="H114" i="1"/>
  <c r="R114" i="1"/>
  <c r="AL114" i="1"/>
  <c r="BE114" i="1"/>
  <c r="BX114" i="1"/>
  <c r="F114" i="1"/>
  <c r="CQ114" i="1"/>
  <c r="DJ114" i="1"/>
  <c r="G114" i="1"/>
  <c r="EC114" i="1"/>
  <c r="Q114" i="1"/>
  <c r="EV114" i="1"/>
  <c r="FO114" i="1"/>
  <c r="I115" i="1"/>
  <c r="J115" i="1"/>
  <c r="K115" i="1"/>
  <c r="L115" i="1"/>
  <c r="M115" i="1"/>
  <c r="N115" i="1"/>
  <c r="O115" i="1"/>
  <c r="P115" i="1"/>
  <c r="R115" i="1"/>
  <c r="AL115" i="1"/>
  <c r="BE115" i="1"/>
  <c r="BX115" i="1"/>
  <c r="CQ115" i="1"/>
  <c r="DJ115" i="1"/>
  <c r="EC115" i="1"/>
  <c r="EV115" i="1"/>
  <c r="FO115" i="1"/>
  <c r="I116" i="1"/>
  <c r="J116" i="1"/>
  <c r="K116" i="1"/>
  <c r="L116" i="1"/>
  <c r="M116" i="1"/>
  <c r="N116" i="1"/>
  <c r="O116" i="1"/>
  <c r="P116" i="1"/>
  <c r="R116" i="1"/>
  <c r="AL116" i="1"/>
  <c r="Q116" i="1"/>
  <c r="BE116" i="1"/>
  <c r="BX116" i="1"/>
  <c r="CQ116" i="1"/>
  <c r="F116" i="1"/>
  <c r="DJ116" i="1"/>
  <c r="EC116" i="1"/>
  <c r="EV116" i="1"/>
  <c r="FO116" i="1"/>
  <c r="I117" i="1"/>
  <c r="H117" i="1"/>
  <c r="J117" i="1"/>
  <c r="K117" i="1"/>
  <c r="L117" i="1"/>
  <c r="M117" i="1"/>
  <c r="N117" i="1"/>
  <c r="O117" i="1"/>
  <c r="P117" i="1"/>
  <c r="Q117" i="1"/>
  <c r="R117" i="1"/>
  <c r="AL117" i="1"/>
  <c r="BE117" i="1"/>
  <c r="BX117" i="1"/>
  <c r="CQ117" i="1"/>
  <c r="DJ117" i="1"/>
  <c r="EC117" i="1"/>
  <c r="EV117" i="1"/>
  <c r="FO117" i="1"/>
  <c r="I118" i="1"/>
  <c r="J118" i="1"/>
  <c r="K118" i="1"/>
  <c r="L118" i="1"/>
  <c r="M118" i="1"/>
  <c r="N118" i="1"/>
  <c r="O118" i="1"/>
  <c r="P118" i="1"/>
  <c r="R118" i="1"/>
  <c r="AL118" i="1"/>
  <c r="G118" i="1"/>
  <c r="BE118" i="1"/>
  <c r="BX118" i="1"/>
  <c r="CQ118" i="1"/>
  <c r="DJ118" i="1"/>
  <c r="EC118" i="1"/>
  <c r="EV118" i="1"/>
  <c r="FO118" i="1"/>
  <c r="I119" i="1"/>
  <c r="J119" i="1"/>
  <c r="K119" i="1"/>
  <c r="L119" i="1"/>
  <c r="M119" i="1"/>
  <c r="N119" i="1"/>
  <c r="O119" i="1"/>
  <c r="H119" i="1"/>
  <c r="P119" i="1"/>
  <c r="R119" i="1"/>
  <c r="AL119" i="1"/>
  <c r="BE119" i="1"/>
  <c r="BX119" i="1"/>
  <c r="CQ119" i="1"/>
  <c r="DJ119" i="1"/>
  <c r="EC119" i="1"/>
  <c r="G119" i="1"/>
  <c r="EV119" i="1"/>
  <c r="FO119" i="1"/>
  <c r="I120" i="1"/>
  <c r="J120" i="1"/>
  <c r="K120" i="1"/>
  <c r="L120" i="1"/>
  <c r="M120" i="1"/>
  <c r="N120" i="1"/>
  <c r="O120" i="1"/>
  <c r="P120" i="1"/>
  <c r="R120" i="1"/>
  <c r="AL120" i="1"/>
  <c r="Q120" i="1"/>
  <c r="BE120" i="1"/>
  <c r="BX120" i="1"/>
  <c r="CQ120" i="1"/>
  <c r="DJ120" i="1"/>
  <c r="EC120" i="1"/>
  <c r="EV120" i="1"/>
  <c r="FO120" i="1"/>
  <c r="F121" i="1"/>
  <c r="I121" i="1"/>
  <c r="J121" i="1"/>
  <c r="K121" i="1"/>
  <c r="L121" i="1"/>
  <c r="M121" i="1"/>
  <c r="N121" i="1"/>
  <c r="O121" i="1"/>
  <c r="P121" i="1"/>
  <c r="R121" i="1"/>
  <c r="AL121" i="1"/>
  <c r="BE121" i="1"/>
  <c r="BX121" i="1"/>
  <c r="CQ121" i="1"/>
  <c r="DJ121" i="1"/>
  <c r="EC121" i="1"/>
  <c r="EV121" i="1"/>
  <c r="FO121" i="1"/>
  <c r="I122" i="1"/>
  <c r="J122" i="1"/>
  <c r="K122" i="1"/>
  <c r="L122" i="1"/>
  <c r="M122" i="1"/>
  <c r="N122" i="1"/>
  <c r="O122" i="1"/>
  <c r="P122" i="1"/>
  <c r="H122" i="1"/>
  <c r="R122" i="1"/>
  <c r="AL122" i="1"/>
  <c r="BE122" i="1"/>
  <c r="BX122" i="1"/>
  <c r="F122" i="1"/>
  <c r="CQ122" i="1"/>
  <c r="DJ122" i="1"/>
  <c r="G122" i="1"/>
  <c r="EC122" i="1"/>
  <c r="Q122" i="1"/>
  <c r="EV122" i="1"/>
  <c r="FO122" i="1"/>
  <c r="I123" i="1"/>
  <c r="J123" i="1"/>
  <c r="K123" i="1"/>
  <c r="L123" i="1"/>
  <c r="M123" i="1"/>
  <c r="N123" i="1"/>
  <c r="O123" i="1"/>
  <c r="P123" i="1"/>
  <c r="R123" i="1"/>
  <c r="AL123" i="1"/>
  <c r="BE123" i="1"/>
  <c r="BX123" i="1"/>
  <c r="CQ123" i="1"/>
  <c r="DJ123" i="1"/>
  <c r="EC123" i="1"/>
  <c r="EV123" i="1"/>
  <c r="FO123" i="1"/>
  <c r="G124" i="1"/>
  <c r="I124" i="1"/>
  <c r="J124" i="1"/>
  <c r="K124" i="1"/>
  <c r="L124" i="1"/>
  <c r="M124" i="1"/>
  <c r="N124" i="1"/>
  <c r="O124" i="1"/>
  <c r="P124" i="1"/>
  <c r="R124" i="1"/>
  <c r="AL124" i="1"/>
  <c r="BE124" i="1"/>
  <c r="BX124" i="1"/>
  <c r="F124" i="1"/>
  <c r="CQ124" i="1"/>
  <c r="DJ124" i="1"/>
  <c r="EC124" i="1"/>
  <c r="EV124" i="1"/>
  <c r="FO124" i="1"/>
  <c r="I125" i="1"/>
  <c r="H125" i="1"/>
  <c r="J125" i="1"/>
  <c r="K125" i="1"/>
  <c r="L125" i="1"/>
  <c r="M125" i="1"/>
  <c r="N125" i="1"/>
  <c r="O125" i="1"/>
  <c r="P125" i="1"/>
  <c r="R125" i="1"/>
  <c r="AL125" i="1"/>
  <c r="BE125" i="1"/>
  <c r="BX125" i="1"/>
  <c r="CQ125" i="1"/>
  <c r="F125" i="1"/>
  <c r="DJ125" i="1"/>
  <c r="EC125" i="1"/>
  <c r="EV125" i="1"/>
  <c r="Q125" i="1"/>
  <c r="FO125" i="1"/>
  <c r="I127" i="1"/>
  <c r="J127" i="1"/>
  <c r="J128" i="1"/>
  <c r="K127" i="1"/>
  <c r="K128" i="1"/>
  <c r="L127" i="1"/>
  <c r="L128" i="1"/>
  <c r="M127" i="1"/>
  <c r="M128" i="1"/>
  <c r="N127" i="1"/>
  <c r="O127" i="1"/>
  <c r="P127" i="1"/>
  <c r="R127" i="1"/>
  <c r="R128" i="1"/>
  <c r="AL127" i="1"/>
  <c r="AL128" i="1"/>
  <c r="BE127" i="1"/>
  <c r="BE128" i="1"/>
  <c r="BX127" i="1"/>
  <c r="BX128" i="1"/>
  <c r="CQ127" i="1"/>
  <c r="DJ127" i="1"/>
  <c r="EC127" i="1"/>
  <c r="EV127" i="1"/>
  <c r="FO127" i="1"/>
  <c r="N128" i="1"/>
  <c r="O128" i="1"/>
  <c r="P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EF128" i="1"/>
  <c r="EG128" i="1"/>
  <c r="EH128" i="1"/>
  <c r="EI128" i="1"/>
  <c r="EJ128" i="1"/>
  <c r="EK128" i="1"/>
  <c r="EL128" i="1"/>
  <c r="EM128" i="1"/>
  <c r="EN128" i="1"/>
  <c r="EO128" i="1"/>
  <c r="EP128" i="1"/>
  <c r="EQ128" i="1"/>
  <c r="ER128" i="1"/>
  <c r="ES128" i="1"/>
  <c r="ET128" i="1"/>
  <c r="EU128" i="1"/>
  <c r="EV128" i="1"/>
  <c r="EW128" i="1"/>
  <c r="EX128" i="1"/>
  <c r="EY128" i="1"/>
  <c r="EZ128" i="1"/>
  <c r="FA128" i="1"/>
  <c r="FB128" i="1"/>
  <c r="FC128" i="1"/>
  <c r="FD128" i="1"/>
  <c r="FE128" i="1"/>
  <c r="FF128" i="1"/>
  <c r="FG128" i="1"/>
  <c r="FH128" i="1"/>
  <c r="FI128" i="1"/>
  <c r="FJ128" i="1"/>
  <c r="FK128" i="1"/>
  <c r="FL128" i="1"/>
  <c r="FM128" i="1"/>
  <c r="FN128" i="1"/>
  <c r="FO128" i="1"/>
  <c r="I130" i="1"/>
  <c r="J130" i="1"/>
  <c r="J134" i="1"/>
  <c r="K130" i="1"/>
  <c r="L130" i="1"/>
  <c r="M130" i="1"/>
  <c r="N130" i="1"/>
  <c r="O130" i="1"/>
  <c r="P130" i="1"/>
  <c r="P134" i="1"/>
  <c r="R130" i="1"/>
  <c r="R134" i="1"/>
  <c r="AL130" i="1"/>
  <c r="BE130" i="1"/>
  <c r="BX130" i="1"/>
  <c r="CQ130" i="1"/>
  <c r="DJ130" i="1"/>
  <c r="EC130" i="1"/>
  <c r="EC134" i="1"/>
  <c r="EV130" i="1"/>
  <c r="FO130" i="1"/>
  <c r="FO134" i="1"/>
  <c r="I131" i="1"/>
  <c r="J131" i="1"/>
  <c r="K131" i="1"/>
  <c r="K134" i="1"/>
  <c r="L131" i="1"/>
  <c r="M131" i="1"/>
  <c r="N131" i="1"/>
  <c r="O131" i="1"/>
  <c r="P131" i="1"/>
  <c r="R131" i="1"/>
  <c r="AL131" i="1"/>
  <c r="BE131" i="1"/>
  <c r="BE134" i="1"/>
  <c r="BX131" i="1"/>
  <c r="BX134" i="1"/>
  <c r="CQ131" i="1"/>
  <c r="DJ131" i="1"/>
  <c r="EC131" i="1"/>
  <c r="EV131" i="1"/>
  <c r="FO131" i="1"/>
  <c r="G132" i="1"/>
  <c r="I132" i="1"/>
  <c r="J132" i="1"/>
  <c r="K132" i="1"/>
  <c r="L132" i="1"/>
  <c r="M132" i="1"/>
  <c r="N132" i="1"/>
  <c r="O132" i="1"/>
  <c r="O134" i="1"/>
  <c r="P132" i="1"/>
  <c r="R132" i="1"/>
  <c r="AL132" i="1"/>
  <c r="BE132" i="1"/>
  <c r="BX132" i="1"/>
  <c r="CQ132" i="1"/>
  <c r="F132" i="1"/>
  <c r="DJ132" i="1"/>
  <c r="EC132" i="1"/>
  <c r="EV132" i="1"/>
  <c r="FO132" i="1"/>
  <c r="I133" i="1"/>
  <c r="H133" i="1"/>
  <c r="J133" i="1"/>
  <c r="K133" i="1"/>
  <c r="L133" i="1"/>
  <c r="M133" i="1"/>
  <c r="N133" i="1"/>
  <c r="O133" i="1"/>
  <c r="P133" i="1"/>
  <c r="R133" i="1"/>
  <c r="AL133" i="1"/>
  <c r="BE133" i="1"/>
  <c r="BX133" i="1"/>
  <c r="CQ133" i="1"/>
  <c r="DJ133" i="1"/>
  <c r="EC133" i="1"/>
  <c r="EV133" i="1"/>
  <c r="Q133" i="1"/>
  <c r="FO133" i="1"/>
  <c r="L134" i="1"/>
  <c r="M134" i="1"/>
  <c r="N134" i="1"/>
  <c r="S134" i="1"/>
  <c r="T134" i="1"/>
  <c r="T135" i="1"/>
  <c r="U134" i="1"/>
  <c r="V134" i="1"/>
  <c r="V135" i="1"/>
  <c r="W134" i="1"/>
  <c r="X134" i="1"/>
  <c r="Y134" i="1"/>
  <c r="Z134" i="1"/>
  <c r="AA134" i="1"/>
  <c r="AB134" i="1"/>
  <c r="AB135" i="1"/>
  <c r="AC134" i="1"/>
  <c r="AD134" i="1"/>
  <c r="AE134" i="1"/>
  <c r="AF134" i="1"/>
  <c r="AG134" i="1"/>
  <c r="AH134" i="1"/>
  <c r="AI134" i="1"/>
  <c r="AJ134" i="1"/>
  <c r="AJ135" i="1"/>
  <c r="AK134" i="1"/>
  <c r="AL134" i="1"/>
  <c r="AM134" i="1"/>
  <c r="AN134" i="1"/>
  <c r="AO134" i="1"/>
  <c r="AP134" i="1"/>
  <c r="AQ134" i="1"/>
  <c r="AR134" i="1"/>
  <c r="AR135" i="1"/>
  <c r="AS134" i="1"/>
  <c r="AT134" i="1"/>
  <c r="AU134" i="1"/>
  <c r="AV134" i="1"/>
  <c r="AW134" i="1"/>
  <c r="AX134" i="1"/>
  <c r="AY134" i="1"/>
  <c r="AZ134" i="1"/>
  <c r="AZ135" i="1"/>
  <c r="BA134" i="1"/>
  <c r="BB134" i="1"/>
  <c r="BB135" i="1"/>
  <c r="BC134" i="1"/>
  <c r="BD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R135" i="1"/>
  <c r="BS134" i="1"/>
  <c r="BT134" i="1"/>
  <c r="BU134" i="1"/>
  <c r="BV134" i="1"/>
  <c r="BW134" i="1"/>
  <c r="BY134" i="1"/>
  <c r="BZ134" i="1"/>
  <c r="CA134" i="1"/>
  <c r="CB134" i="1"/>
  <c r="CC134" i="1"/>
  <c r="CD134" i="1"/>
  <c r="CE134" i="1"/>
  <c r="CF134" i="1"/>
  <c r="CG134" i="1"/>
  <c r="CH134" i="1"/>
  <c r="CH135" i="1"/>
  <c r="CI134" i="1"/>
  <c r="CJ134" i="1"/>
  <c r="CK134" i="1"/>
  <c r="CL134" i="1"/>
  <c r="CM134" i="1"/>
  <c r="CN134" i="1"/>
  <c r="CO134" i="1"/>
  <c r="CO135" i="1"/>
  <c r="CP134" i="1"/>
  <c r="CR134" i="1"/>
  <c r="CS134" i="1"/>
  <c r="CT134" i="1"/>
  <c r="CU134" i="1"/>
  <c r="CV134" i="1"/>
  <c r="CV135" i="1"/>
  <c r="CW134" i="1"/>
  <c r="CX134" i="1"/>
  <c r="CX135" i="1"/>
  <c r="CY134" i="1"/>
  <c r="CZ134" i="1"/>
  <c r="DA134" i="1"/>
  <c r="DB134" i="1"/>
  <c r="DC134" i="1"/>
  <c r="DD134" i="1"/>
  <c r="DE134" i="1"/>
  <c r="DF134" i="1"/>
  <c r="DF135" i="1"/>
  <c r="DG134" i="1"/>
  <c r="DH134" i="1"/>
  <c r="DI134" i="1"/>
  <c r="DJ134" i="1"/>
  <c r="DK134" i="1"/>
  <c r="DL134" i="1"/>
  <c r="DM134" i="1"/>
  <c r="DN134" i="1"/>
  <c r="DN135" i="1"/>
  <c r="DO134" i="1"/>
  <c r="DP134" i="1"/>
  <c r="DQ134" i="1"/>
  <c r="DR134" i="1"/>
  <c r="DS134" i="1"/>
  <c r="DT134" i="1"/>
  <c r="DU134" i="1"/>
  <c r="DV134" i="1"/>
  <c r="DW134" i="1"/>
  <c r="DX134" i="1"/>
  <c r="DY134" i="1"/>
  <c r="DZ134" i="1"/>
  <c r="EA134" i="1"/>
  <c r="EB134" i="1"/>
  <c r="ED134" i="1"/>
  <c r="ED135" i="1"/>
  <c r="EE134" i="1"/>
  <c r="EF134" i="1"/>
  <c r="EG134" i="1"/>
  <c r="EH134" i="1"/>
  <c r="EI134" i="1"/>
  <c r="EJ134" i="1"/>
  <c r="EK134" i="1"/>
  <c r="EL134" i="1"/>
  <c r="EL135" i="1"/>
  <c r="EM134" i="1"/>
  <c r="EN134" i="1"/>
  <c r="EO134" i="1"/>
  <c r="EP134" i="1"/>
  <c r="EQ134" i="1"/>
  <c r="ER134" i="1"/>
  <c r="ES134" i="1"/>
  <c r="ET134" i="1"/>
  <c r="ET135" i="1"/>
  <c r="EU134" i="1"/>
  <c r="EW134" i="1"/>
  <c r="EX134" i="1"/>
  <c r="EY134" i="1"/>
  <c r="EZ134" i="1"/>
  <c r="EZ135" i="1"/>
  <c r="FA134" i="1"/>
  <c r="FB134" i="1"/>
  <c r="FC134" i="1"/>
  <c r="FD134" i="1"/>
  <c r="FE134" i="1"/>
  <c r="FF134" i="1"/>
  <c r="FG134" i="1"/>
  <c r="FH134" i="1"/>
  <c r="FH135" i="1"/>
  <c r="FI134" i="1"/>
  <c r="FJ134" i="1"/>
  <c r="FK134" i="1"/>
  <c r="FL134" i="1"/>
  <c r="FM134" i="1"/>
  <c r="FN134" i="1"/>
  <c r="W135" i="1"/>
  <c r="X135" i="1"/>
  <c r="AD135" i="1"/>
  <c r="AE135" i="1"/>
  <c r="AF135" i="1"/>
  <c r="AM135" i="1"/>
  <c r="AN135" i="1"/>
  <c r="AT135" i="1"/>
  <c r="AU135" i="1"/>
  <c r="AV135" i="1"/>
  <c r="BC135" i="1"/>
  <c r="BD135" i="1"/>
  <c r="BH135" i="1"/>
  <c r="BJ135" i="1"/>
  <c r="BK135" i="1"/>
  <c r="BL135" i="1"/>
  <c r="BP135" i="1"/>
  <c r="BS135" i="1"/>
  <c r="BT135" i="1"/>
  <c r="BY135" i="1"/>
  <c r="BZ135" i="1"/>
  <c r="CA135" i="1"/>
  <c r="CB135" i="1"/>
  <c r="CF135" i="1"/>
  <c r="CG135" i="1"/>
  <c r="CI135" i="1"/>
  <c r="CJ135" i="1"/>
  <c r="CN135" i="1"/>
  <c r="CP135" i="1"/>
  <c r="CU135" i="1"/>
  <c r="CY135" i="1"/>
  <c r="CZ135" i="1"/>
  <c r="DD135" i="1"/>
  <c r="DE135" i="1"/>
  <c r="DG135" i="1"/>
  <c r="DH135" i="1"/>
  <c r="DK135" i="1"/>
  <c r="DL135" i="1"/>
  <c r="DM135" i="1"/>
  <c r="DP135" i="1"/>
  <c r="DR135" i="1"/>
  <c r="DS135" i="1"/>
  <c r="DT135" i="1"/>
  <c r="DU135" i="1"/>
  <c r="DV135" i="1"/>
  <c r="DW135" i="1"/>
  <c r="DX135" i="1"/>
  <c r="DZ135" i="1"/>
  <c r="EA135" i="1"/>
  <c r="EB135" i="1"/>
  <c r="EE135" i="1"/>
  <c r="EG135" i="1"/>
  <c r="EH135" i="1"/>
  <c r="EI135" i="1"/>
  <c r="EJ135" i="1"/>
  <c r="EK135" i="1"/>
  <c r="EM135" i="1"/>
  <c r="EN135" i="1"/>
  <c r="EO135" i="1"/>
  <c r="EP135" i="1"/>
  <c r="EQ135" i="1"/>
  <c r="ER135" i="1"/>
  <c r="ES135" i="1"/>
  <c r="EU135" i="1"/>
  <c r="EW135" i="1"/>
  <c r="EY135" i="1"/>
  <c r="FA135" i="1"/>
  <c r="FB135" i="1"/>
  <c r="FC135" i="1"/>
  <c r="FD135" i="1"/>
  <c r="FE135" i="1"/>
  <c r="FG135" i="1"/>
  <c r="FI135" i="1"/>
  <c r="FJ135" i="1"/>
  <c r="FK135" i="1"/>
  <c r="FL135" i="1"/>
  <c r="FM135" i="1"/>
  <c r="Q32" i="1"/>
  <c r="I36" i="1"/>
  <c r="H32" i="1"/>
  <c r="H36" i="1"/>
  <c r="F42" i="1"/>
  <c r="G42" i="1"/>
  <c r="Q42" i="1"/>
  <c r="M92" i="1"/>
  <c r="O92" i="1"/>
  <c r="O135" i="1"/>
  <c r="H38" i="1"/>
  <c r="Q24" i="1"/>
  <c r="G131" i="1"/>
  <c r="Q131" i="1"/>
  <c r="F131" i="1"/>
  <c r="F123" i="1"/>
  <c r="G123" i="1"/>
  <c r="Q123" i="1"/>
  <c r="H123" i="1"/>
  <c r="Q119" i="1"/>
  <c r="H116" i="1"/>
  <c r="F112" i="1"/>
  <c r="G112" i="1"/>
  <c r="Q112" i="1"/>
  <c r="Q111" i="1"/>
  <c r="H108" i="1"/>
  <c r="F104" i="1"/>
  <c r="G104" i="1"/>
  <c r="Q104" i="1"/>
  <c r="Q103" i="1"/>
  <c r="F96" i="1"/>
  <c r="G96" i="1"/>
  <c r="Q96" i="1"/>
  <c r="Q95" i="1"/>
  <c r="DB135" i="1"/>
  <c r="Q90" i="1"/>
  <c r="DO92" i="1"/>
  <c r="DO135" i="1"/>
  <c r="EC86" i="1"/>
  <c r="Q86" i="1"/>
  <c r="J86" i="1"/>
  <c r="J92" i="1"/>
  <c r="Q79" i="1"/>
  <c r="F78" i="1"/>
  <c r="Q72" i="1"/>
  <c r="F70" i="1"/>
  <c r="Q64" i="1"/>
  <c r="F62" i="1"/>
  <c r="Q56" i="1"/>
  <c r="F54" i="1"/>
  <c r="G49" i="1"/>
  <c r="H47" i="1"/>
  <c r="Q46" i="1"/>
  <c r="F40" i="1"/>
  <c r="F92" i="1"/>
  <c r="BX92" i="1"/>
  <c r="BQ135" i="1"/>
  <c r="BI135" i="1"/>
  <c r="H31" i="1"/>
  <c r="BE36" i="1"/>
  <c r="G20" i="1"/>
  <c r="Q20" i="1"/>
  <c r="F20" i="1"/>
  <c r="F28" i="1"/>
  <c r="N28" i="1"/>
  <c r="N135" i="1"/>
  <c r="H131" i="1"/>
  <c r="G127" i="1"/>
  <c r="G128" i="1"/>
  <c r="Q127" i="1"/>
  <c r="Q128" i="1"/>
  <c r="F127" i="1"/>
  <c r="F128" i="1"/>
  <c r="H120" i="1"/>
  <c r="G116" i="1"/>
  <c r="H112" i="1"/>
  <c r="G108" i="1"/>
  <c r="H104" i="1"/>
  <c r="G100" i="1"/>
  <c r="H96" i="1"/>
  <c r="AH135" i="1"/>
  <c r="Z135" i="1"/>
  <c r="EF92" i="1"/>
  <c r="EF135" i="1"/>
  <c r="J90" i="1"/>
  <c r="H85" i="1"/>
  <c r="Q82" i="1"/>
  <c r="H79" i="1"/>
  <c r="G73" i="1"/>
  <c r="H72" i="1"/>
  <c r="G65" i="1"/>
  <c r="H64" i="1"/>
  <c r="G57" i="1"/>
  <c r="BE92" i="1"/>
  <c r="F30" i="1"/>
  <c r="G30" i="1"/>
  <c r="Q30" i="1"/>
  <c r="AL36" i="1"/>
  <c r="DI135" i="1"/>
  <c r="S135" i="1"/>
  <c r="K28" i="1"/>
  <c r="K135" i="1"/>
  <c r="Q18" i="1"/>
  <c r="CQ28" i="1"/>
  <c r="F18" i="1"/>
  <c r="G18" i="1"/>
  <c r="F120" i="1"/>
  <c r="G120" i="1"/>
  <c r="F133" i="1"/>
  <c r="G133" i="1"/>
  <c r="H127" i="1"/>
  <c r="H128" i="1"/>
  <c r="F117" i="1"/>
  <c r="F115" i="1"/>
  <c r="G115" i="1"/>
  <c r="Q115" i="1"/>
  <c r="H115" i="1"/>
  <c r="F109" i="1"/>
  <c r="F107" i="1"/>
  <c r="G107" i="1"/>
  <c r="Q107" i="1"/>
  <c r="H107" i="1"/>
  <c r="F101" i="1"/>
  <c r="F99" i="1"/>
  <c r="G99" i="1"/>
  <c r="Q99" i="1"/>
  <c r="H99" i="1"/>
  <c r="AX135" i="1"/>
  <c r="AP135" i="1"/>
  <c r="H88" i="1"/>
  <c r="H86" i="1"/>
  <c r="H83" i="1"/>
  <c r="H75" i="1"/>
  <c r="F71" i="1"/>
  <c r="G71" i="1"/>
  <c r="Q71" i="1"/>
  <c r="H67" i="1"/>
  <c r="F63" i="1"/>
  <c r="G63" i="1"/>
  <c r="Q63" i="1"/>
  <c r="Q62" i="1"/>
  <c r="H59" i="1"/>
  <c r="F55" i="1"/>
  <c r="G55" i="1"/>
  <c r="Q55" i="1"/>
  <c r="G45" i="1"/>
  <c r="CQ92" i="1"/>
  <c r="G43" i="1"/>
  <c r="EV92" i="1"/>
  <c r="EV135" i="1"/>
  <c r="H35" i="1"/>
  <c r="F32" i="1"/>
  <c r="FO36" i="1"/>
  <c r="FO135" i="1"/>
  <c r="F23" i="1"/>
  <c r="G23" i="1"/>
  <c r="AL28" i="1"/>
  <c r="Q23" i="1"/>
  <c r="H23" i="1"/>
  <c r="H20" i="1"/>
  <c r="Q132" i="1"/>
  <c r="EV134" i="1"/>
  <c r="Q130" i="1"/>
  <c r="Q134" i="1"/>
  <c r="I134" i="1"/>
  <c r="BV135" i="1"/>
  <c r="BN135" i="1"/>
  <c r="BF135" i="1"/>
  <c r="Q84" i="1"/>
  <c r="Q80" i="1"/>
  <c r="Q78" i="1"/>
  <c r="F73" i="1"/>
  <c r="H71" i="1"/>
  <c r="Q70" i="1"/>
  <c r="F65" i="1"/>
  <c r="H63" i="1"/>
  <c r="F57" i="1"/>
  <c r="H55" i="1"/>
  <c r="Q54" i="1"/>
  <c r="F50" i="1"/>
  <c r="G50" i="1"/>
  <c r="Q50" i="1"/>
  <c r="H50" i="1"/>
  <c r="F49" i="1"/>
  <c r="H40" i="1"/>
  <c r="H130" i="1"/>
  <c r="CL135" i="1"/>
  <c r="CD135" i="1"/>
  <c r="Q89" i="1"/>
  <c r="F74" i="1"/>
  <c r="G74" i="1"/>
  <c r="G92" i="1"/>
  <c r="Q74" i="1"/>
  <c r="F66" i="1"/>
  <c r="G66" i="1"/>
  <c r="Q66" i="1"/>
  <c r="F58" i="1"/>
  <c r="G58" i="1"/>
  <c r="Q58" i="1"/>
  <c r="H58" i="1"/>
  <c r="F52" i="1"/>
  <c r="G33" i="1"/>
  <c r="G31" i="1"/>
  <c r="CQ36" i="1"/>
  <c r="Q27" i="1"/>
  <c r="Q21" i="1"/>
  <c r="Q19" i="1"/>
  <c r="Q124" i="1"/>
  <c r="Q121" i="1"/>
  <c r="H118" i="1"/>
  <c r="H110" i="1"/>
  <c r="H102" i="1"/>
  <c r="H94" i="1"/>
  <c r="Q91" i="1"/>
  <c r="Q85" i="1"/>
  <c r="H82" i="1"/>
  <c r="Q81" i="1"/>
  <c r="H80" i="1"/>
  <c r="Q48" i="1"/>
  <c r="F46" i="1"/>
  <c r="H44" i="1"/>
  <c r="I92" i="1"/>
  <c r="Q43" i="1"/>
  <c r="L92" i="1"/>
  <c r="L135" i="1"/>
  <c r="H33" i="1"/>
  <c r="G32" i="1"/>
  <c r="H27" i="1"/>
  <c r="H18" i="1"/>
  <c r="H132" i="1"/>
  <c r="F130" i="1"/>
  <c r="F134" i="1"/>
  <c r="H124" i="1"/>
  <c r="H121" i="1"/>
  <c r="F119" i="1"/>
  <c r="Q113" i="1"/>
  <c r="F111" i="1"/>
  <c r="Q105" i="1"/>
  <c r="F103" i="1"/>
  <c r="H100" i="1"/>
  <c r="Q97" i="1"/>
  <c r="F95" i="1"/>
  <c r="CT135" i="1"/>
  <c r="H87" i="1"/>
  <c r="R85" i="1"/>
  <c r="R92" i="1"/>
  <c r="R135" i="1"/>
  <c r="DI92" i="1"/>
  <c r="G77" i="1"/>
  <c r="G69" i="1"/>
  <c r="G61" i="1"/>
  <c r="G53" i="1"/>
  <c r="G48" i="1"/>
  <c r="H43" i="1"/>
  <c r="N92" i="1"/>
  <c r="P92" i="1"/>
  <c r="P135" i="1"/>
  <c r="AK135" i="1"/>
  <c r="AC135" i="1"/>
  <c r="U135" i="1"/>
  <c r="R36" i="1"/>
  <c r="J36" i="1"/>
  <c r="BE135" i="1"/>
  <c r="F27" i="1"/>
  <c r="F26" i="1"/>
  <c r="G26" i="1"/>
  <c r="Q26" i="1"/>
  <c r="H26" i="1"/>
  <c r="EC28" i="1"/>
  <c r="M135" i="1"/>
  <c r="CQ134" i="1"/>
  <c r="I128" i="1"/>
  <c r="G121" i="1"/>
  <c r="F118" i="1"/>
  <c r="G113" i="1"/>
  <c r="F110" i="1"/>
  <c r="G105" i="1"/>
  <c r="F102" i="1"/>
  <c r="G97" i="1"/>
  <c r="F94" i="1"/>
  <c r="F77" i="1"/>
  <c r="G72" i="1"/>
  <c r="F69" i="1"/>
  <c r="G64" i="1"/>
  <c r="F61" i="1"/>
  <c r="G56" i="1"/>
  <c r="F53" i="1"/>
  <c r="F45" i="1"/>
  <c r="F33" i="1"/>
  <c r="BW28" i="1"/>
  <c r="BW135" i="1"/>
  <c r="BX24" i="1"/>
  <c r="BX28" i="1"/>
  <c r="BX135" i="1"/>
  <c r="I21" i="1"/>
  <c r="Q47" i="1"/>
  <c r="Q39" i="1"/>
  <c r="Q35" i="1"/>
  <c r="G130" i="1"/>
  <c r="G134" i="1"/>
  <c r="G125" i="1"/>
  <c r="G117" i="1"/>
  <c r="G109" i="1"/>
  <c r="G101" i="1"/>
  <c r="CR92" i="1"/>
  <c r="CR135" i="1"/>
  <c r="I90" i="1"/>
  <c r="DJ83" i="1"/>
  <c r="DJ92" i="1"/>
  <c r="DJ135" i="1"/>
  <c r="G76" i="1"/>
  <c r="G68" i="1"/>
  <c r="G60" i="1"/>
  <c r="G52" i="1"/>
  <c r="Q17" i="1"/>
  <c r="Q118" i="1"/>
  <c r="Q110" i="1"/>
  <c r="Q102" i="1"/>
  <c r="Q94" i="1"/>
  <c r="Q77" i="1"/>
  <c r="Q69" i="1"/>
  <c r="Q61" i="1"/>
  <c r="Q53" i="1"/>
  <c r="G47" i="1"/>
  <c r="Q45" i="1"/>
  <c r="G39" i="1"/>
  <c r="G35" i="1"/>
  <c r="Q33" i="1"/>
  <c r="AL92" i="1"/>
  <c r="G17" i="1"/>
  <c r="G28" i="1"/>
  <c r="Q92" i="1"/>
  <c r="H90" i="1"/>
  <c r="H92" i="1"/>
  <c r="AL135" i="1"/>
  <c r="J135" i="1"/>
  <c r="Q36" i="1"/>
  <c r="EC92" i="1"/>
  <c r="EC135" i="1"/>
  <c r="Q83" i="1"/>
  <c r="Q28" i="1"/>
  <c r="I28" i="1"/>
  <c r="I135" i="1"/>
  <c r="H21" i="1"/>
  <c r="H28" i="1"/>
  <c r="CQ135" i="1"/>
  <c r="G36" i="1"/>
  <c r="G135" i="1"/>
  <c r="H134" i="1"/>
  <c r="F36" i="1"/>
  <c r="F135" i="1"/>
  <c r="H135" i="1"/>
  <c r="Q135" i="1"/>
</calcChain>
</file>

<file path=xl/sharedStrings.xml><?xml version="1.0" encoding="utf-8"?>
<sst xmlns="http://schemas.openxmlformats.org/spreadsheetml/2006/main" count="568" uniqueCount="280">
  <si>
    <t>Wydział Kształtowania Środowiska i Rolnictwa</t>
  </si>
  <si>
    <t>Nazwa kierunku studiów</t>
  </si>
  <si>
    <t>Odnawialne źródła energii</t>
  </si>
  <si>
    <t>Dziedziny nauki</t>
  </si>
  <si>
    <t>dziedzina nauk inżynieryjno-technicznych, dziedzina nauk rolniczych</t>
  </si>
  <si>
    <t>Dyscypliny naukowe</t>
  </si>
  <si>
    <t>inżynieria środowiska, górnictwo i energetyka (70%), rolnictwo i ogrodnictwo (30%)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</si>
  <si>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</si>
  <si>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</si>
  <si>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</si>
  <si>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</si>
  <si>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</si>
  <si>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</si>
  <si>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</si>
  <si>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</si>
  <si>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</si>
  <si>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</si>
  <si>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</si>
  <si>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OZE_1A_S_2021_2022_Z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</si>
  <si>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</si>
  <si>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</si>
  <si>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</si>
  <si>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</si>
  <si>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</si>
  <si>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</si>
  <si>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</si>
  <si>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</si>
  <si>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</si>
  <si>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</si>
  <si>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</si>
  <si>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</si>
  <si>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</si>
  <si>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</si>
  <si>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</si>
  <si>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</si>
  <si>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</si>
  <si>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</si>
  <si>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</si>
  <si>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</si>
  <si>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</si>
  <si>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</si>
  <si>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</si>
  <si>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</si>
  <si>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</si>
  <si>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</si>
  <si>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</si>
  <si>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</si>
  <si>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</si>
  <si>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</si>
  <si>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</si>
  <si>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</si>
  <si>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</si>
  <si>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</si>
  <si>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</si>
  <si>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</si>
  <si>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</si>
  <si>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</si>
  <si>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</si>
  <si>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</si>
  <si>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</si>
  <si>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</si>
  <si>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</si>
  <si>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Ekonomia</t>
  </si>
  <si>
    <t>A02</t>
  </si>
  <si>
    <t>Podstawy prawa</t>
  </si>
  <si>
    <t>A03</t>
  </si>
  <si>
    <t>Technologia informacyjna</t>
  </si>
  <si>
    <t>A04</t>
  </si>
  <si>
    <t>Bezpieczeństwo i higiena pracy</t>
  </si>
  <si>
    <t>Blok obieralny 1</t>
  </si>
  <si>
    <t>A06</t>
  </si>
  <si>
    <t>Ochrona własności intelektualnej</t>
  </si>
  <si>
    <t>A07</t>
  </si>
  <si>
    <t>Podstawy zarządzania</t>
  </si>
  <si>
    <t>Blok obieralny 2</t>
  </si>
  <si>
    <t>Blok obieralny 3</t>
  </si>
  <si>
    <t>A10</t>
  </si>
  <si>
    <t>Wychowanie fizyczne</t>
  </si>
  <si>
    <t>A11</t>
  </si>
  <si>
    <t>Prowadzenie działalności gospodarczej</t>
  </si>
  <si>
    <t>Razem</t>
  </si>
  <si>
    <t>Moduły/Przedmioty kształcenia podstawowego</t>
  </si>
  <si>
    <t>B01</t>
  </si>
  <si>
    <t>Matematyka</t>
  </si>
  <si>
    <t>B02</t>
  </si>
  <si>
    <t>Chemia</t>
  </si>
  <si>
    <t>B03</t>
  </si>
  <si>
    <t>Fizyka</t>
  </si>
  <si>
    <t>B04</t>
  </si>
  <si>
    <t>Grafika inżynierska 1</t>
  </si>
  <si>
    <t>B05</t>
  </si>
  <si>
    <t>Statystyka matematyczna</t>
  </si>
  <si>
    <t>B06</t>
  </si>
  <si>
    <t>Grafika inżynierska 2</t>
  </si>
  <si>
    <t>Moduły/Przedmioty kształcenia kierunkowego</t>
  </si>
  <si>
    <t>C01</t>
  </si>
  <si>
    <t>Zarządzanie jakością</t>
  </si>
  <si>
    <t>C02</t>
  </si>
  <si>
    <t>Mikrobiologiczna transformacja biomasy</t>
  </si>
  <si>
    <t>C03</t>
  </si>
  <si>
    <t>Biologia roślin energetycznych</t>
  </si>
  <si>
    <t>C04</t>
  </si>
  <si>
    <t>Elementy gleboznawstwa i geologii</t>
  </si>
  <si>
    <t>C05</t>
  </si>
  <si>
    <t>Mechanika i wytrzymałość materiałów</t>
  </si>
  <si>
    <t>e</t>
  </si>
  <si>
    <t>C06</t>
  </si>
  <si>
    <t>Elektrotechnika i elektronika</t>
  </si>
  <si>
    <t>C07</t>
  </si>
  <si>
    <t>Technika cieplna</t>
  </si>
  <si>
    <t>C08</t>
  </si>
  <si>
    <t>Mechanika płynów</t>
  </si>
  <si>
    <t>C09</t>
  </si>
  <si>
    <t>Uprawa roślin energetycznych</t>
  </si>
  <si>
    <t>C10</t>
  </si>
  <si>
    <t>Materiałoznawstwo i technologie wytwarzania</t>
  </si>
  <si>
    <t>C11</t>
  </si>
  <si>
    <t>Energetyka słoneczna</t>
  </si>
  <si>
    <t>C12</t>
  </si>
  <si>
    <t>Energetyka wiatrowa</t>
  </si>
  <si>
    <t>C13</t>
  </si>
  <si>
    <t>Meteorologia i klimatologia</t>
  </si>
  <si>
    <t>C14</t>
  </si>
  <si>
    <t>Automatyka</t>
  </si>
  <si>
    <t>C15</t>
  </si>
  <si>
    <t>Maszyny i technologie do pozyskiwania biomasy</t>
  </si>
  <si>
    <t>C16</t>
  </si>
  <si>
    <t>Części maszyn</t>
  </si>
  <si>
    <t>C17</t>
  </si>
  <si>
    <t>Maszyny przepływowe</t>
  </si>
  <si>
    <t>C18</t>
  </si>
  <si>
    <t>Silniki spalinowe i pojazdy</t>
  </si>
  <si>
    <t>C19</t>
  </si>
  <si>
    <t>Maszyny elektryczne i przesyłanie energii</t>
  </si>
  <si>
    <t>C20</t>
  </si>
  <si>
    <t>Wytwarzanie i zastosowanie biogazu</t>
  </si>
  <si>
    <t>C21</t>
  </si>
  <si>
    <t>Mała energetyka wodna</t>
  </si>
  <si>
    <t>C22</t>
  </si>
  <si>
    <t>Energetyka geotermalna</t>
  </si>
  <si>
    <t>C23</t>
  </si>
  <si>
    <t>Oddziaływanie produkcji energii odnawialnej na środowisko</t>
  </si>
  <si>
    <t>C24</t>
  </si>
  <si>
    <t>Systemy i urządzenia w spalaniu biomasy</t>
  </si>
  <si>
    <t>C25</t>
  </si>
  <si>
    <t>Legislacyjne uwarunkowania wykorzystania OZE</t>
  </si>
  <si>
    <t>C26</t>
  </si>
  <si>
    <t>Wytwarzanie i zastosowanie biopaliw stałych</t>
  </si>
  <si>
    <t>C27</t>
  </si>
  <si>
    <t>Wytwarzanie i zastosowanie biopaliw płynnych</t>
  </si>
  <si>
    <t>C28</t>
  </si>
  <si>
    <t>Kogeneracja i systemy hybrydowe</t>
  </si>
  <si>
    <t>C29</t>
  </si>
  <si>
    <t>Zasady eksploatacji obiektów technicznych</t>
  </si>
  <si>
    <t>C30</t>
  </si>
  <si>
    <t>Ocena cyklu życia wyrobów</t>
  </si>
  <si>
    <t>C31</t>
  </si>
  <si>
    <t>Ogrzewnictwo, wentylacja, klimatyzacja</t>
  </si>
  <si>
    <t>C32</t>
  </si>
  <si>
    <t>Audyt energetyczny obiektów</t>
  </si>
  <si>
    <t>C33</t>
  </si>
  <si>
    <t>Podstawy projektowania instalacji OZE i doradztwo energetyczne</t>
  </si>
  <si>
    <t>C34</t>
  </si>
  <si>
    <t>Utylizacja i zagospodarowanie odpadów</t>
  </si>
  <si>
    <t>C35</t>
  </si>
  <si>
    <t>Seminarium inżynierskie</t>
  </si>
  <si>
    <t>C36</t>
  </si>
  <si>
    <t>Perspektywy rozwoju OZE</t>
  </si>
  <si>
    <t>C37</t>
  </si>
  <si>
    <t>Systemy wspomagania decyzji</t>
  </si>
  <si>
    <t>C38</t>
  </si>
  <si>
    <t>Rachunek kosztów dla inżynierów</t>
  </si>
  <si>
    <t>C39</t>
  </si>
  <si>
    <t>Teledetekcja</t>
  </si>
  <si>
    <t>C40</t>
  </si>
  <si>
    <t>Komputerowe wspomaganie projektowania</t>
  </si>
  <si>
    <t>C41</t>
  </si>
  <si>
    <t>Przygotowanie pracy inżynierskiej i do egzaminu dyplomowego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</si>
  <si>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</si>
  <si>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</si>
  <si>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</si>
  <si>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</si>
  <si>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</si>
  <si>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</si>
  <si>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</si>
  <si>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</si>
  <si>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</si>
  <si>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</si>
  <si>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</si>
  <si>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</si>
  <si>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</si>
  <si>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Moduły/Przedmioty obieralne</t>
  </si>
  <si>
    <t>A05-F</t>
  </si>
  <si>
    <t>Filozofia</t>
  </si>
  <si>
    <t>A05-S</t>
  </si>
  <si>
    <t>Socjologia</t>
  </si>
  <si>
    <t>A08-A</t>
  </si>
  <si>
    <t>Język angielski</t>
  </si>
  <si>
    <t>A08-N</t>
  </si>
  <si>
    <t>Język niemiecki</t>
  </si>
  <si>
    <t>A09-H</t>
  </si>
  <si>
    <t>Historia sztuki</t>
  </si>
  <si>
    <t>A09-E</t>
  </si>
  <si>
    <t>Estetyka</t>
  </si>
  <si>
    <t>O01-1</t>
  </si>
  <si>
    <t>Rośliny modyfikowane genetycznie</t>
  </si>
  <si>
    <t>O01-2</t>
  </si>
  <si>
    <t>Podstawy ekologii</t>
  </si>
  <si>
    <t>O02-1</t>
  </si>
  <si>
    <t>Elementy geodezji i kartografii</t>
  </si>
  <si>
    <t>O02-2</t>
  </si>
  <si>
    <t>Gospodarowanie wodą</t>
  </si>
  <si>
    <t>O03-1</t>
  </si>
  <si>
    <t>Materiały niemetaliczne w instalacjach OZE</t>
  </si>
  <si>
    <t>O03-2</t>
  </si>
  <si>
    <t>Materiały eksploatacyjne w instalacjach OZE</t>
  </si>
  <si>
    <t>O04-1</t>
  </si>
  <si>
    <t>Maszyny do biomasy leśnej</t>
  </si>
  <si>
    <t>O04-2</t>
  </si>
  <si>
    <t>Maszyny do prac komunalnych</t>
  </si>
  <si>
    <t>O05-1</t>
  </si>
  <si>
    <t>Algorytmy i struktura danych</t>
  </si>
  <si>
    <t>O05-2</t>
  </si>
  <si>
    <t>Budowanie, prowadzenie i bezpieczeństwo witryn w sieci Internet</t>
  </si>
  <si>
    <t>O06-1</t>
  </si>
  <si>
    <t>Elementy geotechniki</t>
  </si>
  <si>
    <t>O06-2</t>
  </si>
  <si>
    <t>Właściwości fizyko-mechaniczne gleby i surowców energetycznych</t>
  </si>
  <si>
    <t>O07-1</t>
  </si>
  <si>
    <t>Diagnostyka maszyn roboczych i pojazdów</t>
  </si>
  <si>
    <t>O07-2</t>
  </si>
  <si>
    <t>Technologie antykorozyjnych zabezpieczeń konstrukcji i urządzeń</t>
  </si>
  <si>
    <t>O08-1</t>
  </si>
  <si>
    <t>Infrastruktura hydrotechniczna małych elektrowni wodnych</t>
  </si>
  <si>
    <t>O08-2</t>
  </si>
  <si>
    <t>Systemy informacji przestrzennej</t>
  </si>
  <si>
    <t>O10-1</t>
  </si>
  <si>
    <t>Podstawy wyceny nieruchomości i obiektów technicznych</t>
  </si>
  <si>
    <t>O10-2</t>
  </si>
  <si>
    <t>Komunikacja społeczna</t>
  </si>
  <si>
    <t>O11-1</t>
  </si>
  <si>
    <t>Źródła finansowania inwestycji OZE</t>
  </si>
  <si>
    <t>O11-2</t>
  </si>
  <si>
    <t>Zrównoważony rozwój energetyki</t>
  </si>
  <si>
    <t>O12-1</t>
  </si>
  <si>
    <t>Infrastruktura dla inwestycji OZE</t>
  </si>
  <si>
    <t>O12-2</t>
  </si>
  <si>
    <t>Techniki w ochronie środowiska</t>
  </si>
  <si>
    <t>O13-1</t>
  </si>
  <si>
    <t>Środowiskowe aspekty wdrażania energetyki odnawialnej</t>
  </si>
  <si>
    <t>O13-2</t>
  </si>
  <si>
    <t>Analizy lokalizacji inwestycji z zakresu OZE</t>
  </si>
  <si>
    <t>O14-1</t>
  </si>
  <si>
    <t>Zasady eksploatacji pojazdów proekologicznych</t>
  </si>
  <si>
    <t>O14-2</t>
  </si>
  <si>
    <t>Transport</t>
  </si>
  <si>
    <t>Praktyki zawodowe</t>
  </si>
  <si>
    <t>P01</t>
  </si>
  <si>
    <t>Praktyka zawodowa</t>
  </si>
  <si>
    <t>Przedmioty jednorazowe</t>
  </si>
  <si>
    <t>J01</t>
  </si>
  <si>
    <t>Szkolenie biblioteczne</t>
  </si>
  <si>
    <t>J02</t>
  </si>
  <si>
    <t>Szkolenie - Bezpieczeństwo i higiena pracy</t>
  </si>
  <si>
    <t>J03</t>
  </si>
  <si>
    <t>Jak wykorzystać czas studiów na wzmocnienie swojej pozycji na rynku pracy</t>
  </si>
  <si>
    <t>J04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</si>
  <si>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</si>
  <si>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</si>
  <si>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</si>
  <si>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</si>
  <si>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</si>
  <si>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</si>
  <si>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</si>
  <si>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</si>
  <si>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</si>
  <si>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</si>
  <si>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</si>
  <si>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</si>
  <si>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Załącznik nr 4 do Uchwała Senatu nr 108 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</si>
</sst>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C01ADE81-668E-459A-8ECC-43DEA87C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568E0900-5C31-4285-B615-B50EC1A0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48"/>
  <sheetViews>
    <sheetView tabSelected="1" topLeftCell="Y1" workbookViewId="0">
      <selection activeCell="AZ9" sqref="AZ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88671875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88671875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88671875" customWidth="1"/>
    <col min="82" max="82" width="3.5546875" customWidth="1"/>
    <col min="83" max="83" width="2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88671875" customWidth="1"/>
    <col min="101" max="101" width="3.5546875" customWidth="1"/>
    <col min="102" max="102" width="2" customWidth="1"/>
    <col min="103" max="103" width="3.5546875" customWidth="1"/>
    <col min="104" max="104" width="2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88671875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88671875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hidden="1" customWidth="1"/>
    <col min="154" max="154" width="2" hidden="1" customWidth="1"/>
    <col min="155" max="155" width="3.5546875" hidden="1" customWidth="1"/>
    <col min="156" max="156" width="2" hidden="1" customWidth="1"/>
    <col min="157" max="157" width="3.88671875" hidden="1" customWidth="1"/>
    <col min="158" max="158" width="3.5546875" hidden="1" customWidth="1"/>
    <col min="159" max="159" width="2" hidden="1" customWidth="1"/>
    <col min="160" max="160" width="3.5546875" hidden="1" customWidth="1"/>
    <col min="161" max="161" width="2" hidden="1" customWidth="1"/>
    <col min="162" max="162" width="3.5546875" hidden="1" customWidth="1"/>
    <col min="163" max="163" width="2" hidden="1" customWidth="1"/>
    <col min="164" max="164" width="3.5546875" hidden="1" customWidth="1"/>
    <col min="165" max="165" width="2" hidden="1" customWidth="1"/>
    <col min="166" max="166" width="3.5546875" hidden="1" customWidth="1"/>
    <col min="167" max="167" width="2" hidden="1" customWidth="1"/>
    <col min="168" max="168" width="3.5546875" hidden="1" customWidth="1"/>
    <col min="169" max="169" width="2" hidden="1" customWidth="1"/>
    <col min="170" max="171" width="3.88671875" hidden="1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15</v>
      </c>
      <c r="BY8" t="s">
        <v>16</v>
      </c>
    </row>
    <row r="9" spans="1:171" x14ac:dyDescent="0.25">
      <c r="E9" t="s">
        <v>17</v>
      </c>
      <c r="F9" s="1" t="s">
        <v>18</v>
      </c>
      <c r="BY9" t="s">
        <v>279</v>
      </c>
    </row>
    <row r="11" spans="1:171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7" t="s">
        <v>47</v>
      </c>
      <c r="Y14" s="19" t="s">
        <v>33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7" t="s">
        <v>47</v>
      </c>
      <c r="AR14" s="19" t="s">
        <v>33</v>
      </c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7" t="s">
        <v>47</v>
      </c>
      <c r="BK14" s="19" t="s">
        <v>33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7" t="s">
        <v>47</v>
      </c>
      <c r="CD14" s="19" t="s">
        <v>33</v>
      </c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7" t="s">
        <v>47</v>
      </c>
      <c r="CW14" s="19" t="s">
        <v>33</v>
      </c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7" t="s">
        <v>47</v>
      </c>
      <c r="DP14" s="19" t="s">
        <v>33</v>
      </c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7" t="s">
        <v>47</v>
      </c>
      <c r="EI14" s="19" t="s">
        <v>33</v>
      </c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7" t="s">
        <v>47</v>
      </c>
      <c r="FB14" s="19" t="s">
        <v>33</v>
      </c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7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7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7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7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7"/>
      <c r="CW15" s="16" t="s">
        <v>36</v>
      </c>
      <c r="CX15" s="16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7"/>
      <c r="DP15" s="16" t="s">
        <v>36</v>
      </c>
      <c r="DQ15" s="16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7"/>
      <c r="EI15" s="16" t="s">
        <v>36</v>
      </c>
      <c r="EJ15" s="16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7"/>
      <c r="FB15" s="16" t="s">
        <v>36</v>
      </c>
      <c r="FC15" s="16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20.100000000000001" customHeight="1" x14ac:dyDescent="0.25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1</v>
      </c>
      <c r="H17" s="6">
        <f t="shared" ref="H17:H27" si="0">SUM(I17:P17)</f>
        <v>10</v>
      </c>
      <c r="I17" s="6">
        <f t="shared" ref="I17:I27" si="1">T17+AM17+BF17+BY17+CR17+DK17+ED17+EW17</f>
        <v>10</v>
      </c>
      <c r="J17" s="6">
        <f t="shared" ref="J17:J27" si="2">V17+AO17+BH17+CA17+CT17+DM17+EF17+EY17</f>
        <v>0</v>
      </c>
      <c r="K17" s="6">
        <f t="shared" ref="K17:K27" si="3">Y17+AR17+BK17+CD17+CW17+DP17+EI17+FB17</f>
        <v>0</v>
      </c>
      <c r="L17" s="6">
        <f t="shared" ref="L17:L27" si="4">AA17+AT17+BM17+CF17+CY17+DR17+EK17+FD17</f>
        <v>0</v>
      </c>
      <c r="M17" s="6">
        <f t="shared" ref="M17:M27" si="5">AC17+AV17+BO17+CH17+DA17+DT17+EM17+FF17</f>
        <v>0</v>
      </c>
      <c r="N17" s="6">
        <f t="shared" ref="N17:N27" si="6">AE17+AX17+BQ17+CJ17+DC17+DV17+EO17+FH17</f>
        <v>0</v>
      </c>
      <c r="O17" s="6">
        <f t="shared" ref="O17:O27" si="7">AG17+AZ17+BS17+CL17+DE17+DX17+EQ17+FJ17</f>
        <v>0</v>
      </c>
      <c r="P17" s="6">
        <f t="shared" ref="P17:P27" si="8">AI17+BB17+BU17+CN17+DG17+DZ17+ES17+FL17</f>
        <v>0</v>
      </c>
      <c r="Q17" s="7">
        <f t="shared" ref="Q17:Q27" si="9">AL17+BE17+BX17+CQ17+DJ17+EC17+EV17+FO17</f>
        <v>1</v>
      </c>
      <c r="R17" s="7">
        <f t="shared" ref="R17:R27" si="10">AK17+BD17+BW17+CP17+DI17+EB17+EU17+FN17</f>
        <v>0</v>
      </c>
      <c r="S17" s="7">
        <v>0.4</v>
      </c>
      <c r="T17" s="11">
        <v>10</v>
      </c>
      <c r="U17" s="10" t="s">
        <v>60</v>
      </c>
      <c r="V17" s="11"/>
      <c r="W17" s="10"/>
      <c r="X17" s="7">
        <v>1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7" si="11">X17+AK17</f>
        <v>1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7" si="1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7" si="1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7" si="14">CC17+CP17</f>
        <v>0</v>
      </c>
      <c r="CR17" s="11"/>
      <c r="CS17" s="10"/>
      <c r="CT17" s="11"/>
      <c r="CU17" s="10"/>
      <c r="CV17" s="7"/>
      <c r="CW17" s="11"/>
      <c r="CX17" s="10"/>
      <c r="CY17" s="11"/>
      <c r="CZ17" s="10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7" si="15">CV17+DI17</f>
        <v>0</v>
      </c>
      <c r="DK17" s="11"/>
      <c r="DL17" s="10"/>
      <c r="DM17" s="11"/>
      <c r="DN17" s="10"/>
      <c r="DO17" s="7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7" si="16">DO17+EB17</f>
        <v>0</v>
      </c>
      <c r="ED17" s="11"/>
      <c r="EE17" s="10"/>
      <c r="EF17" s="11"/>
      <c r="EG17" s="10"/>
      <c r="EH17" s="7"/>
      <c r="EI17" s="11"/>
      <c r="EJ17" s="10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7" si="17">EH17+EU17</f>
        <v>0</v>
      </c>
      <c r="EW17" s="11"/>
      <c r="EX17" s="10"/>
      <c r="EY17" s="11"/>
      <c r="EZ17" s="10"/>
      <c r="FA17" s="7"/>
      <c r="FB17" s="11"/>
      <c r="FC17" s="10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7" si="18">FA17+FN17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0.4</v>
      </c>
      <c r="T18" s="11">
        <v>10</v>
      </c>
      <c r="U18" s="10" t="s">
        <v>60</v>
      </c>
      <c r="V18" s="11"/>
      <c r="W18" s="10"/>
      <c r="X18" s="7">
        <v>1</v>
      </c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1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7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7"/>
      <c r="CW18" s="11"/>
      <c r="CX18" s="10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7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7"/>
      <c r="EI18" s="11"/>
      <c r="EJ18" s="10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7"/>
      <c r="FB18" s="11"/>
      <c r="FC18" s="10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/>
      <c r="B19" s="6"/>
      <c r="C19" s="6"/>
      <c r="D19" s="6" t="s">
        <v>65</v>
      </c>
      <c r="E19" s="3" t="s">
        <v>66</v>
      </c>
      <c r="F19" s="6">
        <f>COUNTIF(T19:FM19,"e")</f>
        <v>0</v>
      </c>
      <c r="G19" s="6">
        <f>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3</v>
      </c>
      <c r="R19" s="7">
        <f t="shared" si="10"/>
        <v>3</v>
      </c>
      <c r="S19" s="7">
        <v>1.3</v>
      </c>
      <c r="T19" s="11"/>
      <c r="U19" s="10"/>
      <c r="V19" s="11"/>
      <c r="W19" s="10"/>
      <c r="X19" s="7"/>
      <c r="Y19" s="11">
        <v>30</v>
      </c>
      <c r="Z19" s="10" t="s">
        <v>60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>
        <v>3</v>
      </c>
      <c r="AL19" s="7">
        <f t="shared" si="11"/>
        <v>3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7"/>
      <c r="CW19" s="11"/>
      <c r="CX19" s="10"/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7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7"/>
      <c r="EI19" s="11"/>
      <c r="EJ19" s="10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7"/>
      <c r="FB19" s="11"/>
      <c r="FC19" s="10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/>
      <c r="B20" s="6"/>
      <c r="C20" s="6"/>
      <c r="D20" s="6" t="s">
        <v>67</v>
      </c>
      <c r="E20" s="3" t="s">
        <v>68</v>
      </c>
      <c r="F20" s="6">
        <f>COUNTIF(T20:FM20,"e")</f>
        <v>0</v>
      </c>
      <c r="G20" s="6">
        <f>COUNTIF(T20:FM20,"z")</f>
        <v>2</v>
      </c>
      <c r="H20" s="6">
        <f t="shared" si="0"/>
        <v>20</v>
      </c>
      <c r="I20" s="6">
        <f t="shared" si="1"/>
        <v>15</v>
      </c>
      <c r="J20" s="6">
        <f t="shared" si="2"/>
        <v>5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v>0.9</v>
      </c>
      <c r="T20" s="11">
        <v>15</v>
      </c>
      <c r="U20" s="10" t="s">
        <v>60</v>
      </c>
      <c r="V20" s="11">
        <v>5</v>
      </c>
      <c r="W20" s="10" t="s">
        <v>60</v>
      </c>
      <c r="X20" s="7">
        <v>2</v>
      </c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2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7"/>
      <c r="CW20" s="11"/>
      <c r="CX20" s="10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7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7"/>
      <c r="EI20" s="11"/>
      <c r="EJ20" s="10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7"/>
      <c r="FB20" s="11"/>
      <c r="FC20" s="10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</v>
      </c>
      <c r="B21" s="6">
        <v>1</v>
      </c>
      <c r="C21" s="6">
        <v>1</v>
      </c>
      <c r="D21" s="6"/>
      <c r="E21" s="3" t="s">
        <v>69</v>
      </c>
      <c r="F21" s="6"/>
      <c r="G21" s="6">
        <f>$B$21*1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f>$B$21*1.3</f>
        <v>1.3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f>$B$21*30</f>
        <v>30</v>
      </c>
      <c r="AN21" s="10"/>
      <c r="AO21" s="11"/>
      <c r="AP21" s="10"/>
      <c r="AQ21" s="7">
        <f>$B$21*2</f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7"/>
      <c r="CW21" s="11"/>
      <c r="CX21" s="10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7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7"/>
      <c r="EI21" s="11"/>
      <c r="EJ21" s="10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7"/>
      <c r="FB21" s="11"/>
      <c r="FC21" s="10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70</v>
      </c>
      <c r="E22" s="3" t="s">
        <v>71</v>
      </c>
      <c r="F22" s="6">
        <f>COUNTIF(T22:FM22,"e")</f>
        <v>0</v>
      </c>
      <c r="G22" s="6">
        <f>COUNTIF(T22:FM22,"z")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0.7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15</v>
      </c>
      <c r="AN22" s="10" t="s">
        <v>60</v>
      </c>
      <c r="AO22" s="11"/>
      <c r="AP22" s="10"/>
      <c r="AQ22" s="7">
        <v>1</v>
      </c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7"/>
      <c r="CW22" s="11"/>
      <c r="CX22" s="10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7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7"/>
      <c r="EI22" s="11"/>
      <c r="EJ22" s="10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7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5">
      <c r="A23" s="6"/>
      <c r="B23" s="6"/>
      <c r="C23" s="6"/>
      <c r="D23" s="6" t="s">
        <v>72</v>
      </c>
      <c r="E23" s="3" t="s">
        <v>73</v>
      </c>
      <c r="F23" s="6">
        <f>COUNTIF(T23:FM23,"e")</f>
        <v>0</v>
      </c>
      <c r="G23" s="6">
        <f>COUNTIF(T23:FM23,"z")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0.4</v>
      </c>
      <c r="T23" s="11"/>
      <c r="U23" s="10"/>
      <c r="V23" s="11"/>
      <c r="W23" s="10"/>
      <c r="X23" s="7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>
        <v>10</v>
      </c>
      <c r="AN23" s="10" t="s">
        <v>60</v>
      </c>
      <c r="AO23" s="11"/>
      <c r="AP23" s="10"/>
      <c r="AQ23" s="7">
        <v>1</v>
      </c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1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7"/>
      <c r="CW23" s="11"/>
      <c r="CX23" s="10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7"/>
      <c r="DP23" s="11"/>
      <c r="DQ23" s="10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7"/>
      <c r="EI23" s="11"/>
      <c r="EJ23" s="10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7"/>
      <c r="FB23" s="11"/>
      <c r="FC23" s="10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5">
      <c r="A24" s="6">
        <v>2</v>
      </c>
      <c r="B24" s="6">
        <v>1</v>
      </c>
      <c r="C24" s="6">
        <v>1</v>
      </c>
      <c r="D24" s="6"/>
      <c r="E24" s="3" t="s">
        <v>74</v>
      </c>
      <c r="F24" s="6">
        <f>$B$24*1</f>
        <v>1</v>
      </c>
      <c r="G24" s="6">
        <f>$B$24*2</f>
        <v>2</v>
      </c>
      <c r="H24" s="6">
        <f t="shared" si="0"/>
        <v>150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150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7</v>
      </c>
      <c r="R24" s="7">
        <f t="shared" si="10"/>
        <v>7</v>
      </c>
      <c r="S24" s="7">
        <f>$B$24*6</f>
        <v>6</v>
      </c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7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7"/>
      <c r="BK24" s="11"/>
      <c r="BL24" s="10"/>
      <c r="BM24" s="11">
        <f>$B$24*30</f>
        <v>30</v>
      </c>
      <c r="BN24" s="10"/>
      <c r="BO24" s="11"/>
      <c r="BP24" s="10"/>
      <c r="BQ24" s="11"/>
      <c r="BR24" s="10"/>
      <c r="BS24" s="11"/>
      <c r="BT24" s="10"/>
      <c r="BU24" s="11"/>
      <c r="BV24" s="10"/>
      <c r="BW24" s="7">
        <f>$B$24*2</f>
        <v>2</v>
      </c>
      <c r="BX24" s="7">
        <f t="shared" si="13"/>
        <v>2</v>
      </c>
      <c r="BY24" s="11"/>
      <c r="BZ24" s="10"/>
      <c r="CA24" s="11"/>
      <c r="CB24" s="10"/>
      <c r="CC24" s="7"/>
      <c r="CD24" s="11"/>
      <c r="CE24" s="10"/>
      <c r="CF24" s="11">
        <f>$B$24*60</f>
        <v>60</v>
      </c>
      <c r="CG24" s="10"/>
      <c r="CH24" s="11"/>
      <c r="CI24" s="10"/>
      <c r="CJ24" s="11"/>
      <c r="CK24" s="10"/>
      <c r="CL24" s="11"/>
      <c r="CM24" s="10"/>
      <c r="CN24" s="11"/>
      <c r="CO24" s="10"/>
      <c r="CP24" s="7">
        <f>$B$24*2</f>
        <v>2</v>
      </c>
      <c r="CQ24" s="7">
        <f t="shared" si="14"/>
        <v>2</v>
      </c>
      <c r="CR24" s="11"/>
      <c r="CS24" s="10"/>
      <c r="CT24" s="11"/>
      <c r="CU24" s="10"/>
      <c r="CV24" s="7"/>
      <c r="CW24" s="11"/>
      <c r="CX24" s="10"/>
      <c r="CY24" s="11">
        <f>$B$24*60</f>
        <v>60</v>
      </c>
      <c r="CZ24" s="10"/>
      <c r="DA24" s="11"/>
      <c r="DB24" s="10"/>
      <c r="DC24" s="11"/>
      <c r="DD24" s="10"/>
      <c r="DE24" s="11"/>
      <c r="DF24" s="10"/>
      <c r="DG24" s="11"/>
      <c r="DH24" s="10"/>
      <c r="DI24" s="7">
        <f>$B$24*3</f>
        <v>3</v>
      </c>
      <c r="DJ24" s="7">
        <f t="shared" si="15"/>
        <v>3</v>
      </c>
      <c r="DK24" s="11"/>
      <c r="DL24" s="10"/>
      <c r="DM24" s="11"/>
      <c r="DN24" s="10"/>
      <c r="DO24" s="7"/>
      <c r="DP24" s="11"/>
      <c r="DQ24" s="10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7"/>
      <c r="EI24" s="11"/>
      <c r="EJ24" s="10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7"/>
      <c r="FB24" s="11"/>
      <c r="FC24" s="10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x14ac:dyDescent="0.25">
      <c r="A25" s="6">
        <v>3</v>
      </c>
      <c r="B25" s="6">
        <v>1</v>
      </c>
      <c r="C25" s="6">
        <v>1</v>
      </c>
      <c r="D25" s="6"/>
      <c r="E25" s="3" t="s">
        <v>75</v>
      </c>
      <c r="F25" s="6"/>
      <c r="G25" s="6">
        <f>$B$25*1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1</v>
      </c>
      <c r="R25" s="7">
        <f t="shared" si="10"/>
        <v>0</v>
      </c>
      <c r="S25" s="7">
        <f>$B$25*0.7</f>
        <v>0.7</v>
      </c>
      <c r="T25" s="11"/>
      <c r="U25" s="10"/>
      <c r="V25" s="11"/>
      <c r="W25" s="10"/>
      <c r="X25" s="7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>
        <f>$B$25*15</f>
        <v>15</v>
      </c>
      <c r="BG25" s="10"/>
      <c r="BH25" s="11"/>
      <c r="BI25" s="10"/>
      <c r="BJ25" s="7">
        <f>$B$25*1</f>
        <v>1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1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7"/>
      <c r="CW25" s="11"/>
      <c r="CX25" s="10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7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7"/>
      <c r="EI25" s="11"/>
      <c r="EJ25" s="10"/>
      <c r="EK25" s="11"/>
      <c r="EL25" s="10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7"/>
      <c r="FB25" s="11"/>
      <c r="FC25" s="10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x14ac:dyDescent="0.25">
      <c r="A26" s="6"/>
      <c r="B26" s="6"/>
      <c r="C26" s="6"/>
      <c r="D26" s="6" t="s">
        <v>76</v>
      </c>
      <c r="E26" s="3" t="s">
        <v>77</v>
      </c>
      <c r="F26" s="6">
        <f>COUNTIF(T26:FM26,"e")</f>
        <v>0</v>
      </c>
      <c r="G26" s="6">
        <f>COUNTIF(T26:FM26,"z")</f>
        <v>2</v>
      </c>
      <c r="H26" s="6">
        <f t="shared" si="0"/>
        <v>60</v>
      </c>
      <c r="I26" s="6">
        <f t="shared" si="1"/>
        <v>0</v>
      </c>
      <c r="J26" s="6">
        <f t="shared" si="2"/>
        <v>60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0</v>
      </c>
      <c r="R26" s="7">
        <f t="shared" si="10"/>
        <v>0</v>
      </c>
      <c r="S26" s="7">
        <v>0</v>
      </c>
      <c r="T26" s="11"/>
      <c r="U26" s="10"/>
      <c r="V26" s="11"/>
      <c r="W26" s="10"/>
      <c r="X26" s="7"/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>
        <v>30</v>
      </c>
      <c r="BI26" s="10" t="s">
        <v>60</v>
      </c>
      <c r="BJ26" s="7"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>
        <v>30</v>
      </c>
      <c r="CB26" s="10" t="s">
        <v>60</v>
      </c>
      <c r="CC26" s="7">
        <v>0</v>
      </c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7"/>
      <c r="CW26" s="11"/>
      <c r="CX26" s="10"/>
      <c r="CY26" s="11"/>
      <c r="CZ26" s="10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/>
      <c r="DL26" s="10"/>
      <c r="DM26" s="11"/>
      <c r="DN26" s="10"/>
      <c r="DO26" s="7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7"/>
      <c r="EI26" s="11"/>
      <c r="EJ26" s="10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7"/>
      <c r="FB26" s="11"/>
      <c r="FC26" s="10"/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x14ac:dyDescent="0.25">
      <c r="A27" s="6"/>
      <c r="B27" s="6"/>
      <c r="C27" s="6"/>
      <c r="D27" s="6" t="s">
        <v>78</v>
      </c>
      <c r="E27" s="3" t="s">
        <v>79</v>
      </c>
      <c r="F27" s="6">
        <f>COUNTIF(T27:FM27,"e")</f>
        <v>0</v>
      </c>
      <c r="G27" s="6">
        <f>COUNTIF(T27:FM27,"z")</f>
        <v>1</v>
      </c>
      <c r="H27" s="6">
        <f t="shared" si="0"/>
        <v>30</v>
      </c>
      <c r="I27" s="6">
        <f t="shared" si="1"/>
        <v>30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2</v>
      </c>
      <c r="R27" s="7">
        <f t="shared" si="10"/>
        <v>0</v>
      </c>
      <c r="S27" s="7">
        <v>1.3</v>
      </c>
      <c r="T27" s="11"/>
      <c r="U27" s="10"/>
      <c r="V27" s="11"/>
      <c r="W27" s="10"/>
      <c r="X27" s="7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/>
      <c r="CS27" s="10"/>
      <c r="CT27" s="11"/>
      <c r="CU27" s="10"/>
      <c r="CV27" s="7"/>
      <c r="CW27" s="11"/>
      <c r="CX27" s="10"/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0</v>
      </c>
      <c r="DK27" s="11"/>
      <c r="DL27" s="10"/>
      <c r="DM27" s="11"/>
      <c r="DN27" s="10"/>
      <c r="DO27" s="7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  <c r="ED27" s="11">
        <v>30</v>
      </c>
      <c r="EE27" s="10" t="s">
        <v>60</v>
      </c>
      <c r="EF27" s="11"/>
      <c r="EG27" s="10"/>
      <c r="EH27" s="7">
        <v>2</v>
      </c>
      <c r="EI27" s="11"/>
      <c r="EJ27" s="10"/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si="17"/>
        <v>2</v>
      </c>
      <c r="EW27" s="11"/>
      <c r="EX27" s="10"/>
      <c r="EY27" s="11"/>
      <c r="EZ27" s="10"/>
      <c r="FA27" s="7"/>
      <c r="FB27" s="11"/>
      <c r="FC27" s="10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si="18"/>
        <v>0</v>
      </c>
    </row>
    <row r="28" spans="1:171" ht="15.9" customHeight="1" x14ac:dyDescent="0.25">
      <c r="A28" s="6"/>
      <c r="B28" s="6"/>
      <c r="C28" s="6"/>
      <c r="D28" s="6"/>
      <c r="E28" s="6" t="s">
        <v>80</v>
      </c>
      <c r="F28" s="6">
        <f t="shared" ref="F28:AK28" si="19">SUM(F17:F27)</f>
        <v>1</v>
      </c>
      <c r="G28" s="6">
        <f t="shared" si="19"/>
        <v>14</v>
      </c>
      <c r="H28" s="6">
        <f t="shared" si="19"/>
        <v>380</v>
      </c>
      <c r="I28" s="6">
        <f t="shared" si="19"/>
        <v>135</v>
      </c>
      <c r="J28" s="6">
        <f t="shared" si="19"/>
        <v>65</v>
      </c>
      <c r="K28" s="6">
        <f t="shared" si="19"/>
        <v>30</v>
      </c>
      <c r="L28" s="6">
        <f t="shared" si="19"/>
        <v>150</v>
      </c>
      <c r="M28" s="6">
        <f t="shared" si="19"/>
        <v>0</v>
      </c>
      <c r="N28" s="6">
        <f t="shared" si="19"/>
        <v>0</v>
      </c>
      <c r="O28" s="6">
        <f t="shared" si="19"/>
        <v>0</v>
      </c>
      <c r="P28" s="6">
        <f t="shared" si="19"/>
        <v>0</v>
      </c>
      <c r="Q28" s="7">
        <f t="shared" si="19"/>
        <v>21</v>
      </c>
      <c r="R28" s="7">
        <f t="shared" si="19"/>
        <v>10</v>
      </c>
      <c r="S28" s="7">
        <f t="shared" si="19"/>
        <v>13.4</v>
      </c>
      <c r="T28" s="11">
        <f t="shared" si="19"/>
        <v>35</v>
      </c>
      <c r="U28" s="10">
        <f t="shared" si="19"/>
        <v>0</v>
      </c>
      <c r="V28" s="11">
        <f t="shared" si="19"/>
        <v>5</v>
      </c>
      <c r="W28" s="10">
        <f t="shared" si="19"/>
        <v>0</v>
      </c>
      <c r="X28" s="7">
        <f t="shared" si="19"/>
        <v>4</v>
      </c>
      <c r="Y28" s="11">
        <f t="shared" si="19"/>
        <v>30</v>
      </c>
      <c r="Z28" s="10">
        <f t="shared" si="19"/>
        <v>0</v>
      </c>
      <c r="AA28" s="11">
        <f t="shared" si="19"/>
        <v>0</v>
      </c>
      <c r="AB28" s="10">
        <f t="shared" si="19"/>
        <v>0</v>
      </c>
      <c r="AC28" s="11">
        <f t="shared" si="19"/>
        <v>0</v>
      </c>
      <c r="AD28" s="10">
        <f t="shared" si="19"/>
        <v>0</v>
      </c>
      <c r="AE28" s="11">
        <f t="shared" si="19"/>
        <v>0</v>
      </c>
      <c r="AF28" s="10">
        <f t="shared" si="19"/>
        <v>0</v>
      </c>
      <c r="AG28" s="11">
        <f t="shared" si="19"/>
        <v>0</v>
      </c>
      <c r="AH28" s="10">
        <f t="shared" si="19"/>
        <v>0</v>
      </c>
      <c r="AI28" s="11">
        <f t="shared" si="19"/>
        <v>0</v>
      </c>
      <c r="AJ28" s="10">
        <f t="shared" si="19"/>
        <v>0</v>
      </c>
      <c r="AK28" s="7">
        <f t="shared" si="19"/>
        <v>3</v>
      </c>
      <c r="AL28" s="7">
        <f t="shared" ref="AL28:BQ28" si="20">SUM(AL17:AL27)</f>
        <v>7</v>
      </c>
      <c r="AM28" s="11">
        <f t="shared" si="20"/>
        <v>55</v>
      </c>
      <c r="AN28" s="10">
        <f t="shared" si="20"/>
        <v>0</v>
      </c>
      <c r="AO28" s="11">
        <f t="shared" si="20"/>
        <v>0</v>
      </c>
      <c r="AP28" s="10">
        <f t="shared" si="20"/>
        <v>0</v>
      </c>
      <c r="AQ28" s="7">
        <f t="shared" si="20"/>
        <v>4</v>
      </c>
      <c r="AR28" s="11">
        <f t="shared" si="20"/>
        <v>0</v>
      </c>
      <c r="AS28" s="10">
        <f t="shared" si="20"/>
        <v>0</v>
      </c>
      <c r="AT28" s="11">
        <f t="shared" si="20"/>
        <v>0</v>
      </c>
      <c r="AU28" s="10">
        <f t="shared" si="20"/>
        <v>0</v>
      </c>
      <c r="AV28" s="11">
        <f t="shared" si="20"/>
        <v>0</v>
      </c>
      <c r="AW28" s="10">
        <f t="shared" si="20"/>
        <v>0</v>
      </c>
      <c r="AX28" s="11">
        <f t="shared" si="20"/>
        <v>0</v>
      </c>
      <c r="AY28" s="10">
        <f t="shared" si="20"/>
        <v>0</v>
      </c>
      <c r="AZ28" s="11">
        <f t="shared" si="20"/>
        <v>0</v>
      </c>
      <c r="BA28" s="10">
        <f t="shared" si="20"/>
        <v>0</v>
      </c>
      <c r="BB28" s="11">
        <f t="shared" si="20"/>
        <v>0</v>
      </c>
      <c r="BC28" s="10">
        <f t="shared" si="20"/>
        <v>0</v>
      </c>
      <c r="BD28" s="7">
        <f t="shared" si="20"/>
        <v>0</v>
      </c>
      <c r="BE28" s="7">
        <f t="shared" si="20"/>
        <v>4</v>
      </c>
      <c r="BF28" s="11">
        <f t="shared" si="20"/>
        <v>15</v>
      </c>
      <c r="BG28" s="10">
        <f t="shared" si="20"/>
        <v>0</v>
      </c>
      <c r="BH28" s="11">
        <f t="shared" si="20"/>
        <v>30</v>
      </c>
      <c r="BI28" s="10">
        <f t="shared" si="20"/>
        <v>0</v>
      </c>
      <c r="BJ28" s="7">
        <f t="shared" si="20"/>
        <v>1</v>
      </c>
      <c r="BK28" s="11">
        <f t="shared" si="20"/>
        <v>0</v>
      </c>
      <c r="BL28" s="10">
        <f t="shared" si="20"/>
        <v>0</v>
      </c>
      <c r="BM28" s="11">
        <f t="shared" si="20"/>
        <v>30</v>
      </c>
      <c r="BN28" s="10">
        <f t="shared" si="20"/>
        <v>0</v>
      </c>
      <c r="BO28" s="11">
        <f t="shared" si="20"/>
        <v>0</v>
      </c>
      <c r="BP28" s="10">
        <f t="shared" si="20"/>
        <v>0</v>
      </c>
      <c r="BQ28" s="11">
        <f t="shared" si="20"/>
        <v>0</v>
      </c>
      <c r="BR28" s="10">
        <f t="shared" ref="BR28:CW28" si="21">SUM(BR17:BR27)</f>
        <v>0</v>
      </c>
      <c r="BS28" s="11">
        <f t="shared" si="21"/>
        <v>0</v>
      </c>
      <c r="BT28" s="10">
        <f t="shared" si="21"/>
        <v>0</v>
      </c>
      <c r="BU28" s="11">
        <f t="shared" si="21"/>
        <v>0</v>
      </c>
      <c r="BV28" s="10">
        <f t="shared" si="21"/>
        <v>0</v>
      </c>
      <c r="BW28" s="7">
        <f t="shared" si="21"/>
        <v>2</v>
      </c>
      <c r="BX28" s="7">
        <f t="shared" si="21"/>
        <v>3</v>
      </c>
      <c r="BY28" s="11">
        <f t="shared" si="21"/>
        <v>0</v>
      </c>
      <c r="BZ28" s="10">
        <f t="shared" si="21"/>
        <v>0</v>
      </c>
      <c r="CA28" s="11">
        <f t="shared" si="21"/>
        <v>30</v>
      </c>
      <c r="CB28" s="10">
        <f t="shared" si="21"/>
        <v>0</v>
      </c>
      <c r="CC28" s="7">
        <f t="shared" si="21"/>
        <v>0</v>
      </c>
      <c r="CD28" s="11">
        <f t="shared" si="21"/>
        <v>0</v>
      </c>
      <c r="CE28" s="10">
        <f t="shared" si="21"/>
        <v>0</v>
      </c>
      <c r="CF28" s="11">
        <f t="shared" si="21"/>
        <v>60</v>
      </c>
      <c r="CG28" s="10">
        <f t="shared" si="21"/>
        <v>0</v>
      </c>
      <c r="CH28" s="11">
        <f t="shared" si="21"/>
        <v>0</v>
      </c>
      <c r="CI28" s="10">
        <f t="shared" si="21"/>
        <v>0</v>
      </c>
      <c r="CJ28" s="11">
        <f t="shared" si="21"/>
        <v>0</v>
      </c>
      <c r="CK28" s="10">
        <f t="shared" si="21"/>
        <v>0</v>
      </c>
      <c r="CL28" s="11">
        <f t="shared" si="21"/>
        <v>0</v>
      </c>
      <c r="CM28" s="10">
        <f t="shared" si="21"/>
        <v>0</v>
      </c>
      <c r="CN28" s="11">
        <f t="shared" si="21"/>
        <v>0</v>
      </c>
      <c r="CO28" s="10">
        <f t="shared" si="21"/>
        <v>0</v>
      </c>
      <c r="CP28" s="7">
        <f t="shared" si="21"/>
        <v>2</v>
      </c>
      <c r="CQ28" s="7">
        <f t="shared" si="21"/>
        <v>2</v>
      </c>
      <c r="CR28" s="11">
        <f t="shared" si="21"/>
        <v>0</v>
      </c>
      <c r="CS28" s="10">
        <f t="shared" si="21"/>
        <v>0</v>
      </c>
      <c r="CT28" s="11">
        <f t="shared" si="21"/>
        <v>0</v>
      </c>
      <c r="CU28" s="10">
        <f t="shared" si="21"/>
        <v>0</v>
      </c>
      <c r="CV28" s="7">
        <f t="shared" si="21"/>
        <v>0</v>
      </c>
      <c r="CW28" s="11">
        <f t="shared" si="21"/>
        <v>0</v>
      </c>
      <c r="CX28" s="10">
        <f t="shared" ref="CX28:EC28" si="22">SUM(CX17:CX27)</f>
        <v>0</v>
      </c>
      <c r="CY28" s="11">
        <f t="shared" si="22"/>
        <v>60</v>
      </c>
      <c r="CZ28" s="10">
        <f t="shared" si="22"/>
        <v>0</v>
      </c>
      <c r="DA28" s="11">
        <f t="shared" si="22"/>
        <v>0</v>
      </c>
      <c r="DB28" s="10">
        <f t="shared" si="22"/>
        <v>0</v>
      </c>
      <c r="DC28" s="11">
        <f t="shared" si="22"/>
        <v>0</v>
      </c>
      <c r="DD28" s="10">
        <f t="shared" si="22"/>
        <v>0</v>
      </c>
      <c r="DE28" s="11">
        <f t="shared" si="22"/>
        <v>0</v>
      </c>
      <c r="DF28" s="10">
        <f t="shared" si="22"/>
        <v>0</v>
      </c>
      <c r="DG28" s="11">
        <f t="shared" si="22"/>
        <v>0</v>
      </c>
      <c r="DH28" s="10">
        <f t="shared" si="22"/>
        <v>0</v>
      </c>
      <c r="DI28" s="7">
        <f t="shared" si="22"/>
        <v>3</v>
      </c>
      <c r="DJ28" s="7">
        <f t="shared" si="22"/>
        <v>3</v>
      </c>
      <c r="DK28" s="11">
        <f t="shared" si="22"/>
        <v>0</v>
      </c>
      <c r="DL28" s="10">
        <f t="shared" si="22"/>
        <v>0</v>
      </c>
      <c r="DM28" s="11">
        <f t="shared" si="22"/>
        <v>0</v>
      </c>
      <c r="DN28" s="10">
        <f t="shared" si="22"/>
        <v>0</v>
      </c>
      <c r="DO28" s="7">
        <f t="shared" si="22"/>
        <v>0</v>
      </c>
      <c r="DP28" s="11">
        <f t="shared" si="22"/>
        <v>0</v>
      </c>
      <c r="DQ28" s="10">
        <f t="shared" si="22"/>
        <v>0</v>
      </c>
      <c r="DR28" s="11">
        <f t="shared" si="22"/>
        <v>0</v>
      </c>
      <c r="DS28" s="10">
        <f t="shared" si="22"/>
        <v>0</v>
      </c>
      <c r="DT28" s="11">
        <f t="shared" si="22"/>
        <v>0</v>
      </c>
      <c r="DU28" s="10">
        <f t="shared" si="22"/>
        <v>0</v>
      </c>
      <c r="DV28" s="11">
        <f t="shared" si="22"/>
        <v>0</v>
      </c>
      <c r="DW28" s="10">
        <f t="shared" si="22"/>
        <v>0</v>
      </c>
      <c r="DX28" s="11">
        <f t="shared" si="22"/>
        <v>0</v>
      </c>
      <c r="DY28" s="10">
        <f t="shared" si="22"/>
        <v>0</v>
      </c>
      <c r="DZ28" s="11">
        <f t="shared" si="22"/>
        <v>0</v>
      </c>
      <c r="EA28" s="10">
        <f t="shared" si="22"/>
        <v>0</v>
      </c>
      <c r="EB28" s="7">
        <f t="shared" si="22"/>
        <v>0</v>
      </c>
      <c r="EC28" s="7">
        <f t="shared" si="22"/>
        <v>0</v>
      </c>
      <c r="ED28" s="11">
        <f t="shared" ref="ED28:FI28" si="23">SUM(ED17:ED27)</f>
        <v>30</v>
      </c>
      <c r="EE28" s="10">
        <f t="shared" si="23"/>
        <v>0</v>
      </c>
      <c r="EF28" s="11">
        <f t="shared" si="23"/>
        <v>0</v>
      </c>
      <c r="EG28" s="10">
        <f t="shared" si="23"/>
        <v>0</v>
      </c>
      <c r="EH28" s="7">
        <f t="shared" si="23"/>
        <v>2</v>
      </c>
      <c r="EI28" s="11">
        <f t="shared" si="23"/>
        <v>0</v>
      </c>
      <c r="EJ28" s="10">
        <f t="shared" si="23"/>
        <v>0</v>
      </c>
      <c r="EK28" s="11">
        <f t="shared" si="23"/>
        <v>0</v>
      </c>
      <c r="EL28" s="10">
        <f t="shared" si="23"/>
        <v>0</v>
      </c>
      <c r="EM28" s="11">
        <f t="shared" si="23"/>
        <v>0</v>
      </c>
      <c r="EN28" s="10">
        <f t="shared" si="23"/>
        <v>0</v>
      </c>
      <c r="EO28" s="11">
        <f t="shared" si="23"/>
        <v>0</v>
      </c>
      <c r="EP28" s="10">
        <f t="shared" si="23"/>
        <v>0</v>
      </c>
      <c r="EQ28" s="11">
        <f t="shared" si="23"/>
        <v>0</v>
      </c>
      <c r="ER28" s="10">
        <f t="shared" si="23"/>
        <v>0</v>
      </c>
      <c r="ES28" s="11">
        <f t="shared" si="23"/>
        <v>0</v>
      </c>
      <c r="ET28" s="10">
        <f t="shared" si="23"/>
        <v>0</v>
      </c>
      <c r="EU28" s="7">
        <f t="shared" si="23"/>
        <v>0</v>
      </c>
      <c r="EV28" s="7">
        <f t="shared" si="23"/>
        <v>2</v>
      </c>
      <c r="EW28" s="11">
        <f t="shared" si="23"/>
        <v>0</v>
      </c>
      <c r="EX28" s="10">
        <f t="shared" si="23"/>
        <v>0</v>
      </c>
      <c r="EY28" s="11">
        <f t="shared" si="23"/>
        <v>0</v>
      </c>
      <c r="EZ28" s="10">
        <f t="shared" si="23"/>
        <v>0</v>
      </c>
      <c r="FA28" s="7">
        <f t="shared" si="23"/>
        <v>0</v>
      </c>
      <c r="FB28" s="11">
        <f t="shared" si="23"/>
        <v>0</v>
      </c>
      <c r="FC28" s="10">
        <f t="shared" si="23"/>
        <v>0</v>
      </c>
      <c r="FD28" s="11">
        <f t="shared" si="23"/>
        <v>0</v>
      </c>
      <c r="FE28" s="10">
        <f t="shared" si="23"/>
        <v>0</v>
      </c>
      <c r="FF28" s="11">
        <f t="shared" si="23"/>
        <v>0</v>
      </c>
      <c r="FG28" s="10">
        <f t="shared" si="23"/>
        <v>0</v>
      </c>
      <c r="FH28" s="11">
        <f t="shared" si="23"/>
        <v>0</v>
      </c>
      <c r="FI28" s="10">
        <f t="shared" si="23"/>
        <v>0</v>
      </c>
      <c r="FJ28" s="11">
        <f t="shared" ref="FJ28:FO28" si="24">SUM(FJ17:FJ27)</f>
        <v>0</v>
      </c>
      <c r="FK28" s="10">
        <f t="shared" si="24"/>
        <v>0</v>
      </c>
      <c r="FL28" s="11">
        <f t="shared" si="24"/>
        <v>0</v>
      </c>
      <c r="FM28" s="10">
        <f t="shared" si="24"/>
        <v>0</v>
      </c>
      <c r="FN28" s="7">
        <f t="shared" si="24"/>
        <v>0</v>
      </c>
      <c r="FO28" s="7">
        <f t="shared" si="24"/>
        <v>0</v>
      </c>
    </row>
    <row r="29" spans="1:171" ht="20.100000000000001" customHeight="1" x14ac:dyDescent="0.25">
      <c r="A29" s="12" t="s">
        <v>81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2"/>
      <c r="FO29" s="13"/>
    </row>
    <row r="30" spans="1:171" x14ac:dyDescent="0.25">
      <c r="A30" s="6"/>
      <c r="B30" s="6"/>
      <c r="C30" s="6"/>
      <c r="D30" s="6" t="s">
        <v>82</v>
      </c>
      <c r="E30" s="3" t="s">
        <v>83</v>
      </c>
      <c r="F30" s="6">
        <f t="shared" ref="F30:F35" si="25">COUNTIF(T30:FM30,"e")</f>
        <v>0</v>
      </c>
      <c r="G30" s="6">
        <f t="shared" ref="G30:G35" si="26">COUNTIF(T30:FM30,"z")</f>
        <v>2</v>
      </c>
      <c r="H30" s="6">
        <f t="shared" ref="H30:H35" si="27">SUM(I30:P30)</f>
        <v>45</v>
      </c>
      <c r="I30" s="6">
        <f t="shared" ref="I30:I35" si="28">T30+AM30+BF30+BY30+CR30+DK30+ED30+EW30</f>
        <v>15</v>
      </c>
      <c r="J30" s="6">
        <f t="shared" ref="J30:J35" si="29">V30+AO30+BH30+CA30+CT30+DM30+EF30+EY30</f>
        <v>30</v>
      </c>
      <c r="K30" s="6">
        <f t="shared" ref="K30:K35" si="30">Y30+AR30+BK30+CD30+CW30+DP30+EI30+FB30</f>
        <v>0</v>
      </c>
      <c r="L30" s="6">
        <f t="shared" ref="L30:L35" si="31">AA30+AT30+BM30+CF30+CY30+DR30+EK30+FD30</f>
        <v>0</v>
      </c>
      <c r="M30" s="6">
        <f t="shared" ref="M30:M35" si="32">AC30+AV30+BO30+CH30+DA30+DT30+EM30+FF30</f>
        <v>0</v>
      </c>
      <c r="N30" s="6">
        <f t="shared" ref="N30:N35" si="33">AE30+AX30+BQ30+CJ30+DC30+DV30+EO30+FH30</f>
        <v>0</v>
      </c>
      <c r="O30" s="6">
        <f t="shared" ref="O30:O35" si="34">AG30+AZ30+BS30+CL30+DE30+DX30+EQ30+FJ30</f>
        <v>0</v>
      </c>
      <c r="P30" s="6">
        <f t="shared" ref="P30:P35" si="35">AI30+BB30+BU30+CN30+DG30+DZ30+ES30+FL30</f>
        <v>0</v>
      </c>
      <c r="Q30" s="7">
        <f t="shared" ref="Q30:Q35" si="36">AL30+BE30+BX30+CQ30+DJ30+EC30+EV30+FO30</f>
        <v>4</v>
      </c>
      <c r="R30" s="7">
        <f t="shared" ref="R30:R35" si="37">AK30+BD30+BW30+CP30+DI30+EB30+EU30+FN30</f>
        <v>0</v>
      </c>
      <c r="S30" s="7">
        <v>2</v>
      </c>
      <c r="T30" s="11">
        <v>15</v>
      </c>
      <c r="U30" s="10" t="s">
        <v>60</v>
      </c>
      <c r="V30" s="11">
        <v>30</v>
      </c>
      <c r="W30" s="10" t="s">
        <v>60</v>
      </c>
      <c r="X30" s="7">
        <v>4</v>
      </c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5" si="38">X30+AK30</f>
        <v>4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ref="BE30:BE35" si="39">AQ30+BD30</f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5" si="40">BJ30+BW30</f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5" si="41">CC30+CP30</f>
        <v>0</v>
      </c>
      <c r="CR30" s="11"/>
      <c r="CS30" s="10"/>
      <c r="CT30" s="11"/>
      <c r="CU30" s="10"/>
      <c r="CV30" s="7"/>
      <c r="CW30" s="11"/>
      <c r="CX30" s="10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ref="DJ30:DJ35" si="42">CV30+DI30</f>
        <v>0</v>
      </c>
      <c r="DK30" s="11"/>
      <c r="DL30" s="10"/>
      <c r="DM30" s="11"/>
      <c r="DN30" s="10"/>
      <c r="DO30" s="7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ref="EC30:EC35" si="43">DO30+EB30</f>
        <v>0</v>
      </c>
      <c r="ED30" s="11"/>
      <c r="EE30" s="10"/>
      <c r="EF30" s="11"/>
      <c r="EG30" s="10"/>
      <c r="EH30" s="7"/>
      <c r="EI30" s="11"/>
      <c r="EJ30" s="10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ref="EV30:EV35" si="44">EH30+EU30</f>
        <v>0</v>
      </c>
      <c r="EW30" s="11"/>
      <c r="EX30" s="10"/>
      <c r="EY30" s="11"/>
      <c r="EZ30" s="10"/>
      <c r="FA30" s="7"/>
      <c r="FB30" s="11"/>
      <c r="FC30" s="10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ref="FO30:FO35" si="45">FA30+FN30</f>
        <v>0</v>
      </c>
    </row>
    <row r="31" spans="1:171" x14ac:dyDescent="0.25">
      <c r="A31" s="6"/>
      <c r="B31" s="6"/>
      <c r="C31" s="6"/>
      <c r="D31" s="6" t="s">
        <v>84</v>
      </c>
      <c r="E31" s="3" t="s">
        <v>85</v>
      </c>
      <c r="F31" s="6">
        <f t="shared" si="25"/>
        <v>0</v>
      </c>
      <c r="G31" s="6">
        <f t="shared" si="26"/>
        <v>2</v>
      </c>
      <c r="H31" s="6">
        <f t="shared" si="27"/>
        <v>45</v>
      </c>
      <c r="I31" s="6">
        <f t="shared" si="28"/>
        <v>20</v>
      </c>
      <c r="J31" s="6">
        <f t="shared" si="29"/>
        <v>0</v>
      </c>
      <c r="K31" s="6">
        <f t="shared" si="30"/>
        <v>25</v>
      </c>
      <c r="L31" s="6">
        <f t="shared" si="31"/>
        <v>0</v>
      </c>
      <c r="M31" s="6">
        <f t="shared" si="32"/>
        <v>0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4</v>
      </c>
      <c r="R31" s="7">
        <f t="shared" si="37"/>
        <v>2</v>
      </c>
      <c r="S31" s="7">
        <v>2</v>
      </c>
      <c r="T31" s="11">
        <v>20</v>
      </c>
      <c r="U31" s="10" t="s">
        <v>60</v>
      </c>
      <c r="V31" s="11"/>
      <c r="W31" s="10"/>
      <c r="X31" s="7">
        <v>2</v>
      </c>
      <c r="Y31" s="11">
        <v>25</v>
      </c>
      <c r="Z31" s="10" t="s">
        <v>60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>
        <v>2</v>
      </c>
      <c r="AL31" s="7">
        <f t="shared" si="38"/>
        <v>4</v>
      </c>
      <c r="AM31" s="11"/>
      <c r="AN31" s="10"/>
      <c r="AO31" s="11"/>
      <c r="AP31" s="10"/>
      <c r="AQ31" s="7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9"/>
        <v>0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7"/>
      <c r="CW31" s="11"/>
      <c r="CX31" s="10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7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7"/>
      <c r="EI31" s="11"/>
      <c r="EJ31" s="10"/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7"/>
      <c r="FB31" s="11"/>
      <c r="FC31" s="10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0</v>
      </c>
      <c r="G32" s="6">
        <f t="shared" si="26"/>
        <v>2</v>
      </c>
      <c r="H32" s="6">
        <f t="shared" si="27"/>
        <v>45</v>
      </c>
      <c r="I32" s="6">
        <f t="shared" si="28"/>
        <v>20</v>
      </c>
      <c r="J32" s="6">
        <f t="shared" si="29"/>
        <v>0</v>
      </c>
      <c r="K32" s="6">
        <f t="shared" si="30"/>
        <v>25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4</v>
      </c>
      <c r="R32" s="7">
        <f t="shared" si="37"/>
        <v>2</v>
      </c>
      <c r="S32" s="7">
        <v>2</v>
      </c>
      <c r="T32" s="11">
        <v>20</v>
      </c>
      <c r="U32" s="10" t="s">
        <v>60</v>
      </c>
      <c r="V32" s="11"/>
      <c r="W32" s="10"/>
      <c r="X32" s="7">
        <v>2</v>
      </c>
      <c r="Y32" s="11">
        <v>25</v>
      </c>
      <c r="Z32" s="10" t="s">
        <v>60</v>
      </c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>
        <v>2</v>
      </c>
      <c r="AL32" s="7">
        <f t="shared" si="38"/>
        <v>4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9"/>
        <v>0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7"/>
      <c r="CW32" s="11"/>
      <c r="CX32" s="10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7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7"/>
      <c r="EI32" s="11"/>
      <c r="EJ32" s="10"/>
      <c r="EK32" s="11"/>
      <c r="EL32" s="10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7"/>
      <c r="FB32" s="11"/>
      <c r="FC32" s="10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0</v>
      </c>
      <c r="G33" s="6">
        <f t="shared" si="26"/>
        <v>2</v>
      </c>
      <c r="H33" s="6">
        <f t="shared" si="27"/>
        <v>45</v>
      </c>
      <c r="I33" s="6">
        <f t="shared" si="28"/>
        <v>15</v>
      </c>
      <c r="J33" s="6">
        <f t="shared" si="29"/>
        <v>0</v>
      </c>
      <c r="K33" s="6">
        <f t="shared" si="30"/>
        <v>30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4</v>
      </c>
      <c r="R33" s="7">
        <f t="shared" si="37"/>
        <v>2</v>
      </c>
      <c r="S33" s="7">
        <v>2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0</v>
      </c>
      <c r="AM33" s="11">
        <v>15</v>
      </c>
      <c r="AN33" s="10" t="s">
        <v>60</v>
      </c>
      <c r="AO33" s="11"/>
      <c r="AP33" s="10"/>
      <c r="AQ33" s="7">
        <v>2</v>
      </c>
      <c r="AR33" s="11">
        <v>30</v>
      </c>
      <c r="AS33" s="10" t="s">
        <v>60</v>
      </c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>
        <v>2</v>
      </c>
      <c r="BE33" s="7">
        <f t="shared" si="39"/>
        <v>4</v>
      </c>
      <c r="BF33" s="11"/>
      <c r="BG33" s="10"/>
      <c r="BH33" s="11"/>
      <c r="BI33" s="10"/>
      <c r="BJ33" s="7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40"/>
        <v>0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7"/>
      <c r="CW33" s="11"/>
      <c r="CX33" s="10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7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7"/>
      <c r="EI33" s="11"/>
      <c r="EJ33" s="10"/>
      <c r="EK33" s="11"/>
      <c r="EL33" s="10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7"/>
      <c r="FB33" s="11"/>
      <c r="FC33" s="10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0</v>
      </c>
      <c r="G34" s="6">
        <f t="shared" si="26"/>
        <v>2</v>
      </c>
      <c r="H34" s="6">
        <f t="shared" si="27"/>
        <v>30</v>
      </c>
      <c r="I34" s="6">
        <f t="shared" si="28"/>
        <v>15</v>
      </c>
      <c r="J34" s="6">
        <f t="shared" si="29"/>
        <v>15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7">
        <f t="shared" si="36"/>
        <v>3</v>
      </c>
      <c r="R34" s="7">
        <f t="shared" si="37"/>
        <v>0</v>
      </c>
      <c r="S34" s="7">
        <v>1.4</v>
      </c>
      <c r="T34" s="11"/>
      <c r="U34" s="10"/>
      <c r="V34" s="11"/>
      <c r="W34" s="10"/>
      <c r="X34" s="7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8"/>
        <v>0</v>
      </c>
      <c r="AM34" s="11">
        <v>15</v>
      </c>
      <c r="AN34" s="10" t="s">
        <v>60</v>
      </c>
      <c r="AO34" s="11">
        <v>15</v>
      </c>
      <c r="AP34" s="10" t="s">
        <v>60</v>
      </c>
      <c r="AQ34" s="7">
        <v>3</v>
      </c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9"/>
        <v>3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0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1"/>
        <v>0</v>
      </c>
      <c r="CR34" s="11"/>
      <c r="CS34" s="10"/>
      <c r="CT34" s="11"/>
      <c r="CU34" s="10"/>
      <c r="CV34" s="7"/>
      <c r="CW34" s="11"/>
      <c r="CX34" s="10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2"/>
        <v>0</v>
      </c>
      <c r="DK34" s="11"/>
      <c r="DL34" s="10"/>
      <c r="DM34" s="11"/>
      <c r="DN34" s="10"/>
      <c r="DO34" s="7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3"/>
        <v>0</v>
      </c>
      <c r="ED34" s="11"/>
      <c r="EE34" s="10"/>
      <c r="EF34" s="11"/>
      <c r="EG34" s="10"/>
      <c r="EH34" s="7"/>
      <c r="EI34" s="11"/>
      <c r="EJ34" s="10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44"/>
        <v>0</v>
      </c>
      <c r="EW34" s="11"/>
      <c r="EX34" s="10"/>
      <c r="EY34" s="11"/>
      <c r="EZ34" s="10"/>
      <c r="FA34" s="7"/>
      <c r="FB34" s="11"/>
      <c r="FC34" s="10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5"/>
        <v>0</v>
      </c>
    </row>
    <row r="35" spans="1:171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0</v>
      </c>
      <c r="G35" s="6">
        <f t="shared" si="26"/>
        <v>2</v>
      </c>
      <c r="H35" s="6">
        <f t="shared" si="27"/>
        <v>20</v>
      </c>
      <c r="I35" s="6">
        <f t="shared" si="28"/>
        <v>5</v>
      </c>
      <c r="J35" s="6">
        <f t="shared" si="29"/>
        <v>0</v>
      </c>
      <c r="K35" s="6">
        <f t="shared" si="30"/>
        <v>15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7">
        <f t="shared" si="36"/>
        <v>2</v>
      </c>
      <c r="R35" s="7">
        <f t="shared" si="37"/>
        <v>1</v>
      </c>
      <c r="S35" s="7">
        <v>0.9</v>
      </c>
      <c r="T35" s="11"/>
      <c r="U35" s="10"/>
      <c r="V35" s="11"/>
      <c r="W35" s="10"/>
      <c r="X35" s="7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8"/>
        <v>0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9"/>
        <v>0</v>
      </c>
      <c r="BF35" s="11">
        <v>5</v>
      </c>
      <c r="BG35" s="10" t="s">
        <v>60</v>
      </c>
      <c r="BH35" s="11"/>
      <c r="BI35" s="10"/>
      <c r="BJ35" s="7">
        <v>1</v>
      </c>
      <c r="BK35" s="11">
        <v>15</v>
      </c>
      <c r="BL35" s="10" t="s">
        <v>60</v>
      </c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>
        <v>1</v>
      </c>
      <c r="BX35" s="7">
        <f t="shared" si="40"/>
        <v>2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1"/>
        <v>0</v>
      </c>
      <c r="CR35" s="11"/>
      <c r="CS35" s="10"/>
      <c r="CT35" s="11"/>
      <c r="CU35" s="10"/>
      <c r="CV35" s="7"/>
      <c r="CW35" s="11"/>
      <c r="CX35" s="10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2"/>
        <v>0</v>
      </c>
      <c r="DK35" s="11"/>
      <c r="DL35" s="10"/>
      <c r="DM35" s="11"/>
      <c r="DN35" s="10"/>
      <c r="DO35" s="7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3"/>
        <v>0</v>
      </c>
      <c r="ED35" s="11"/>
      <c r="EE35" s="10"/>
      <c r="EF35" s="11"/>
      <c r="EG35" s="10"/>
      <c r="EH35" s="7"/>
      <c r="EI35" s="11"/>
      <c r="EJ35" s="10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4"/>
        <v>0</v>
      </c>
      <c r="EW35" s="11"/>
      <c r="EX35" s="10"/>
      <c r="EY35" s="11"/>
      <c r="EZ35" s="10"/>
      <c r="FA35" s="7"/>
      <c r="FB35" s="11"/>
      <c r="FC35" s="10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5"/>
        <v>0</v>
      </c>
    </row>
    <row r="36" spans="1:171" ht="15.9" customHeight="1" x14ac:dyDescent="0.25">
      <c r="A36" s="6"/>
      <c r="B36" s="6"/>
      <c r="C36" s="6"/>
      <c r="D36" s="6"/>
      <c r="E36" s="6" t="s">
        <v>80</v>
      </c>
      <c r="F36" s="6">
        <f t="shared" ref="F36:AK36" si="46">SUM(F30:F35)</f>
        <v>0</v>
      </c>
      <c r="G36" s="6">
        <f t="shared" si="46"/>
        <v>12</v>
      </c>
      <c r="H36" s="6">
        <f t="shared" si="46"/>
        <v>230</v>
      </c>
      <c r="I36" s="6">
        <f t="shared" si="46"/>
        <v>90</v>
      </c>
      <c r="J36" s="6">
        <f t="shared" si="46"/>
        <v>45</v>
      </c>
      <c r="K36" s="6">
        <f t="shared" si="46"/>
        <v>95</v>
      </c>
      <c r="L36" s="6">
        <f t="shared" si="46"/>
        <v>0</v>
      </c>
      <c r="M36" s="6">
        <f t="shared" si="46"/>
        <v>0</v>
      </c>
      <c r="N36" s="6">
        <f t="shared" si="46"/>
        <v>0</v>
      </c>
      <c r="O36" s="6">
        <f t="shared" si="46"/>
        <v>0</v>
      </c>
      <c r="P36" s="6">
        <f t="shared" si="46"/>
        <v>0</v>
      </c>
      <c r="Q36" s="7">
        <f t="shared" si="46"/>
        <v>21</v>
      </c>
      <c r="R36" s="7">
        <f t="shared" si="46"/>
        <v>7</v>
      </c>
      <c r="S36" s="7">
        <f t="shared" si="46"/>
        <v>10.3</v>
      </c>
      <c r="T36" s="11">
        <f t="shared" si="46"/>
        <v>55</v>
      </c>
      <c r="U36" s="10">
        <f t="shared" si="46"/>
        <v>0</v>
      </c>
      <c r="V36" s="11">
        <f t="shared" si="46"/>
        <v>30</v>
      </c>
      <c r="W36" s="10">
        <f t="shared" si="46"/>
        <v>0</v>
      </c>
      <c r="X36" s="7">
        <f t="shared" si="46"/>
        <v>8</v>
      </c>
      <c r="Y36" s="11">
        <f t="shared" si="46"/>
        <v>50</v>
      </c>
      <c r="Z36" s="10">
        <f t="shared" si="46"/>
        <v>0</v>
      </c>
      <c r="AA36" s="11">
        <f t="shared" si="46"/>
        <v>0</v>
      </c>
      <c r="AB36" s="10">
        <f t="shared" si="46"/>
        <v>0</v>
      </c>
      <c r="AC36" s="11">
        <f t="shared" si="46"/>
        <v>0</v>
      </c>
      <c r="AD36" s="10">
        <f t="shared" si="46"/>
        <v>0</v>
      </c>
      <c r="AE36" s="11">
        <f t="shared" si="46"/>
        <v>0</v>
      </c>
      <c r="AF36" s="10">
        <f t="shared" si="46"/>
        <v>0</v>
      </c>
      <c r="AG36" s="11">
        <f t="shared" si="46"/>
        <v>0</v>
      </c>
      <c r="AH36" s="10">
        <f t="shared" si="46"/>
        <v>0</v>
      </c>
      <c r="AI36" s="11">
        <f t="shared" si="46"/>
        <v>0</v>
      </c>
      <c r="AJ36" s="10">
        <f t="shared" si="46"/>
        <v>0</v>
      </c>
      <c r="AK36" s="7">
        <f t="shared" si="46"/>
        <v>4</v>
      </c>
      <c r="AL36" s="7">
        <f t="shared" ref="AL36:BQ36" si="47">SUM(AL30:AL35)</f>
        <v>12</v>
      </c>
      <c r="AM36" s="11">
        <f t="shared" si="47"/>
        <v>30</v>
      </c>
      <c r="AN36" s="10">
        <f t="shared" si="47"/>
        <v>0</v>
      </c>
      <c r="AO36" s="11">
        <f t="shared" si="47"/>
        <v>15</v>
      </c>
      <c r="AP36" s="10">
        <f t="shared" si="47"/>
        <v>0</v>
      </c>
      <c r="AQ36" s="7">
        <f t="shared" si="47"/>
        <v>5</v>
      </c>
      <c r="AR36" s="11">
        <f t="shared" si="47"/>
        <v>30</v>
      </c>
      <c r="AS36" s="10">
        <f t="shared" si="47"/>
        <v>0</v>
      </c>
      <c r="AT36" s="11">
        <f t="shared" si="47"/>
        <v>0</v>
      </c>
      <c r="AU36" s="10">
        <f t="shared" si="47"/>
        <v>0</v>
      </c>
      <c r="AV36" s="11">
        <f t="shared" si="47"/>
        <v>0</v>
      </c>
      <c r="AW36" s="10">
        <f t="shared" si="47"/>
        <v>0</v>
      </c>
      <c r="AX36" s="11">
        <f t="shared" si="47"/>
        <v>0</v>
      </c>
      <c r="AY36" s="10">
        <f t="shared" si="47"/>
        <v>0</v>
      </c>
      <c r="AZ36" s="11">
        <f t="shared" si="47"/>
        <v>0</v>
      </c>
      <c r="BA36" s="10">
        <f t="shared" si="47"/>
        <v>0</v>
      </c>
      <c r="BB36" s="11">
        <f t="shared" si="47"/>
        <v>0</v>
      </c>
      <c r="BC36" s="10">
        <f t="shared" si="47"/>
        <v>0</v>
      </c>
      <c r="BD36" s="7">
        <f t="shared" si="47"/>
        <v>2</v>
      </c>
      <c r="BE36" s="7">
        <f t="shared" si="47"/>
        <v>7</v>
      </c>
      <c r="BF36" s="11">
        <f t="shared" si="47"/>
        <v>5</v>
      </c>
      <c r="BG36" s="10">
        <f t="shared" si="47"/>
        <v>0</v>
      </c>
      <c r="BH36" s="11">
        <f t="shared" si="47"/>
        <v>0</v>
      </c>
      <c r="BI36" s="10">
        <f t="shared" si="47"/>
        <v>0</v>
      </c>
      <c r="BJ36" s="7">
        <f t="shared" si="47"/>
        <v>1</v>
      </c>
      <c r="BK36" s="11">
        <f t="shared" si="47"/>
        <v>15</v>
      </c>
      <c r="BL36" s="10">
        <f t="shared" si="47"/>
        <v>0</v>
      </c>
      <c r="BM36" s="11">
        <f t="shared" si="47"/>
        <v>0</v>
      </c>
      <c r="BN36" s="10">
        <f t="shared" si="47"/>
        <v>0</v>
      </c>
      <c r="BO36" s="11">
        <f t="shared" si="47"/>
        <v>0</v>
      </c>
      <c r="BP36" s="10">
        <f t="shared" si="47"/>
        <v>0</v>
      </c>
      <c r="BQ36" s="11">
        <f t="shared" si="47"/>
        <v>0</v>
      </c>
      <c r="BR36" s="10">
        <f t="shared" ref="BR36:CW36" si="48">SUM(BR30:BR35)</f>
        <v>0</v>
      </c>
      <c r="BS36" s="11">
        <f t="shared" si="48"/>
        <v>0</v>
      </c>
      <c r="BT36" s="10">
        <f t="shared" si="48"/>
        <v>0</v>
      </c>
      <c r="BU36" s="11">
        <f t="shared" si="48"/>
        <v>0</v>
      </c>
      <c r="BV36" s="10">
        <f t="shared" si="48"/>
        <v>0</v>
      </c>
      <c r="BW36" s="7">
        <f t="shared" si="48"/>
        <v>1</v>
      </c>
      <c r="BX36" s="7">
        <f t="shared" si="48"/>
        <v>2</v>
      </c>
      <c r="BY36" s="11">
        <f t="shared" si="48"/>
        <v>0</v>
      </c>
      <c r="BZ36" s="10">
        <f t="shared" si="48"/>
        <v>0</v>
      </c>
      <c r="CA36" s="11">
        <f t="shared" si="48"/>
        <v>0</v>
      </c>
      <c r="CB36" s="10">
        <f t="shared" si="48"/>
        <v>0</v>
      </c>
      <c r="CC36" s="7">
        <f t="shared" si="48"/>
        <v>0</v>
      </c>
      <c r="CD36" s="11">
        <f t="shared" si="48"/>
        <v>0</v>
      </c>
      <c r="CE36" s="10">
        <f t="shared" si="48"/>
        <v>0</v>
      </c>
      <c r="CF36" s="11">
        <f t="shared" si="48"/>
        <v>0</v>
      </c>
      <c r="CG36" s="10">
        <f t="shared" si="48"/>
        <v>0</v>
      </c>
      <c r="CH36" s="11">
        <f t="shared" si="48"/>
        <v>0</v>
      </c>
      <c r="CI36" s="10">
        <f t="shared" si="48"/>
        <v>0</v>
      </c>
      <c r="CJ36" s="11">
        <f t="shared" si="48"/>
        <v>0</v>
      </c>
      <c r="CK36" s="10">
        <f t="shared" si="48"/>
        <v>0</v>
      </c>
      <c r="CL36" s="11">
        <f t="shared" si="48"/>
        <v>0</v>
      </c>
      <c r="CM36" s="10">
        <f t="shared" si="48"/>
        <v>0</v>
      </c>
      <c r="CN36" s="11">
        <f t="shared" si="48"/>
        <v>0</v>
      </c>
      <c r="CO36" s="10">
        <f t="shared" si="48"/>
        <v>0</v>
      </c>
      <c r="CP36" s="7">
        <f t="shared" si="48"/>
        <v>0</v>
      </c>
      <c r="CQ36" s="7">
        <f t="shared" si="48"/>
        <v>0</v>
      </c>
      <c r="CR36" s="11">
        <f t="shared" si="48"/>
        <v>0</v>
      </c>
      <c r="CS36" s="10">
        <f t="shared" si="48"/>
        <v>0</v>
      </c>
      <c r="CT36" s="11">
        <f t="shared" si="48"/>
        <v>0</v>
      </c>
      <c r="CU36" s="10">
        <f t="shared" si="48"/>
        <v>0</v>
      </c>
      <c r="CV36" s="7">
        <f t="shared" si="48"/>
        <v>0</v>
      </c>
      <c r="CW36" s="11">
        <f t="shared" si="48"/>
        <v>0</v>
      </c>
      <c r="CX36" s="10">
        <f t="shared" ref="CX36:EC36" si="49">SUM(CX30:CX35)</f>
        <v>0</v>
      </c>
      <c r="CY36" s="11">
        <f t="shared" si="49"/>
        <v>0</v>
      </c>
      <c r="CZ36" s="10">
        <f t="shared" si="49"/>
        <v>0</v>
      </c>
      <c r="DA36" s="11">
        <f t="shared" si="49"/>
        <v>0</v>
      </c>
      <c r="DB36" s="10">
        <f t="shared" si="49"/>
        <v>0</v>
      </c>
      <c r="DC36" s="11">
        <f t="shared" si="49"/>
        <v>0</v>
      </c>
      <c r="DD36" s="10">
        <f t="shared" si="49"/>
        <v>0</v>
      </c>
      <c r="DE36" s="11">
        <f t="shared" si="49"/>
        <v>0</v>
      </c>
      <c r="DF36" s="10">
        <f t="shared" si="49"/>
        <v>0</v>
      </c>
      <c r="DG36" s="11">
        <f t="shared" si="49"/>
        <v>0</v>
      </c>
      <c r="DH36" s="10">
        <f t="shared" si="49"/>
        <v>0</v>
      </c>
      <c r="DI36" s="7">
        <f t="shared" si="49"/>
        <v>0</v>
      </c>
      <c r="DJ36" s="7">
        <f t="shared" si="49"/>
        <v>0</v>
      </c>
      <c r="DK36" s="11">
        <f t="shared" si="49"/>
        <v>0</v>
      </c>
      <c r="DL36" s="10">
        <f t="shared" si="49"/>
        <v>0</v>
      </c>
      <c r="DM36" s="11">
        <f t="shared" si="49"/>
        <v>0</v>
      </c>
      <c r="DN36" s="10">
        <f t="shared" si="49"/>
        <v>0</v>
      </c>
      <c r="DO36" s="7">
        <f t="shared" si="49"/>
        <v>0</v>
      </c>
      <c r="DP36" s="11">
        <f t="shared" si="49"/>
        <v>0</v>
      </c>
      <c r="DQ36" s="10">
        <f t="shared" si="49"/>
        <v>0</v>
      </c>
      <c r="DR36" s="11">
        <f t="shared" si="49"/>
        <v>0</v>
      </c>
      <c r="DS36" s="10">
        <f t="shared" si="49"/>
        <v>0</v>
      </c>
      <c r="DT36" s="11">
        <f t="shared" si="49"/>
        <v>0</v>
      </c>
      <c r="DU36" s="10">
        <f t="shared" si="49"/>
        <v>0</v>
      </c>
      <c r="DV36" s="11">
        <f t="shared" si="49"/>
        <v>0</v>
      </c>
      <c r="DW36" s="10">
        <f t="shared" si="49"/>
        <v>0</v>
      </c>
      <c r="DX36" s="11">
        <f t="shared" si="49"/>
        <v>0</v>
      </c>
      <c r="DY36" s="10">
        <f t="shared" si="49"/>
        <v>0</v>
      </c>
      <c r="DZ36" s="11">
        <f t="shared" si="49"/>
        <v>0</v>
      </c>
      <c r="EA36" s="10">
        <f t="shared" si="49"/>
        <v>0</v>
      </c>
      <c r="EB36" s="7">
        <f t="shared" si="49"/>
        <v>0</v>
      </c>
      <c r="EC36" s="7">
        <f t="shared" si="49"/>
        <v>0</v>
      </c>
      <c r="ED36" s="11">
        <f t="shared" ref="ED36:FI36" si="50">SUM(ED30:ED35)</f>
        <v>0</v>
      </c>
      <c r="EE36" s="10">
        <f t="shared" si="50"/>
        <v>0</v>
      </c>
      <c r="EF36" s="11">
        <f t="shared" si="50"/>
        <v>0</v>
      </c>
      <c r="EG36" s="10">
        <f t="shared" si="50"/>
        <v>0</v>
      </c>
      <c r="EH36" s="7">
        <f t="shared" si="50"/>
        <v>0</v>
      </c>
      <c r="EI36" s="11">
        <f t="shared" si="50"/>
        <v>0</v>
      </c>
      <c r="EJ36" s="10">
        <f t="shared" si="50"/>
        <v>0</v>
      </c>
      <c r="EK36" s="11">
        <f t="shared" si="50"/>
        <v>0</v>
      </c>
      <c r="EL36" s="10">
        <f t="shared" si="50"/>
        <v>0</v>
      </c>
      <c r="EM36" s="11">
        <f t="shared" si="50"/>
        <v>0</v>
      </c>
      <c r="EN36" s="10">
        <f t="shared" si="50"/>
        <v>0</v>
      </c>
      <c r="EO36" s="11">
        <f t="shared" si="50"/>
        <v>0</v>
      </c>
      <c r="EP36" s="10">
        <f t="shared" si="50"/>
        <v>0</v>
      </c>
      <c r="EQ36" s="11">
        <f t="shared" si="50"/>
        <v>0</v>
      </c>
      <c r="ER36" s="10">
        <f t="shared" si="50"/>
        <v>0</v>
      </c>
      <c r="ES36" s="11">
        <f t="shared" si="50"/>
        <v>0</v>
      </c>
      <c r="ET36" s="10">
        <f t="shared" si="50"/>
        <v>0</v>
      </c>
      <c r="EU36" s="7">
        <f t="shared" si="50"/>
        <v>0</v>
      </c>
      <c r="EV36" s="7">
        <f t="shared" si="50"/>
        <v>0</v>
      </c>
      <c r="EW36" s="11">
        <f t="shared" si="50"/>
        <v>0</v>
      </c>
      <c r="EX36" s="10">
        <f t="shared" si="50"/>
        <v>0</v>
      </c>
      <c r="EY36" s="11">
        <f t="shared" si="50"/>
        <v>0</v>
      </c>
      <c r="EZ36" s="10">
        <f t="shared" si="50"/>
        <v>0</v>
      </c>
      <c r="FA36" s="7">
        <f t="shared" si="50"/>
        <v>0</v>
      </c>
      <c r="FB36" s="11">
        <f t="shared" si="50"/>
        <v>0</v>
      </c>
      <c r="FC36" s="10">
        <f t="shared" si="50"/>
        <v>0</v>
      </c>
      <c r="FD36" s="11">
        <f t="shared" si="50"/>
        <v>0</v>
      </c>
      <c r="FE36" s="10">
        <f t="shared" si="50"/>
        <v>0</v>
      </c>
      <c r="FF36" s="11">
        <f t="shared" si="50"/>
        <v>0</v>
      </c>
      <c r="FG36" s="10">
        <f t="shared" si="50"/>
        <v>0</v>
      </c>
      <c r="FH36" s="11">
        <f t="shared" si="50"/>
        <v>0</v>
      </c>
      <c r="FI36" s="10">
        <f t="shared" si="50"/>
        <v>0</v>
      </c>
      <c r="FJ36" s="11">
        <f t="shared" ref="FJ36:FO36" si="51">SUM(FJ30:FJ35)</f>
        <v>0</v>
      </c>
      <c r="FK36" s="10">
        <f t="shared" si="51"/>
        <v>0</v>
      </c>
      <c r="FL36" s="11">
        <f t="shared" si="51"/>
        <v>0</v>
      </c>
      <c r="FM36" s="10">
        <f t="shared" si="51"/>
        <v>0</v>
      </c>
      <c r="FN36" s="7">
        <f t="shared" si="51"/>
        <v>0</v>
      </c>
      <c r="FO36" s="7">
        <f t="shared" si="51"/>
        <v>0</v>
      </c>
    </row>
    <row r="37" spans="1:171" ht="20.100000000000001" customHeight="1" x14ac:dyDescent="0.25">
      <c r="A37" s="12" t="s">
        <v>94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2"/>
      <c r="FO37" s="13"/>
    </row>
    <row r="38" spans="1:171" x14ac:dyDescent="0.25">
      <c r="A38" s="6"/>
      <c r="B38" s="6"/>
      <c r="C38" s="6"/>
      <c r="D38" s="6" t="s">
        <v>95</v>
      </c>
      <c r="E38" s="3" t="s">
        <v>96</v>
      </c>
      <c r="F38" s="6">
        <f t="shared" ref="F38:F78" si="52">COUNTIF(T38:FM38,"e")</f>
        <v>0</v>
      </c>
      <c r="G38" s="6">
        <f t="shared" ref="G38:G78" si="53">COUNTIF(T38:FM38,"z")</f>
        <v>1</v>
      </c>
      <c r="H38" s="6">
        <f t="shared" ref="H38:H69" si="54">SUM(I38:P38)</f>
        <v>15</v>
      </c>
      <c r="I38" s="6">
        <f t="shared" ref="I38:I69" si="55">T38+AM38+BF38+BY38+CR38+DK38+ED38+EW38</f>
        <v>15</v>
      </c>
      <c r="J38" s="6">
        <f t="shared" ref="J38:J69" si="56">V38+AO38+BH38+CA38+CT38+DM38+EF38+EY38</f>
        <v>0</v>
      </c>
      <c r="K38" s="6">
        <f t="shared" ref="K38:K69" si="57">Y38+AR38+BK38+CD38+CW38+DP38+EI38+FB38</f>
        <v>0</v>
      </c>
      <c r="L38" s="6">
        <f t="shared" ref="L38:L69" si="58">AA38+AT38+BM38+CF38+CY38+DR38+EK38+FD38</f>
        <v>0</v>
      </c>
      <c r="M38" s="6">
        <f t="shared" ref="M38:M69" si="59">AC38+AV38+BO38+CH38+DA38+DT38+EM38+FF38</f>
        <v>0</v>
      </c>
      <c r="N38" s="6">
        <f t="shared" ref="N38:N69" si="60">AE38+AX38+BQ38+CJ38+DC38+DV38+EO38+FH38</f>
        <v>0</v>
      </c>
      <c r="O38" s="6">
        <f t="shared" ref="O38:O69" si="61">AG38+AZ38+BS38+CL38+DE38+DX38+EQ38+FJ38</f>
        <v>0</v>
      </c>
      <c r="P38" s="6">
        <f t="shared" ref="P38:P69" si="62">AI38+BB38+BU38+CN38+DG38+DZ38+ES38+FL38</f>
        <v>0</v>
      </c>
      <c r="Q38" s="7">
        <f t="shared" ref="Q38:Q69" si="63">AL38+BE38+BX38+CQ38+DJ38+EC38+EV38+FO38</f>
        <v>1</v>
      </c>
      <c r="R38" s="7">
        <f t="shared" ref="R38:R69" si="64">AK38+BD38+BW38+CP38+DI38+EB38+EU38+FN38</f>
        <v>0</v>
      </c>
      <c r="S38" s="7">
        <v>0.7</v>
      </c>
      <c r="T38" s="11">
        <v>15</v>
      </c>
      <c r="U38" s="10" t="s">
        <v>60</v>
      </c>
      <c r="V38" s="11"/>
      <c r="W38" s="10"/>
      <c r="X38" s="7">
        <v>1</v>
      </c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ref="AL38:AL69" si="65">X38+AK38</f>
        <v>1</v>
      </c>
      <c r="AM38" s="11"/>
      <c r="AN38" s="10"/>
      <c r="AO38" s="11"/>
      <c r="AP38" s="10"/>
      <c r="AQ38" s="7"/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ref="BE38:BE69" si="66">AQ38+BD38</f>
        <v>0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ref="BX38:BX69" si="67">BJ38+BW38</f>
        <v>0</v>
      </c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ref="CQ38:CQ69" si="68">CC38+CP38</f>
        <v>0</v>
      </c>
      <c r="CR38" s="11"/>
      <c r="CS38" s="10"/>
      <c r="CT38" s="11"/>
      <c r="CU38" s="10"/>
      <c r="CV38" s="7"/>
      <c r="CW38" s="11"/>
      <c r="CX38" s="10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ref="DJ38:DJ69" si="69">CV38+DI38</f>
        <v>0</v>
      </c>
      <c r="DK38" s="11"/>
      <c r="DL38" s="10"/>
      <c r="DM38" s="11"/>
      <c r="DN38" s="10"/>
      <c r="DO38" s="7"/>
      <c r="DP38" s="11"/>
      <c r="DQ38" s="10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ref="EC38:EC69" si="70">DO38+EB38</f>
        <v>0</v>
      </c>
      <c r="ED38" s="11"/>
      <c r="EE38" s="10"/>
      <c r="EF38" s="11"/>
      <c r="EG38" s="10"/>
      <c r="EH38" s="7"/>
      <c r="EI38" s="11"/>
      <c r="EJ38" s="10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ref="EV38:EV69" si="71">EH38+EU38</f>
        <v>0</v>
      </c>
      <c r="EW38" s="11"/>
      <c r="EX38" s="10"/>
      <c r="EY38" s="11"/>
      <c r="EZ38" s="10"/>
      <c r="FA38" s="7"/>
      <c r="FB38" s="11"/>
      <c r="FC38" s="10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ref="FO38:FO69" si="72">FA38+FN38</f>
        <v>0</v>
      </c>
    </row>
    <row r="39" spans="1:171" x14ac:dyDescent="0.25">
      <c r="A39" s="6"/>
      <c r="B39" s="6"/>
      <c r="C39" s="6"/>
      <c r="D39" s="6" t="s">
        <v>97</v>
      </c>
      <c r="E39" s="3" t="s">
        <v>98</v>
      </c>
      <c r="F39" s="6">
        <f t="shared" si="52"/>
        <v>0</v>
      </c>
      <c r="G39" s="6">
        <f t="shared" si="53"/>
        <v>2</v>
      </c>
      <c r="H39" s="6">
        <f t="shared" si="54"/>
        <v>30</v>
      </c>
      <c r="I39" s="6">
        <f t="shared" si="55"/>
        <v>15</v>
      </c>
      <c r="J39" s="6">
        <f t="shared" si="56"/>
        <v>0</v>
      </c>
      <c r="K39" s="6">
        <f t="shared" si="57"/>
        <v>15</v>
      </c>
      <c r="L39" s="6">
        <f t="shared" si="58"/>
        <v>0</v>
      </c>
      <c r="M39" s="6">
        <f t="shared" si="59"/>
        <v>0</v>
      </c>
      <c r="N39" s="6">
        <f t="shared" si="60"/>
        <v>0</v>
      </c>
      <c r="O39" s="6">
        <f t="shared" si="61"/>
        <v>0</v>
      </c>
      <c r="P39" s="6">
        <f t="shared" si="62"/>
        <v>0</v>
      </c>
      <c r="Q39" s="7">
        <f t="shared" si="63"/>
        <v>3</v>
      </c>
      <c r="R39" s="7">
        <f t="shared" si="64"/>
        <v>1.5</v>
      </c>
      <c r="S39" s="7">
        <v>1.4</v>
      </c>
      <c r="T39" s="11">
        <v>15</v>
      </c>
      <c r="U39" s="10" t="s">
        <v>60</v>
      </c>
      <c r="V39" s="11"/>
      <c r="W39" s="10"/>
      <c r="X39" s="7">
        <v>1.5</v>
      </c>
      <c r="Y39" s="11">
        <v>15</v>
      </c>
      <c r="Z39" s="10" t="s">
        <v>60</v>
      </c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>
        <v>1.5</v>
      </c>
      <c r="AL39" s="7">
        <f t="shared" si="65"/>
        <v>3</v>
      </c>
      <c r="AM39" s="11"/>
      <c r="AN39" s="10"/>
      <c r="AO39" s="11"/>
      <c r="AP39" s="10"/>
      <c r="AQ39" s="7"/>
      <c r="AR39" s="11"/>
      <c r="AS39" s="10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66"/>
        <v>0</v>
      </c>
      <c r="BF39" s="11"/>
      <c r="BG39" s="10"/>
      <c r="BH39" s="11"/>
      <c r="BI39" s="10"/>
      <c r="BJ39" s="7"/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67"/>
        <v>0</v>
      </c>
      <c r="BY39" s="11"/>
      <c r="BZ39" s="10"/>
      <c r="CA39" s="11"/>
      <c r="CB39" s="10"/>
      <c r="CC39" s="7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68"/>
        <v>0</v>
      </c>
      <c r="CR39" s="11"/>
      <c r="CS39" s="10"/>
      <c r="CT39" s="11"/>
      <c r="CU39" s="10"/>
      <c r="CV39" s="7"/>
      <c r="CW39" s="11"/>
      <c r="CX39" s="10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69"/>
        <v>0</v>
      </c>
      <c r="DK39" s="11"/>
      <c r="DL39" s="10"/>
      <c r="DM39" s="11"/>
      <c r="DN39" s="10"/>
      <c r="DO39" s="7"/>
      <c r="DP39" s="11"/>
      <c r="DQ39" s="10"/>
      <c r="DR39" s="11"/>
      <c r="DS39" s="10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70"/>
        <v>0</v>
      </c>
      <c r="ED39" s="11"/>
      <c r="EE39" s="10"/>
      <c r="EF39" s="11"/>
      <c r="EG39" s="10"/>
      <c r="EH39" s="7"/>
      <c r="EI39" s="11"/>
      <c r="EJ39" s="10"/>
      <c r="EK39" s="11"/>
      <c r="EL39" s="10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71"/>
        <v>0</v>
      </c>
      <c r="EW39" s="11"/>
      <c r="EX39" s="10"/>
      <c r="EY39" s="11"/>
      <c r="EZ39" s="10"/>
      <c r="FA39" s="7"/>
      <c r="FB39" s="11"/>
      <c r="FC39" s="10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72"/>
        <v>0</v>
      </c>
    </row>
    <row r="40" spans="1:171" x14ac:dyDescent="0.25">
      <c r="A40" s="6"/>
      <c r="B40" s="6"/>
      <c r="C40" s="6"/>
      <c r="D40" s="6" t="s">
        <v>99</v>
      </c>
      <c r="E40" s="3" t="s">
        <v>100</v>
      </c>
      <c r="F40" s="6">
        <f t="shared" si="52"/>
        <v>0</v>
      </c>
      <c r="G40" s="6">
        <f t="shared" si="53"/>
        <v>2</v>
      </c>
      <c r="H40" s="6">
        <f t="shared" si="54"/>
        <v>45</v>
      </c>
      <c r="I40" s="6">
        <f t="shared" si="55"/>
        <v>20</v>
      </c>
      <c r="J40" s="6">
        <f t="shared" si="56"/>
        <v>0</v>
      </c>
      <c r="K40" s="6">
        <f t="shared" si="57"/>
        <v>25</v>
      </c>
      <c r="L40" s="6">
        <f t="shared" si="58"/>
        <v>0</v>
      </c>
      <c r="M40" s="6">
        <f t="shared" si="59"/>
        <v>0</v>
      </c>
      <c r="N40" s="6">
        <f t="shared" si="60"/>
        <v>0</v>
      </c>
      <c r="O40" s="6">
        <f t="shared" si="61"/>
        <v>0</v>
      </c>
      <c r="P40" s="6">
        <f t="shared" si="62"/>
        <v>0</v>
      </c>
      <c r="Q40" s="7">
        <f t="shared" si="63"/>
        <v>4</v>
      </c>
      <c r="R40" s="7">
        <f t="shared" si="64"/>
        <v>2</v>
      </c>
      <c r="S40" s="7">
        <v>2</v>
      </c>
      <c r="T40" s="11">
        <v>20</v>
      </c>
      <c r="U40" s="10" t="s">
        <v>60</v>
      </c>
      <c r="V40" s="11"/>
      <c r="W40" s="10"/>
      <c r="X40" s="7">
        <v>2</v>
      </c>
      <c r="Y40" s="11">
        <v>25</v>
      </c>
      <c r="Z40" s="10" t="s">
        <v>60</v>
      </c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t="shared" si="65"/>
        <v>4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66"/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67"/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68"/>
        <v>0</v>
      </c>
      <c r="CR40" s="11"/>
      <c r="CS40" s="10"/>
      <c r="CT40" s="11"/>
      <c r="CU40" s="10"/>
      <c r="CV40" s="7"/>
      <c r="CW40" s="11"/>
      <c r="CX40" s="10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69"/>
        <v>0</v>
      </c>
      <c r="DK40" s="11"/>
      <c r="DL40" s="10"/>
      <c r="DM40" s="11"/>
      <c r="DN40" s="10"/>
      <c r="DO40" s="7"/>
      <c r="DP40" s="11"/>
      <c r="DQ40" s="10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70"/>
        <v>0</v>
      </c>
      <c r="ED40" s="11"/>
      <c r="EE40" s="10"/>
      <c r="EF40" s="11"/>
      <c r="EG40" s="10"/>
      <c r="EH40" s="7"/>
      <c r="EI40" s="11"/>
      <c r="EJ40" s="10"/>
      <c r="EK40" s="11"/>
      <c r="EL40" s="10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71"/>
        <v>0</v>
      </c>
      <c r="EW40" s="11"/>
      <c r="EX40" s="10"/>
      <c r="EY40" s="11"/>
      <c r="EZ40" s="10"/>
      <c r="FA40" s="7"/>
      <c r="FB40" s="11"/>
      <c r="FC40" s="10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72"/>
        <v>0</v>
      </c>
    </row>
    <row r="41" spans="1:171" x14ac:dyDescent="0.25">
      <c r="A41" s="6"/>
      <c r="B41" s="6"/>
      <c r="C41" s="6"/>
      <c r="D41" s="6" t="s">
        <v>101</v>
      </c>
      <c r="E41" s="3" t="s">
        <v>102</v>
      </c>
      <c r="F41" s="6">
        <f t="shared" si="52"/>
        <v>0</v>
      </c>
      <c r="G41" s="6">
        <f t="shared" si="53"/>
        <v>2</v>
      </c>
      <c r="H41" s="6">
        <f t="shared" si="54"/>
        <v>30</v>
      </c>
      <c r="I41" s="6">
        <f t="shared" si="55"/>
        <v>15</v>
      </c>
      <c r="J41" s="6">
        <f t="shared" si="56"/>
        <v>0</v>
      </c>
      <c r="K41" s="6">
        <f t="shared" si="57"/>
        <v>15</v>
      </c>
      <c r="L41" s="6">
        <f t="shared" si="58"/>
        <v>0</v>
      </c>
      <c r="M41" s="6">
        <f t="shared" si="59"/>
        <v>0</v>
      </c>
      <c r="N41" s="6">
        <f t="shared" si="60"/>
        <v>0</v>
      </c>
      <c r="O41" s="6">
        <f t="shared" si="61"/>
        <v>0</v>
      </c>
      <c r="P41" s="6">
        <f t="shared" si="62"/>
        <v>0</v>
      </c>
      <c r="Q41" s="7">
        <f t="shared" si="63"/>
        <v>3</v>
      </c>
      <c r="R41" s="7">
        <f t="shared" si="64"/>
        <v>1.5</v>
      </c>
      <c r="S41" s="7">
        <v>1.4</v>
      </c>
      <c r="T41" s="11">
        <v>15</v>
      </c>
      <c r="U41" s="10" t="s">
        <v>60</v>
      </c>
      <c r="V41" s="11"/>
      <c r="W41" s="10"/>
      <c r="X41" s="7">
        <v>1.5</v>
      </c>
      <c r="Y41" s="11">
        <v>15</v>
      </c>
      <c r="Z41" s="10" t="s">
        <v>60</v>
      </c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>
        <v>1.5</v>
      </c>
      <c r="AL41" s="7">
        <f t="shared" si="65"/>
        <v>3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66"/>
        <v>0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67"/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68"/>
        <v>0</v>
      </c>
      <c r="CR41" s="11"/>
      <c r="CS41" s="10"/>
      <c r="CT41" s="11"/>
      <c r="CU41" s="10"/>
      <c r="CV41" s="7"/>
      <c r="CW41" s="11"/>
      <c r="CX41" s="10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69"/>
        <v>0</v>
      </c>
      <c r="DK41" s="11"/>
      <c r="DL41" s="10"/>
      <c r="DM41" s="11"/>
      <c r="DN41" s="10"/>
      <c r="DO41" s="7"/>
      <c r="DP41" s="11"/>
      <c r="DQ41" s="10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70"/>
        <v>0</v>
      </c>
      <c r="ED41" s="11"/>
      <c r="EE41" s="10"/>
      <c r="EF41" s="11"/>
      <c r="EG41" s="10"/>
      <c r="EH41" s="7"/>
      <c r="EI41" s="11"/>
      <c r="EJ41" s="10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71"/>
        <v>0</v>
      </c>
      <c r="EW41" s="11"/>
      <c r="EX41" s="10"/>
      <c r="EY41" s="11"/>
      <c r="EZ41" s="10"/>
      <c r="FA41" s="7"/>
      <c r="FB41" s="11"/>
      <c r="FC41" s="10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72"/>
        <v>0</v>
      </c>
    </row>
    <row r="42" spans="1:171" x14ac:dyDescent="0.25">
      <c r="A42" s="6"/>
      <c r="B42" s="6"/>
      <c r="C42" s="6"/>
      <c r="D42" s="6" t="s">
        <v>103</v>
      </c>
      <c r="E42" s="3" t="s">
        <v>104</v>
      </c>
      <c r="F42" s="6">
        <f t="shared" si="52"/>
        <v>0</v>
      </c>
      <c r="G42" s="6">
        <f t="shared" si="53"/>
        <v>3</v>
      </c>
      <c r="H42" s="6">
        <f t="shared" si="54"/>
        <v>60</v>
      </c>
      <c r="I42" s="6">
        <f t="shared" si="55"/>
        <v>30</v>
      </c>
      <c r="J42" s="6">
        <f t="shared" si="56"/>
        <v>15</v>
      </c>
      <c r="K42" s="6">
        <f t="shared" si="57"/>
        <v>15</v>
      </c>
      <c r="L42" s="6">
        <f t="shared" si="58"/>
        <v>0</v>
      </c>
      <c r="M42" s="6">
        <f t="shared" si="59"/>
        <v>0</v>
      </c>
      <c r="N42" s="6">
        <f t="shared" si="60"/>
        <v>0</v>
      </c>
      <c r="O42" s="6">
        <f t="shared" si="61"/>
        <v>0</v>
      </c>
      <c r="P42" s="6">
        <f t="shared" si="62"/>
        <v>0</v>
      </c>
      <c r="Q42" s="7">
        <f t="shared" si="63"/>
        <v>4</v>
      </c>
      <c r="R42" s="7">
        <f t="shared" si="64"/>
        <v>1</v>
      </c>
      <c r="S42" s="7">
        <v>2.7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65"/>
        <v>0</v>
      </c>
      <c r="AM42" s="11">
        <v>30</v>
      </c>
      <c r="AN42" s="10" t="s">
        <v>60</v>
      </c>
      <c r="AO42" s="11">
        <v>15</v>
      </c>
      <c r="AP42" s="10" t="s">
        <v>60</v>
      </c>
      <c r="AQ42" s="7">
        <v>3</v>
      </c>
      <c r="AR42" s="11">
        <v>15</v>
      </c>
      <c r="AS42" s="10" t="s">
        <v>60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>
        <v>1</v>
      </c>
      <c r="BE42" s="7">
        <f t="shared" si="66"/>
        <v>4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67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68"/>
        <v>0</v>
      </c>
      <c r="CR42" s="11"/>
      <c r="CS42" s="10"/>
      <c r="CT42" s="11"/>
      <c r="CU42" s="10"/>
      <c r="CV42" s="7"/>
      <c r="CW42" s="11"/>
      <c r="CX42" s="10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69"/>
        <v>0</v>
      </c>
      <c r="DK42" s="11"/>
      <c r="DL42" s="10"/>
      <c r="DM42" s="11"/>
      <c r="DN42" s="10"/>
      <c r="DO42" s="7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70"/>
        <v>0</v>
      </c>
      <c r="ED42" s="11"/>
      <c r="EE42" s="10"/>
      <c r="EF42" s="11"/>
      <c r="EG42" s="10"/>
      <c r="EH42" s="7"/>
      <c r="EI42" s="11"/>
      <c r="EJ42" s="10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71"/>
        <v>0</v>
      </c>
      <c r="EW42" s="11"/>
      <c r="EX42" s="10"/>
      <c r="EY42" s="11"/>
      <c r="EZ42" s="10"/>
      <c r="FA42" s="7"/>
      <c r="FB42" s="11"/>
      <c r="FC42" s="10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72"/>
        <v>0</v>
      </c>
    </row>
    <row r="43" spans="1:171" x14ac:dyDescent="0.25">
      <c r="A43" s="6"/>
      <c r="B43" s="6"/>
      <c r="C43" s="6"/>
      <c r="D43" s="6" t="s">
        <v>106</v>
      </c>
      <c r="E43" s="3" t="s">
        <v>107</v>
      </c>
      <c r="F43" s="6">
        <f t="shared" si="52"/>
        <v>1</v>
      </c>
      <c r="G43" s="6">
        <f t="shared" si="53"/>
        <v>2</v>
      </c>
      <c r="H43" s="6">
        <f t="shared" si="54"/>
        <v>60</v>
      </c>
      <c r="I43" s="6">
        <f t="shared" si="55"/>
        <v>30</v>
      </c>
      <c r="J43" s="6">
        <f t="shared" si="56"/>
        <v>15</v>
      </c>
      <c r="K43" s="6">
        <f t="shared" si="57"/>
        <v>15</v>
      </c>
      <c r="L43" s="6">
        <f t="shared" si="58"/>
        <v>0</v>
      </c>
      <c r="M43" s="6">
        <f t="shared" si="59"/>
        <v>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7">
        <f t="shared" si="63"/>
        <v>4</v>
      </c>
      <c r="R43" s="7">
        <f t="shared" si="64"/>
        <v>1</v>
      </c>
      <c r="S43" s="7">
        <v>2.7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65"/>
        <v>0</v>
      </c>
      <c r="AM43" s="11">
        <v>30</v>
      </c>
      <c r="AN43" s="10" t="s">
        <v>105</v>
      </c>
      <c r="AO43" s="11">
        <v>15</v>
      </c>
      <c r="AP43" s="10" t="s">
        <v>60</v>
      </c>
      <c r="AQ43" s="7">
        <v>3</v>
      </c>
      <c r="AR43" s="11">
        <v>15</v>
      </c>
      <c r="AS43" s="10" t="s">
        <v>60</v>
      </c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>
        <v>1</v>
      </c>
      <c r="BE43" s="7">
        <f t="shared" si="66"/>
        <v>4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67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68"/>
        <v>0</v>
      </c>
      <c r="CR43" s="11"/>
      <c r="CS43" s="10"/>
      <c r="CT43" s="11"/>
      <c r="CU43" s="10"/>
      <c r="CV43" s="7"/>
      <c r="CW43" s="11"/>
      <c r="CX43" s="10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69"/>
        <v>0</v>
      </c>
      <c r="DK43" s="11"/>
      <c r="DL43" s="10"/>
      <c r="DM43" s="11"/>
      <c r="DN43" s="10"/>
      <c r="DO43" s="7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70"/>
        <v>0</v>
      </c>
      <c r="ED43" s="11"/>
      <c r="EE43" s="10"/>
      <c r="EF43" s="11"/>
      <c r="EG43" s="10"/>
      <c r="EH43" s="7"/>
      <c r="EI43" s="11"/>
      <c r="EJ43" s="10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71"/>
        <v>0</v>
      </c>
      <c r="EW43" s="11"/>
      <c r="EX43" s="10"/>
      <c r="EY43" s="11"/>
      <c r="EZ43" s="10"/>
      <c r="FA43" s="7"/>
      <c r="FB43" s="11"/>
      <c r="FC43" s="10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72"/>
        <v>0</v>
      </c>
    </row>
    <row r="44" spans="1:171" x14ac:dyDescent="0.25">
      <c r="A44" s="6"/>
      <c r="B44" s="6"/>
      <c r="C44" s="6"/>
      <c r="D44" s="6" t="s">
        <v>108</v>
      </c>
      <c r="E44" s="3" t="s">
        <v>109</v>
      </c>
      <c r="F44" s="6">
        <f t="shared" si="52"/>
        <v>1</v>
      </c>
      <c r="G44" s="6">
        <f t="shared" si="53"/>
        <v>1</v>
      </c>
      <c r="H44" s="6">
        <f t="shared" si="54"/>
        <v>50</v>
      </c>
      <c r="I44" s="6">
        <f t="shared" si="55"/>
        <v>30</v>
      </c>
      <c r="J44" s="6">
        <f t="shared" si="56"/>
        <v>20</v>
      </c>
      <c r="K44" s="6">
        <f t="shared" si="57"/>
        <v>0</v>
      </c>
      <c r="L44" s="6">
        <f t="shared" si="58"/>
        <v>0</v>
      </c>
      <c r="M44" s="6">
        <f t="shared" si="59"/>
        <v>0</v>
      </c>
      <c r="N44" s="6">
        <f t="shared" si="60"/>
        <v>0</v>
      </c>
      <c r="O44" s="6">
        <f t="shared" si="61"/>
        <v>0</v>
      </c>
      <c r="P44" s="6">
        <f t="shared" si="62"/>
        <v>0</v>
      </c>
      <c r="Q44" s="7">
        <f t="shared" si="63"/>
        <v>3</v>
      </c>
      <c r="R44" s="7">
        <f t="shared" si="64"/>
        <v>0</v>
      </c>
      <c r="S44" s="7">
        <v>2.2000000000000002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65"/>
        <v>0</v>
      </c>
      <c r="AM44" s="11">
        <v>30</v>
      </c>
      <c r="AN44" s="10" t="s">
        <v>105</v>
      </c>
      <c r="AO44" s="11">
        <v>20</v>
      </c>
      <c r="AP44" s="10" t="s">
        <v>60</v>
      </c>
      <c r="AQ44" s="7">
        <v>3</v>
      </c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66"/>
        <v>3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67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68"/>
        <v>0</v>
      </c>
      <c r="CR44" s="11"/>
      <c r="CS44" s="10"/>
      <c r="CT44" s="11"/>
      <c r="CU44" s="10"/>
      <c r="CV44" s="7"/>
      <c r="CW44" s="11"/>
      <c r="CX44" s="10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69"/>
        <v>0</v>
      </c>
      <c r="DK44" s="11"/>
      <c r="DL44" s="10"/>
      <c r="DM44" s="11"/>
      <c r="DN44" s="10"/>
      <c r="DO44" s="7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70"/>
        <v>0</v>
      </c>
      <c r="ED44" s="11"/>
      <c r="EE44" s="10"/>
      <c r="EF44" s="11"/>
      <c r="EG44" s="10"/>
      <c r="EH44" s="7"/>
      <c r="EI44" s="11"/>
      <c r="EJ44" s="10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71"/>
        <v>0</v>
      </c>
      <c r="EW44" s="11"/>
      <c r="EX44" s="10"/>
      <c r="EY44" s="11"/>
      <c r="EZ44" s="10"/>
      <c r="FA44" s="7"/>
      <c r="FB44" s="11"/>
      <c r="FC44" s="10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72"/>
        <v>0</v>
      </c>
    </row>
    <row r="45" spans="1:171" x14ac:dyDescent="0.25">
      <c r="A45" s="6"/>
      <c r="B45" s="6"/>
      <c r="C45" s="6"/>
      <c r="D45" s="6" t="s">
        <v>110</v>
      </c>
      <c r="E45" s="3" t="s">
        <v>111</v>
      </c>
      <c r="F45" s="6">
        <f t="shared" si="52"/>
        <v>0</v>
      </c>
      <c r="G45" s="6">
        <f t="shared" si="53"/>
        <v>2</v>
      </c>
      <c r="H45" s="6">
        <f t="shared" si="54"/>
        <v>30</v>
      </c>
      <c r="I45" s="6">
        <f t="shared" si="55"/>
        <v>15</v>
      </c>
      <c r="J45" s="6">
        <f t="shared" si="56"/>
        <v>15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0</v>
      </c>
      <c r="O45" s="6">
        <f t="shared" si="61"/>
        <v>0</v>
      </c>
      <c r="P45" s="6">
        <f t="shared" si="62"/>
        <v>0</v>
      </c>
      <c r="Q45" s="7">
        <f t="shared" si="63"/>
        <v>2</v>
      </c>
      <c r="R45" s="7">
        <f t="shared" si="64"/>
        <v>0</v>
      </c>
      <c r="S45" s="7">
        <v>1.4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65"/>
        <v>0</v>
      </c>
      <c r="AM45" s="11">
        <v>15</v>
      </c>
      <c r="AN45" s="10" t="s">
        <v>60</v>
      </c>
      <c r="AO45" s="11">
        <v>15</v>
      </c>
      <c r="AP45" s="10" t="s">
        <v>60</v>
      </c>
      <c r="AQ45" s="7">
        <v>2</v>
      </c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66"/>
        <v>2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67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68"/>
        <v>0</v>
      </c>
      <c r="CR45" s="11"/>
      <c r="CS45" s="10"/>
      <c r="CT45" s="11"/>
      <c r="CU45" s="10"/>
      <c r="CV45" s="7"/>
      <c r="CW45" s="11"/>
      <c r="CX45" s="10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69"/>
        <v>0</v>
      </c>
      <c r="DK45" s="11"/>
      <c r="DL45" s="10"/>
      <c r="DM45" s="11"/>
      <c r="DN45" s="10"/>
      <c r="DO45" s="7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70"/>
        <v>0</v>
      </c>
      <c r="ED45" s="11"/>
      <c r="EE45" s="10"/>
      <c r="EF45" s="11"/>
      <c r="EG45" s="10"/>
      <c r="EH45" s="7"/>
      <c r="EI45" s="11"/>
      <c r="EJ45" s="10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71"/>
        <v>0</v>
      </c>
      <c r="EW45" s="11"/>
      <c r="EX45" s="10"/>
      <c r="EY45" s="11"/>
      <c r="EZ45" s="10"/>
      <c r="FA45" s="7"/>
      <c r="FB45" s="11"/>
      <c r="FC45" s="10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72"/>
        <v>0</v>
      </c>
    </row>
    <row r="46" spans="1:171" x14ac:dyDescent="0.25">
      <c r="A46" s="6"/>
      <c r="B46" s="6"/>
      <c r="C46" s="6"/>
      <c r="D46" s="6" t="s">
        <v>112</v>
      </c>
      <c r="E46" s="3" t="s">
        <v>113</v>
      </c>
      <c r="F46" s="6">
        <f t="shared" si="52"/>
        <v>0</v>
      </c>
      <c r="G46" s="6">
        <f t="shared" si="53"/>
        <v>2</v>
      </c>
      <c r="H46" s="6">
        <f t="shared" si="54"/>
        <v>30</v>
      </c>
      <c r="I46" s="6">
        <f t="shared" si="55"/>
        <v>15</v>
      </c>
      <c r="J46" s="6">
        <f t="shared" si="56"/>
        <v>15</v>
      </c>
      <c r="K46" s="6">
        <f t="shared" si="57"/>
        <v>0</v>
      </c>
      <c r="L46" s="6">
        <f t="shared" si="58"/>
        <v>0</v>
      </c>
      <c r="M46" s="6">
        <f t="shared" si="59"/>
        <v>0</v>
      </c>
      <c r="N46" s="6">
        <f t="shared" si="60"/>
        <v>0</v>
      </c>
      <c r="O46" s="6">
        <f t="shared" si="61"/>
        <v>0</v>
      </c>
      <c r="P46" s="6">
        <f t="shared" si="62"/>
        <v>0</v>
      </c>
      <c r="Q46" s="7">
        <f t="shared" si="63"/>
        <v>2</v>
      </c>
      <c r="R46" s="7">
        <f t="shared" si="64"/>
        <v>0</v>
      </c>
      <c r="S46" s="7">
        <v>1.4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65"/>
        <v>0</v>
      </c>
      <c r="AM46" s="11">
        <v>15</v>
      </c>
      <c r="AN46" s="10" t="s">
        <v>60</v>
      </c>
      <c r="AO46" s="11">
        <v>15</v>
      </c>
      <c r="AP46" s="10" t="s">
        <v>60</v>
      </c>
      <c r="AQ46" s="7">
        <v>2</v>
      </c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66"/>
        <v>2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67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68"/>
        <v>0</v>
      </c>
      <c r="CR46" s="11"/>
      <c r="CS46" s="10"/>
      <c r="CT46" s="11"/>
      <c r="CU46" s="10"/>
      <c r="CV46" s="7"/>
      <c r="CW46" s="11"/>
      <c r="CX46" s="10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69"/>
        <v>0</v>
      </c>
      <c r="DK46" s="11"/>
      <c r="DL46" s="10"/>
      <c r="DM46" s="11"/>
      <c r="DN46" s="10"/>
      <c r="DO46" s="7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70"/>
        <v>0</v>
      </c>
      <c r="ED46" s="11"/>
      <c r="EE46" s="10"/>
      <c r="EF46" s="11"/>
      <c r="EG46" s="10"/>
      <c r="EH46" s="7"/>
      <c r="EI46" s="11"/>
      <c r="EJ46" s="10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71"/>
        <v>0</v>
      </c>
      <c r="EW46" s="11"/>
      <c r="EX46" s="10"/>
      <c r="EY46" s="11"/>
      <c r="EZ46" s="10"/>
      <c r="FA46" s="7"/>
      <c r="FB46" s="11"/>
      <c r="FC46" s="10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72"/>
        <v>0</v>
      </c>
    </row>
    <row r="47" spans="1:171" x14ac:dyDescent="0.25">
      <c r="A47" s="6"/>
      <c r="B47" s="6"/>
      <c r="C47" s="6"/>
      <c r="D47" s="6" t="s">
        <v>114</v>
      </c>
      <c r="E47" s="3" t="s">
        <v>115</v>
      </c>
      <c r="F47" s="6">
        <f t="shared" si="52"/>
        <v>0</v>
      </c>
      <c r="G47" s="6">
        <f t="shared" si="53"/>
        <v>3</v>
      </c>
      <c r="H47" s="6">
        <f t="shared" si="54"/>
        <v>60</v>
      </c>
      <c r="I47" s="6">
        <f t="shared" si="55"/>
        <v>30</v>
      </c>
      <c r="J47" s="6">
        <f t="shared" si="56"/>
        <v>20</v>
      </c>
      <c r="K47" s="6">
        <f t="shared" si="57"/>
        <v>10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7">
        <f t="shared" si="63"/>
        <v>4</v>
      </c>
      <c r="R47" s="7">
        <f t="shared" si="64"/>
        <v>1</v>
      </c>
      <c r="S47" s="7">
        <v>2.6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65"/>
        <v>0</v>
      </c>
      <c r="AM47" s="11">
        <v>30</v>
      </c>
      <c r="AN47" s="10" t="s">
        <v>60</v>
      </c>
      <c r="AO47" s="11">
        <v>20</v>
      </c>
      <c r="AP47" s="10" t="s">
        <v>60</v>
      </c>
      <c r="AQ47" s="7">
        <v>3</v>
      </c>
      <c r="AR47" s="11">
        <v>10</v>
      </c>
      <c r="AS47" s="10" t="s">
        <v>60</v>
      </c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>
        <v>1</v>
      </c>
      <c r="BE47" s="7">
        <f t="shared" si="66"/>
        <v>4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67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68"/>
        <v>0</v>
      </c>
      <c r="CR47" s="11"/>
      <c r="CS47" s="10"/>
      <c r="CT47" s="11"/>
      <c r="CU47" s="10"/>
      <c r="CV47" s="7"/>
      <c r="CW47" s="11"/>
      <c r="CX47" s="10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69"/>
        <v>0</v>
      </c>
      <c r="DK47" s="11"/>
      <c r="DL47" s="10"/>
      <c r="DM47" s="11"/>
      <c r="DN47" s="10"/>
      <c r="DO47" s="7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70"/>
        <v>0</v>
      </c>
      <c r="ED47" s="11"/>
      <c r="EE47" s="10"/>
      <c r="EF47" s="11"/>
      <c r="EG47" s="10"/>
      <c r="EH47" s="7"/>
      <c r="EI47" s="11"/>
      <c r="EJ47" s="10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71"/>
        <v>0</v>
      </c>
      <c r="EW47" s="11"/>
      <c r="EX47" s="10"/>
      <c r="EY47" s="11"/>
      <c r="EZ47" s="10"/>
      <c r="FA47" s="7"/>
      <c r="FB47" s="11"/>
      <c r="FC47" s="10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72"/>
        <v>0</v>
      </c>
    </row>
    <row r="48" spans="1:171" x14ac:dyDescent="0.25">
      <c r="A48" s="6"/>
      <c r="B48" s="6"/>
      <c r="C48" s="6"/>
      <c r="D48" s="6" t="s">
        <v>116</v>
      </c>
      <c r="E48" s="3" t="s">
        <v>117</v>
      </c>
      <c r="F48" s="6">
        <f t="shared" si="52"/>
        <v>1</v>
      </c>
      <c r="G48" s="6">
        <f t="shared" si="53"/>
        <v>2</v>
      </c>
      <c r="H48" s="6">
        <f t="shared" si="54"/>
        <v>40</v>
      </c>
      <c r="I48" s="6">
        <f t="shared" si="55"/>
        <v>20</v>
      </c>
      <c r="J48" s="6">
        <f t="shared" si="56"/>
        <v>10</v>
      </c>
      <c r="K48" s="6">
        <f t="shared" si="57"/>
        <v>10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7">
        <f t="shared" si="63"/>
        <v>3</v>
      </c>
      <c r="R48" s="7">
        <f t="shared" si="64"/>
        <v>1</v>
      </c>
      <c r="S48" s="7">
        <v>2.1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65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66"/>
        <v>0</v>
      </c>
      <c r="BF48" s="11">
        <v>20</v>
      </c>
      <c r="BG48" s="10" t="s">
        <v>105</v>
      </c>
      <c r="BH48" s="11">
        <v>10</v>
      </c>
      <c r="BI48" s="10" t="s">
        <v>60</v>
      </c>
      <c r="BJ48" s="7">
        <v>2</v>
      </c>
      <c r="BK48" s="11">
        <v>10</v>
      </c>
      <c r="BL48" s="10" t="s">
        <v>60</v>
      </c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>
        <v>1</v>
      </c>
      <c r="BX48" s="7">
        <f t="shared" si="67"/>
        <v>3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68"/>
        <v>0</v>
      </c>
      <c r="CR48" s="11"/>
      <c r="CS48" s="10"/>
      <c r="CT48" s="11"/>
      <c r="CU48" s="10"/>
      <c r="CV48" s="7"/>
      <c r="CW48" s="11"/>
      <c r="CX48" s="10"/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69"/>
        <v>0</v>
      </c>
      <c r="DK48" s="11"/>
      <c r="DL48" s="10"/>
      <c r="DM48" s="11"/>
      <c r="DN48" s="10"/>
      <c r="DO48" s="7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70"/>
        <v>0</v>
      </c>
      <c r="ED48" s="11"/>
      <c r="EE48" s="10"/>
      <c r="EF48" s="11"/>
      <c r="EG48" s="10"/>
      <c r="EH48" s="7"/>
      <c r="EI48" s="11"/>
      <c r="EJ48" s="10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71"/>
        <v>0</v>
      </c>
      <c r="EW48" s="11"/>
      <c r="EX48" s="10"/>
      <c r="EY48" s="11"/>
      <c r="EZ48" s="10"/>
      <c r="FA48" s="7"/>
      <c r="FB48" s="11"/>
      <c r="FC48" s="10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72"/>
        <v>0</v>
      </c>
    </row>
    <row r="49" spans="1:171" x14ac:dyDescent="0.25">
      <c r="A49" s="6"/>
      <c r="B49" s="6"/>
      <c r="C49" s="6"/>
      <c r="D49" s="6" t="s">
        <v>118</v>
      </c>
      <c r="E49" s="3" t="s">
        <v>119</v>
      </c>
      <c r="F49" s="6">
        <f t="shared" si="52"/>
        <v>1</v>
      </c>
      <c r="G49" s="6">
        <f t="shared" si="53"/>
        <v>2</v>
      </c>
      <c r="H49" s="6">
        <f t="shared" si="54"/>
        <v>40</v>
      </c>
      <c r="I49" s="6">
        <f t="shared" si="55"/>
        <v>20</v>
      </c>
      <c r="J49" s="6">
        <f t="shared" si="56"/>
        <v>10</v>
      </c>
      <c r="K49" s="6">
        <f t="shared" si="57"/>
        <v>10</v>
      </c>
      <c r="L49" s="6">
        <f t="shared" si="58"/>
        <v>0</v>
      </c>
      <c r="M49" s="6">
        <f t="shared" si="59"/>
        <v>0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7">
        <f t="shared" si="63"/>
        <v>3</v>
      </c>
      <c r="R49" s="7">
        <f t="shared" si="64"/>
        <v>1</v>
      </c>
      <c r="S49" s="7">
        <v>2.1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65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66"/>
        <v>0</v>
      </c>
      <c r="BF49" s="11">
        <v>20</v>
      </c>
      <c r="BG49" s="10" t="s">
        <v>105</v>
      </c>
      <c r="BH49" s="11">
        <v>10</v>
      </c>
      <c r="BI49" s="10" t="s">
        <v>60</v>
      </c>
      <c r="BJ49" s="7">
        <v>2</v>
      </c>
      <c r="BK49" s="11">
        <v>10</v>
      </c>
      <c r="BL49" s="10" t="s">
        <v>60</v>
      </c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>
        <v>1</v>
      </c>
      <c r="BX49" s="7">
        <f t="shared" si="67"/>
        <v>3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68"/>
        <v>0</v>
      </c>
      <c r="CR49" s="11"/>
      <c r="CS49" s="10"/>
      <c r="CT49" s="11"/>
      <c r="CU49" s="10"/>
      <c r="CV49" s="7"/>
      <c r="CW49" s="11"/>
      <c r="CX49" s="10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69"/>
        <v>0</v>
      </c>
      <c r="DK49" s="11"/>
      <c r="DL49" s="10"/>
      <c r="DM49" s="11"/>
      <c r="DN49" s="10"/>
      <c r="DO49" s="7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70"/>
        <v>0</v>
      </c>
      <c r="ED49" s="11"/>
      <c r="EE49" s="10"/>
      <c r="EF49" s="11"/>
      <c r="EG49" s="10"/>
      <c r="EH49" s="7"/>
      <c r="EI49" s="11"/>
      <c r="EJ49" s="10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71"/>
        <v>0</v>
      </c>
      <c r="EW49" s="11"/>
      <c r="EX49" s="10"/>
      <c r="EY49" s="11"/>
      <c r="EZ49" s="10"/>
      <c r="FA49" s="7"/>
      <c r="FB49" s="11"/>
      <c r="FC49" s="10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72"/>
        <v>0</v>
      </c>
    </row>
    <row r="50" spans="1:171" x14ac:dyDescent="0.25">
      <c r="A50" s="6"/>
      <c r="B50" s="6"/>
      <c r="C50" s="6"/>
      <c r="D50" s="6" t="s">
        <v>120</v>
      </c>
      <c r="E50" s="3" t="s">
        <v>121</v>
      </c>
      <c r="F50" s="6">
        <f t="shared" si="52"/>
        <v>0</v>
      </c>
      <c r="G50" s="6">
        <f t="shared" si="53"/>
        <v>2</v>
      </c>
      <c r="H50" s="6">
        <f t="shared" si="54"/>
        <v>25</v>
      </c>
      <c r="I50" s="6">
        <f t="shared" si="55"/>
        <v>15</v>
      </c>
      <c r="J50" s="6">
        <f t="shared" si="56"/>
        <v>10</v>
      </c>
      <c r="K50" s="6">
        <f t="shared" si="57"/>
        <v>0</v>
      </c>
      <c r="L50" s="6">
        <f t="shared" si="58"/>
        <v>0</v>
      </c>
      <c r="M50" s="6">
        <f t="shared" si="59"/>
        <v>0</v>
      </c>
      <c r="N50" s="6">
        <f t="shared" si="60"/>
        <v>0</v>
      </c>
      <c r="O50" s="6">
        <f t="shared" si="61"/>
        <v>0</v>
      </c>
      <c r="P50" s="6">
        <f t="shared" si="62"/>
        <v>0</v>
      </c>
      <c r="Q50" s="7">
        <f t="shared" si="63"/>
        <v>1</v>
      </c>
      <c r="R50" s="7">
        <f t="shared" si="64"/>
        <v>0</v>
      </c>
      <c r="S50" s="7">
        <v>0.9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65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66"/>
        <v>0</v>
      </c>
      <c r="BF50" s="11">
        <v>15</v>
      </c>
      <c r="BG50" s="10" t="s">
        <v>60</v>
      </c>
      <c r="BH50" s="11">
        <v>10</v>
      </c>
      <c r="BI50" s="10" t="s">
        <v>60</v>
      </c>
      <c r="BJ50" s="7">
        <v>1</v>
      </c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67"/>
        <v>1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68"/>
        <v>0</v>
      </c>
      <c r="CR50" s="11"/>
      <c r="CS50" s="10"/>
      <c r="CT50" s="11"/>
      <c r="CU50" s="10"/>
      <c r="CV50" s="7"/>
      <c r="CW50" s="11"/>
      <c r="CX50" s="10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69"/>
        <v>0</v>
      </c>
      <c r="DK50" s="11"/>
      <c r="DL50" s="10"/>
      <c r="DM50" s="11"/>
      <c r="DN50" s="10"/>
      <c r="DO50" s="7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70"/>
        <v>0</v>
      </c>
      <c r="ED50" s="11"/>
      <c r="EE50" s="10"/>
      <c r="EF50" s="11"/>
      <c r="EG50" s="10"/>
      <c r="EH50" s="7"/>
      <c r="EI50" s="11"/>
      <c r="EJ50" s="10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71"/>
        <v>0</v>
      </c>
      <c r="EW50" s="11"/>
      <c r="EX50" s="10"/>
      <c r="EY50" s="11"/>
      <c r="EZ50" s="10"/>
      <c r="FA50" s="7"/>
      <c r="FB50" s="11"/>
      <c r="FC50" s="10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72"/>
        <v>0</v>
      </c>
    </row>
    <row r="51" spans="1:171" x14ac:dyDescent="0.25">
      <c r="A51" s="6"/>
      <c r="B51" s="6"/>
      <c r="C51" s="6"/>
      <c r="D51" s="6" t="s">
        <v>122</v>
      </c>
      <c r="E51" s="3" t="s">
        <v>123</v>
      </c>
      <c r="F51" s="6">
        <f t="shared" si="52"/>
        <v>0</v>
      </c>
      <c r="G51" s="6">
        <f t="shared" si="53"/>
        <v>2</v>
      </c>
      <c r="H51" s="6">
        <f t="shared" si="54"/>
        <v>60</v>
      </c>
      <c r="I51" s="6">
        <f t="shared" si="55"/>
        <v>30</v>
      </c>
      <c r="J51" s="6">
        <f t="shared" si="56"/>
        <v>0</v>
      </c>
      <c r="K51" s="6">
        <f t="shared" si="57"/>
        <v>30</v>
      </c>
      <c r="L51" s="6">
        <f t="shared" si="58"/>
        <v>0</v>
      </c>
      <c r="M51" s="6">
        <f t="shared" si="59"/>
        <v>0</v>
      </c>
      <c r="N51" s="6">
        <f t="shared" si="60"/>
        <v>0</v>
      </c>
      <c r="O51" s="6">
        <f t="shared" si="61"/>
        <v>0</v>
      </c>
      <c r="P51" s="6">
        <f t="shared" si="62"/>
        <v>0</v>
      </c>
      <c r="Q51" s="7">
        <f t="shared" si="63"/>
        <v>4</v>
      </c>
      <c r="R51" s="7">
        <f t="shared" si="64"/>
        <v>2</v>
      </c>
      <c r="S51" s="7">
        <v>2.6</v>
      </c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65"/>
        <v>0</v>
      </c>
      <c r="AM51" s="11"/>
      <c r="AN51" s="10"/>
      <c r="AO51" s="11"/>
      <c r="AP51" s="10"/>
      <c r="AQ51" s="7"/>
      <c r="AR51" s="11"/>
      <c r="AS51" s="10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66"/>
        <v>0</v>
      </c>
      <c r="BF51" s="11">
        <v>30</v>
      </c>
      <c r="BG51" s="10" t="s">
        <v>60</v>
      </c>
      <c r="BH51" s="11"/>
      <c r="BI51" s="10"/>
      <c r="BJ51" s="7">
        <v>2</v>
      </c>
      <c r="BK51" s="11">
        <v>30</v>
      </c>
      <c r="BL51" s="10" t="s">
        <v>60</v>
      </c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>
        <v>2</v>
      </c>
      <c r="BX51" s="7">
        <f t="shared" si="67"/>
        <v>4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68"/>
        <v>0</v>
      </c>
      <c r="CR51" s="11"/>
      <c r="CS51" s="10"/>
      <c r="CT51" s="11"/>
      <c r="CU51" s="10"/>
      <c r="CV51" s="7"/>
      <c r="CW51" s="11"/>
      <c r="CX51" s="10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69"/>
        <v>0</v>
      </c>
      <c r="DK51" s="11"/>
      <c r="DL51" s="10"/>
      <c r="DM51" s="11"/>
      <c r="DN51" s="10"/>
      <c r="DO51" s="7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70"/>
        <v>0</v>
      </c>
      <c r="ED51" s="11"/>
      <c r="EE51" s="10"/>
      <c r="EF51" s="11"/>
      <c r="EG51" s="10"/>
      <c r="EH51" s="7"/>
      <c r="EI51" s="11"/>
      <c r="EJ51" s="10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71"/>
        <v>0</v>
      </c>
      <c r="EW51" s="11"/>
      <c r="EX51" s="10"/>
      <c r="EY51" s="11"/>
      <c r="EZ51" s="10"/>
      <c r="FA51" s="7"/>
      <c r="FB51" s="11"/>
      <c r="FC51" s="10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72"/>
        <v>0</v>
      </c>
    </row>
    <row r="52" spans="1:171" x14ac:dyDescent="0.25">
      <c r="A52" s="6"/>
      <c r="B52" s="6"/>
      <c r="C52" s="6"/>
      <c r="D52" s="6" t="s">
        <v>124</v>
      </c>
      <c r="E52" s="3" t="s">
        <v>125</v>
      </c>
      <c r="F52" s="6">
        <f t="shared" si="52"/>
        <v>1</v>
      </c>
      <c r="G52" s="6">
        <f t="shared" si="53"/>
        <v>1</v>
      </c>
      <c r="H52" s="6">
        <f t="shared" si="54"/>
        <v>60</v>
      </c>
      <c r="I52" s="6">
        <f t="shared" si="55"/>
        <v>30</v>
      </c>
      <c r="J52" s="6">
        <f t="shared" si="56"/>
        <v>30</v>
      </c>
      <c r="K52" s="6">
        <f t="shared" si="57"/>
        <v>0</v>
      </c>
      <c r="L52" s="6">
        <f t="shared" si="58"/>
        <v>0</v>
      </c>
      <c r="M52" s="6">
        <f t="shared" si="59"/>
        <v>0</v>
      </c>
      <c r="N52" s="6">
        <f t="shared" si="60"/>
        <v>0</v>
      </c>
      <c r="O52" s="6">
        <f t="shared" si="61"/>
        <v>0</v>
      </c>
      <c r="P52" s="6">
        <f t="shared" si="62"/>
        <v>0</v>
      </c>
      <c r="Q52" s="7">
        <f t="shared" si="63"/>
        <v>4</v>
      </c>
      <c r="R52" s="7">
        <f t="shared" si="64"/>
        <v>0</v>
      </c>
      <c r="S52" s="7">
        <v>2.6</v>
      </c>
      <c r="T52" s="11"/>
      <c r="U52" s="10"/>
      <c r="V52" s="11"/>
      <c r="W52" s="10"/>
      <c r="X52" s="7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65"/>
        <v>0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66"/>
        <v>0</v>
      </c>
      <c r="BF52" s="11">
        <v>30</v>
      </c>
      <c r="BG52" s="10" t="s">
        <v>105</v>
      </c>
      <c r="BH52" s="11">
        <v>30</v>
      </c>
      <c r="BI52" s="10" t="s">
        <v>60</v>
      </c>
      <c r="BJ52" s="7">
        <v>4</v>
      </c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67"/>
        <v>4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68"/>
        <v>0</v>
      </c>
      <c r="CR52" s="11"/>
      <c r="CS52" s="10"/>
      <c r="CT52" s="11"/>
      <c r="CU52" s="10"/>
      <c r="CV52" s="7"/>
      <c r="CW52" s="11"/>
      <c r="CX52" s="10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69"/>
        <v>0</v>
      </c>
      <c r="DK52" s="11"/>
      <c r="DL52" s="10"/>
      <c r="DM52" s="11"/>
      <c r="DN52" s="10"/>
      <c r="DO52" s="7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70"/>
        <v>0</v>
      </c>
      <c r="ED52" s="11"/>
      <c r="EE52" s="10"/>
      <c r="EF52" s="11"/>
      <c r="EG52" s="10"/>
      <c r="EH52" s="7"/>
      <c r="EI52" s="11"/>
      <c r="EJ52" s="10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71"/>
        <v>0</v>
      </c>
      <c r="EW52" s="11"/>
      <c r="EX52" s="10"/>
      <c r="EY52" s="11"/>
      <c r="EZ52" s="10"/>
      <c r="FA52" s="7"/>
      <c r="FB52" s="11"/>
      <c r="FC52" s="10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72"/>
        <v>0</v>
      </c>
    </row>
    <row r="53" spans="1:171" x14ac:dyDescent="0.25">
      <c r="A53" s="6"/>
      <c r="B53" s="6"/>
      <c r="C53" s="6"/>
      <c r="D53" s="6" t="s">
        <v>126</v>
      </c>
      <c r="E53" s="3" t="s">
        <v>127</v>
      </c>
      <c r="F53" s="6">
        <f t="shared" si="52"/>
        <v>0</v>
      </c>
      <c r="G53" s="6">
        <f t="shared" si="53"/>
        <v>2</v>
      </c>
      <c r="H53" s="6">
        <f t="shared" si="54"/>
        <v>50</v>
      </c>
      <c r="I53" s="6">
        <f t="shared" si="55"/>
        <v>25</v>
      </c>
      <c r="J53" s="6">
        <f t="shared" si="56"/>
        <v>25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7">
        <f t="shared" si="63"/>
        <v>4</v>
      </c>
      <c r="R53" s="7">
        <f t="shared" si="64"/>
        <v>0</v>
      </c>
      <c r="S53" s="7">
        <v>2.2000000000000002</v>
      </c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65"/>
        <v>0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6"/>
        <v>0</v>
      </c>
      <c r="BF53" s="11">
        <v>25</v>
      </c>
      <c r="BG53" s="10" t="s">
        <v>60</v>
      </c>
      <c r="BH53" s="11">
        <v>25</v>
      </c>
      <c r="BI53" s="10" t="s">
        <v>60</v>
      </c>
      <c r="BJ53" s="7">
        <v>4</v>
      </c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7"/>
        <v>4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8"/>
        <v>0</v>
      </c>
      <c r="CR53" s="11"/>
      <c r="CS53" s="10"/>
      <c r="CT53" s="11"/>
      <c r="CU53" s="10"/>
      <c r="CV53" s="7"/>
      <c r="CW53" s="11"/>
      <c r="CX53" s="10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69"/>
        <v>0</v>
      </c>
      <c r="DK53" s="11"/>
      <c r="DL53" s="10"/>
      <c r="DM53" s="11"/>
      <c r="DN53" s="10"/>
      <c r="DO53" s="7"/>
      <c r="DP53" s="11"/>
      <c r="DQ53" s="10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70"/>
        <v>0</v>
      </c>
      <c r="ED53" s="11"/>
      <c r="EE53" s="10"/>
      <c r="EF53" s="11"/>
      <c r="EG53" s="10"/>
      <c r="EH53" s="7"/>
      <c r="EI53" s="11"/>
      <c r="EJ53" s="10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71"/>
        <v>0</v>
      </c>
      <c r="EW53" s="11"/>
      <c r="EX53" s="10"/>
      <c r="EY53" s="11"/>
      <c r="EZ53" s="10"/>
      <c r="FA53" s="7"/>
      <c r="FB53" s="11"/>
      <c r="FC53" s="10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72"/>
        <v>0</v>
      </c>
    </row>
    <row r="54" spans="1:171" x14ac:dyDescent="0.25">
      <c r="A54" s="6"/>
      <c r="B54" s="6"/>
      <c r="C54" s="6"/>
      <c r="D54" s="6" t="s">
        <v>128</v>
      </c>
      <c r="E54" s="3" t="s">
        <v>129</v>
      </c>
      <c r="F54" s="6">
        <f t="shared" si="52"/>
        <v>0</v>
      </c>
      <c r="G54" s="6">
        <f t="shared" si="53"/>
        <v>1</v>
      </c>
      <c r="H54" s="6">
        <f t="shared" si="54"/>
        <v>20</v>
      </c>
      <c r="I54" s="6">
        <f t="shared" si="55"/>
        <v>20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1</v>
      </c>
      <c r="R54" s="7">
        <f t="shared" si="64"/>
        <v>0</v>
      </c>
      <c r="S54" s="7">
        <v>0.9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5"/>
        <v>0</v>
      </c>
      <c r="AM54" s="11"/>
      <c r="AN54" s="10"/>
      <c r="AO54" s="11"/>
      <c r="AP54" s="10"/>
      <c r="AQ54" s="7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0</v>
      </c>
      <c r="BF54" s="11">
        <v>20</v>
      </c>
      <c r="BG54" s="10" t="s">
        <v>60</v>
      </c>
      <c r="BH54" s="11"/>
      <c r="BI54" s="10"/>
      <c r="BJ54" s="7">
        <v>1</v>
      </c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1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0</v>
      </c>
      <c r="CR54" s="11"/>
      <c r="CS54" s="10"/>
      <c r="CT54" s="11"/>
      <c r="CU54" s="10"/>
      <c r="CV54" s="7"/>
      <c r="CW54" s="11"/>
      <c r="CX54" s="10"/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69"/>
        <v>0</v>
      </c>
      <c r="DK54" s="11"/>
      <c r="DL54" s="10"/>
      <c r="DM54" s="11"/>
      <c r="DN54" s="10"/>
      <c r="DO54" s="7"/>
      <c r="DP54" s="11"/>
      <c r="DQ54" s="10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70"/>
        <v>0</v>
      </c>
      <c r="ED54" s="11"/>
      <c r="EE54" s="10"/>
      <c r="EF54" s="11"/>
      <c r="EG54" s="10"/>
      <c r="EH54" s="7"/>
      <c r="EI54" s="11"/>
      <c r="EJ54" s="10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71"/>
        <v>0</v>
      </c>
      <c r="EW54" s="11"/>
      <c r="EX54" s="10"/>
      <c r="EY54" s="11"/>
      <c r="EZ54" s="10"/>
      <c r="FA54" s="7"/>
      <c r="FB54" s="11"/>
      <c r="FC54" s="10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72"/>
        <v>0</v>
      </c>
    </row>
    <row r="55" spans="1:171" x14ac:dyDescent="0.25">
      <c r="A55" s="6"/>
      <c r="B55" s="6"/>
      <c r="C55" s="6"/>
      <c r="D55" s="6" t="s">
        <v>130</v>
      </c>
      <c r="E55" s="3" t="s">
        <v>131</v>
      </c>
      <c r="F55" s="6">
        <f t="shared" si="52"/>
        <v>1</v>
      </c>
      <c r="G55" s="6">
        <f t="shared" si="53"/>
        <v>2</v>
      </c>
      <c r="H55" s="6">
        <f t="shared" si="54"/>
        <v>60</v>
      </c>
      <c r="I55" s="6">
        <f t="shared" si="55"/>
        <v>20</v>
      </c>
      <c r="J55" s="6">
        <f t="shared" si="56"/>
        <v>20</v>
      </c>
      <c r="K55" s="6">
        <f t="shared" si="57"/>
        <v>20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6</v>
      </c>
      <c r="R55" s="7">
        <f t="shared" si="64"/>
        <v>2</v>
      </c>
      <c r="S55" s="7">
        <v>2.7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/>
      <c r="AN55" s="10"/>
      <c r="AO55" s="11"/>
      <c r="AP55" s="10"/>
      <c r="AQ55" s="7"/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0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>
        <v>20</v>
      </c>
      <c r="BZ55" s="10" t="s">
        <v>105</v>
      </c>
      <c r="CA55" s="11">
        <v>20</v>
      </c>
      <c r="CB55" s="10" t="s">
        <v>60</v>
      </c>
      <c r="CC55" s="7">
        <v>4</v>
      </c>
      <c r="CD55" s="11">
        <v>20</v>
      </c>
      <c r="CE55" s="10" t="s">
        <v>60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>
        <v>2</v>
      </c>
      <c r="CQ55" s="7">
        <f t="shared" si="68"/>
        <v>6</v>
      </c>
      <c r="CR55" s="11"/>
      <c r="CS55" s="10"/>
      <c r="CT55" s="11"/>
      <c r="CU55" s="10"/>
      <c r="CV55" s="7"/>
      <c r="CW55" s="11"/>
      <c r="CX55" s="10"/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69"/>
        <v>0</v>
      </c>
      <c r="DK55" s="11"/>
      <c r="DL55" s="10"/>
      <c r="DM55" s="11"/>
      <c r="DN55" s="10"/>
      <c r="DO55" s="7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70"/>
        <v>0</v>
      </c>
      <c r="ED55" s="11"/>
      <c r="EE55" s="10"/>
      <c r="EF55" s="11"/>
      <c r="EG55" s="10"/>
      <c r="EH55" s="7"/>
      <c r="EI55" s="11"/>
      <c r="EJ55" s="10"/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71"/>
        <v>0</v>
      </c>
      <c r="EW55" s="11"/>
      <c r="EX55" s="10"/>
      <c r="EY55" s="11"/>
      <c r="EZ55" s="10"/>
      <c r="FA55" s="7"/>
      <c r="FB55" s="11"/>
      <c r="FC55" s="10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72"/>
        <v>0</v>
      </c>
    </row>
    <row r="56" spans="1:171" x14ac:dyDescent="0.25">
      <c r="A56" s="6"/>
      <c r="B56" s="6"/>
      <c r="C56" s="6"/>
      <c r="D56" s="6" t="s">
        <v>132</v>
      </c>
      <c r="E56" s="3" t="s">
        <v>133</v>
      </c>
      <c r="F56" s="6">
        <f t="shared" si="52"/>
        <v>0</v>
      </c>
      <c r="G56" s="6">
        <f t="shared" si="53"/>
        <v>2</v>
      </c>
      <c r="H56" s="6">
        <f t="shared" si="54"/>
        <v>45</v>
      </c>
      <c r="I56" s="6">
        <f t="shared" si="55"/>
        <v>30</v>
      </c>
      <c r="J56" s="6">
        <f t="shared" si="56"/>
        <v>15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4</v>
      </c>
      <c r="R56" s="7">
        <f t="shared" si="64"/>
        <v>0</v>
      </c>
      <c r="S56" s="7">
        <v>2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6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>
        <v>30</v>
      </c>
      <c r="BZ56" s="10" t="s">
        <v>60</v>
      </c>
      <c r="CA56" s="11">
        <v>15</v>
      </c>
      <c r="CB56" s="10" t="s">
        <v>60</v>
      </c>
      <c r="CC56" s="7">
        <v>4</v>
      </c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4</v>
      </c>
      <c r="CR56" s="11"/>
      <c r="CS56" s="10"/>
      <c r="CT56" s="11"/>
      <c r="CU56" s="10"/>
      <c r="CV56" s="7"/>
      <c r="CW56" s="11"/>
      <c r="CX56" s="10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69"/>
        <v>0</v>
      </c>
      <c r="DK56" s="11"/>
      <c r="DL56" s="10"/>
      <c r="DM56" s="11"/>
      <c r="DN56" s="10"/>
      <c r="DO56" s="7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70"/>
        <v>0</v>
      </c>
      <c r="ED56" s="11"/>
      <c r="EE56" s="10"/>
      <c r="EF56" s="11"/>
      <c r="EG56" s="10"/>
      <c r="EH56" s="7"/>
      <c r="EI56" s="11"/>
      <c r="EJ56" s="10"/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71"/>
        <v>0</v>
      </c>
      <c r="EW56" s="11"/>
      <c r="EX56" s="10"/>
      <c r="EY56" s="11"/>
      <c r="EZ56" s="10"/>
      <c r="FA56" s="7"/>
      <c r="FB56" s="11"/>
      <c r="FC56" s="10"/>
      <c r="FD56" s="11"/>
      <c r="FE56" s="10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72"/>
        <v>0</v>
      </c>
    </row>
    <row r="57" spans="1:171" x14ac:dyDescent="0.25">
      <c r="A57" s="6"/>
      <c r="B57" s="6"/>
      <c r="C57" s="6"/>
      <c r="D57" s="6" t="s">
        <v>134</v>
      </c>
      <c r="E57" s="3" t="s">
        <v>135</v>
      </c>
      <c r="F57" s="6">
        <f t="shared" si="52"/>
        <v>1</v>
      </c>
      <c r="G57" s="6">
        <f t="shared" si="53"/>
        <v>3</v>
      </c>
      <c r="H57" s="6">
        <f t="shared" si="54"/>
        <v>60</v>
      </c>
      <c r="I57" s="6">
        <f t="shared" si="55"/>
        <v>30</v>
      </c>
      <c r="J57" s="6">
        <f t="shared" si="56"/>
        <v>10</v>
      </c>
      <c r="K57" s="6">
        <f t="shared" si="57"/>
        <v>10</v>
      </c>
      <c r="L57" s="6">
        <f t="shared" si="58"/>
        <v>0</v>
      </c>
      <c r="M57" s="6">
        <f t="shared" si="59"/>
        <v>10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6</v>
      </c>
      <c r="R57" s="7">
        <f t="shared" si="64"/>
        <v>2</v>
      </c>
      <c r="S57" s="7">
        <v>2.5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/>
      <c r="AN57" s="10"/>
      <c r="AO57" s="11"/>
      <c r="AP57" s="10"/>
      <c r="AQ57" s="7"/>
      <c r="AR57" s="11"/>
      <c r="AS57" s="10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66"/>
        <v>0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>
        <v>30</v>
      </c>
      <c r="BZ57" s="10" t="s">
        <v>105</v>
      </c>
      <c r="CA57" s="11">
        <v>10</v>
      </c>
      <c r="CB57" s="10" t="s">
        <v>60</v>
      </c>
      <c r="CC57" s="7">
        <v>4</v>
      </c>
      <c r="CD57" s="11">
        <v>10</v>
      </c>
      <c r="CE57" s="10" t="s">
        <v>60</v>
      </c>
      <c r="CF57" s="11"/>
      <c r="CG57" s="10"/>
      <c r="CH57" s="11">
        <v>10</v>
      </c>
      <c r="CI57" s="10" t="s">
        <v>60</v>
      </c>
      <c r="CJ57" s="11"/>
      <c r="CK57" s="10"/>
      <c r="CL57" s="11"/>
      <c r="CM57" s="10"/>
      <c r="CN57" s="11"/>
      <c r="CO57" s="10"/>
      <c r="CP57" s="7">
        <v>2</v>
      </c>
      <c r="CQ57" s="7">
        <f t="shared" si="68"/>
        <v>6</v>
      </c>
      <c r="CR57" s="11"/>
      <c r="CS57" s="10"/>
      <c r="CT57" s="11"/>
      <c r="CU57" s="10"/>
      <c r="CV57" s="7"/>
      <c r="CW57" s="11"/>
      <c r="CX57" s="10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69"/>
        <v>0</v>
      </c>
      <c r="DK57" s="11"/>
      <c r="DL57" s="10"/>
      <c r="DM57" s="11"/>
      <c r="DN57" s="10"/>
      <c r="DO57" s="7"/>
      <c r="DP57" s="11"/>
      <c r="DQ57" s="10"/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70"/>
        <v>0</v>
      </c>
      <c r="ED57" s="11"/>
      <c r="EE57" s="10"/>
      <c r="EF57" s="11"/>
      <c r="EG57" s="10"/>
      <c r="EH57" s="7"/>
      <c r="EI57" s="11"/>
      <c r="EJ57" s="10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71"/>
        <v>0</v>
      </c>
      <c r="EW57" s="11"/>
      <c r="EX57" s="10"/>
      <c r="EY57" s="11"/>
      <c r="EZ57" s="10"/>
      <c r="FA57" s="7"/>
      <c r="FB57" s="11"/>
      <c r="FC57" s="10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72"/>
        <v>0</v>
      </c>
    </row>
    <row r="58" spans="1:171" x14ac:dyDescent="0.25">
      <c r="A58" s="6"/>
      <c r="B58" s="6"/>
      <c r="C58" s="6"/>
      <c r="D58" s="6" t="s">
        <v>136</v>
      </c>
      <c r="E58" s="3" t="s">
        <v>137</v>
      </c>
      <c r="F58" s="6">
        <f t="shared" si="52"/>
        <v>0</v>
      </c>
      <c r="G58" s="6">
        <f t="shared" si="53"/>
        <v>2</v>
      </c>
      <c r="H58" s="6">
        <f t="shared" si="54"/>
        <v>30</v>
      </c>
      <c r="I58" s="6">
        <f t="shared" si="55"/>
        <v>20</v>
      </c>
      <c r="J58" s="6">
        <f t="shared" si="56"/>
        <v>10</v>
      </c>
      <c r="K58" s="6">
        <f t="shared" si="57"/>
        <v>0</v>
      </c>
      <c r="L58" s="6">
        <f t="shared" si="58"/>
        <v>0</v>
      </c>
      <c r="M58" s="6">
        <f t="shared" si="59"/>
        <v>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4</v>
      </c>
      <c r="R58" s="7">
        <f t="shared" si="64"/>
        <v>0</v>
      </c>
      <c r="S58" s="7">
        <v>1.3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/>
      <c r="AN58" s="10"/>
      <c r="AO58" s="11"/>
      <c r="AP58" s="10"/>
      <c r="AQ58" s="7"/>
      <c r="AR58" s="11"/>
      <c r="AS58" s="10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66"/>
        <v>0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>
        <v>20</v>
      </c>
      <c r="BZ58" s="10" t="s">
        <v>60</v>
      </c>
      <c r="CA58" s="11">
        <v>10</v>
      </c>
      <c r="CB58" s="10" t="s">
        <v>60</v>
      </c>
      <c r="CC58" s="7">
        <v>4</v>
      </c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4</v>
      </c>
      <c r="CR58" s="11"/>
      <c r="CS58" s="10"/>
      <c r="CT58" s="11"/>
      <c r="CU58" s="10"/>
      <c r="CV58" s="7"/>
      <c r="CW58" s="11"/>
      <c r="CX58" s="10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69"/>
        <v>0</v>
      </c>
      <c r="DK58" s="11"/>
      <c r="DL58" s="10"/>
      <c r="DM58" s="11"/>
      <c r="DN58" s="10"/>
      <c r="DO58" s="7"/>
      <c r="DP58" s="11"/>
      <c r="DQ58" s="10"/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70"/>
        <v>0</v>
      </c>
      <c r="ED58" s="11"/>
      <c r="EE58" s="10"/>
      <c r="EF58" s="11"/>
      <c r="EG58" s="10"/>
      <c r="EH58" s="7"/>
      <c r="EI58" s="11"/>
      <c r="EJ58" s="10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71"/>
        <v>0</v>
      </c>
      <c r="EW58" s="11"/>
      <c r="EX58" s="10"/>
      <c r="EY58" s="11"/>
      <c r="EZ58" s="10"/>
      <c r="FA58" s="7"/>
      <c r="FB58" s="11"/>
      <c r="FC58" s="10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2"/>
        <v>0</v>
      </c>
    </row>
    <row r="59" spans="1:171" x14ac:dyDescent="0.25">
      <c r="A59" s="6"/>
      <c r="B59" s="6"/>
      <c r="C59" s="6"/>
      <c r="D59" s="6" t="s">
        <v>138</v>
      </c>
      <c r="E59" s="3" t="s">
        <v>139</v>
      </c>
      <c r="F59" s="6">
        <f t="shared" si="52"/>
        <v>0</v>
      </c>
      <c r="G59" s="6">
        <f t="shared" si="53"/>
        <v>2</v>
      </c>
      <c r="H59" s="6">
        <f t="shared" si="54"/>
        <v>30</v>
      </c>
      <c r="I59" s="6">
        <f t="shared" si="55"/>
        <v>20</v>
      </c>
      <c r="J59" s="6">
        <f t="shared" si="56"/>
        <v>10</v>
      </c>
      <c r="K59" s="6">
        <f t="shared" si="57"/>
        <v>0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0</v>
      </c>
      <c r="S59" s="7">
        <v>1.3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/>
      <c r="AN59" s="10"/>
      <c r="AO59" s="11"/>
      <c r="AP59" s="10"/>
      <c r="AQ59" s="7"/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6"/>
        <v>0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>
        <v>20</v>
      </c>
      <c r="BZ59" s="10" t="s">
        <v>60</v>
      </c>
      <c r="CA59" s="11">
        <v>10</v>
      </c>
      <c r="CB59" s="10" t="s">
        <v>60</v>
      </c>
      <c r="CC59" s="7">
        <v>4</v>
      </c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4</v>
      </c>
      <c r="CR59" s="11"/>
      <c r="CS59" s="10"/>
      <c r="CT59" s="11"/>
      <c r="CU59" s="10"/>
      <c r="CV59" s="7"/>
      <c r="CW59" s="11"/>
      <c r="CX59" s="10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69"/>
        <v>0</v>
      </c>
      <c r="DK59" s="11"/>
      <c r="DL59" s="10"/>
      <c r="DM59" s="11"/>
      <c r="DN59" s="10"/>
      <c r="DO59" s="7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70"/>
        <v>0</v>
      </c>
      <c r="ED59" s="11"/>
      <c r="EE59" s="10"/>
      <c r="EF59" s="11"/>
      <c r="EG59" s="10"/>
      <c r="EH59" s="7"/>
      <c r="EI59" s="11"/>
      <c r="EJ59" s="10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71"/>
        <v>0</v>
      </c>
      <c r="EW59" s="11"/>
      <c r="EX59" s="10"/>
      <c r="EY59" s="11"/>
      <c r="EZ59" s="10"/>
      <c r="FA59" s="7"/>
      <c r="FB59" s="11"/>
      <c r="FC59" s="10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2"/>
        <v>0</v>
      </c>
    </row>
    <row r="60" spans="1:171" x14ac:dyDescent="0.25">
      <c r="A60" s="6"/>
      <c r="B60" s="6"/>
      <c r="C60" s="6"/>
      <c r="D60" s="6" t="s">
        <v>140</v>
      </c>
      <c r="E60" s="3" t="s">
        <v>141</v>
      </c>
      <c r="F60" s="6">
        <f t="shared" si="52"/>
        <v>0</v>
      </c>
      <c r="G60" s="6">
        <f t="shared" si="53"/>
        <v>2</v>
      </c>
      <c r="H60" s="6">
        <f t="shared" si="54"/>
        <v>30</v>
      </c>
      <c r="I60" s="6">
        <f t="shared" si="55"/>
        <v>15</v>
      </c>
      <c r="J60" s="6">
        <f t="shared" si="56"/>
        <v>15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2</v>
      </c>
      <c r="R60" s="7">
        <f t="shared" si="64"/>
        <v>0</v>
      </c>
      <c r="S60" s="7">
        <v>1.4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/>
      <c r="AN60" s="10"/>
      <c r="AO60" s="11"/>
      <c r="AP60" s="10"/>
      <c r="AQ60" s="7"/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6"/>
        <v>0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0</v>
      </c>
      <c r="CR60" s="11">
        <v>15</v>
      </c>
      <c r="CS60" s="10" t="s">
        <v>60</v>
      </c>
      <c r="CT60" s="11">
        <v>15</v>
      </c>
      <c r="CU60" s="10" t="s">
        <v>60</v>
      </c>
      <c r="CV60" s="7">
        <v>2</v>
      </c>
      <c r="CW60" s="11"/>
      <c r="CX60" s="10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9"/>
        <v>2</v>
      </c>
      <c r="DK60" s="11"/>
      <c r="DL60" s="10"/>
      <c r="DM60" s="11"/>
      <c r="DN60" s="10"/>
      <c r="DO60" s="7"/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0"/>
        <v>0</v>
      </c>
      <c r="ED60" s="11"/>
      <c r="EE60" s="10"/>
      <c r="EF60" s="11"/>
      <c r="EG60" s="10"/>
      <c r="EH60" s="7"/>
      <c r="EI60" s="11"/>
      <c r="EJ60" s="10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1"/>
        <v>0</v>
      </c>
      <c r="EW60" s="11"/>
      <c r="EX60" s="10"/>
      <c r="EY60" s="11"/>
      <c r="EZ60" s="10"/>
      <c r="FA60" s="7"/>
      <c r="FB60" s="11"/>
      <c r="FC60" s="10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2"/>
        <v>0</v>
      </c>
    </row>
    <row r="61" spans="1:171" x14ac:dyDescent="0.25">
      <c r="A61" s="6"/>
      <c r="B61" s="6"/>
      <c r="C61" s="6"/>
      <c r="D61" s="6" t="s">
        <v>142</v>
      </c>
      <c r="E61" s="3" t="s">
        <v>143</v>
      </c>
      <c r="F61" s="6">
        <f t="shared" si="52"/>
        <v>0</v>
      </c>
      <c r="G61" s="6">
        <f t="shared" si="53"/>
        <v>2</v>
      </c>
      <c r="H61" s="6">
        <f t="shared" si="54"/>
        <v>35</v>
      </c>
      <c r="I61" s="6">
        <f t="shared" si="55"/>
        <v>20</v>
      </c>
      <c r="J61" s="6">
        <f t="shared" si="56"/>
        <v>15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7">
        <f t="shared" si="63"/>
        <v>2</v>
      </c>
      <c r="R61" s="7">
        <f t="shared" si="64"/>
        <v>0</v>
      </c>
      <c r="S61" s="7">
        <v>1.6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5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6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7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8"/>
        <v>0</v>
      </c>
      <c r="CR61" s="11">
        <v>20</v>
      </c>
      <c r="CS61" s="10" t="s">
        <v>60</v>
      </c>
      <c r="CT61" s="11">
        <v>15</v>
      </c>
      <c r="CU61" s="10" t="s">
        <v>60</v>
      </c>
      <c r="CV61" s="7">
        <v>2</v>
      </c>
      <c r="CW61" s="11"/>
      <c r="CX61" s="10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9"/>
        <v>2</v>
      </c>
      <c r="DK61" s="11"/>
      <c r="DL61" s="10"/>
      <c r="DM61" s="11"/>
      <c r="DN61" s="10"/>
      <c r="DO61" s="7"/>
      <c r="DP61" s="11"/>
      <c r="DQ61" s="10"/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0"/>
        <v>0</v>
      </c>
      <c r="ED61" s="11"/>
      <c r="EE61" s="10"/>
      <c r="EF61" s="11"/>
      <c r="EG61" s="10"/>
      <c r="EH61" s="7"/>
      <c r="EI61" s="11"/>
      <c r="EJ61" s="10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1"/>
        <v>0</v>
      </c>
      <c r="EW61" s="11"/>
      <c r="EX61" s="10"/>
      <c r="EY61" s="11"/>
      <c r="EZ61" s="10"/>
      <c r="FA61" s="7"/>
      <c r="FB61" s="11"/>
      <c r="FC61" s="10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2"/>
        <v>0</v>
      </c>
    </row>
    <row r="62" spans="1:171" x14ac:dyDescent="0.25">
      <c r="A62" s="6"/>
      <c r="B62" s="6"/>
      <c r="C62" s="6"/>
      <c r="D62" s="6" t="s">
        <v>144</v>
      </c>
      <c r="E62" s="3" t="s">
        <v>145</v>
      </c>
      <c r="F62" s="6">
        <f t="shared" si="52"/>
        <v>0</v>
      </c>
      <c r="G62" s="6">
        <f t="shared" si="53"/>
        <v>2</v>
      </c>
      <c r="H62" s="6">
        <f t="shared" si="54"/>
        <v>30</v>
      </c>
      <c r="I62" s="6">
        <f t="shared" si="55"/>
        <v>20</v>
      </c>
      <c r="J62" s="6">
        <f t="shared" si="56"/>
        <v>10</v>
      </c>
      <c r="K62" s="6">
        <f t="shared" si="57"/>
        <v>0</v>
      </c>
      <c r="L62" s="6">
        <f t="shared" si="58"/>
        <v>0</v>
      </c>
      <c r="M62" s="6">
        <f t="shared" si="59"/>
        <v>0</v>
      </c>
      <c r="N62" s="6">
        <f t="shared" si="60"/>
        <v>0</v>
      </c>
      <c r="O62" s="6">
        <f t="shared" si="61"/>
        <v>0</v>
      </c>
      <c r="P62" s="6">
        <f t="shared" si="62"/>
        <v>0</v>
      </c>
      <c r="Q62" s="7">
        <f t="shared" si="63"/>
        <v>2</v>
      </c>
      <c r="R62" s="7">
        <f t="shared" si="64"/>
        <v>0</v>
      </c>
      <c r="S62" s="7">
        <v>1.3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5"/>
        <v>0</v>
      </c>
      <c r="AM62" s="11"/>
      <c r="AN62" s="10"/>
      <c r="AO62" s="11"/>
      <c r="AP62" s="10"/>
      <c r="AQ62" s="7"/>
      <c r="AR62" s="11"/>
      <c r="AS62" s="10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6"/>
        <v>0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7"/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8"/>
        <v>0</v>
      </c>
      <c r="CR62" s="11">
        <v>20</v>
      </c>
      <c r="CS62" s="10" t="s">
        <v>60</v>
      </c>
      <c r="CT62" s="11">
        <v>10</v>
      </c>
      <c r="CU62" s="10" t="s">
        <v>60</v>
      </c>
      <c r="CV62" s="7">
        <v>2</v>
      </c>
      <c r="CW62" s="11"/>
      <c r="CX62" s="10"/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69"/>
        <v>2</v>
      </c>
      <c r="DK62" s="11"/>
      <c r="DL62" s="10"/>
      <c r="DM62" s="11"/>
      <c r="DN62" s="10"/>
      <c r="DO62" s="7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0"/>
        <v>0</v>
      </c>
      <c r="ED62" s="11"/>
      <c r="EE62" s="10"/>
      <c r="EF62" s="11"/>
      <c r="EG62" s="10"/>
      <c r="EH62" s="7"/>
      <c r="EI62" s="11"/>
      <c r="EJ62" s="10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1"/>
        <v>0</v>
      </c>
      <c r="EW62" s="11"/>
      <c r="EX62" s="10"/>
      <c r="EY62" s="11"/>
      <c r="EZ62" s="10"/>
      <c r="FA62" s="7"/>
      <c r="FB62" s="11"/>
      <c r="FC62" s="10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2"/>
        <v>0</v>
      </c>
    </row>
    <row r="63" spans="1:171" x14ac:dyDescent="0.25">
      <c r="A63" s="6"/>
      <c r="B63" s="6"/>
      <c r="C63" s="6"/>
      <c r="D63" s="6" t="s">
        <v>146</v>
      </c>
      <c r="E63" s="3" t="s">
        <v>147</v>
      </c>
      <c r="F63" s="6">
        <f t="shared" si="52"/>
        <v>0</v>
      </c>
      <c r="G63" s="6">
        <f t="shared" si="53"/>
        <v>2</v>
      </c>
      <c r="H63" s="6">
        <f t="shared" si="54"/>
        <v>45</v>
      </c>
      <c r="I63" s="6">
        <f t="shared" si="55"/>
        <v>15</v>
      </c>
      <c r="J63" s="6">
        <f t="shared" si="56"/>
        <v>0</v>
      </c>
      <c r="K63" s="6">
        <f t="shared" si="57"/>
        <v>30</v>
      </c>
      <c r="L63" s="6">
        <f t="shared" si="58"/>
        <v>0</v>
      </c>
      <c r="M63" s="6">
        <f t="shared" si="59"/>
        <v>0</v>
      </c>
      <c r="N63" s="6">
        <f t="shared" si="60"/>
        <v>0</v>
      </c>
      <c r="O63" s="6">
        <f t="shared" si="61"/>
        <v>0</v>
      </c>
      <c r="P63" s="6">
        <f t="shared" si="62"/>
        <v>0</v>
      </c>
      <c r="Q63" s="7">
        <f t="shared" si="63"/>
        <v>4</v>
      </c>
      <c r="R63" s="7">
        <f t="shared" si="64"/>
        <v>2</v>
      </c>
      <c r="S63" s="7">
        <v>2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5"/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6"/>
        <v>0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7"/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8"/>
        <v>0</v>
      </c>
      <c r="CR63" s="11">
        <v>15</v>
      </c>
      <c r="CS63" s="10" t="s">
        <v>60</v>
      </c>
      <c r="CT63" s="11"/>
      <c r="CU63" s="10"/>
      <c r="CV63" s="7">
        <v>2</v>
      </c>
      <c r="CW63" s="11">
        <v>30</v>
      </c>
      <c r="CX63" s="10" t="s">
        <v>60</v>
      </c>
      <c r="CY63" s="11"/>
      <c r="CZ63" s="10"/>
      <c r="DA63" s="11"/>
      <c r="DB63" s="10"/>
      <c r="DC63" s="11"/>
      <c r="DD63" s="10"/>
      <c r="DE63" s="11"/>
      <c r="DF63" s="10"/>
      <c r="DG63" s="11"/>
      <c r="DH63" s="10"/>
      <c r="DI63" s="7">
        <v>2</v>
      </c>
      <c r="DJ63" s="7">
        <f t="shared" si="69"/>
        <v>4</v>
      </c>
      <c r="DK63" s="11"/>
      <c r="DL63" s="10"/>
      <c r="DM63" s="11"/>
      <c r="DN63" s="10"/>
      <c r="DO63" s="7"/>
      <c r="DP63" s="11"/>
      <c r="DQ63" s="10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0"/>
        <v>0</v>
      </c>
      <c r="ED63" s="11"/>
      <c r="EE63" s="10"/>
      <c r="EF63" s="11"/>
      <c r="EG63" s="10"/>
      <c r="EH63" s="7"/>
      <c r="EI63" s="11"/>
      <c r="EJ63" s="10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1"/>
        <v>0</v>
      </c>
      <c r="EW63" s="11"/>
      <c r="EX63" s="10"/>
      <c r="EY63" s="11"/>
      <c r="EZ63" s="10"/>
      <c r="FA63" s="7"/>
      <c r="FB63" s="11"/>
      <c r="FC63" s="10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2"/>
        <v>0</v>
      </c>
    </row>
    <row r="64" spans="1:171" x14ac:dyDescent="0.25">
      <c r="A64" s="6"/>
      <c r="B64" s="6"/>
      <c r="C64" s="6"/>
      <c r="D64" s="6" t="s">
        <v>148</v>
      </c>
      <c r="E64" s="3" t="s">
        <v>149</v>
      </c>
      <c r="F64" s="6">
        <f t="shared" si="52"/>
        <v>0</v>
      </c>
      <c r="G64" s="6">
        <f t="shared" si="53"/>
        <v>2</v>
      </c>
      <c r="H64" s="6">
        <f t="shared" si="54"/>
        <v>45</v>
      </c>
      <c r="I64" s="6">
        <f t="shared" si="55"/>
        <v>15</v>
      </c>
      <c r="J64" s="6">
        <f t="shared" si="56"/>
        <v>0</v>
      </c>
      <c r="K64" s="6">
        <f t="shared" si="57"/>
        <v>30</v>
      </c>
      <c r="L64" s="6">
        <f t="shared" si="58"/>
        <v>0</v>
      </c>
      <c r="M64" s="6">
        <f t="shared" si="59"/>
        <v>0</v>
      </c>
      <c r="N64" s="6">
        <f t="shared" si="60"/>
        <v>0</v>
      </c>
      <c r="O64" s="6">
        <f t="shared" si="61"/>
        <v>0</v>
      </c>
      <c r="P64" s="6">
        <f t="shared" si="62"/>
        <v>0</v>
      </c>
      <c r="Q64" s="7">
        <f t="shared" si="63"/>
        <v>4</v>
      </c>
      <c r="R64" s="7">
        <f t="shared" si="64"/>
        <v>2</v>
      </c>
      <c r="S64" s="7">
        <v>2</v>
      </c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5"/>
        <v>0</v>
      </c>
      <c r="AM64" s="11"/>
      <c r="AN64" s="10"/>
      <c r="AO64" s="11"/>
      <c r="AP64" s="10"/>
      <c r="AQ64" s="7"/>
      <c r="AR64" s="11"/>
      <c r="AS64" s="10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6"/>
        <v>0</v>
      </c>
      <c r="BF64" s="11"/>
      <c r="BG64" s="10"/>
      <c r="BH64" s="11"/>
      <c r="BI64" s="10"/>
      <c r="BJ64" s="7"/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7"/>
        <v>0</v>
      </c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8"/>
        <v>0</v>
      </c>
      <c r="CR64" s="11">
        <v>15</v>
      </c>
      <c r="CS64" s="10" t="s">
        <v>60</v>
      </c>
      <c r="CT64" s="11"/>
      <c r="CU64" s="10"/>
      <c r="CV64" s="7">
        <v>2</v>
      </c>
      <c r="CW64" s="11">
        <v>30</v>
      </c>
      <c r="CX64" s="10" t="s">
        <v>60</v>
      </c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>
        <v>2</v>
      </c>
      <c r="DJ64" s="7">
        <f t="shared" si="69"/>
        <v>4</v>
      </c>
      <c r="DK64" s="11"/>
      <c r="DL64" s="10"/>
      <c r="DM64" s="11"/>
      <c r="DN64" s="10"/>
      <c r="DO64" s="7"/>
      <c r="DP64" s="11"/>
      <c r="DQ64" s="10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0"/>
        <v>0</v>
      </c>
      <c r="ED64" s="11"/>
      <c r="EE64" s="10"/>
      <c r="EF64" s="11"/>
      <c r="EG64" s="10"/>
      <c r="EH64" s="7"/>
      <c r="EI64" s="11"/>
      <c r="EJ64" s="10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1"/>
        <v>0</v>
      </c>
      <c r="EW64" s="11"/>
      <c r="EX64" s="10"/>
      <c r="EY64" s="11"/>
      <c r="EZ64" s="10"/>
      <c r="FA64" s="7"/>
      <c r="FB64" s="11"/>
      <c r="FC64" s="10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2"/>
        <v>0</v>
      </c>
    </row>
    <row r="65" spans="1:171" x14ac:dyDescent="0.25">
      <c r="A65" s="6"/>
      <c r="B65" s="6"/>
      <c r="C65" s="6"/>
      <c r="D65" s="6" t="s">
        <v>150</v>
      </c>
      <c r="E65" s="3" t="s">
        <v>151</v>
      </c>
      <c r="F65" s="6">
        <f t="shared" si="52"/>
        <v>0</v>
      </c>
      <c r="G65" s="6">
        <f t="shared" si="53"/>
        <v>3</v>
      </c>
      <c r="H65" s="6">
        <f t="shared" si="54"/>
        <v>50</v>
      </c>
      <c r="I65" s="6">
        <f t="shared" si="55"/>
        <v>20</v>
      </c>
      <c r="J65" s="6">
        <f t="shared" si="56"/>
        <v>10</v>
      </c>
      <c r="K65" s="6">
        <f t="shared" si="57"/>
        <v>20</v>
      </c>
      <c r="L65" s="6">
        <f t="shared" si="58"/>
        <v>0</v>
      </c>
      <c r="M65" s="6">
        <f t="shared" si="59"/>
        <v>0</v>
      </c>
      <c r="N65" s="6">
        <f t="shared" si="60"/>
        <v>0</v>
      </c>
      <c r="O65" s="6">
        <f t="shared" si="61"/>
        <v>0</v>
      </c>
      <c r="P65" s="6">
        <f t="shared" si="62"/>
        <v>0</v>
      </c>
      <c r="Q65" s="7">
        <f t="shared" si="63"/>
        <v>4</v>
      </c>
      <c r="R65" s="7">
        <f t="shared" si="64"/>
        <v>1.5</v>
      </c>
      <c r="S65" s="7">
        <v>2.2000000000000002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5"/>
        <v>0</v>
      </c>
      <c r="AM65" s="11"/>
      <c r="AN65" s="10"/>
      <c r="AO65" s="11"/>
      <c r="AP65" s="10"/>
      <c r="AQ65" s="7"/>
      <c r="AR65" s="11"/>
      <c r="AS65" s="10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6"/>
        <v>0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7"/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68"/>
        <v>0</v>
      </c>
      <c r="CR65" s="11">
        <v>20</v>
      </c>
      <c r="CS65" s="10" t="s">
        <v>60</v>
      </c>
      <c r="CT65" s="11">
        <v>10</v>
      </c>
      <c r="CU65" s="10" t="s">
        <v>60</v>
      </c>
      <c r="CV65" s="7">
        <v>2.5</v>
      </c>
      <c r="CW65" s="11">
        <v>20</v>
      </c>
      <c r="CX65" s="10" t="s">
        <v>60</v>
      </c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>
        <v>1.5</v>
      </c>
      <c r="DJ65" s="7">
        <f t="shared" si="69"/>
        <v>4</v>
      </c>
      <c r="DK65" s="11"/>
      <c r="DL65" s="10"/>
      <c r="DM65" s="11"/>
      <c r="DN65" s="10"/>
      <c r="DO65" s="7"/>
      <c r="DP65" s="11"/>
      <c r="DQ65" s="10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0"/>
        <v>0</v>
      </c>
      <c r="ED65" s="11"/>
      <c r="EE65" s="10"/>
      <c r="EF65" s="11"/>
      <c r="EG65" s="10"/>
      <c r="EH65" s="7"/>
      <c r="EI65" s="11"/>
      <c r="EJ65" s="10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1"/>
        <v>0</v>
      </c>
      <c r="EW65" s="11"/>
      <c r="EX65" s="10"/>
      <c r="EY65" s="11"/>
      <c r="EZ65" s="10"/>
      <c r="FA65" s="7"/>
      <c r="FB65" s="11"/>
      <c r="FC65" s="10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2"/>
        <v>0</v>
      </c>
    </row>
    <row r="66" spans="1:171" x14ac:dyDescent="0.25">
      <c r="A66" s="6"/>
      <c r="B66" s="6"/>
      <c r="C66" s="6"/>
      <c r="D66" s="6" t="s">
        <v>152</v>
      </c>
      <c r="E66" s="3" t="s">
        <v>153</v>
      </c>
      <c r="F66" s="6">
        <f t="shared" si="52"/>
        <v>1</v>
      </c>
      <c r="G66" s="6">
        <f t="shared" si="53"/>
        <v>1</v>
      </c>
      <c r="H66" s="6">
        <f t="shared" si="54"/>
        <v>45</v>
      </c>
      <c r="I66" s="6">
        <f t="shared" si="55"/>
        <v>25</v>
      </c>
      <c r="J66" s="6">
        <f t="shared" si="56"/>
        <v>20</v>
      </c>
      <c r="K66" s="6">
        <f t="shared" si="57"/>
        <v>0</v>
      </c>
      <c r="L66" s="6">
        <f t="shared" si="58"/>
        <v>0</v>
      </c>
      <c r="M66" s="6">
        <f t="shared" si="59"/>
        <v>0</v>
      </c>
      <c r="N66" s="6">
        <f t="shared" si="60"/>
        <v>0</v>
      </c>
      <c r="O66" s="6">
        <f t="shared" si="61"/>
        <v>0</v>
      </c>
      <c r="P66" s="6">
        <f t="shared" si="62"/>
        <v>0</v>
      </c>
      <c r="Q66" s="7">
        <f t="shared" si="63"/>
        <v>2</v>
      </c>
      <c r="R66" s="7">
        <f t="shared" si="64"/>
        <v>0</v>
      </c>
      <c r="S66" s="7">
        <v>1.9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5"/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6"/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7"/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68"/>
        <v>0</v>
      </c>
      <c r="CR66" s="11"/>
      <c r="CS66" s="10"/>
      <c r="CT66" s="11"/>
      <c r="CU66" s="10"/>
      <c r="CV66" s="7"/>
      <c r="CW66" s="11"/>
      <c r="CX66" s="10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69"/>
        <v>0</v>
      </c>
      <c r="DK66" s="11">
        <v>25</v>
      </c>
      <c r="DL66" s="10" t="s">
        <v>105</v>
      </c>
      <c r="DM66" s="11">
        <v>20</v>
      </c>
      <c r="DN66" s="10" t="s">
        <v>60</v>
      </c>
      <c r="DO66" s="7">
        <v>2</v>
      </c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0"/>
        <v>2</v>
      </c>
      <c r="ED66" s="11"/>
      <c r="EE66" s="10"/>
      <c r="EF66" s="11"/>
      <c r="EG66" s="10"/>
      <c r="EH66" s="7"/>
      <c r="EI66" s="11"/>
      <c r="EJ66" s="10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1"/>
        <v>0</v>
      </c>
      <c r="EW66" s="11"/>
      <c r="EX66" s="10"/>
      <c r="EY66" s="11"/>
      <c r="EZ66" s="10"/>
      <c r="FA66" s="7"/>
      <c r="FB66" s="11"/>
      <c r="FC66" s="10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2"/>
        <v>0</v>
      </c>
    </row>
    <row r="67" spans="1:171" x14ac:dyDescent="0.25">
      <c r="A67" s="6"/>
      <c r="B67" s="6"/>
      <c r="C67" s="6"/>
      <c r="D67" s="6" t="s">
        <v>154</v>
      </c>
      <c r="E67" s="3" t="s">
        <v>155</v>
      </c>
      <c r="F67" s="6">
        <f t="shared" si="52"/>
        <v>0</v>
      </c>
      <c r="G67" s="6">
        <f t="shared" si="53"/>
        <v>2</v>
      </c>
      <c r="H67" s="6">
        <f t="shared" si="54"/>
        <v>30</v>
      </c>
      <c r="I67" s="6">
        <f t="shared" si="55"/>
        <v>15</v>
      </c>
      <c r="J67" s="6">
        <f t="shared" si="56"/>
        <v>0</v>
      </c>
      <c r="K67" s="6">
        <f t="shared" si="57"/>
        <v>15</v>
      </c>
      <c r="L67" s="6">
        <f t="shared" si="58"/>
        <v>0</v>
      </c>
      <c r="M67" s="6">
        <f t="shared" si="59"/>
        <v>0</v>
      </c>
      <c r="N67" s="6">
        <f t="shared" si="60"/>
        <v>0</v>
      </c>
      <c r="O67" s="6">
        <f t="shared" si="61"/>
        <v>0</v>
      </c>
      <c r="P67" s="6">
        <f t="shared" si="62"/>
        <v>0</v>
      </c>
      <c r="Q67" s="7">
        <f t="shared" si="63"/>
        <v>2</v>
      </c>
      <c r="R67" s="7">
        <f t="shared" si="64"/>
        <v>1</v>
      </c>
      <c r="S67" s="7">
        <v>1.4</v>
      </c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5"/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6"/>
        <v>0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67"/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68"/>
        <v>0</v>
      </c>
      <c r="CR67" s="11"/>
      <c r="CS67" s="10"/>
      <c r="CT67" s="11"/>
      <c r="CU67" s="10"/>
      <c r="CV67" s="7"/>
      <c r="CW67" s="11"/>
      <c r="CX67" s="10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69"/>
        <v>0</v>
      </c>
      <c r="DK67" s="11">
        <v>15</v>
      </c>
      <c r="DL67" s="10" t="s">
        <v>60</v>
      </c>
      <c r="DM67" s="11"/>
      <c r="DN67" s="10"/>
      <c r="DO67" s="7">
        <v>1</v>
      </c>
      <c r="DP67" s="11">
        <v>15</v>
      </c>
      <c r="DQ67" s="10" t="s">
        <v>60</v>
      </c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7">
        <v>1</v>
      </c>
      <c r="EC67" s="7">
        <f t="shared" si="70"/>
        <v>2</v>
      </c>
      <c r="ED67" s="11"/>
      <c r="EE67" s="10"/>
      <c r="EF67" s="11"/>
      <c r="EG67" s="10"/>
      <c r="EH67" s="7"/>
      <c r="EI67" s="11"/>
      <c r="EJ67" s="10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1"/>
        <v>0</v>
      </c>
      <c r="EW67" s="11"/>
      <c r="EX67" s="10"/>
      <c r="EY67" s="11"/>
      <c r="EZ67" s="10"/>
      <c r="FA67" s="7"/>
      <c r="FB67" s="11"/>
      <c r="FC67" s="10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2"/>
        <v>0</v>
      </c>
    </row>
    <row r="68" spans="1:171" x14ac:dyDescent="0.25">
      <c r="A68" s="6"/>
      <c r="B68" s="6"/>
      <c r="C68" s="6"/>
      <c r="D68" s="6" t="s">
        <v>156</v>
      </c>
      <c r="E68" s="3" t="s">
        <v>157</v>
      </c>
      <c r="F68" s="6">
        <f t="shared" si="52"/>
        <v>0</v>
      </c>
      <c r="G68" s="6">
        <f t="shared" si="53"/>
        <v>2</v>
      </c>
      <c r="H68" s="6">
        <f t="shared" si="54"/>
        <v>30</v>
      </c>
      <c r="I68" s="6">
        <f t="shared" si="55"/>
        <v>20</v>
      </c>
      <c r="J68" s="6">
        <f t="shared" si="56"/>
        <v>10</v>
      </c>
      <c r="K68" s="6">
        <f t="shared" si="57"/>
        <v>0</v>
      </c>
      <c r="L68" s="6">
        <f t="shared" si="58"/>
        <v>0</v>
      </c>
      <c r="M68" s="6">
        <f t="shared" si="59"/>
        <v>0</v>
      </c>
      <c r="N68" s="6">
        <f t="shared" si="60"/>
        <v>0</v>
      </c>
      <c r="O68" s="6">
        <f t="shared" si="61"/>
        <v>0</v>
      </c>
      <c r="P68" s="6">
        <f t="shared" si="62"/>
        <v>0</v>
      </c>
      <c r="Q68" s="7">
        <f t="shared" si="63"/>
        <v>2</v>
      </c>
      <c r="R68" s="7">
        <f t="shared" si="64"/>
        <v>0</v>
      </c>
      <c r="S68" s="7">
        <v>1.3</v>
      </c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5"/>
        <v>0</v>
      </c>
      <c r="AM68" s="11"/>
      <c r="AN68" s="10"/>
      <c r="AO68" s="11"/>
      <c r="AP68" s="10"/>
      <c r="AQ68" s="7"/>
      <c r="AR68" s="11"/>
      <c r="AS68" s="10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6"/>
        <v>0</v>
      </c>
      <c r="BF68" s="11"/>
      <c r="BG68" s="10"/>
      <c r="BH68" s="11"/>
      <c r="BI68" s="10"/>
      <c r="BJ68" s="7"/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7"/>
        <v>0</v>
      </c>
      <c r="BY68" s="11"/>
      <c r="BZ68" s="10"/>
      <c r="CA68" s="11"/>
      <c r="CB68" s="10"/>
      <c r="CC68" s="7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68"/>
        <v>0</v>
      </c>
      <c r="CR68" s="11"/>
      <c r="CS68" s="10"/>
      <c r="CT68" s="11"/>
      <c r="CU68" s="10"/>
      <c r="CV68" s="7"/>
      <c r="CW68" s="11"/>
      <c r="CX68" s="10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69"/>
        <v>0</v>
      </c>
      <c r="DK68" s="11">
        <v>20</v>
      </c>
      <c r="DL68" s="10" t="s">
        <v>60</v>
      </c>
      <c r="DM68" s="11">
        <v>10</v>
      </c>
      <c r="DN68" s="10" t="s">
        <v>60</v>
      </c>
      <c r="DO68" s="7">
        <v>2</v>
      </c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0"/>
        <v>2</v>
      </c>
      <c r="ED68" s="11"/>
      <c r="EE68" s="10"/>
      <c r="EF68" s="11"/>
      <c r="EG68" s="10"/>
      <c r="EH68" s="7"/>
      <c r="EI68" s="11"/>
      <c r="EJ68" s="10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1"/>
        <v>0</v>
      </c>
      <c r="EW68" s="11"/>
      <c r="EX68" s="10"/>
      <c r="EY68" s="11"/>
      <c r="EZ68" s="10"/>
      <c r="FA68" s="7"/>
      <c r="FB68" s="11"/>
      <c r="FC68" s="10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2"/>
        <v>0</v>
      </c>
    </row>
    <row r="69" spans="1:171" x14ac:dyDescent="0.25">
      <c r="A69" s="6"/>
      <c r="B69" s="6"/>
      <c r="C69" s="6"/>
      <c r="D69" s="6" t="s">
        <v>158</v>
      </c>
      <c r="E69" s="3" t="s">
        <v>159</v>
      </c>
      <c r="F69" s="6">
        <f t="shared" si="52"/>
        <v>0</v>
      </c>
      <c r="G69" s="6">
        <f t="shared" si="53"/>
        <v>3</v>
      </c>
      <c r="H69" s="6">
        <f t="shared" si="54"/>
        <v>40</v>
      </c>
      <c r="I69" s="6">
        <f t="shared" si="55"/>
        <v>15</v>
      </c>
      <c r="J69" s="6">
        <f t="shared" si="56"/>
        <v>15</v>
      </c>
      <c r="K69" s="6">
        <f t="shared" si="57"/>
        <v>10</v>
      </c>
      <c r="L69" s="6">
        <f t="shared" si="58"/>
        <v>0</v>
      </c>
      <c r="M69" s="6">
        <f t="shared" si="59"/>
        <v>0</v>
      </c>
      <c r="N69" s="6">
        <f t="shared" si="60"/>
        <v>0</v>
      </c>
      <c r="O69" s="6">
        <f t="shared" si="61"/>
        <v>0</v>
      </c>
      <c r="P69" s="6">
        <f t="shared" si="62"/>
        <v>0</v>
      </c>
      <c r="Q69" s="7">
        <f t="shared" si="63"/>
        <v>2</v>
      </c>
      <c r="R69" s="7">
        <f t="shared" si="64"/>
        <v>0.6</v>
      </c>
      <c r="S69" s="7">
        <v>1.8</v>
      </c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5"/>
        <v>0</v>
      </c>
      <c r="AM69" s="11"/>
      <c r="AN69" s="10"/>
      <c r="AO69" s="11"/>
      <c r="AP69" s="10"/>
      <c r="AQ69" s="7"/>
      <c r="AR69" s="11"/>
      <c r="AS69" s="10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6"/>
        <v>0</v>
      </c>
      <c r="BF69" s="11"/>
      <c r="BG69" s="10"/>
      <c r="BH69" s="11"/>
      <c r="BI69" s="10"/>
      <c r="BJ69" s="7"/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7"/>
        <v>0</v>
      </c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68"/>
        <v>0</v>
      </c>
      <c r="CR69" s="11"/>
      <c r="CS69" s="10"/>
      <c r="CT69" s="11"/>
      <c r="CU69" s="10"/>
      <c r="CV69" s="7"/>
      <c r="CW69" s="11"/>
      <c r="CX69" s="10"/>
      <c r="CY69" s="11"/>
      <c r="CZ69" s="10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69"/>
        <v>0</v>
      </c>
      <c r="DK69" s="11">
        <v>15</v>
      </c>
      <c r="DL69" s="10" t="s">
        <v>60</v>
      </c>
      <c r="DM69" s="11">
        <v>15</v>
      </c>
      <c r="DN69" s="10" t="s">
        <v>60</v>
      </c>
      <c r="DO69" s="7">
        <v>1.4</v>
      </c>
      <c r="DP69" s="11">
        <v>10</v>
      </c>
      <c r="DQ69" s="10" t="s">
        <v>60</v>
      </c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>
        <v>0.6</v>
      </c>
      <c r="EC69" s="7">
        <f t="shared" si="70"/>
        <v>2</v>
      </c>
      <c r="ED69" s="11"/>
      <c r="EE69" s="10"/>
      <c r="EF69" s="11"/>
      <c r="EG69" s="10"/>
      <c r="EH69" s="7"/>
      <c r="EI69" s="11"/>
      <c r="EJ69" s="10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71"/>
        <v>0</v>
      </c>
      <c r="EW69" s="11"/>
      <c r="EX69" s="10"/>
      <c r="EY69" s="11"/>
      <c r="EZ69" s="10"/>
      <c r="FA69" s="7"/>
      <c r="FB69" s="11"/>
      <c r="FC69" s="10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2"/>
        <v>0</v>
      </c>
    </row>
    <row r="70" spans="1:171" x14ac:dyDescent="0.25">
      <c r="A70" s="6"/>
      <c r="B70" s="6"/>
      <c r="C70" s="6"/>
      <c r="D70" s="6" t="s">
        <v>160</v>
      </c>
      <c r="E70" s="3" t="s">
        <v>161</v>
      </c>
      <c r="F70" s="6">
        <f t="shared" si="52"/>
        <v>0</v>
      </c>
      <c r="G70" s="6">
        <f t="shared" si="53"/>
        <v>3</v>
      </c>
      <c r="H70" s="6">
        <f t="shared" ref="H70:H91" si="73">SUM(I70:P70)</f>
        <v>60</v>
      </c>
      <c r="I70" s="6">
        <f t="shared" ref="I70:I91" si="74">T70+AM70+BF70+BY70+CR70+DK70+ED70+EW70</f>
        <v>25</v>
      </c>
      <c r="J70" s="6">
        <f t="shared" ref="J70:J91" si="75">V70+AO70+BH70+CA70+CT70+DM70+EF70+EY70</f>
        <v>20</v>
      </c>
      <c r="K70" s="6">
        <f t="shared" ref="K70:K91" si="76">Y70+AR70+BK70+CD70+CW70+DP70+EI70+FB70</f>
        <v>0</v>
      </c>
      <c r="L70" s="6">
        <f t="shared" ref="L70:L91" si="77">AA70+AT70+BM70+CF70+CY70+DR70+EK70+FD70</f>
        <v>0</v>
      </c>
      <c r="M70" s="6">
        <f t="shared" ref="M70:M91" si="78">AC70+AV70+BO70+CH70+DA70+DT70+EM70+FF70</f>
        <v>15</v>
      </c>
      <c r="N70" s="6">
        <f t="shared" ref="N70:N91" si="79">AE70+AX70+BQ70+CJ70+DC70+DV70+EO70+FH70</f>
        <v>0</v>
      </c>
      <c r="O70" s="6">
        <f t="shared" ref="O70:O91" si="80">AG70+AZ70+BS70+CL70+DE70+DX70+EQ70+FJ70</f>
        <v>0</v>
      </c>
      <c r="P70" s="6">
        <f t="shared" ref="P70:P91" si="81">AI70+BB70+BU70+CN70+DG70+DZ70+ES70+FL70</f>
        <v>0</v>
      </c>
      <c r="Q70" s="7">
        <f t="shared" ref="Q70:Q91" si="82">AL70+BE70+BX70+CQ70+DJ70+EC70+EV70+FO70</f>
        <v>4</v>
      </c>
      <c r="R70" s="7">
        <f t="shared" ref="R70:R91" si="83">AK70+BD70+BW70+CP70+DI70+EB70+EU70+FN70</f>
        <v>2</v>
      </c>
      <c r="S70" s="7">
        <v>2.6</v>
      </c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ref="AL70:AL91" si="84">X70+AK70</f>
        <v>0</v>
      </c>
      <c r="AM70" s="11"/>
      <c r="AN70" s="10"/>
      <c r="AO70" s="11"/>
      <c r="AP70" s="10"/>
      <c r="AQ70" s="7"/>
      <c r="AR70" s="11"/>
      <c r="AS70" s="10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ref="BE70:BE91" si="85">AQ70+BD70</f>
        <v>0</v>
      </c>
      <c r="BF70" s="11"/>
      <c r="BG70" s="10"/>
      <c r="BH70" s="11"/>
      <c r="BI70" s="10"/>
      <c r="BJ70" s="7"/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ref="BX70:BX91" si="86">BJ70+BW70</f>
        <v>0</v>
      </c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ref="CQ70:CQ91" si="87">CC70+CP70</f>
        <v>0</v>
      </c>
      <c r="CR70" s="11"/>
      <c r="CS70" s="10"/>
      <c r="CT70" s="11"/>
      <c r="CU70" s="10"/>
      <c r="CV70" s="7"/>
      <c r="CW70" s="11"/>
      <c r="CX70" s="10"/>
      <c r="CY70" s="11"/>
      <c r="CZ70" s="10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ref="DJ70:DJ91" si="88">CV70+DI70</f>
        <v>0</v>
      </c>
      <c r="DK70" s="11">
        <v>25</v>
      </c>
      <c r="DL70" s="10" t="s">
        <v>60</v>
      </c>
      <c r="DM70" s="11">
        <v>20</v>
      </c>
      <c r="DN70" s="10" t="s">
        <v>60</v>
      </c>
      <c r="DO70" s="7">
        <v>2</v>
      </c>
      <c r="DP70" s="11"/>
      <c r="DQ70" s="10"/>
      <c r="DR70" s="11"/>
      <c r="DS70" s="10"/>
      <c r="DT70" s="11">
        <v>15</v>
      </c>
      <c r="DU70" s="10" t="s">
        <v>60</v>
      </c>
      <c r="DV70" s="11"/>
      <c r="DW70" s="10"/>
      <c r="DX70" s="11"/>
      <c r="DY70" s="10"/>
      <c r="DZ70" s="11"/>
      <c r="EA70" s="10"/>
      <c r="EB70" s="7">
        <v>2</v>
      </c>
      <c r="EC70" s="7">
        <f t="shared" ref="EC70:EC91" si="89">DO70+EB70</f>
        <v>4</v>
      </c>
      <c r="ED70" s="11"/>
      <c r="EE70" s="10"/>
      <c r="EF70" s="11"/>
      <c r="EG70" s="10"/>
      <c r="EH70" s="7"/>
      <c r="EI70" s="11"/>
      <c r="EJ70" s="10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ref="EV70:EV91" si="90">EH70+EU70</f>
        <v>0</v>
      </c>
      <c r="EW70" s="11"/>
      <c r="EX70" s="10"/>
      <c r="EY70" s="11"/>
      <c r="EZ70" s="10"/>
      <c r="FA70" s="7"/>
      <c r="FB70" s="11"/>
      <c r="FC70" s="10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ref="FO70:FO91" si="91">FA70+FN70</f>
        <v>0</v>
      </c>
    </row>
    <row r="71" spans="1:171" x14ac:dyDescent="0.25">
      <c r="A71" s="6"/>
      <c r="B71" s="6"/>
      <c r="C71" s="6"/>
      <c r="D71" s="6" t="s">
        <v>162</v>
      </c>
      <c r="E71" s="3" t="s">
        <v>163</v>
      </c>
      <c r="F71" s="6">
        <f t="shared" si="52"/>
        <v>0</v>
      </c>
      <c r="G71" s="6">
        <f t="shared" si="53"/>
        <v>2</v>
      </c>
      <c r="H71" s="6">
        <f t="shared" si="73"/>
        <v>40</v>
      </c>
      <c r="I71" s="6">
        <f t="shared" si="74"/>
        <v>25</v>
      </c>
      <c r="J71" s="6">
        <f t="shared" si="75"/>
        <v>15</v>
      </c>
      <c r="K71" s="6">
        <f t="shared" si="76"/>
        <v>0</v>
      </c>
      <c r="L71" s="6">
        <f t="shared" si="77"/>
        <v>0</v>
      </c>
      <c r="M71" s="6">
        <f t="shared" si="78"/>
        <v>0</v>
      </c>
      <c r="N71" s="6">
        <f t="shared" si="79"/>
        <v>0</v>
      </c>
      <c r="O71" s="6">
        <f t="shared" si="80"/>
        <v>0</v>
      </c>
      <c r="P71" s="6">
        <f t="shared" si="81"/>
        <v>0</v>
      </c>
      <c r="Q71" s="7">
        <f t="shared" si="82"/>
        <v>2</v>
      </c>
      <c r="R71" s="7">
        <f t="shared" si="83"/>
        <v>0</v>
      </c>
      <c r="S71" s="7">
        <v>1.7</v>
      </c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84"/>
        <v>0</v>
      </c>
      <c r="AM71" s="11"/>
      <c r="AN71" s="10"/>
      <c r="AO71" s="11"/>
      <c r="AP71" s="10"/>
      <c r="AQ71" s="7"/>
      <c r="AR71" s="11"/>
      <c r="AS71" s="10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85"/>
        <v>0</v>
      </c>
      <c r="BF71" s="11"/>
      <c r="BG71" s="10"/>
      <c r="BH71" s="11"/>
      <c r="BI71" s="10"/>
      <c r="BJ71" s="7"/>
      <c r="BK71" s="11"/>
      <c r="BL71" s="10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86"/>
        <v>0</v>
      </c>
      <c r="BY71" s="11"/>
      <c r="BZ71" s="10"/>
      <c r="CA71" s="11"/>
      <c r="CB71" s="10"/>
      <c r="CC71" s="7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87"/>
        <v>0</v>
      </c>
      <c r="CR71" s="11"/>
      <c r="CS71" s="10"/>
      <c r="CT71" s="11"/>
      <c r="CU71" s="10"/>
      <c r="CV71" s="7"/>
      <c r="CW71" s="11"/>
      <c r="CX71" s="10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88"/>
        <v>0</v>
      </c>
      <c r="DK71" s="11">
        <v>25</v>
      </c>
      <c r="DL71" s="10" t="s">
        <v>60</v>
      </c>
      <c r="DM71" s="11">
        <v>15</v>
      </c>
      <c r="DN71" s="10" t="s">
        <v>60</v>
      </c>
      <c r="DO71" s="7">
        <v>2</v>
      </c>
      <c r="DP71" s="11"/>
      <c r="DQ71" s="10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89"/>
        <v>2</v>
      </c>
      <c r="ED71" s="11"/>
      <c r="EE71" s="10"/>
      <c r="EF71" s="11"/>
      <c r="EG71" s="10"/>
      <c r="EH71" s="7"/>
      <c r="EI71" s="11"/>
      <c r="EJ71" s="10"/>
      <c r="EK71" s="11"/>
      <c r="EL71" s="10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90"/>
        <v>0</v>
      </c>
      <c r="EW71" s="11"/>
      <c r="EX71" s="10"/>
      <c r="EY71" s="11"/>
      <c r="EZ71" s="10"/>
      <c r="FA71" s="7"/>
      <c r="FB71" s="11"/>
      <c r="FC71" s="10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91"/>
        <v>0</v>
      </c>
    </row>
    <row r="72" spans="1:171" x14ac:dyDescent="0.25">
      <c r="A72" s="6"/>
      <c r="B72" s="6"/>
      <c r="C72" s="6"/>
      <c r="D72" s="6" t="s">
        <v>164</v>
      </c>
      <c r="E72" s="3" t="s">
        <v>165</v>
      </c>
      <c r="F72" s="6">
        <f t="shared" si="52"/>
        <v>0</v>
      </c>
      <c r="G72" s="6">
        <f t="shared" si="53"/>
        <v>2</v>
      </c>
      <c r="H72" s="6">
        <f t="shared" si="73"/>
        <v>20</v>
      </c>
      <c r="I72" s="6">
        <f t="shared" si="74"/>
        <v>0</v>
      </c>
      <c r="J72" s="6">
        <f t="shared" si="75"/>
        <v>0</v>
      </c>
      <c r="K72" s="6">
        <f t="shared" si="76"/>
        <v>0</v>
      </c>
      <c r="L72" s="6">
        <f t="shared" si="77"/>
        <v>0</v>
      </c>
      <c r="M72" s="6">
        <f t="shared" si="78"/>
        <v>0</v>
      </c>
      <c r="N72" s="6">
        <f t="shared" si="79"/>
        <v>0</v>
      </c>
      <c r="O72" s="6">
        <f t="shared" si="80"/>
        <v>0</v>
      </c>
      <c r="P72" s="6">
        <f t="shared" si="81"/>
        <v>20</v>
      </c>
      <c r="Q72" s="7">
        <f t="shared" si="82"/>
        <v>2</v>
      </c>
      <c r="R72" s="7">
        <f t="shared" si="83"/>
        <v>2</v>
      </c>
      <c r="S72" s="7">
        <v>0.8</v>
      </c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84"/>
        <v>0</v>
      </c>
      <c r="AM72" s="11"/>
      <c r="AN72" s="10"/>
      <c r="AO72" s="11"/>
      <c r="AP72" s="10"/>
      <c r="AQ72" s="7"/>
      <c r="AR72" s="11"/>
      <c r="AS72" s="10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85"/>
        <v>0</v>
      </c>
      <c r="BF72" s="11"/>
      <c r="BG72" s="10"/>
      <c r="BH72" s="11"/>
      <c r="BI72" s="10"/>
      <c r="BJ72" s="7"/>
      <c r="BK72" s="11"/>
      <c r="BL72" s="10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86"/>
        <v>0</v>
      </c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87"/>
        <v>0</v>
      </c>
      <c r="CR72" s="11"/>
      <c r="CS72" s="10"/>
      <c r="CT72" s="11"/>
      <c r="CU72" s="10"/>
      <c r="CV72" s="7"/>
      <c r="CW72" s="11"/>
      <c r="CX72" s="10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88"/>
        <v>0</v>
      </c>
      <c r="DK72" s="11"/>
      <c r="DL72" s="10"/>
      <c r="DM72" s="11"/>
      <c r="DN72" s="10"/>
      <c r="DO72" s="7"/>
      <c r="DP72" s="11"/>
      <c r="DQ72" s="10"/>
      <c r="DR72" s="11"/>
      <c r="DS72" s="10"/>
      <c r="DT72" s="11"/>
      <c r="DU72" s="10"/>
      <c r="DV72" s="11"/>
      <c r="DW72" s="10"/>
      <c r="DX72" s="11"/>
      <c r="DY72" s="10"/>
      <c r="DZ72" s="11">
        <v>10</v>
      </c>
      <c r="EA72" s="10" t="s">
        <v>60</v>
      </c>
      <c r="EB72" s="7">
        <v>1</v>
      </c>
      <c r="EC72" s="7">
        <f t="shared" si="89"/>
        <v>1</v>
      </c>
      <c r="ED72" s="11"/>
      <c r="EE72" s="10"/>
      <c r="EF72" s="11"/>
      <c r="EG72" s="10"/>
      <c r="EH72" s="7"/>
      <c r="EI72" s="11"/>
      <c r="EJ72" s="10"/>
      <c r="EK72" s="11"/>
      <c r="EL72" s="10"/>
      <c r="EM72" s="11"/>
      <c r="EN72" s="10"/>
      <c r="EO72" s="11"/>
      <c r="EP72" s="10"/>
      <c r="EQ72" s="11"/>
      <c r="ER72" s="10"/>
      <c r="ES72" s="11">
        <v>10</v>
      </c>
      <c r="ET72" s="10" t="s">
        <v>60</v>
      </c>
      <c r="EU72" s="7">
        <v>1</v>
      </c>
      <c r="EV72" s="7">
        <f t="shared" si="90"/>
        <v>1</v>
      </c>
      <c r="EW72" s="11"/>
      <c r="EX72" s="10"/>
      <c r="EY72" s="11"/>
      <c r="EZ72" s="10"/>
      <c r="FA72" s="7"/>
      <c r="FB72" s="11"/>
      <c r="FC72" s="10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91"/>
        <v>0</v>
      </c>
    </row>
    <row r="73" spans="1:171" x14ac:dyDescent="0.25">
      <c r="A73" s="6"/>
      <c r="B73" s="6"/>
      <c r="C73" s="6"/>
      <c r="D73" s="6" t="s">
        <v>166</v>
      </c>
      <c r="E73" s="3" t="s">
        <v>167</v>
      </c>
      <c r="F73" s="6">
        <f t="shared" si="52"/>
        <v>0</v>
      </c>
      <c r="G73" s="6">
        <f t="shared" si="53"/>
        <v>1</v>
      </c>
      <c r="H73" s="6">
        <f t="shared" si="73"/>
        <v>20</v>
      </c>
      <c r="I73" s="6">
        <f t="shared" si="74"/>
        <v>20</v>
      </c>
      <c r="J73" s="6">
        <f t="shared" si="75"/>
        <v>0</v>
      </c>
      <c r="K73" s="6">
        <f t="shared" si="76"/>
        <v>0</v>
      </c>
      <c r="L73" s="6">
        <f t="shared" si="77"/>
        <v>0</v>
      </c>
      <c r="M73" s="6">
        <f t="shared" si="78"/>
        <v>0</v>
      </c>
      <c r="N73" s="6">
        <f t="shared" si="79"/>
        <v>0</v>
      </c>
      <c r="O73" s="6">
        <f t="shared" si="80"/>
        <v>0</v>
      </c>
      <c r="P73" s="6">
        <f t="shared" si="81"/>
        <v>0</v>
      </c>
      <c r="Q73" s="7">
        <f t="shared" si="82"/>
        <v>1</v>
      </c>
      <c r="R73" s="7">
        <f t="shared" si="83"/>
        <v>0</v>
      </c>
      <c r="S73" s="7">
        <v>0.9</v>
      </c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84"/>
        <v>0</v>
      </c>
      <c r="AM73" s="11"/>
      <c r="AN73" s="10"/>
      <c r="AO73" s="11"/>
      <c r="AP73" s="10"/>
      <c r="AQ73" s="7"/>
      <c r="AR73" s="11"/>
      <c r="AS73" s="10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85"/>
        <v>0</v>
      </c>
      <c r="BF73" s="11"/>
      <c r="BG73" s="10"/>
      <c r="BH73" s="11"/>
      <c r="BI73" s="10"/>
      <c r="BJ73" s="7"/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86"/>
        <v>0</v>
      </c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87"/>
        <v>0</v>
      </c>
      <c r="CR73" s="11"/>
      <c r="CS73" s="10"/>
      <c r="CT73" s="11"/>
      <c r="CU73" s="10"/>
      <c r="CV73" s="7"/>
      <c r="CW73" s="11"/>
      <c r="CX73" s="10"/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88"/>
        <v>0</v>
      </c>
      <c r="DK73" s="11"/>
      <c r="DL73" s="10"/>
      <c r="DM73" s="11"/>
      <c r="DN73" s="10"/>
      <c r="DO73" s="7"/>
      <c r="DP73" s="11"/>
      <c r="DQ73" s="10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89"/>
        <v>0</v>
      </c>
      <c r="ED73" s="11">
        <v>20</v>
      </c>
      <c r="EE73" s="10" t="s">
        <v>60</v>
      </c>
      <c r="EF73" s="11"/>
      <c r="EG73" s="10"/>
      <c r="EH73" s="7">
        <v>1</v>
      </c>
      <c r="EI73" s="11"/>
      <c r="EJ73" s="10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90"/>
        <v>1</v>
      </c>
      <c r="EW73" s="11"/>
      <c r="EX73" s="10"/>
      <c r="EY73" s="11"/>
      <c r="EZ73" s="10"/>
      <c r="FA73" s="7"/>
      <c r="FB73" s="11"/>
      <c r="FC73" s="10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91"/>
        <v>0</v>
      </c>
    </row>
    <row r="74" spans="1:171" x14ac:dyDescent="0.25">
      <c r="A74" s="6"/>
      <c r="B74" s="6"/>
      <c r="C74" s="6"/>
      <c r="D74" s="6" t="s">
        <v>168</v>
      </c>
      <c r="E74" s="3" t="s">
        <v>169</v>
      </c>
      <c r="F74" s="6">
        <f t="shared" si="52"/>
        <v>0</v>
      </c>
      <c r="G74" s="6">
        <f t="shared" si="53"/>
        <v>2</v>
      </c>
      <c r="H74" s="6">
        <f t="shared" si="73"/>
        <v>30</v>
      </c>
      <c r="I74" s="6">
        <f t="shared" si="74"/>
        <v>15</v>
      </c>
      <c r="J74" s="6">
        <f t="shared" si="75"/>
        <v>0</v>
      </c>
      <c r="K74" s="6">
        <f t="shared" si="76"/>
        <v>15</v>
      </c>
      <c r="L74" s="6">
        <f t="shared" si="77"/>
        <v>0</v>
      </c>
      <c r="M74" s="6">
        <f t="shared" si="78"/>
        <v>0</v>
      </c>
      <c r="N74" s="6">
        <f t="shared" si="79"/>
        <v>0</v>
      </c>
      <c r="O74" s="6">
        <f t="shared" si="80"/>
        <v>0</v>
      </c>
      <c r="P74" s="6">
        <f t="shared" si="81"/>
        <v>0</v>
      </c>
      <c r="Q74" s="7">
        <f t="shared" si="82"/>
        <v>2</v>
      </c>
      <c r="R74" s="7">
        <f t="shared" si="83"/>
        <v>1</v>
      </c>
      <c r="S74" s="7">
        <v>1.4</v>
      </c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84"/>
        <v>0</v>
      </c>
      <c r="AM74" s="11"/>
      <c r="AN74" s="10"/>
      <c r="AO74" s="11"/>
      <c r="AP74" s="10"/>
      <c r="AQ74" s="7"/>
      <c r="AR74" s="11"/>
      <c r="AS74" s="10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85"/>
        <v>0</v>
      </c>
      <c r="BF74" s="11"/>
      <c r="BG74" s="10"/>
      <c r="BH74" s="11"/>
      <c r="BI74" s="10"/>
      <c r="BJ74" s="7"/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86"/>
        <v>0</v>
      </c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87"/>
        <v>0</v>
      </c>
      <c r="CR74" s="11"/>
      <c r="CS74" s="10"/>
      <c r="CT74" s="11"/>
      <c r="CU74" s="10"/>
      <c r="CV74" s="7"/>
      <c r="CW74" s="11"/>
      <c r="CX74" s="10"/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88"/>
        <v>0</v>
      </c>
      <c r="DK74" s="11"/>
      <c r="DL74" s="10"/>
      <c r="DM74" s="11"/>
      <c r="DN74" s="10"/>
      <c r="DO74" s="7"/>
      <c r="DP74" s="11"/>
      <c r="DQ74" s="10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89"/>
        <v>0</v>
      </c>
      <c r="ED74" s="11">
        <v>15</v>
      </c>
      <c r="EE74" s="10" t="s">
        <v>60</v>
      </c>
      <c r="EF74" s="11"/>
      <c r="EG74" s="10"/>
      <c r="EH74" s="7">
        <v>1</v>
      </c>
      <c r="EI74" s="11">
        <v>15</v>
      </c>
      <c r="EJ74" s="10" t="s">
        <v>60</v>
      </c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>
        <v>1</v>
      </c>
      <c r="EV74" s="7">
        <f t="shared" si="90"/>
        <v>2</v>
      </c>
      <c r="EW74" s="11"/>
      <c r="EX74" s="10"/>
      <c r="EY74" s="11"/>
      <c r="EZ74" s="10"/>
      <c r="FA74" s="7"/>
      <c r="FB74" s="11"/>
      <c r="FC74" s="10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91"/>
        <v>0</v>
      </c>
    </row>
    <row r="75" spans="1:171" x14ac:dyDescent="0.25">
      <c r="A75" s="6"/>
      <c r="B75" s="6"/>
      <c r="C75" s="6"/>
      <c r="D75" s="6" t="s">
        <v>170</v>
      </c>
      <c r="E75" s="3" t="s">
        <v>171</v>
      </c>
      <c r="F75" s="6">
        <f t="shared" si="52"/>
        <v>0</v>
      </c>
      <c r="G75" s="6">
        <f t="shared" si="53"/>
        <v>2</v>
      </c>
      <c r="H75" s="6">
        <f t="shared" si="73"/>
        <v>30</v>
      </c>
      <c r="I75" s="6">
        <f t="shared" si="74"/>
        <v>15</v>
      </c>
      <c r="J75" s="6">
        <f t="shared" si="75"/>
        <v>15</v>
      </c>
      <c r="K75" s="6">
        <f t="shared" si="76"/>
        <v>0</v>
      </c>
      <c r="L75" s="6">
        <f t="shared" si="77"/>
        <v>0</v>
      </c>
      <c r="M75" s="6">
        <f t="shared" si="78"/>
        <v>0</v>
      </c>
      <c r="N75" s="6">
        <f t="shared" si="79"/>
        <v>0</v>
      </c>
      <c r="O75" s="6">
        <f t="shared" si="80"/>
        <v>0</v>
      </c>
      <c r="P75" s="6">
        <f t="shared" si="81"/>
        <v>0</v>
      </c>
      <c r="Q75" s="7">
        <f t="shared" si="82"/>
        <v>2</v>
      </c>
      <c r="R75" s="7">
        <f t="shared" si="83"/>
        <v>0</v>
      </c>
      <c r="S75" s="7">
        <v>1.4</v>
      </c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84"/>
        <v>0</v>
      </c>
      <c r="AM75" s="11"/>
      <c r="AN75" s="10"/>
      <c r="AO75" s="11"/>
      <c r="AP75" s="10"/>
      <c r="AQ75" s="7"/>
      <c r="AR75" s="11"/>
      <c r="AS75" s="10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85"/>
        <v>0</v>
      </c>
      <c r="BF75" s="11"/>
      <c r="BG75" s="10"/>
      <c r="BH75" s="11"/>
      <c r="BI75" s="10"/>
      <c r="BJ75" s="7"/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86"/>
        <v>0</v>
      </c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87"/>
        <v>0</v>
      </c>
      <c r="CR75" s="11"/>
      <c r="CS75" s="10"/>
      <c r="CT75" s="11"/>
      <c r="CU75" s="10"/>
      <c r="CV75" s="7"/>
      <c r="CW75" s="11"/>
      <c r="CX75" s="10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88"/>
        <v>0</v>
      </c>
      <c r="DK75" s="11"/>
      <c r="DL75" s="10"/>
      <c r="DM75" s="11"/>
      <c r="DN75" s="10"/>
      <c r="DO75" s="7"/>
      <c r="DP75" s="11"/>
      <c r="DQ75" s="10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89"/>
        <v>0</v>
      </c>
      <c r="ED75" s="11">
        <v>15</v>
      </c>
      <c r="EE75" s="10" t="s">
        <v>60</v>
      </c>
      <c r="EF75" s="11">
        <v>15</v>
      </c>
      <c r="EG75" s="10" t="s">
        <v>60</v>
      </c>
      <c r="EH75" s="7">
        <v>2</v>
      </c>
      <c r="EI75" s="11"/>
      <c r="EJ75" s="10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90"/>
        <v>2</v>
      </c>
      <c r="EW75" s="11"/>
      <c r="EX75" s="10"/>
      <c r="EY75" s="11"/>
      <c r="EZ75" s="10"/>
      <c r="FA75" s="7"/>
      <c r="FB75" s="11"/>
      <c r="FC75" s="10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91"/>
        <v>0</v>
      </c>
    </row>
    <row r="76" spans="1:171" x14ac:dyDescent="0.25">
      <c r="A76" s="6"/>
      <c r="B76" s="6"/>
      <c r="C76" s="6"/>
      <c r="D76" s="6" t="s">
        <v>172</v>
      </c>
      <c r="E76" s="3" t="s">
        <v>173</v>
      </c>
      <c r="F76" s="6">
        <f t="shared" si="52"/>
        <v>0</v>
      </c>
      <c r="G76" s="6">
        <f t="shared" si="53"/>
        <v>2</v>
      </c>
      <c r="H76" s="6">
        <f t="shared" si="73"/>
        <v>30</v>
      </c>
      <c r="I76" s="6">
        <f t="shared" si="74"/>
        <v>15</v>
      </c>
      <c r="J76" s="6">
        <f t="shared" si="75"/>
        <v>15</v>
      </c>
      <c r="K76" s="6">
        <f t="shared" si="76"/>
        <v>0</v>
      </c>
      <c r="L76" s="6">
        <f t="shared" si="77"/>
        <v>0</v>
      </c>
      <c r="M76" s="6">
        <f t="shared" si="78"/>
        <v>0</v>
      </c>
      <c r="N76" s="6">
        <f t="shared" si="79"/>
        <v>0</v>
      </c>
      <c r="O76" s="6">
        <f t="shared" si="80"/>
        <v>0</v>
      </c>
      <c r="P76" s="6">
        <f t="shared" si="81"/>
        <v>0</v>
      </c>
      <c r="Q76" s="7">
        <f t="shared" si="82"/>
        <v>2</v>
      </c>
      <c r="R76" s="7">
        <f t="shared" si="83"/>
        <v>0</v>
      </c>
      <c r="S76" s="7">
        <v>1.4</v>
      </c>
      <c r="T76" s="11"/>
      <c r="U76" s="10"/>
      <c r="V76" s="11"/>
      <c r="W76" s="10"/>
      <c r="X76" s="7"/>
      <c r="Y76" s="11"/>
      <c r="Z76" s="10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84"/>
        <v>0</v>
      </c>
      <c r="AM76" s="11"/>
      <c r="AN76" s="10"/>
      <c r="AO76" s="11"/>
      <c r="AP76" s="10"/>
      <c r="AQ76" s="7"/>
      <c r="AR76" s="11"/>
      <c r="AS76" s="10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85"/>
        <v>0</v>
      </c>
      <c r="BF76" s="11"/>
      <c r="BG76" s="10"/>
      <c r="BH76" s="11"/>
      <c r="BI76" s="10"/>
      <c r="BJ76" s="7"/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86"/>
        <v>0</v>
      </c>
      <c r="BY76" s="11"/>
      <c r="BZ76" s="10"/>
      <c r="CA76" s="11"/>
      <c r="CB76" s="10"/>
      <c r="CC76" s="7"/>
      <c r="CD76" s="11"/>
      <c r="CE76" s="10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87"/>
        <v>0</v>
      </c>
      <c r="CR76" s="11"/>
      <c r="CS76" s="10"/>
      <c r="CT76" s="11"/>
      <c r="CU76" s="10"/>
      <c r="CV76" s="7"/>
      <c r="CW76" s="11"/>
      <c r="CX76" s="10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88"/>
        <v>0</v>
      </c>
      <c r="DK76" s="11"/>
      <c r="DL76" s="10"/>
      <c r="DM76" s="11"/>
      <c r="DN76" s="10"/>
      <c r="DO76" s="7"/>
      <c r="DP76" s="11"/>
      <c r="DQ76" s="10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89"/>
        <v>0</v>
      </c>
      <c r="ED76" s="11">
        <v>15</v>
      </c>
      <c r="EE76" s="10" t="s">
        <v>60</v>
      </c>
      <c r="EF76" s="11">
        <v>15</v>
      </c>
      <c r="EG76" s="10" t="s">
        <v>60</v>
      </c>
      <c r="EH76" s="7">
        <v>2</v>
      </c>
      <c r="EI76" s="11"/>
      <c r="EJ76" s="10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90"/>
        <v>2</v>
      </c>
      <c r="EW76" s="11"/>
      <c r="EX76" s="10"/>
      <c r="EY76" s="11"/>
      <c r="EZ76" s="10"/>
      <c r="FA76" s="7"/>
      <c r="FB76" s="11"/>
      <c r="FC76" s="10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91"/>
        <v>0</v>
      </c>
    </row>
    <row r="77" spans="1:171" x14ac:dyDescent="0.25">
      <c r="A77" s="6"/>
      <c r="B77" s="6"/>
      <c r="C77" s="6"/>
      <c r="D77" s="6" t="s">
        <v>174</v>
      </c>
      <c r="E77" s="3" t="s">
        <v>175</v>
      </c>
      <c r="F77" s="6">
        <f t="shared" si="52"/>
        <v>0</v>
      </c>
      <c r="G77" s="6">
        <f t="shared" si="53"/>
        <v>2</v>
      </c>
      <c r="H77" s="6">
        <f t="shared" si="73"/>
        <v>30</v>
      </c>
      <c r="I77" s="6">
        <f t="shared" si="74"/>
        <v>15</v>
      </c>
      <c r="J77" s="6">
        <f t="shared" si="75"/>
        <v>0</v>
      </c>
      <c r="K77" s="6">
        <f t="shared" si="76"/>
        <v>15</v>
      </c>
      <c r="L77" s="6">
        <f t="shared" si="77"/>
        <v>0</v>
      </c>
      <c r="M77" s="6">
        <f t="shared" si="78"/>
        <v>0</v>
      </c>
      <c r="N77" s="6">
        <f t="shared" si="79"/>
        <v>0</v>
      </c>
      <c r="O77" s="6">
        <f t="shared" si="80"/>
        <v>0</v>
      </c>
      <c r="P77" s="6">
        <f t="shared" si="81"/>
        <v>0</v>
      </c>
      <c r="Q77" s="7">
        <f t="shared" si="82"/>
        <v>2</v>
      </c>
      <c r="R77" s="7">
        <f t="shared" si="83"/>
        <v>1</v>
      </c>
      <c r="S77" s="7">
        <v>1.4</v>
      </c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84"/>
        <v>0</v>
      </c>
      <c r="AM77" s="11"/>
      <c r="AN77" s="10"/>
      <c r="AO77" s="11"/>
      <c r="AP77" s="10"/>
      <c r="AQ77" s="7"/>
      <c r="AR77" s="11"/>
      <c r="AS77" s="10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85"/>
        <v>0</v>
      </c>
      <c r="BF77" s="11"/>
      <c r="BG77" s="10"/>
      <c r="BH77" s="11"/>
      <c r="BI77" s="10"/>
      <c r="BJ77" s="7"/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86"/>
        <v>0</v>
      </c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87"/>
        <v>0</v>
      </c>
      <c r="CR77" s="11"/>
      <c r="CS77" s="10"/>
      <c r="CT77" s="11"/>
      <c r="CU77" s="10"/>
      <c r="CV77" s="7"/>
      <c r="CW77" s="11"/>
      <c r="CX77" s="10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88"/>
        <v>0</v>
      </c>
      <c r="DK77" s="11"/>
      <c r="DL77" s="10"/>
      <c r="DM77" s="11"/>
      <c r="DN77" s="10"/>
      <c r="DO77" s="7"/>
      <c r="DP77" s="11"/>
      <c r="DQ77" s="10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89"/>
        <v>0</v>
      </c>
      <c r="ED77" s="11">
        <v>15</v>
      </c>
      <c r="EE77" s="10" t="s">
        <v>60</v>
      </c>
      <c r="EF77" s="11"/>
      <c r="EG77" s="10"/>
      <c r="EH77" s="7">
        <v>1</v>
      </c>
      <c r="EI77" s="11">
        <v>15</v>
      </c>
      <c r="EJ77" s="10" t="s">
        <v>60</v>
      </c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>
        <v>1</v>
      </c>
      <c r="EV77" s="7">
        <f t="shared" si="90"/>
        <v>2</v>
      </c>
      <c r="EW77" s="11"/>
      <c r="EX77" s="10"/>
      <c r="EY77" s="11"/>
      <c r="EZ77" s="10"/>
      <c r="FA77" s="7"/>
      <c r="FB77" s="11"/>
      <c r="FC77" s="10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91"/>
        <v>0</v>
      </c>
    </row>
    <row r="78" spans="1:171" x14ac:dyDescent="0.25">
      <c r="A78" s="6"/>
      <c r="B78" s="6"/>
      <c r="C78" s="6"/>
      <c r="D78" s="6" t="s">
        <v>176</v>
      </c>
      <c r="E78" s="3" t="s">
        <v>177</v>
      </c>
      <c r="F78" s="6">
        <f t="shared" si="52"/>
        <v>0</v>
      </c>
      <c r="G78" s="6">
        <f t="shared" si="53"/>
        <v>1</v>
      </c>
      <c r="H78" s="6">
        <f t="shared" si="73"/>
        <v>0</v>
      </c>
      <c r="I78" s="6">
        <f t="shared" si="74"/>
        <v>0</v>
      </c>
      <c r="J78" s="6">
        <f t="shared" si="75"/>
        <v>0</v>
      </c>
      <c r="K78" s="6">
        <f t="shared" si="76"/>
        <v>0</v>
      </c>
      <c r="L78" s="6">
        <f t="shared" si="77"/>
        <v>0</v>
      </c>
      <c r="M78" s="6">
        <f t="shared" si="78"/>
        <v>0</v>
      </c>
      <c r="N78" s="6">
        <f t="shared" si="79"/>
        <v>0</v>
      </c>
      <c r="O78" s="6">
        <f t="shared" si="80"/>
        <v>0</v>
      </c>
      <c r="P78" s="6">
        <f t="shared" si="81"/>
        <v>0</v>
      </c>
      <c r="Q78" s="7">
        <f t="shared" si="82"/>
        <v>15</v>
      </c>
      <c r="R78" s="7">
        <f t="shared" si="83"/>
        <v>15</v>
      </c>
      <c r="S78" s="7">
        <v>0.5</v>
      </c>
      <c r="T78" s="11"/>
      <c r="U78" s="10"/>
      <c r="V78" s="11"/>
      <c r="W78" s="10"/>
      <c r="X78" s="7"/>
      <c r="Y78" s="11"/>
      <c r="Z78" s="10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84"/>
        <v>0</v>
      </c>
      <c r="AM78" s="11"/>
      <c r="AN78" s="10"/>
      <c r="AO78" s="11"/>
      <c r="AP78" s="10"/>
      <c r="AQ78" s="7"/>
      <c r="AR78" s="11"/>
      <c r="AS78" s="10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85"/>
        <v>0</v>
      </c>
      <c r="BF78" s="11"/>
      <c r="BG78" s="10"/>
      <c r="BH78" s="11"/>
      <c r="BI78" s="10"/>
      <c r="BJ78" s="7"/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86"/>
        <v>0</v>
      </c>
      <c r="BY78" s="11"/>
      <c r="BZ78" s="10"/>
      <c r="CA78" s="11"/>
      <c r="CB78" s="10"/>
      <c r="CC78" s="7"/>
      <c r="CD78" s="11"/>
      <c r="CE78" s="10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87"/>
        <v>0</v>
      </c>
      <c r="CR78" s="11"/>
      <c r="CS78" s="10"/>
      <c r="CT78" s="11"/>
      <c r="CU78" s="10"/>
      <c r="CV78" s="7"/>
      <c r="CW78" s="11"/>
      <c r="CX78" s="10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88"/>
        <v>0</v>
      </c>
      <c r="DK78" s="11"/>
      <c r="DL78" s="10"/>
      <c r="DM78" s="11"/>
      <c r="DN78" s="10"/>
      <c r="DO78" s="7"/>
      <c r="DP78" s="11"/>
      <c r="DQ78" s="10"/>
      <c r="DR78" s="11"/>
      <c r="DS78" s="10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89"/>
        <v>0</v>
      </c>
      <c r="ED78" s="11"/>
      <c r="EE78" s="10"/>
      <c r="EF78" s="11"/>
      <c r="EG78" s="10"/>
      <c r="EH78" s="7"/>
      <c r="EI78" s="11"/>
      <c r="EJ78" s="10"/>
      <c r="EK78" s="11"/>
      <c r="EL78" s="10"/>
      <c r="EM78" s="11"/>
      <c r="EN78" s="10"/>
      <c r="EO78" s="11">
        <v>0</v>
      </c>
      <c r="EP78" s="10" t="s">
        <v>60</v>
      </c>
      <c r="EQ78" s="11"/>
      <c r="ER78" s="10"/>
      <c r="ES78" s="11"/>
      <c r="ET78" s="10"/>
      <c r="EU78" s="7">
        <v>15</v>
      </c>
      <c r="EV78" s="7">
        <f t="shared" si="90"/>
        <v>15</v>
      </c>
      <c r="EW78" s="11"/>
      <c r="EX78" s="10"/>
      <c r="EY78" s="11"/>
      <c r="EZ78" s="10"/>
      <c r="FA78" s="7"/>
      <c r="FB78" s="11"/>
      <c r="FC78" s="10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91"/>
        <v>0</v>
      </c>
    </row>
    <row r="79" spans="1:171" x14ac:dyDescent="0.25">
      <c r="A79" s="6">
        <v>4</v>
      </c>
      <c r="B79" s="6">
        <v>1</v>
      </c>
      <c r="C79" s="6">
        <v>1</v>
      </c>
      <c r="D79" s="6"/>
      <c r="E79" s="3" t="s">
        <v>178</v>
      </c>
      <c r="F79" s="6"/>
      <c r="G79" s="6">
        <f>$B$79*1</f>
        <v>1</v>
      </c>
      <c r="H79" s="6">
        <f t="shared" si="73"/>
        <v>15</v>
      </c>
      <c r="I79" s="6">
        <f t="shared" si="74"/>
        <v>15</v>
      </c>
      <c r="J79" s="6">
        <f t="shared" si="75"/>
        <v>0</v>
      </c>
      <c r="K79" s="6">
        <f t="shared" si="76"/>
        <v>0</v>
      </c>
      <c r="L79" s="6">
        <f t="shared" si="77"/>
        <v>0</v>
      </c>
      <c r="M79" s="6">
        <f t="shared" si="78"/>
        <v>0</v>
      </c>
      <c r="N79" s="6">
        <f t="shared" si="79"/>
        <v>0</v>
      </c>
      <c r="O79" s="6">
        <f t="shared" si="80"/>
        <v>0</v>
      </c>
      <c r="P79" s="6">
        <f t="shared" si="81"/>
        <v>0</v>
      </c>
      <c r="Q79" s="7">
        <f t="shared" si="82"/>
        <v>2</v>
      </c>
      <c r="R79" s="7">
        <f t="shared" si="83"/>
        <v>0</v>
      </c>
      <c r="S79" s="7">
        <f>$B$79*0.7</f>
        <v>0.7</v>
      </c>
      <c r="T79" s="11"/>
      <c r="U79" s="10"/>
      <c r="V79" s="11"/>
      <c r="W79" s="10"/>
      <c r="X79" s="7"/>
      <c r="Y79" s="11"/>
      <c r="Z79" s="10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84"/>
        <v>0</v>
      </c>
      <c r="AM79" s="11"/>
      <c r="AN79" s="10"/>
      <c r="AO79" s="11"/>
      <c r="AP79" s="10"/>
      <c r="AQ79" s="7"/>
      <c r="AR79" s="11"/>
      <c r="AS79" s="10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85"/>
        <v>0</v>
      </c>
      <c r="BF79" s="11">
        <f>$B$79*15</f>
        <v>15</v>
      </c>
      <c r="BG79" s="10"/>
      <c r="BH79" s="11"/>
      <c r="BI79" s="10"/>
      <c r="BJ79" s="7">
        <f>$B$79*2</f>
        <v>2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86"/>
        <v>2</v>
      </c>
      <c r="BY79" s="11"/>
      <c r="BZ79" s="10"/>
      <c r="CA79" s="11"/>
      <c r="CB79" s="10"/>
      <c r="CC79" s="7"/>
      <c r="CD79" s="11"/>
      <c r="CE79" s="10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87"/>
        <v>0</v>
      </c>
      <c r="CR79" s="11"/>
      <c r="CS79" s="10"/>
      <c r="CT79" s="11"/>
      <c r="CU79" s="10"/>
      <c r="CV79" s="7"/>
      <c r="CW79" s="11"/>
      <c r="CX79" s="10"/>
      <c r="CY79" s="11"/>
      <c r="CZ79" s="10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88"/>
        <v>0</v>
      </c>
      <c r="DK79" s="11"/>
      <c r="DL79" s="10"/>
      <c r="DM79" s="11"/>
      <c r="DN79" s="10"/>
      <c r="DO79" s="7"/>
      <c r="DP79" s="11"/>
      <c r="DQ79" s="10"/>
      <c r="DR79" s="11"/>
      <c r="DS79" s="10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89"/>
        <v>0</v>
      </c>
      <c r="ED79" s="11"/>
      <c r="EE79" s="10"/>
      <c r="EF79" s="11"/>
      <c r="EG79" s="10"/>
      <c r="EH79" s="7"/>
      <c r="EI79" s="11"/>
      <c r="EJ79" s="10"/>
      <c r="EK79" s="11"/>
      <c r="EL79" s="10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90"/>
        <v>0</v>
      </c>
      <c r="EW79" s="11"/>
      <c r="EX79" s="10"/>
      <c r="EY79" s="11"/>
      <c r="EZ79" s="10"/>
      <c r="FA79" s="7"/>
      <c r="FB79" s="11"/>
      <c r="FC79" s="10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91"/>
        <v>0</v>
      </c>
    </row>
    <row r="80" spans="1:171" x14ac:dyDescent="0.25">
      <c r="A80" s="6">
        <v>5</v>
      </c>
      <c r="B80" s="6">
        <v>1</v>
      </c>
      <c r="C80" s="6">
        <v>1</v>
      </c>
      <c r="D80" s="6"/>
      <c r="E80" s="3" t="s">
        <v>179</v>
      </c>
      <c r="F80" s="6"/>
      <c r="G80" s="6">
        <f>$B$80*2</f>
        <v>2</v>
      </c>
      <c r="H80" s="6">
        <f t="shared" si="73"/>
        <v>30</v>
      </c>
      <c r="I80" s="6">
        <f t="shared" si="74"/>
        <v>15</v>
      </c>
      <c r="J80" s="6">
        <f t="shared" si="75"/>
        <v>15</v>
      </c>
      <c r="K80" s="6">
        <f t="shared" si="76"/>
        <v>0</v>
      </c>
      <c r="L80" s="6">
        <f t="shared" si="77"/>
        <v>0</v>
      </c>
      <c r="M80" s="6">
        <f t="shared" si="78"/>
        <v>0</v>
      </c>
      <c r="N80" s="6">
        <f t="shared" si="79"/>
        <v>0</v>
      </c>
      <c r="O80" s="6">
        <f t="shared" si="80"/>
        <v>0</v>
      </c>
      <c r="P80" s="6">
        <f t="shared" si="81"/>
        <v>0</v>
      </c>
      <c r="Q80" s="7">
        <f t="shared" si="82"/>
        <v>3</v>
      </c>
      <c r="R80" s="7">
        <f t="shared" si="83"/>
        <v>0</v>
      </c>
      <c r="S80" s="7">
        <f>$B$80*1.4</f>
        <v>1.4</v>
      </c>
      <c r="T80" s="11"/>
      <c r="U80" s="10"/>
      <c r="V80" s="11"/>
      <c r="W80" s="10"/>
      <c r="X80" s="7"/>
      <c r="Y80" s="11"/>
      <c r="Z80" s="10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84"/>
        <v>0</v>
      </c>
      <c r="AM80" s="11"/>
      <c r="AN80" s="10"/>
      <c r="AO80" s="11"/>
      <c r="AP80" s="10"/>
      <c r="AQ80" s="7"/>
      <c r="AR80" s="11"/>
      <c r="AS80" s="10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85"/>
        <v>0</v>
      </c>
      <c r="BF80" s="11">
        <f>$B$80*15</f>
        <v>15</v>
      </c>
      <c r="BG80" s="10"/>
      <c r="BH80" s="11">
        <f>$B$80*15</f>
        <v>15</v>
      </c>
      <c r="BI80" s="10"/>
      <c r="BJ80" s="7">
        <f>$B$80*3</f>
        <v>3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86"/>
        <v>3</v>
      </c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87"/>
        <v>0</v>
      </c>
      <c r="CR80" s="11"/>
      <c r="CS80" s="10"/>
      <c r="CT80" s="11"/>
      <c r="CU80" s="10"/>
      <c r="CV80" s="7"/>
      <c r="CW80" s="11"/>
      <c r="CX80" s="10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88"/>
        <v>0</v>
      </c>
      <c r="DK80" s="11"/>
      <c r="DL80" s="10"/>
      <c r="DM80" s="11"/>
      <c r="DN80" s="10"/>
      <c r="DO80" s="7"/>
      <c r="DP80" s="11"/>
      <c r="DQ80" s="10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89"/>
        <v>0</v>
      </c>
      <c r="ED80" s="11"/>
      <c r="EE80" s="10"/>
      <c r="EF80" s="11"/>
      <c r="EG80" s="10"/>
      <c r="EH80" s="7"/>
      <c r="EI80" s="11"/>
      <c r="EJ80" s="10"/>
      <c r="EK80" s="11"/>
      <c r="EL80" s="10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90"/>
        <v>0</v>
      </c>
      <c r="EW80" s="11"/>
      <c r="EX80" s="10"/>
      <c r="EY80" s="11"/>
      <c r="EZ80" s="10"/>
      <c r="FA80" s="7"/>
      <c r="FB80" s="11"/>
      <c r="FC80" s="10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91"/>
        <v>0</v>
      </c>
    </row>
    <row r="81" spans="1:171" x14ac:dyDescent="0.25">
      <c r="A81" s="6">
        <v>6</v>
      </c>
      <c r="B81" s="6">
        <v>1</v>
      </c>
      <c r="C81" s="6">
        <v>1</v>
      </c>
      <c r="D81" s="6"/>
      <c r="E81" s="3" t="s">
        <v>180</v>
      </c>
      <c r="F81" s="6"/>
      <c r="G81" s="6">
        <f>$B$81*1</f>
        <v>1</v>
      </c>
      <c r="H81" s="6">
        <f t="shared" si="73"/>
        <v>30</v>
      </c>
      <c r="I81" s="6">
        <f t="shared" si="74"/>
        <v>30</v>
      </c>
      <c r="J81" s="6">
        <f t="shared" si="75"/>
        <v>0</v>
      </c>
      <c r="K81" s="6">
        <f t="shared" si="76"/>
        <v>0</v>
      </c>
      <c r="L81" s="6">
        <f t="shared" si="77"/>
        <v>0</v>
      </c>
      <c r="M81" s="6">
        <f t="shared" si="78"/>
        <v>0</v>
      </c>
      <c r="N81" s="6">
        <f t="shared" si="79"/>
        <v>0</v>
      </c>
      <c r="O81" s="6">
        <f t="shared" si="80"/>
        <v>0</v>
      </c>
      <c r="P81" s="6">
        <f t="shared" si="81"/>
        <v>0</v>
      </c>
      <c r="Q81" s="7">
        <f t="shared" si="82"/>
        <v>4</v>
      </c>
      <c r="R81" s="7">
        <f t="shared" si="83"/>
        <v>0</v>
      </c>
      <c r="S81" s="7">
        <f>$B$81*1.3</f>
        <v>1.3</v>
      </c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84"/>
        <v>0</v>
      </c>
      <c r="AM81" s="11"/>
      <c r="AN81" s="10"/>
      <c r="AO81" s="11"/>
      <c r="AP81" s="10"/>
      <c r="AQ81" s="7"/>
      <c r="AR81" s="11"/>
      <c r="AS81" s="10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85"/>
        <v>0</v>
      </c>
      <c r="BF81" s="11"/>
      <c r="BG81" s="10"/>
      <c r="BH81" s="11"/>
      <c r="BI81" s="10"/>
      <c r="BJ81" s="7"/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86"/>
        <v>0</v>
      </c>
      <c r="BY81" s="11">
        <f>$B$81*30</f>
        <v>30</v>
      </c>
      <c r="BZ81" s="10"/>
      <c r="CA81" s="11"/>
      <c r="CB81" s="10"/>
      <c r="CC81" s="7">
        <f>$B$81*4</f>
        <v>4</v>
      </c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87"/>
        <v>4</v>
      </c>
      <c r="CR81" s="11"/>
      <c r="CS81" s="10"/>
      <c r="CT81" s="11"/>
      <c r="CU81" s="10"/>
      <c r="CV81" s="7"/>
      <c r="CW81" s="11"/>
      <c r="CX81" s="10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88"/>
        <v>0</v>
      </c>
      <c r="DK81" s="11"/>
      <c r="DL81" s="10"/>
      <c r="DM81" s="11"/>
      <c r="DN81" s="10"/>
      <c r="DO81" s="7"/>
      <c r="DP81" s="11"/>
      <c r="DQ81" s="10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89"/>
        <v>0</v>
      </c>
      <c r="ED81" s="11"/>
      <c r="EE81" s="10"/>
      <c r="EF81" s="11"/>
      <c r="EG81" s="10"/>
      <c r="EH81" s="7"/>
      <c r="EI81" s="11"/>
      <c r="EJ81" s="10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90"/>
        <v>0</v>
      </c>
      <c r="EW81" s="11"/>
      <c r="EX81" s="10"/>
      <c r="EY81" s="11"/>
      <c r="EZ81" s="10"/>
      <c r="FA81" s="7"/>
      <c r="FB81" s="11"/>
      <c r="FC81" s="10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91"/>
        <v>0</v>
      </c>
    </row>
    <row r="82" spans="1:171" x14ac:dyDescent="0.25">
      <c r="A82" s="6">
        <v>7</v>
      </c>
      <c r="B82" s="6">
        <v>1</v>
      </c>
      <c r="C82" s="6">
        <v>1</v>
      </c>
      <c r="D82" s="6"/>
      <c r="E82" s="3" t="s">
        <v>181</v>
      </c>
      <c r="F82" s="6"/>
      <c r="G82" s="6">
        <f>$B$82*1</f>
        <v>1</v>
      </c>
      <c r="H82" s="6">
        <f t="shared" si="73"/>
        <v>30</v>
      </c>
      <c r="I82" s="6">
        <f t="shared" si="74"/>
        <v>30</v>
      </c>
      <c r="J82" s="6">
        <f t="shared" si="75"/>
        <v>0</v>
      </c>
      <c r="K82" s="6">
        <f t="shared" si="76"/>
        <v>0</v>
      </c>
      <c r="L82" s="6">
        <f t="shared" si="77"/>
        <v>0</v>
      </c>
      <c r="M82" s="6">
        <f t="shared" si="78"/>
        <v>0</v>
      </c>
      <c r="N82" s="6">
        <f t="shared" si="79"/>
        <v>0</v>
      </c>
      <c r="O82" s="6">
        <f t="shared" si="80"/>
        <v>0</v>
      </c>
      <c r="P82" s="6">
        <f t="shared" si="81"/>
        <v>0</v>
      </c>
      <c r="Q82" s="7">
        <f t="shared" si="82"/>
        <v>2</v>
      </c>
      <c r="R82" s="7">
        <f t="shared" si="83"/>
        <v>0</v>
      </c>
      <c r="S82" s="7">
        <f>$B$82*1.3</f>
        <v>1.3</v>
      </c>
      <c r="T82" s="11"/>
      <c r="U82" s="10"/>
      <c r="V82" s="11"/>
      <c r="W82" s="10"/>
      <c r="X82" s="7"/>
      <c r="Y82" s="11"/>
      <c r="Z82" s="10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84"/>
        <v>0</v>
      </c>
      <c r="AM82" s="11"/>
      <c r="AN82" s="10"/>
      <c r="AO82" s="11"/>
      <c r="AP82" s="10"/>
      <c r="AQ82" s="7"/>
      <c r="AR82" s="11"/>
      <c r="AS82" s="10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85"/>
        <v>0</v>
      </c>
      <c r="BF82" s="11"/>
      <c r="BG82" s="10"/>
      <c r="BH82" s="11"/>
      <c r="BI82" s="10"/>
      <c r="BJ82" s="7"/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86"/>
        <v>0</v>
      </c>
      <c r="BY82" s="11"/>
      <c r="BZ82" s="10"/>
      <c r="CA82" s="11"/>
      <c r="CB82" s="10"/>
      <c r="CC82" s="7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87"/>
        <v>0</v>
      </c>
      <c r="CR82" s="11">
        <f>$B$82*30</f>
        <v>30</v>
      </c>
      <c r="CS82" s="10"/>
      <c r="CT82" s="11"/>
      <c r="CU82" s="10"/>
      <c r="CV82" s="7">
        <f>$B$82*2</f>
        <v>2</v>
      </c>
      <c r="CW82" s="11"/>
      <c r="CX82" s="10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88"/>
        <v>2</v>
      </c>
      <c r="DK82" s="11"/>
      <c r="DL82" s="10"/>
      <c r="DM82" s="11"/>
      <c r="DN82" s="10"/>
      <c r="DO82" s="7"/>
      <c r="DP82" s="11"/>
      <c r="DQ82" s="10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89"/>
        <v>0</v>
      </c>
      <c r="ED82" s="11"/>
      <c r="EE82" s="10"/>
      <c r="EF82" s="11"/>
      <c r="EG82" s="10"/>
      <c r="EH82" s="7"/>
      <c r="EI82" s="11"/>
      <c r="EJ82" s="10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90"/>
        <v>0</v>
      </c>
      <c r="EW82" s="11"/>
      <c r="EX82" s="10"/>
      <c r="EY82" s="11"/>
      <c r="EZ82" s="10"/>
      <c r="FA82" s="7"/>
      <c r="FB82" s="11"/>
      <c r="FC82" s="10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91"/>
        <v>0</v>
      </c>
    </row>
    <row r="83" spans="1:171" x14ac:dyDescent="0.25">
      <c r="A83" s="6">
        <v>8</v>
      </c>
      <c r="B83" s="6">
        <v>1</v>
      </c>
      <c r="C83" s="6">
        <v>1</v>
      </c>
      <c r="D83" s="6"/>
      <c r="E83" s="3" t="s">
        <v>182</v>
      </c>
      <c r="F83" s="6"/>
      <c r="G83" s="6">
        <f>$B$83*2</f>
        <v>2</v>
      </c>
      <c r="H83" s="6">
        <f t="shared" si="73"/>
        <v>20</v>
      </c>
      <c r="I83" s="6">
        <f t="shared" si="74"/>
        <v>15</v>
      </c>
      <c r="J83" s="6">
        <f t="shared" si="75"/>
        <v>0</v>
      </c>
      <c r="K83" s="6">
        <f t="shared" si="76"/>
        <v>5</v>
      </c>
      <c r="L83" s="6">
        <f t="shared" si="77"/>
        <v>0</v>
      </c>
      <c r="M83" s="6">
        <f t="shared" si="78"/>
        <v>0</v>
      </c>
      <c r="N83" s="6">
        <f t="shared" si="79"/>
        <v>0</v>
      </c>
      <c r="O83" s="6">
        <f t="shared" si="80"/>
        <v>0</v>
      </c>
      <c r="P83" s="6">
        <f t="shared" si="81"/>
        <v>0</v>
      </c>
      <c r="Q83" s="7">
        <f t="shared" si="82"/>
        <v>2</v>
      </c>
      <c r="R83" s="7">
        <f t="shared" si="83"/>
        <v>1</v>
      </c>
      <c r="S83" s="7">
        <f>$B$83*0.9</f>
        <v>0.9</v>
      </c>
      <c r="T83" s="11"/>
      <c r="U83" s="10"/>
      <c r="V83" s="11"/>
      <c r="W83" s="10"/>
      <c r="X83" s="7"/>
      <c r="Y83" s="11"/>
      <c r="Z83" s="10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84"/>
        <v>0</v>
      </c>
      <c r="AM83" s="11"/>
      <c r="AN83" s="10"/>
      <c r="AO83" s="11"/>
      <c r="AP83" s="10"/>
      <c r="AQ83" s="7"/>
      <c r="AR83" s="11"/>
      <c r="AS83" s="10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85"/>
        <v>0</v>
      </c>
      <c r="BF83" s="11"/>
      <c r="BG83" s="10"/>
      <c r="BH83" s="11"/>
      <c r="BI83" s="10"/>
      <c r="BJ83" s="7"/>
      <c r="BK83" s="11"/>
      <c r="BL83" s="10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86"/>
        <v>0</v>
      </c>
      <c r="BY83" s="11"/>
      <c r="BZ83" s="10"/>
      <c r="CA83" s="11"/>
      <c r="CB83" s="10"/>
      <c r="CC83" s="7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87"/>
        <v>0</v>
      </c>
      <c r="CR83" s="11">
        <f>$B$83*15</f>
        <v>15</v>
      </c>
      <c r="CS83" s="10"/>
      <c r="CT83" s="11"/>
      <c r="CU83" s="10"/>
      <c r="CV83" s="7">
        <f>$B$83*1</f>
        <v>1</v>
      </c>
      <c r="CW83" s="11">
        <f>$B$83*5</f>
        <v>5</v>
      </c>
      <c r="CX83" s="10"/>
      <c r="CY83" s="11"/>
      <c r="CZ83" s="10"/>
      <c r="DA83" s="11"/>
      <c r="DB83" s="10"/>
      <c r="DC83" s="11"/>
      <c r="DD83" s="10"/>
      <c r="DE83" s="11"/>
      <c r="DF83" s="10"/>
      <c r="DG83" s="11"/>
      <c r="DH83" s="10"/>
      <c r="DI83" s="7">
        <f>$B$83*1</f>
        <v>1</v>
      </c>
      <c r="DJ83" s="7">
        <f t="shared" si="88"/>
        <v>2</v>
      </c>
      <c r="DK83" s="11"/>
      <c r="DL83" s="10"/>
      <c r="DM83" s="11"/>
      <c r="DN83" s="10"/>
      <c r="DO83" s="7"/>
      <c r="DP83" s="11"/>
      <c r="DQ83" s="10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89"/>
        <v>0</v>
      </c>
      <c r="ED83" s="11"/>
      <c r="EE83" s="10"/>
      <c r="EF83" s="11"/>
      <c r="EG83" s="10"/>
      <c r="EH83" s="7"/>
      <c r="EI83" s="11"/>
      <c r="EJ83" s="10"/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90"/>
        <v>0</v>
      </c>
      <c r="EW83" s="11"/>
      <c r="EX83" s="10"/>
      <c r="EY83" s="11"/>
      <c r="EZ83" s="10"/>
      <c r="FA83" s="7"/>
      <c r="FB83" s="11"/>
      <c r="FC83" s="10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91"/>
        <v>0</v>
      </c>
    </row>
    <row r="84" spans="1:171" x14ac:dyDescent="0.25">
      <c r="A84" s="6">
        <v>9</v>
      </c>
      <c r="B84" s="6">
        <v>1</v>
      </c>
      <c r="C84" s="6">
        <v>1</v>
      </c>
      <c r="D84" s="6"/>
      <c r="E84" s="3" t="s">
        <v>183</v>
      </c>
      <c r="F84" s="6"/>
      <c r="G84" s="6">
        <f>$B$84*3</f>
        <v>3</v>
      </c>
      <c r="H84" s="6">
        <f t="shared" si="73"/>
        <v>35</v>
      </c>
      <c r="I84" s="6">
        <f t="shared" si="74"/>
        <v>15</v>
      </c>
      <c r="J84" s="6">
        <f t="shared" si="75"/>
        <v>15</v>
      </c>
      <c r="K84" s="6">
        <f t="shared" si="76"/>
        <v>5</v>
      </c>
      <c r="L84" s="6">
        <f t="shared" si="77"/>
        <v>0</v>
      </c>
      <c r="M84" s="6">
        <f t="shared" si="78"/>
        <v>0</v>
      </c>
      <c r="N84" s="6">
        <f t="shared" si="79"/>
        <v>0</v>
      </c>
      <c r="O84" s="6">
        <f t="shared" si="80"/>
        <v>0</v>
      </c>
      <c r="P84" s="6">
        <f t="shared" si="81"/>
        <v>0</v>
      </c>
      <c r="Q84" s="7">
        <f t="shared" si="82"/>
        <v>2</v>
      </c>
      <c r="R84" s="7">
        <f t="shared" si="83"/>
        <v>0.4</v>
      </c>
      <c r="S84" s="7">
        <f>$B$84*1.6</f>
        <v>1.6</v>
      </c>
      <c r="T84" s="11"/>
      <c r="U84" s="10"/>
      <c r="V84" s="11"/>
      <c r="W84" s="10"/>
      <c r="X84" s="7"/>
      <c r="Y84" s="11"/>
      <c r="Z84" s="10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84"/>
        <v>0</v>
      </c>
      <c r="AM84" s="11"/>
      <c r="AN84" s="10"/>
      <c r="AO84" s="11"/>
      <c r="AP84" s="10"/>
      <c r="AQ84" s="7"/>
      <c r="AR84" s="11"/>
      <c r="AS84" s="10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85"/>
        <v>0</v>
      </c>
      <c r="BF84" s="11"/>
      <c r="BG84" s="10"/>
      <c r="BH84" s="11"/>
      <c r="BI84" s="10"/>
      <c r="BJ84" s="7"/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86"/>
        <v>0</v>
      </c>
      <c r="BY84" s="11"/>
      <c r="BZ84" s="10"/>
      <c r="CA84" s="11"/>
      <c r="CB84" s="10"/>
      <c r="CC84" s="7"/>
      <c r="CD84" s="11"/>
      <c r="CE84" s="10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87"/>
        <v>0</v>
      </c>
      <c r="CR84" s="11">
        <f>$B$84*15</f>
        <v>15</v>
      </c>
      <c r="CS84" s="10"/>
      <c r="CT84" s="11">
        <f>$B$84*15</f>
        <v>15</v>
      </c>
      <c r="CU84" s="10"/>
      <c r="CV84" s="7">
        <f>$B$84*1.6</f>
        <v>1.6</v>
      </c>
      <c r="CW84" s="11">
        <f>$B$84*5</f>
        <v>5</v>
      </c>
      <c r="CX84" s="10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>
        <f>$B$84*0.4</f>
        <v>0.4</v>
      </c>
      <c r="DJ84" s="7">
        <f t="shared" si="88"/>
        <v>2</v>
      </c>
      <c r="DK84" s="11"/>
      <c r="DL84" s="10"/>
      <c r="DM84" s="11"/>
      <c r="DN84" s="10"/>
      <c r="DO84" s="7"/>
      <c r="DP84" s="11"/>
      <c r="DQ84" s="10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89"/>
        <v>0</v>
      </c>
      <c r="ED84" s="11"/>
      <c r="EE84" s="10"/>
      <c r="EF84" s="11"/>
      <c r="EG84" s="10"/>
      <c r="EH84" s="7"/>
      <c r="EI84" s="11"/>
      <c r="EJ84" s="10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90"/>
        <v>0</v>
      </c>
      <c r="EW84" s="11"/>
      <c r="EX84" s="10"/>
      <c r="EY84" s="11"/>
      <c r="EZ84" s="10"/>
      <c r="FA84" s="7"/>
      <c r="FB84" s="11"/>
      <c r="FC84" s="10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91"/>
        <v>0</v>
      </c>
    </row>
    <row r="85" spans="1:171" x14ac:dyDescent="0.25">
      <c r="A85" s="6">
        <v>10</v>
      </c>
      <c r="B85" s="6">
        <v>1</v>
      </c>
      <c r="C85" s="6">
        <v>1</v>
      </c>
      <c r="D85" s="6"/>
      <c r="E85" s="3" t="s">
        <v>184</v>
      </c>
      <c r="F85" s="6"/>
      <c r="G85" s="6">
        <f>$B$85*2</f>
        <v>2</v>
      </c>
      <c r="H85" s="6">
        <f t="shared" si="73"/>
        <v>20</v>
      </c>
      <c r="I85" s="6">
        <f t="shared" si="74"/>
        <v>15</v>
      </c>
      <c r="J85" s="6">
        <f t="shared" si="75"/>
        <v>0</v>
      </c>
      <c r="K85" s="6">
        <f t="shared" si="76"/>
        <v>5</v>
      </c>
      <c r="L85" s="6">
        <f t="shared" si="77"/>
        <v>0</v>
      </c>
      <c r="M85" s="6">
        <f t="shared" si="78"/>
        <v>0</v>
      </c>
      <c r="N85" s="6">
        <f t="shared" si="79"/>
        <v>0</v>
      </c>
      <c r="O85" s="6">
        <f t="shared" si="80"/>
        <v>0</v>
      </c>
      <c r="P85" s="6">
        <f t="shared" si="81"/>
        <v>0</v>
      </c>
      <c r="Q85" s="7">
        <f t="shared" si="82"/>
        <v>3</v>
      </c>
      <c r="R85" s="7">
        <f t="shared" si="83"/>
        <v>1.5</v>
      </c>
      <c r="S85" s="7">
        <f>$B$85*0.9</f>
        <v>0.9</v>
      </c>
      <c r="T85" s="11"/>
      <c r="U85" s="10"/>
      <c r="V85" s="11"/>
      <c r="W85" s="10"/>
      <c r="X85" s="7"/>
      <c r="Y85" s="11"/>
      <c r="Z85" s="10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84"/>
        <v>0</v>
      </c>
      <c r="AM85" s="11"/>
      <c r="AN85" s="10"/>
      <c r="AO85" s="11"/>
      <c r="AP85" s="10"/>
      <c r="AQ85" s="7"/>
      <c r="AR85" s="11"/>
      <c r="AS85" s="10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85"/>
        <v>0</v>
      </c>
      <c r="BF85" s="11"/>
      <c r="BG85" s="10"/>
      <c r="BH85" s="11"/>
      <c r="BI85" s="10"/>
      <c r="BJ85" s="7"/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86"/>
        <v>0</v>
      </c>
      <c r="BY85" s="11"/>
      <c r="BZ85" s="10"/>
      <c r="CA85" s="11"/>
      <c r="CB85" s="10"/>
      <c r="CC85" s="7"/>
      <c r="CD85" s="11"/>
      <c r="CE85" s="10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87"/>
        <v>0</v>
      </c>
      <c r="CR85" s="11">
        <f>$B$85*15</f>
        <v>15</v>
      </c>
      <c r="CS85" s="10"/>
      <c r="CT85" s="11"/>
      <c r="CU85" s="10"/>
      <c r="CV85" s="7">
        <f>$B$85*1.5</f>
        <v>1.5</v>
      </c>
      <c r="CW85" s="11">
        <f>$B$85*5</f>
        <v>5</v>
      </c>
      <c r="CX85" s="10"/>
      <c r="CY85" s="11"/>
      <c r="CZ85" s="10"/>
      <c r="DA85" s="11"/>
      <c r="DB85" s="10"/>
      <c r="DC85" s="11"/>
      <c r="DD85" s="10"/>
      <c r="DE85" s="11"/>
      <c r="DF85" s="10"/>
      <c r="DG85" s="11"/>
      <c r="DH85" s="10"/>
      <c r="DI85" s="7">
        <f>$B$85*1.5</f>
        <v>1.5</v>
      </c>
      <c r="DJ85" s="7">
        <f t="shared" si="88"/>
        <v>3</v>
      </c>
      <c r="DK85" s="11"/>
      <c r="DL85" s="10"/>
      <c r="DM85" s="11"/>
      <c r="DN85" s="10"/>
      <c r="DO85" s="7"/>
      <c r="DP85" s="11"/>
      <c r="DQ85" s="10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89"/>
        <v>0</v>
      </c>
      <c r="ED85" s="11"/>
      <c r="EE85" s="10"/>
      <c r="EF85" s="11"/>
      <c r="EG85" s="10"/>
      <c r="EH85" s="7"/>
      <c r="EI85" s="11"/>
      <c r="EJ85" s="10"/>
      <c r="EK85" s="11"/>
      <c r="EL85" s="10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90"/>
        <v>0</v>
      </c>
      <c r="EW85" s="11"/>
      <c r="EX85" s="10"/>
      <c r="EY85" s="11"/>
      <c r="EZ85" s="10"/>
      <c r="FA85" s="7"/>
      <c r="FB85" s="11"/>
      <c r="FC85" s="10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91"/>
        <v>0</v>
      </c>
    </row>
    <row r="86" spans="1:171" x14ac:dyDescent="0.25">
      <c r="A86" s="6">
        <v>11</v>
      </c>
      <c r="B86" s="6">
        <v>1</v>
      </c>
      <c r="C86" s="6">
        <v>1</v>
      </c>
      <c r="D86" s="6"/>
      <c r="E86" s="3" t="s">
        <v>185</v>
      </c>
      <c r="F86" s="6"/>
      <c r="G86" s="6">
        <f>$B$86*2</f>
        <v>2</v>
      </c>
      <c r="H86" s="6">
        <f t="shared" si="73"/>
        <v>30</v>
      </c>
      <c r="I86" s="6">
        <f t="shared" si="74"/>
        <v>15</v>
      </c>
      <c r="J86" s="6">
        <f t="shared" si="75"/>
        <v>15</v>
      </c>
      <c r="K86" s="6">
        <f t="shared" si="76"/>
        <v>0</v>
      </c>
      <c r="L86" s="6">
        <f t="shared" si="77"/>
        <v>0</v>
      </c>
      <c r="M86" s="6">
        <f t="shared" si="78"/>
        <v>0</v>
      </c>
      <c r="N86" s="6">
        <f t="shared" si="79"/>
        <v>0</v>
      </c>
      <c r="O86" s="6">
        <f t="shared" si="80"/>
        <v>0</v>
      </c>
      <c r="P86" s="6">
        <f t="shared" si="81"/>
        <v>0</v>
      </c>
      <c r="Q86" s="7">
        <f t="shared" si="82"/>
        <v>3</v>
      </c>
      <c r="R86" s="7">
        <f t="shared" si="83"/>
        <v>0</v>
      </c>
      <c r="S86" s="7">
        <f>$B$86*1.4</f>
        <v>1.4</v>
      </c>
      <c r="T86" s="11"/>
      <c r="U86" s="10"/>
      <c r="V86" s="11"/>
      <c r="W86" s="10"/>
      <c r="X86" s="7"/>
      <c r="Y86" s="11"/>
      <c r="Z86" s="10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84"/>
        <v>0</v>
      </c>
      <c r="AM86" s="11"/>
      <c r="AN86" s="10"/>
      <c r="AO86" s="11"/>
      <c r="AP86" s="10"/>
      <c r="AQ86" s="7"/>
      <c r="AR86" s="11"/>
      <c r="AS86" s="10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85"/>
        <v>0</v>
      </c>
      <c r="BF86" s="11"/>
      <c r="BG86" s="10"/>
      <c r="BH86" s="11"/>
      <c r="BI86" s="10"/>
      <c r="BJ86" s="7"/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86"/>
        <v>0</v>
      </c>
      <c r="BY86" s="11"/>
      <c r="BZ86" s="10"/>
      <c r="CA86" s="11"/>
      <c r="CB86" s="10"/>
      <c r="CC86" s="7"/>
      <c r="CD86" s="11"/>
      <c r="CE86" s="10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87"/>
        <v>0</v>
      </c>
      <c r="CR86" s="11"/>
      <c r="CS86" s="10"/>
      <c r="CT86" s="11"/>
      <c r="CU86" s="10"/>
      <c r="CV86" s="7"/>
      <c r="CW86" s="11"/>
      <c r="CX86" s="10"/>
      <c r="CY86" s="11"/>
      <c r="CZ86" s="10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88"/>
        <v>0</v>
      </c>
      <c r="DK86" s="11">
        <f>$B$86*15</f>
        <v>15</v>
      </c>
      <c r="DL86" s="10"/>
      <c r="DM86" s="11">
        <f>$B$86*15</f>
        <v>15</v>
      </c>
      <c r="DN86" s="10"/>
      <c r="DO86" s="7">
        <f>$B$86*3</f>
        <v>3</v>
      </c>
      <c r="DP86" s="11"/>
      <c r="DQ86" s="10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89"/>
        <v>3</v>
      </c>
      <c r="ED86" s="11"/>
      <c r="EE86" s="10"/>
      <c r="EF86" s="11"/>
      <c r="EG86" s="10"/>
      <c r="EH86" s="7"/>
      <c r="EI86" s="11"/>
      <c r="EJ86" s="10"/>
      <c r="EK86" s="11"/>
      <c r="EL86" s="10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90"/>
        <v>0</v>
      </c>
      <c r="EW86" s="11"/>
      <c r="EX86" s="10"/>
      <c r="EY86" s="11"/>
      <c r="EZ86" s="10"/>
      <c r="FA86" s="7"/>
      <c r="FB86" s="11"/>
      <c r="FC86" s="10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91"/>
        <v>0</v>
      </c>
    </row>
    <row r="87" spans="1:171" x14ac:dyDescent="0.25">
      <c r="A87" s="6">
        <v>12</v>
      </c>
      <c r="B87" s="6">
        <v>1</v>
      </c>
      <c r="C87" s="6">
        <v>1</v>
      </c>
      <c r="D87" s="6"/>
      <c r="E87" s="3" t="s">
        <v>186</v>
      </c>
      <c r="F87" s="6"/>
      <c r="G87" s="6">
        <f>$B$87*2</f>
        <v>2</v>
      </c>
      <c r="H87" s="6">
        <f t="shared" si="73"/>
        <v>30</v>
      </c>
      <c r="I87" s="6">
        <f t="shared" si="74"/>
        <v>15</v>
      </c>
      <c r="J87" s="6">
        <f t="shared" si="75"/>
        <v>15</v>
      </c>
      <c r="K87" s="6">
        <f t="shared" si="76"/>
        <v>0</v>
      </c>
      <c r="L87" s="6">
        <f t="shared" si="77"/>
        <v>0</v>
      </c>
      <c r="M87" s="6">
        <f t="shared" si="78"/>
        <v>0</v>
      </c>
      <c r="N87" s="6">
        <f t="shared" si="79"/>
        <v>0</v>
      </c>
      <c r="O87" s="6">
        <f t="shared" si="80"/>
        <v>0</v>
      </c>
      <c r="P87" s="6">
        <f t="shared" si="81"/>
        <v>0</v>
      </c>
      <c r="Q87" s="7">
        <f t="shared" si="82"/>
        <v>2</v>
      </c>
      <c r="R87" s="7">
        <f t="shared" si="83"/>
        <v>0</v>
      </c>
      <c r="S87" s="7">
        <f>$B$87*1.4</f>
        <v>1.4</v>
      </c>
      <c r="T87" s="11"/>
      <c r="U87" s="10"/>
      <c r="V87" s="11"/>
      <c r="W87" s="10"/>
      <c r="X87" s="7"/>
      <c r="Y87" s="11"/>
      <c r="Z87" s="10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84"/>
        <v>0</v>
      </c>
      <c r="AM87" s="11"/>
      <c r="AN87" s="10"/>
      <c r="AO87" s="11"/>
      <c r="AP87" s="10"/>
      <c r="AQ87" s="7"/>
      <c r="AR87" s="11"/>
      <c r="AS87" s="10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85"/>
        <v>0</v>
      </c>
      <c r="BF87" s="11"/>
      <c r="BG87" s="10"/>
      <c r="BH87" s="11"/>
      <c r="BI87" s="10"/>
      <c r="BJ87" s="7"/>
      <c r="BK87" s="11"/>
      <c r="BL87" s="10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86"/>
        <v>0</v>
      </c>
      <c r="BY87" s="11"/>
      <c r="BZ87" s="10"/>
      <c r="CA87" s="11"/>
      <c r="CB87" s="10"/>
      <c r="CC87" s="7"/>
      <c r="CD87" s="11"/>
      <c r="CE87" s="10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87"/>
        <v>0</v>
      </c>
      <c r="CR87" s="11"/>
      <c r="CS87" s="10"/>
      <c r="CT87" s="11"/>
      <c r="CU87" s="10"/>
      <c r="CV87" s="7"/>
      <c r="CW87" s="11"/>
      <c r="CX87" s="10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88"/>
        <v>0</v>
      </c>
      <c r="DK87" s="11">
        <f>$B$87*15</f>
        <v>15</v>
      </c>
      <c r="DL87" s="10"/>
      <c r="DM87" s="11">
        <f>$B$87*15</f>
        <v>15</v>
      </c>
      <c r="DN87" s="10"/>
      <c r="DO87" s="7">
        <f>$B$87*2</f>
        <v>2</v>
      </c>
      <c r="DP87" s="11"/>
      <c r="DQ87" s="10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89"/>
        <v>2</v>
      </c>
      <c r="ED87" s="11"/>
      <c r="EE87" s="10"/>
      <c r="EF87" s="11"/>
      <c r="EG87" s="10"/>
      <c r="EH87" s="7"/>
      <c r="EI87" s="11"/>
      <c r="EJ87" s="10"/>
      <c r="EK87" s="11"/>
      <c r="EL87" s="10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90"/>
        <v>0</v>
      </c>
      <c r="EW87" s="11"/>
      <c r="EX87" s="10"/>
      <c r="EY87" s="11"/>
      <c r="EZ87" s="10"/>
      <c r="FA87" s="7"/>
      <c r="FB87" s="11"/>
      <c r="FC87" s="10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91"/>
        <v>0</v>
      </c>
    </row>
    <row r="88" spans="1:171" x14ac:dyDescent="0.25">
      <c r="A88" s="6">
        <v>13</v>
      </c>
      <c r="B88" s="6">
        <v>1</v>
      </c>
      <c r="C88" s="6">
        <v>1</v>
      </c>
      <c r="D88" s="6"/>
      <c r="E88" s="3" t="s">
        <v>187</v>
      </c>
      <c r="F88" s="6"/>
      <c r="G88" s="6">
        <f>$B$88*1</f>
        <v>1</v>
      </c>
      <c r="H88" s="6">
        <f t="shared" si="73"/>
        <v>30</v>
      </c>
      <c r="I88" s="6">
        <f t="shared" si="74"/>
        <v>30</v>
      </c>
      <c r="J88" s="6">
        <f t="shared" si="75"/>
        <v>0</v>
      </c>
      <c r="K88" s="6">
        <f t="shared" si="76"/>
        <v>0</v>
      </c>
      <c r="L88" s="6">
        <f t="shared" si="77"/>
        <v>0</v>
      </c>
      <c r="M88" s="6">
        <f t="shared" si="78"/>
        <v>0</v>
      </c>
      <c r="N88" s="6">
        <f t="shared" si="79"/>
        <v>0</v>
      </c>
      <c r="O88" s="6">
        <f t="shared" si="80"/>
        <v>0</v>
      </c>
      <c r="P88" s="6">
        <f t="shared" si="81"/>
        <v>0</v>
      </c>
      <c r="Q88" s="7">
        <f t="shared" si="82"/>
        <v>2</v>
      </c>
      <c r="R88" s="7">
        <f t="shared" si="83"/>
        <v>0</v>
      </c>
      <c r="S88" s="7">
        <f>$B$88*1.3</f>
        <v>1.3</v>
      </c>
      <c r="T88" s="11"/>
      <c r="U88" s="10"/>
      <c r="V88" s="11"/>
      <c r="W88" s="10"/>
      <c r="X88" s="7"/>
      <c r="Y88" s="11"/>
      <c r="Z88" s="10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84"/>
        <v>0</v>
      </c>
      <c r="AM88" s="11"/>
      <c r="AN88" s="10"/>
      <c r="AO88" s="11"/>
      <c r="AP88" s="10"/>
      <c r="AQ88" s="7"/>
      <c r="AR88" s="11"/>
      <c r="AS88" s="10"/>
      <c r="AT88" s="11"/>
      <c r="AU88" s="10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85"/>
        <v>0</v>
      </c>
      <c r="BF88" s="11"/>
      <c r="BG88" s="10"/>
      <c r="BH88" s="11"/>
      <c r="BI88" s="10"/>
      <c r="BJ88" s="7"/>
      <c r="BK88" s="11"/>
      <c r="BL88" s="10"/>
      <c r="BM88" s="11"/>
      <c r="BN88" s="10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86"/>
        <v>0</v>
      </c>
      <c r="BY88" s="11"/>
      <c r="BZ88" s="10"/>
      <c r="CA88" s="11"/>
      <c r="CB88" s="10"/>
      <c r="CC88" s="7"/>
      <c r="CD88" s="11"/>
      <c r="CE88" s="10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87"/>
        <v>0</v>
      </c>
      <c r="CR88" s="11"/>
      <c r="CS88" s="10"/>
      <c r="CT88" s="11"/>
      <c r="CU88" s="10"/>
      <c r="CV88" s="7"/>
      <c r="CW88" s="11"/>
      <c r="CX88" s="10"/>
      <c r="CY88" s="11"/>
      <c r="CZ88" s="10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88"/>
        <v>0</v>
      </c>
      <c r="DK88" s="11">
        <f>$B$88*30</f>
        <v>30</v>
      </c>
      <c r="DL88" s="10"/>
      <c r="DM88" s="11"/>
      <c r="DN88" s="10"/>
      <c r="DO88" s="7">
        <f>$B$88*2</f>
        <v>2</v>
      </c>
      <c r="DP88" s="11"/>
      <c r="DQ88" s="10"/>
      <c r="DR88" s="11"/>
      <c r="DS88" s="10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89"/>
        <v>2</v>
      </c>
      <c r="ED88" s="11"/>
      <c r="EE88" s="10"/>
      <c r="EF88" s="11"/>
      <c r="EG88" s="10"/>
      <c r="EH88" s="7"/>
      <c r="EI88" s="11"/>
      <c r="EJ88" s="10"/>
      <c r="EK88" s="11"/>
      <c r="EL88" s="10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90"/>
        <v>0</v>
      </c>
      <c r="EW88" s="11"/>
      <c r="EX88" s="10"/>
      <c r="EY88" s="11"/>
      <c r="EZ88" s="10"/>
      <c r="FA88" s="7"/>
      <c r="FB88" s="11"/>
      <c r="FC88" s="10"/>
      <c r="FD88" s="11"/>
      <c r="FE88" s="10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91"/>
        <v>0</v>
      </c>
    </row>
    <row r="89" spans="1:171" x14ac:dyDescent="0.25">
      <c r="A89" s="6">
        <v>14</v>
      </c>
      <c r="B89" s="6">
        <v>1</v>
      </c>
      <c r="C89" s="6">
        <v>1</v>
      </c>
      <c r="D89" s="6"/>
      <c r="E89" s="3" t="s">
        <v>188</v>
      </c>
      <c r="F89" s="6"/>
      <c r="G89" s="6">
        <f>$B$89*2</f>
        <v>2</v>
      </c>
      <c r="H89" s="6">
        <f t="shared" si="73"/>
        <v>30</v>
      </c>
      <c r="I89" s="6">
        <f t="shared" si="74"/>
        <v>15</v>
      </c>
      <c r="J89" s="6">
        <f t="shared" si="75"/>
        <v>15</v>
      </c>
      <c r="K89" s="6">
        <f t="shared" si="76"/>
        <v>0</v>
      </c>
      <c r="L89" s="6">
        <f t="shared" si="77"/>
        <v>0</v>
      </c>
      <c r="M89" s="6">
        <f t="shared" si="78"/>
        <v>0</v>
      </c>
      <c r="N89" s="6">
        <f t="shared" si="79"/>
        <v>0</v>
      </c>
      <c r="O89" s="6">
        <f t="shared" si="80"/>
        <v>0</v>
      </c>
      <c r="P89" s="6">
        <f t="shared" si="81"/>
        <v>0</v>
      </c>
      <c r="Q89" s="7">
        <f t="shared" si="82"/>
        <v>2</v>
      </c>
      <c r="R89" s="7">
        <f t="shared" si="83"/>
        <v>0</v>
      </c>
      <c r="S89" s="7">
        <f>$B$89*1.4</f>
        <v>1.4</v>
      </c>
      <c r="T89" s="11"/>
      <c r="U89" s="10"/>
      <c r="V89" s="11"/>
      <c r="W89" s="10"/>
      <c r="X89" s="7"/>
      <c r="Y89" s="11"/>
      <c r="Z89" s="10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84"/>
        <v>0</v>
      </c>
      <c r="AM89" s="11"/>
      <c r="AN89" s="10"/>
      <c r="AO89" s="11"/>
      <c r="AP89" s="10"/>
      <c r="AQ89" s="7"/>
      <c r="AR89" s="11"/>
      <c r="AS89" s="10"/>
      <c r="AT89" s="11"/>
      <c r="AU89" s="10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85"/>
        <v>0</v>
      </c>
      <c r="BF89" s="11"/>
      <c r="BG89" s="10"/>
      <c r="BH89" s="11"/>
      <c r="BI89" s="10"/>
      <c r="BJ89" s="7"/>
      <c r="BK89" s="11"/>
      <c r="BL89" s="10"/>
      <c r="BM89" s="11"/>
      <c r="BN89" s="10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86"/>
        <v>0</v>
      </c>
      <c r="BY89" s="11"/>
      <c r="BZ89" s="10"/>
      <c r="CA89" s="11"/>
      <c r="CB89" s="10"/>
      <c r="CC89" s="7"/>
      <c r="CD89" s="11"/>
      <c r="CE89" s="10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87"/>
        <v>0</v>
      </c>
      <c r="CR89" s="11"/>
      <c r="CS89" s="10"/>
      <c r="CT89" s="11"/>
      <c r="CU89" s="10"/>
      <c r="CV89" s="7"/>
      <c r="CW89" s="11"/>
      <c r="CX89" s="10"/>
      <c r="CY89" s="11"/>
      <c r="CZ89" s="10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88"/>
        <v>0</v>
      </c>
      <c r="DK89" s="11">
        <f>$B$89*15</f>
        <v>15</v>
      </c>
      <c r="DL89" s="10"/>
      <c r="DM89" s="11">
        <f>$B$89*15</f>
        <v>15</v>
      </c>
      <c r="DN89" s="10"/>
      <c r="DO89" s="7">
        <f>$B$89*2</f>
        <v>2</v>
      </c>
      <c r="DP89" s="11"/>
      <c r="DQ89" s="10"/>
      <c r="DR89" s="11"/>
      <c r="DS89" s="10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89"/>
        <v>2</v>
      </c>
      <c r="ED89" s="11"/>
      <c r="EE89" s="10"/>
      <c r="EF89" s="11"/>
      <c r="EG89" s="10"/>
      <c r="EH89" s="7"/>
      <c r="EI89" s="11"/>
      <c r="EJ89" s="10"/>
      <c r="EK89" s="11"/>
      <c r="EL89" s="10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90"/>
        <v>0</v>
      </c>
      <c r="EW89" s="11"/>
      <c r="EX89" s="10"/>
      <c r="EY89" s="11"/>
      <c r="EZ89" s="10"/>
      <c r="FA89" s="7"/>
      <c r="FB89" s="11"/>
      <c r="FC89" s="10"/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91"/>
        <v>0</v>
      </c>
    </row>
    <row r="90" spans="1:171" x14ac:dyDescent="0.25">
      <c r="A90" s="6">
        <v>15</v>
      </c>
      <c r="B90" s="6">
        <v>1</v>
      </c>
      <c r="C90" s="6">
        <v>1</v>
      </c>
      <c r="D90" s="6"/>
      <c r="E90" s="3" t="s">
        <v>189</v>
      </c>
      <c r="F90" s="6"/>
      <c r="G90" s="6">
        <f>$B$90*2</f>
        <v>2</v>
      </c>
      <c r="H90" s="6">
        <f t="shared" si="73"/>
        <v>25</v>
      </c>
      <c r="I90" s="6">
        <f t="shared" si="74"/>
        <v>15</v>
      </c>
      <c r="J90" s="6">
        <f t="shared" si="75"/>
        <v>10</v>
      </c>
      <c r="K90" s="6">
        <f t="shared" si="76"/>
        <v>0</v>
      </c>
      <c r="L90" s="6">
        <f t="shared" si="77"/>
        <v>0</v>
      </c>
      <c r="M90" s="6">
        <f t="shared" si="78"/>
        <v>0</v>
      </c>
      <c r="N90" s="6">
        <f t="shared" si="79"/>
        <v>0</v>
      </c>
      <c r="O90" s="6">
        <f t="shared" si="80"/>
        <v>0</v>
      </c>
      <c r="P90" s="6">
        <f t="shared" si="81"/>
        <v>0</v>
      </c>
      <c r="Q90" s="7">
        <f t="shared" si="82"/>
        <v>1</v>
      </c>
      <c r="R90" s="7">
        <f t="shared" si="83"/>
        <v>0</v>
      </c>
      <c r="S90" s="7">
        <f>$B$90*1</f>
        <v>1</v>
      </c>
      <c r="T90" s="11"/>
      <c r="U90" s="10"/>
      <c r="V90" s="11"/>
      <c r="W90" s="10"/>
      <c r="X90" s="7"/>
      <c r="Y90" s="11"/>
      <c r="Z90" s="10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84"/>
        <v>0</v>
      </c>
      <c r="AM90" s="11"/>
      <c r="AN90" s="10"/>
      <c r="AO90" s="11"/>
      <c r="AP90" s="10"/>
      <c r="AQ90" s="7"/>
      <c r="AR90" s="11"/>
      <c r="AS90" s="10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85"/>
        <v>0</v>
      </c>
      <c r="BF90" s="11"/>
      <c r="BG90" s="10"/>
      <c r="BH90" s="11"/>
      <c r="BI90" s="10"/>
      <c r="BJ90" s="7"/>
      <c r="BK90" s="11"/>
      <c r="BL90" s="10"/>
      <c r="BM90" s="11"/>
      <c r="BN90" s="10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86"/>
        <v>0</v>
      </c>
      <c r="BY90" s="11"/>
      <c r="BZ90" s="10"/>
      <c r="CA90" s="11"/>
      <c r="CB90" s="10"/>
      <c r="CC90" s="7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87"/>
        <v>0</v>
      </c>
      <c r="CR90" s="11"/>
      <c r="CS90" s="10"/>
      <c r="CT90" s="11"/>
      <c r="CU90" s="10"/>
      <c r="CV90" s="7"/>
      <c r="CW90" s="11"/>
      <c r="CX90" s="10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88"/>
        <v>0</v>
      </c>
      <c r="DK90" s="11"/>
      <c r="DL90" s="10"/>
      <c r="DM90" s="11"/>
      <c r="DN90" s="10"/>
      <c r="DO90" s="7"/>
      <c r="DP90" s="11"/>
      <c r="DQ90" s="10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89"/>
        <v>0</v>
      </c>
      <c r="ED90" s="11">
        <f>$B$90*15</f>
        <v>15</v>
      </c>
      <c r="EE90" s="10"/>
      <c r="EF90" s="11">
        <f>$B$90*10</f>
        <v>10</v>
      </c>
      <c r="EG90" s="10"/>
      <c r="EH90" s="7">
        <f>$B$90*1</f>
        <v>1</v>
      </c>
      <c r="EI90" s="11"/>
      <c r="EJ90" s="10"/>
      <c r="EK90" s="11"/>
      <c r="EL90" s="10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90"/>
        <v>1</v>
      </c>
      <c r="EW90" s="11"/>
      <c r="EX90" s="10"/>
      <c r="EY90" s="11"/>
      <c r="EZ90" s="10"/>
      <c r="FA90" s="7"/>
      <c r="FB90" s="11"/>
      <c r="FC90" s="10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91"/>
        <v>0</v>
      </c>
    </row>
    <row r="91" spans="1:171" x14ac:dyDescent="0.25">
      <c r="A91" s="6">
        <v>16</v>
      </c>
      <c r="B91" s="6">
        <v>1</v>
      </c>
      <c r="C91" s="6">
        <v>1</v>
      </c>
      <c r="D91" s="6"/>
      <c r="E91" s="3" t="s">
        <v>190</v>
      </c>
      <c r="F91" s="6"/>
      <c r="G91" s="6">
        <f>$B$91*2</f>
        <v>2</v>
      </c>
      <c r="H91" s="6">
        <f t="shared" si="73"/>
        <v>30</v>
      </c>
      <c r="I91" s="6">
        <f t="shared" si="74"/>
        <v>15</v>
      </c>
      <c r="J91" s="6">
        <f t="shared" si="75"/>
        <v>15</v>
      </c>
      <c r="K91" s="6">
        <f t="shared" si="76"/>
        <v>0</v>
      </c>
      <c r="L91" s="6">
        <f t="shared" si="77"/>
        <v>0</v>
      </c>
      <c r="M91" s="6">
        <f t="shared" si="78"/>
        <v>0</v>
      </c>
      <c r="N91" s="6">
        <f t="shared" si="79"/>
        <v>0</v>
      </c>
      <c r="O91" s="6">
        <f t="shared" si="80"/>
        <v>0</v>
      </c>
      <c r="P91" s="6">
        <f t="shared" si="81"/>
        <v>0</v>
      </c>
      <c r="Q91" s="7">
        <f t="shared" si="82"/>
        <v>2</v>
      </c>
      <c r="R91" s="7">
        <f t="shared" si="83"/>
        <v>0</v>
      </c>
      <c r="S91" s="7">
        <f>$B$91*1.4</f>
        <v>1.4</v>
      </c>
      <c r="T91" s="11"/>
      <c r="U91" s="10"/>
      <c r="V91" s="11"/>
      <c r="W91" s="10"/>
      <c r="X91" s="7"/>
      <c r="Y91" s="11"/>
      <c r="Z91" s="10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84"/>
        <v>0</v>
      </c>
      <c r="AM91" s="11"/>
      <c r="AN91" s="10"/>
      <c r="AO91" s="11"/>
      <c r="AP91" s="10"/>
      <c r="AQ91" s="7"/>
      <c r="AR91" s="11"/>
      <c r="AS91" s="10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85"/>
        <v>0</v>
      </c>
      <c r="BF91" s="11"/>
      <c r="BG91" s="10"/>
      <c r="BH91" s="11"/>
      <c r="BI91" s="10"/>
      <c r="BJ91" s="7"/>
      <c r="BK91" s="11"/>
      <c r="BL91" s="10"/>
      <c r="BM91" s="11"/>
      <c r="BN91" s="10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86"/>
        <v>0</v>
      </c>
      <c r="BY91" s="11"/>
      <c r="BZ91" s="10"/>
      <c r="CA91" s="11"/>
      <c r="CB91" s="10"/>
      <c r="CC91" s="7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87"/>
        <v>0</v>
      </c>
      <c r="CR91" s="11"/>
      <c r="CS91" s="10"/>
      <c r="CT91" s="11"/>
      <c r="CU91" s="10"/>
      <c r="CV91" s="7"/>
      <c r="CW91" s="11"/>
      <c r="CX91" s="10"/>
      <c r="CY91" s="11"/>
      <c r="CZ91" s="10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88"/>
        <v>0</v>
      </c>
      <c r="DK91" s="11"/>
      <c r="DL91" s="10"/>
      <c r="DM91" s="11"/>
      <c r="DN91" s="10"/>
      <c r="DO91" s="7"/>
      <c r="DP91" s="11"/>
      <c r="DQ91" s="10"/>
      <c r="DR91" s="11"/>
      <c r="DS91" s="10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89"/>
        <v>0</v>
      </c>
      <c r="ED91" s="11">
        <f>$B$91*15</f>
        <v>15</v>
      </c>
      <c r="EE91" s="10"/>
      <c r="EF91" s="11">
        <f>$B$91*15</f>
        <v>15</v>
      </c>
      <c r="EG91" s="10"/>
      <c r="EH91" s="7">
        <f>$B$91*2</f>
        <v>2</v>
      </c>
      <c r="EI91" s="11"/>
      <c r="EJ91" s="10"/>
      <c r="EK91" s="11"/>
      <c r="EL91" s="10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90"/>
        <v>2</v>
      </c>
      <c r="EW91" s="11"/>
      <c r="EX91" s="10"/>
      <c r="EY91" s="11"/>
      <c r="EZ91" s="10"/>
      <c r="FA91" s="7"/>
      <c r="FB91" s="11"/>
      <c r="FC91" s="10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91"/>
        <v>0</v>
      </c>
    </row>
    <row r="92" spans="1:171" ht="15.9" customHeight="1" x14ac:dyDescent="0.25">
      <c r="A92" s="6"/>
      <c r="B92" s="6"/>
      <c r="C92" s="6"/>
      <c r="D92" s="6"/>
      <c r="E92" s="6" t="s">
        <v>80</v>
      </c>
      <c r="F92" s="6">
        <f t="shared" ref="F92:AK92" si="92">SUM(F38:F91)</f>
        <v>8</v>
      </c>
      <c r="G92" s="6">
        <f t="shared" si="92"/>
        <v>104</v>
      </c>
      <c r="H92" s="6">
        <f t="shared" si="92"/>
        <v>1925</v>
      </c>
      <c r="I92" s="6">
        <f t="shared" si="92"/>
        <v>1045</v>
      </c>
      <c r="J92" s="6">
        <f t="shared" si="92"/>
        <v>510</v>
      </c>
      <c r="K92" s="6">
        <f t="shared" si="92"/>
        <v>325</v>
      </c>
      <c r="L92" s="6">
        <f t="shared" si="92"/>
        <v>0</v>
      </c>
      <c r="M92" s="6">
        <f t="shared" si="92"/>
        <v>25</v>
      </c>
      <c r="N92" s="6">
        <f t="shared" si="92"/>
        <v>0</v>
      </c>
      <c r="O92" s="6">
        <f t="shared" si="92"/>
        <v>0</v>
      </c>
      <c r="P92" s="6">
        <f t="shared" si="92"/>
        <v>20</v>
      </c>
      <c r="Q92" s="7">
        <f t="shared" si="92"/>
        <v>162</v>
      </c>
      <c r="R92" s="7">
        <f t="shared" si="92"/>
        <v>47</v>
      </c>
      <c r="S92" s="7">
        <f t="shared" si="92"/>
        <v>86.700000000000045</v>
      </c>
      <c r="T92" s="11">
        <f t="shared" si="92"/>
        <v>65</v>
      </c>
      <c r="U92" s="10">
        <f t="shared" si="92"/>
        <v>0</v>
      </c>
      <c r="V92" s="11">
        <f t="shared" si="92"/>
        <v>0</v>
      </c>
      <c r="W92" s="10">
        <f t="shared" si="92"/>
        <v>0</v>
      </c>
      <c r="X92" s="7">
        <f t="shared" si="92"/>
        <v>6</v>
      </c>
      <c r="Y92" s="11">
        <f t="shared" si="92"/>
        <v>55</v>
      </c>
      <c r="Z92" s="10">
        <f t="shared" si="92"/>
        <v>0</v>
      </c>
      <c r="AA92" s="11">
        <f t="shared" si="92"/>
        <v>0</v>
      </c>
      <c r="AB92" s="10">
        <f t="shared" si="92"/>
        <v>0</v>
      </c>
      <c r="AC92" s="11">
        <f t="shared" si="92"/>
        <v>0</v>
      </c>
      <c r="AD92" s="10">
        <f t="shared" si="92"/>
        <v>0</v>
      </c>
      <c r="AE92" s="11">
        <f t="shared" si="92"/>
        <v>0</v>
      </c>
      <c r="AF92" s="10">
        <f t="shared" si="92"/>
        <v>0</v>
      </c>
      <c r="AG92" s="11">
        <f t="shared" si="92"/>
        <v>0</v>
      </c>
      <c r="AH92" s="10">
        <f t="shared" si="92"/>
        <v>0</v>
      </c>
      <c r="AI92" s="11">
        <f t="shared" si="92"/>
        <v>0</v>
      </c>
      <c r="AJ92" s="10">
        <f t="shared" si="92"/>
        <v>0</v>
      </c>
      <c r="AK92" s="7">
        <f t="shared" si="92"/>
        <v>5</v>
      </c>
      <c r="AL92" s="7">
        <f t="shared" ref="AL92:BQ92" si="93">SUM(AL38:AL91)</f>
        <v>11</v>
      </c>
      <c r="AM92" s="11">
        <f t="shared" si="93"/>
        <v>150</v>
      </c>
      <c r="AN92" s="10">
        <f t="shared" si="93"/>
        <v>0</v>
      </c>
      <c r="AO92" s="11">
        <f t="shared" si="93"/>
        <v>100</v>
      </c>
      <c r="AP92" s="10">
        <f t="shared" si="93"/>
        <v>0</v>
      </c>
      <c r="AQ92" s="7">
        <f t="shared" si="93"/>
        <v>16</v>
      </c>
      <c r="AR92" s="11">
        <f t="shared" si="93"/>
        <v>40</v>
      </c>
      <c r="AS92" s="10">
        <f t="shared" si="93"/>
        <v>0</v>
      </c>
      <c r="AT92" s="11">
        <f t="shared" si="93"/>
        <v>0</v>
      </c>
      <c r="AU92" s="10">
        <f t="shared" si="93"/>
        <v>0</v>
      </c>
      <c r="AV92" s="11">
        <f t="shared" si="93"/>
        <v>0</v>
      </c>
      <c r="AW92" s="10">
        <f t="shared" si="93"/>
        <v>0</v>
      </c>
      <c r="AX92" s="11">
        <f t="shared" si="93"/>
        <v>0</v>
      </c>
      <c r="AY92" s="10">
        <f t="shared" si="93"/>
        <v>0</v>
      </c>
      <c r="AZ92" s="11">
        <f t="shared" si="93"/>
        <v>0</v>
      </c>
      <c r="BA92" s="10">
        <f t="shared" si="93"/>
        <v>0</v>
      </c>
      <c r="BB92" s="11">
        <f t="shared" si="93"/>
        <v>0</v>
      </c>
      <c r="BC92" s="10">
        <f t="shared" si="93"/>
        <v>0</v>
      </c>
      <c r="BD92" s="7">
        <f t="shared" si="93"/>
        <v>3</v>
      </c>
      <c r="BE92" s="7">
        <f t="shared" si="93"/>
        <v>19</v>
      </c>
      <c r="BF92" s="11">
        <f t="shared" si="93"/>
        <v>190</v>
      </c>
      <c r="BG92" s="10">
        <f t="shared" si="93"/>
        <v>0</v>
      </c>
      <c r="BH92" s="11">
        <f t="shared" si="93"/>
        <v>100</v>
      </c>
      <c r="BI92" s="10">
        <f t="shared" si="93"/>
        <v>0</v>
      </c>
      <c r="BJ92" s="7">
        <f t="shared" si="93"/>
        <v>21</v>
      </c>
      <c r="BK92" s="11">
        <f t="shared" si="93"/>
        <v>50</v>
      </c>
      <c r="BL92" s="10">
        <f t="shared" si="93"/>
        <v>0</v>
      </c>
      <c r="BM92" s="11">
        <f t="shared" si="93"/>
        <v>0</v>
      </c>
      <c r="BN92" s="10">
        <f t="shared" si="93"/>
        <v>0</v>
      </c>
      <c r="BO92" s="11">
        <f t="shared" si="93"/>
        <v>0</v>
      </c>
      <c r="BP92" s="10">
        <f t="shared" si="93"/>
        <v>0</v>
      </c>
      <c r="BQ92" s="11">
        <f t="shared" si="93"/>
        <v>0</v>
      </c>
      <c r="BR92" s="10">
        <f t="shared" ref="BR92:CW92" si="94">SUM(BR38:BR91)</f>
        <v>0</v>
      </c>
      <c r="BS92" s="11">
        <f t="shared" si="94"/>
        <v>0</v>
      </c>
      <c r="BT92" s="10">
        <f t="shared" si="94"/>
        <v>0</v>
      </c>
      <c r="BU92" s="11">
        <f t="shared" si="94"/>
        <v>0</v>
      </c>
      <c r="BV92" s="10">
        <f t="shared" si="94"/>
        <v>0</v>
      </c>
      <c r="BW92" s="7">
        <f t="shared" si="94"/>
        <v>4</v>
      </c>
      <c r="BX92" s="7">
        <f t="shared" si="94"/>
        <v>25</v>
      </c>
      <c r="BY92" s="11">
        <f t="shared" si="94"/>
        <v>150</v>
      </c>
      <c r="BZ92" s="10">
        <f t="shared" si="94"/>
        <v>0</v>
      </c>
      <c r="CA92" s="11">
        <f t="shared" si="94"/>
        <v>65</v>
      </c>
      <c r="CB92" s="10">
        <f t="shared" si="94"/>
        <v>0</v>
      </c>
      <c r="CC92" s="7">
        <f t="shared" si="94"/>
        <v>24</v>
      </c>
      <c r="CD92" s="11">
        <f t="shared" si="94"/>
        <v>30</v>
      </c>
      <c r="CE92" s="10">
        <f t="shared" si="94"/>
        <v>0</v>
      </c>
      <c r="CF92" s="11">
        <f t="shared" si="94"/>
        <v>0</v>
      </c>
      <c r="CG92" s="10">
        <f t="shared" si="94"/>
        <v>0</v>
      </c>
      <c r="CH92" s="11">
        <f t="shared" si="94"/>
        <v>10</v>
      </c>
      <c r="CI92" s="10">
        <f t="shared" si="94"/>
        <v>0</v>
      </c>
      <c r="CJ92" s="11">
        <f t="shared" si="94"/>
        <v>0</v>
      </c>
      <c r="CK92" s="10">
        <f t="shared" si="94"/>
        <v>0</v>
      </c>
      <c r="CL92" s="11">
        <f t="shared" si="94"/>
        <v>0</v>
      </c>
      <c r="CM92" s="10">
        <f t="shared" si="94"/>
        <v>0</v>
      </c>
      <c r="CN92" s="11">
        <f t="shared" si="94"/>
        <v>0</v>
      </c>
      <c r="CO92" s="10">
        <f t="shared" si="94"/>
        <v>0</v>
      </c>
      <c r="CP92" s="7">
        <f t="shared" si="94"/>
        <v>4</v>
      </c>
      <c r="CQ92" s="7">
        <f t="shared" si="94"/>
        <v>28</v>
      </c>
      <c r="CR92" s="11">
        <f t="shared" si="94"/>
        <v>180</v>
      </c>
      <c r="CS92" s="10">
        <f t="shared" si="94"/>
        <v>0</v>
      </c>
      <c r="CT92" s="11">
        <f t="shared" si="94"/>
        <v>65</v>
      </c>
      <c r="CU92" s="10">
        <f t="shared" si="94"/>
        <v>0</v>
      </c>
      <c r="CV92" s="7">
        <f t="shared" si="94"/>
        <v>18.600000000000001</v>
      </c>
      <c r="CW92" s="11">
        <f t="shared" si="94"/>
        <v>95</v>
      </c>
      <c r="CX92" s="10">
        <f t="shared" ref="CX92:EC92" si="95">SUM(CX38:CX91)</f>
        <v>0</v>
      </c>
      <c r="CY92" s="11">
        <f t="shared" si="95"/>
        <v>0</v>
      </c>
      <c r="CZ92" s="10">
        <f t="shared" si="95"/>
        <v>0</v>
      </c>
      <c r="DA92" s="11">
        <f t="shared" si="95"/>
        <v>0</v>
      </c>
      <c r="DB92" s="10">
        <f t="shared" si="95"/>
        <v>0</v>
      </c>
      <c r="DC92" s="11">
        <f t="shared" si="95"/>
        <v>0</v>
      </c>
      <c r="DD92" s="10">
        <f t="shared" si="95"/>
        <v>0</v>
      </c>
      <c r="DE92" s="11">
        <f t="shared" si="95"/>
        <v>0</v>
      </c>
      <c r="DF92" s="10">
        <f t="shared" si="95"/>
        <v>0</v>
      </c>
      <c r="DG92" s="11">
        <f t="shared" si="95"/>
        <v>0</v>
      </c>
      <c r="DH92" s="10">
        <f t="shared" si="95"/>
        <v>0</v>
      </c>
      <c r="DI92" s="7">
        <f t="shared" si="95"/>
        <v>8.4</v>
      </c>
      <c r="DJ92" s="7">
        <f t="shared" si="95"/>
        <v>27</v>
      </c>
      <c r="DK92" s="11">
        <f t="shared" si="95"/>
        <v>200</v>
      </c>
      <c r="DL92" s="10">
        <f t="shared" si="95"/>
        <v>0</v>
      </c>
      <c r="DM92" s="11">
        <f t="shared" si="95"/>
        <v>125</v>
      </c>
      <c r="DN92" s="10">
        <f t="shared" si="95"/>
        <v>0</v>
      </c>
      <c r="DO92" s="7">
        <f t="shared" si="95"/>
        <v>19.399999999999999</v>
      </c>
      <c r="DP92" s="11">
        <f t="shared" si="95"/>
        <v>25</v>
      </c>
      <c r="DQ92" s="10">
        <f t="shared" si="95"/>
        <v>0</v>
      </c>
      <c r="DR92" s="11">
        <f t="shared" si="95"/>
        <v>0</v>
      </c>
      <c r="DS92" s="10">
        <f t="shared" si="95"/>
        <v>0</v>
      </c>
      <c r="DT92" s="11">
        <f t="shared" si="95"/>
        <v>15</v>
      </c>
      <c r="DU92" s="10">
        <f t="shared" si="95"/>
        <v>0</v>
      </c>
      <c r="DV92" s="11">
        <f t="shared" si="95"/>
        <v>0</v>
      </c>
      <c r="DW92" s="10">
        <f t="shared" si="95"/>
        <v>0</v>
      </c>
      <c r="DX92" s="11">
        <f t="shared" si="95"/>
        <v>0</v>
      </c>
      <c r="DY92" s="10">
        <f t="shared" si="95"/>
        <v>0</v>
      </c>
      <c r="DZ92" s="11">
        <f t="shared" si="95"/>
        <v>10</v>
      </c>
      <c r="EA92" s="10">
        <f t="shared" si="95"/>
        <v>0</v>
      </c>
      <c r="EB92" s="7">
        <f t="shared" si="95"/>
        <v>4.5999999999999996</v>
      </c>
      <c r="EC92" s="7">
        <f t="shared" si="95"/>
        <v>24</v>
      </c>
      <c r="ED92" s="11">
        <f t="shared" ref="ED92:FI92" si="96">SUM(ED38:ED91)</f>
        <v>110</v>
      </c>
      <c r="EE92" s="10">
        <f t="shared" si="96"/>
        <v>0</v>
      </c>
      <c r="EF92" s="11">
        <f t="shared" si="96"/>
        <v>55</v>
      </c>
      <c r="EG92" s="10">
        <f t="shared" si="96"/>
        <v>0</v>
      </c>
      <c r="EH92" s="7">
        <f t="shared" si="96"/>
        <v>10</v>
      </c>
      <c r="EI92" s="11">
        <f t="shared" si="96"/>
        <v>30</v>
      </c>
      <c r="EJ92" s="10">
        <f t="shared" si="96"/>
        <v>0</v>
      </c>
      <c r="EK92" s="11">
        <f t="shared" si="96"/>
        <v>0</v>
      </c>
      <c r="EL92" s="10">
        <f t="shared" si="96"/>
        <v>0</v>
      </c>
      <c r="EM92" s="11">
        <f t="shared" si="96"/>
        <v>0</v>
      </c>
      <c r="EN92" s="10">
        <f t="shared" si="96"/>
        <v>0</v>
      </c>
      <c r="EO92" s="11">
        <f t="shared" si="96"/>
        <v>0</v>
      </c>
      <c r="EP92" s="10">
        <f t="shared" si="96"/>
        <v>0</v>
      </c>
      <c r="EQ92" s="11">
        <f t="shared" si="96"/>
        <v>0</v>
      </c>
      <c r="ER92" s="10">
        <f t="shared" si="96"/>
        <v>0</v>
      </c>
      <c r="ES92" s="11">
        <f t="shared" si="96"/>
        <v>10</v>
      </c>
      <c r="ET92" s="10">
        <f t="shared" si="96"/>
        <v>0</v>
      </c>
      <c r="EU92" s="7">
        <f t="shared" si="96"/>
        <v>18</v>
      </c>
      <c r="EV92" s="7">
        <f t="shared" si="96"/>
        <v>28</v>
      </c>
      <c r="EW92" s="11">
        <f t="shared" si="96"/>
        <v>0</v>
      </c>
      <c r="EX92" s="10">
        <f t="shared" si="96"/>
        <v>0</v>
      </c>
      <c r="EY92" s="11">
        <f t="shared" si="96"/>
        <v>0</v>
      </c>
      <c r="EZ92" s="10">
        <f t="shared" si="96"/>
        <v>0</v>
      </c>
      <c r="FA92" s="7">
        <f t="shared" si="96"/>
        <v>0</v>
      </c>
      <c r="FB92" s="11">
        <f t="shared" si="96"/>
        <v>0</v>
      </c>
      <c r="FC92" s="10">
        <f t="shared" si="96"/>
        <v>0</v>
      </c>
      <c r="FD92" s="11">
        <f t="shared" si="96"/>
        <v>0</v>
      </c>
      <c r="FE92" s="10">
        <f t="shared" si="96"/>
        <v>0</v>
      </c>
      <c r="FF92" s="11">
        <f t="shared" si="96"/>
        <v>0</v>
      </c>
      <c r="FG92" s="10">
        <f t="shared" si="96"/>
        <v>0</v>
      </c>
      <c r="FH92" s="11">
        <f t="shared" si="96"/>
        <v>0</v>
      </c>
      <c r="FI92" s="10">
        <f t="shared" si="96"/>
        <v>0</v>
      </c>
      <c r="FJ92" s="11">
        <f t="shared" ref="FJ92:FO92" si="97">SUM(FJ38:FJ91)</f>
        <v>0</v>
      </c>
      <c r="FK92" s="10">
        <f t="shared" si="97"/>
        <v>0</v>
      </c>
      <c r="FL92" s="11">
        <f t="shared" si="97"/>
        <v>0</v>
      </c>
      <c r="FM92" s="10">
        <f t="shared" si="97"/>
        <v>0</v>
      </c>
      <c r="FN92" s="7">
        <f t="shared" si="97"/>
        <v>0</v>
      </c>
      <c r="FO92" s="7">
        <f t="shared" si="97"/>
        <v>0</v>
      </c>
    </row>
    <row r="93" spans="1:171" ht="20.100000000000001" customHeight="1" x14ac:dyDescent="0.25">
      <c r="A93" s="12" t="s">
        <v>191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2"/>
      <c r="FO93" s="13"/>
    </row>
    <row r="94" spans="1:171" x14ac:dyDescent="0.25">
      <c r="A94" s="15">
        <v>1</v>
      </c>
      <c r="B94" s="15">
        <v>1</v>
      </c>
      <c r="C94" s="6">
        <v>1</v>
      </c>
      <c r="D94" s="6" t="s">
        <v>192</v>
      </c>
      <c r="E94" s="3" t="s">
        <v>193</v>
      </c>
      <c r="F94" s="6">
        <f t="shared" ref="F94:F125" si="98">COUNTIF(T94:FM94,"e")</f>
        <v>0</v>
      </c>
      <c r="G94" s="6">
        <f t="shared" ref="G94:G125" si="99">COUNTIF(T94:FM94,"z")</f>
        <v>1</v>
      </c>
      <c r="H94" s="6">
        <f t="shared" ref="H94:H125" si="100">SUM(I94:P94)</f>
        <v>30</v>
      </c>
      <c r="I94" s="6">
        <f t="shared" ref="I94:I125" si="101">T94+AM94+BF94+BY94+CR94+DK94+ED94+EW94</f>
        <v>30</v>
      </c>
      <c r="J94" s="6">
        <f t="shared" ref="J94:J125" si="102">V94+AO94+BH94+CA94+CT94+DM94+EF94+EY94</f>
        <v>0</v>
      </c>
      <c r="K94" s="6">
        <f t="shared" ref="K94:K125" si="103">Y94+AR94+BK94+CD94+CW94+DP94+EI94+FB94</f>
        <v>0</v>
      </c>
      <c r="L94" s="6">
        <f t="shared" ref="L94:L125" si="104">AA94+AT94+BM94+CF94+CY94+DR94+EK94+FD94</f>
        <v>0</v>
      </c>
      <c r="M94" s="6">
        <f t="shared" ref="M94:M125" si="105">AC94+AV94+BO94+CH94+DA94+DT94+EM94+FF94</f>
        <v>0</v>
      </c>
      <c r="N94" s="6">
        <f t="shared" ref="N94:N125" si="106">AE94+AX94+BQ94+CJ94+DC94+DV94+EO94+FH94</f>
        <v>0</v>
      </c>
      <c r="O94" s="6">
        <f t="shared" ref="O94:O125" si="107">AG94+AZ94+BS94+CL94+DE94+DX94+EQ94+FJ94</f>
        <v>0</v>
      </c>
      <c r="P94" s="6">
        <f t="shared" ref="P94:P125" si="108">AI94+BB94+BU94+CN94+DG94+DZ94+ES94+FL94</f>
        <v>0</v>
      </c>
      <c r="Q94" s="7">
        <f t="shared" ref="Q94:Q125" si="109">AL94+BE94+BX94+CQ94+DJ94+EC94+EV94+FO94</f>
        <v>2</v>
      </c>
      <c r="R94" s="7">
        <f t="shared" ref="R94:R125" si="110">AK94+BD94+BW94+CP94+DI94+EB94+EU94+FN94</f>
        <v>0</v>
      </c>
      <c r="S94" s="7">
        <v>1.3</v>
      </c>
      <c r="T94" s="11"/>
      <c r="U94" s="10"/>
      <c r="V94" s="11"/>
      <c r="W94" s="10"/>
      <c r="X94" s="7"/>
      <c r="Y94" s="11"/>
      <c r="Z94" s="10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ref="AL94:AL125" si="111">X94+AK94</f>
        <v>0</v>
      </c>
      <c r="AM94" s="11">
        <v>30</v>
      </c>
      <c r="AN94" s="10" t="s">
        <v>60</v>
      </c>
      <c r="AO94" s="11"/>
      <c r="AP94" s="10"/>
      <c r="AQ94" s="7">
        <v>2</v>
      </c>
      <c r="AR94" s="11"/>
      <c r="AS94" s="10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ref="BE94:BE125" si="112">AQ94+BD94</f>
        <v>2</v>
      </c>
      <c r="BF94" s="11"/>
      <c r="BG94" s="10"/>
      <c r="BH94" s="11"/>
      <c r="BI94" s="10"/>
      <c r="BJ94" s="7"/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ref="BX94:BX125" si="113">BJ94+BW94</f>
        <v>0</v>
      </c>
      <c r="BY94" s="11"/>
      <c r="BZ94" s="10"/>
      <c r="CA94" s="11"/>
      <c r="CB94" s="10"/>
      <c r="CC94" s="7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ref="CQ94:CQ125" si="114">CC94+CP94</f>
        <v>0</v>
      </c>
      <c r="CR94" s="11"/>
      <c r="CS94" s="10"/>
      <c r="CT94" s="11"/>
      <c r="CU94" s="10"/>
      <c r="CV94" s="7"/>
      <c r="CW94" s="11"/>
      <c r="CX94" s="10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ref="DJ94:DJ125" si="115">CV94+DI94</f>
        <v>0</v>
      </c>
      <c r="DK94" s="11"/>
      <c r="DL94" s="10"/>
      <c r="DM94" s="11"/>
      <c r="DN94" s="10"/>
      <c r="DO94" s="7"/>
      <c r="DP94" s="11"/>
      <c r="DQ94" s="10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ref="EC94:EC125" si="116">DO94+EB94</f>
        <v>0</v>
      </c>
      <c r="ED94" s="11"/>
      <c r="EE94" s="10"/>
      <c r="EF94" s="11"/>
      <c r="EG94" s="10"/>
      <c r="EH94" s="7"/>
      <c r="EI94" s="11"/>
      <c r="EJ94" s="10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ref="EV94:EV125" si="117">EH94+EU94</f>
        <v>0</v>
      </c>
      <c r="EW94" s="11"/>
      <c r="EX94" s="10"/>
      <c r="EY94" s="11"/>
      <c r="EZ94" s="10"/>
      <c r="FA94" s="7"/>
      <c r="FB94" s="11"/>
      <c r="FC94" s="10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ref="FO94:FO125" si="118">FA94+FN94</f>
        <v>0</v>
      </c>
    </row>
    <row r="95" spans="1:171" x14ac:dyDescent="0.25">
      <c r="A95" s="15">
        <v>1</v>
      </c>
      <c r="B95" s="15">
        <v>1</v>
      </c>
      <c r="C95" s="6">
        <v>2</v>
      </c>
      <c r="D95" s="6" t="s">
        <v>194</v>
      </c>
      <c r="E95" s="3" t="s">
        <v>195</v>
      </c>
      <c r="F95" s="6">
        <f t="shared" si="98"/>
        <v>0</v>
      </c>
      <c r="G95" s="6">
        <f t="shared" si="99"/>
        <v>1</v>
      </c>
      <c r="H95" s="6">
        <f t="shared" si="100"/>
        <v>30</v>
      </c>
      <c r="I95" s="6">
        <f t="shared" si="101"/>
        <v>30</v>
      </c>
      <c r="J95" s="6">
        <f t="shared" si="102"/>
        <v>0</v>
      </c>
      <c r="K95" s="6">
        <f t="shared" si="103"/>
        <v>0</v>
      </c>
      <c r="L95" s="6">
        <f t="shared" si="104"/>
        <v>0</v>
      </c>
      <c r="M95" s="6">
        <f t="shared" si="105"/>
        <v>0</v>
      </c>
      <c r="N95" s="6">
        <f t="shared" si="106"/>
        <v>0</v>
      </c>
      <c r="O95" s="6">
        <f t="shared" si="107"/>
        <v>0</v>
      </c>
      <c r="P95" s="6">
        <f t="shared" si="108"/>
        <v>0</v>
      </c>
      <c r="Q95" s="7">
        <f t="shared" si="109"/>
        <v>2</v>
      </c>
      <c r="R95" s="7">
        <f t="shared" si="110"/>
        <v>0</v>
      </c>
      <c r="S95" s="7">
        <v>1.3</v>
      </c>
      <c r="T95" s="11"/>
      <c r="U95" s="10"/>
      <c r="V95" s="11"/>
      <c r="W95" s="10"/>
      <c r="X95" s="7"/>
      <c r="Y95" s="11"/>
      <c r="Z95" s="10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11"/>
        <v>0</v>
      </c>
      <c r="AM95" s="11">
        <v>30</v>
      </c>
      <c r="AN95" s="10" t="s">
        <v>60</v>
      </c>
      <c r="AO95" s="11"/>
      <c r="AP95" s="10"/>
      <c r="AQ95" s="7">
        <v>2</v>
      </c>
      <c r="AR95" s="11"/>
      <c r="AS95" s="10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12"/>
        <v>2</v>
      </c>
      <c r="BF95" s="11"/>
      <c r="BG95" s="10"/>
      <c r="BH95" s="11"/>
      <c r="BI95" s="10"/>
      <c r="BJ95" s="7"/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13"/>
        <v>0</v>
      </c>
      <c r="BY95" s="11"/>
      <c r="BZ95" s="10"/>
      <c r="CA95" s="11"/>
      <c r="CB95" s="10"/>
      <c r="CC95" s="7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14"/>
        <v>0</v>
      </c>
      <c r="CR95" s="11"/>
      <c r="CS95" s="10"/>
      <c r="CT95" s="11"/>
      <c r="CU95" s="10"/>
      <c r="CV95" s="7"/>
      <c r="CW95" s="11"/>
      <c r="CX95" s="10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15"/>
        <v>0</v>
      </c>
      <c r="DK95" s="11"/>
      <c r="DL95" s="10"/>
      <c r="DM95" s="11"/>
      <c r="DN95" s="10"/>
      <c r="DO95" s="7"/>
      <c r="DP95" s="11"/>
      <c r="DQ95" s="10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16"/>
        <v>0</v>
      </c>
      <c r="ED95" s="11"/>
      <c r="EE95" s="10"/>
      <c r="EF95" s="11"/>
      <c r="EG95" s="10"/>
      <c r="EH95" s="7"/>
      <c r="EI95" s="11"/>
      <c r="EJ95" s="10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17"/>
        <v>0</v>
      </c>
      <c r="EW95" s="11"/>
      <c r="EX95" s="10"/>
      <c r="EY95" s="11"/>
      <c r="EZ95" s="10"/>
      <c r="FA95" s="7"/>
      <c r="FB95" s="11"/>
      <c r="FC95" s="10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18"/>
        <v>0</v>
      </c>
    </row>
    <row r="96" spans="1:171" x14ac:dyDescent="0.25">
      <c r="A96" s="15">
        <v>2</v>
      </c>
      <c r="B96" s="15">
        <v>1</v>
      </c>
      <c r="C96" s="6">
        <v>1</v>
      </c>
      <c r="D96" s="6" t="s">
        <v>196</v>
      </c>
      <c r="E96" s="3" t="s">
        <v>197</v>
      </c>
      <c r="F96" s="6">
        <f t="shared" si="98"/>
        <v>1</v>
      </c>
      <c r="G96" s="6">
        <f t="shared" si="99"/>
        <v>2</v>
      </c>
      <c r="H96" s="6">
        <f t="shared" si="100"/>
        <v>150</v>
      </c>
      <c r="I96" s="6">
        <f t="shared" si="101"/>
        <v>0</v>
      </c>
      <c r="J96" s="6">
        <f t="shared" si="102"/>
        <v>0</v>
      </c>
      <c r="K96" s="6">
        <f t="shared" si="103"/>
        <v>0</v>
      </c>
      <c r="L96" s="6">
        <f t="shared" si="104"/>
        <v>150</v>
      </c>
      <c r="M96" s="6">
        <f t="shared" si="105"/>
        <v>0</v>
      </c>
      <c r="N96" s="6">
        <f t="shared" si="106"/>
        <v>0</v>
      </c>
      <c r="O96" s="6">
        <f t="shared" si="107"/>
        <v>0</v>
      </c>
      <c r="P96" s="6">
        <f t="shared" si="108"/>
        <v>0</v>
      </c>
      <c r="Q96" s="7">
        <f t="shared" si="109"/>
        <v>7</v>
      </c>
      <c r="R96" s="7">
        <f t="shared" si="110"/>
        <v>7</v>
      </c>
      <c r="S96" s="7">
        <v>6</v>
      </c>
      <c r="T96" s="11"/>
      <c r="U96" s="10"/>
      <c r="V96" s="11"/>
      <c r="W96" s="10"/>
      <c r="X96" s="7"/>
      <c r="Y96" s="11"/>
      <c r="Z96" s="10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11"/>
        <v>0</v>
      </c>
      <c r="AM96" s="11"/>
      <c r="AN96" s="10"/>
      <c r="AO96" s="11"/>
      <c r="AP96" s="10"/>
      <c r="AQ96" s="7"/>
      <c r="AR96" s="11"/>
      <c r="AS96" s="10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12"/>
        <v>0</v>
      </c>
      <c r="BF96" s="11"/>
      <c r="BG96" s="10"/>
      <c r="BH96" s="11"/>
      <c r="BI96" s="10"/>
      <c r="BJ96" s="7"/>
      <c r="BK96" s="11"/>
      <c r="BL96" s="10"/>
      <c r="BM96" s="11">
        <v>30</v>
      </c>
      <c r="BN96" s="10" t="s">
        <v>60</v>
      </c>
      <c r="BO96" s="11"/>
      <c r="BP96" s="10"/>
      <c r="BQ96" s="11"/>
      <c r="BR96" s="10"/>
      <c r="BS96" s="11"/>
      <c r="BT96" s="10"/>
      <c r="BU96" s="11"/>
      <c r="BV96" s="10"/>
      <c r="BW96" s="7">
        <v>2</v>
      </c>
      <c r="BX96" s="7">
        <f t="shared" si="113"/>
        <v>2</v>
      </c>
      <c r="BY96" s="11"/>
      <c r="BZ96" s="10"/>
      <c r="CA96" s="11"/>
      <c r="CB96" s="10"/>
      <c r="CC96" s="7"/>
      <c r="CD96" s="11"/>
      <c r="CE96" s="10"/>
      <c r="CF96" s="11">
        <v>60</v>
      </c>
      <c r="CG96" s="10" t="s">
        <v>60</v>
      </c>
      <c r="CH96" s="11"/>
      <c r="CI96" s="10"/>
      <c r="CJ96" s="11"/>
      <c r="CK96" s="10"/>
      <c r="CL96" s="11"/>
      <c r="CM96" s="10"/>
      <c r="CN96" s="11"/>
      <c r="CO96" s="10"/>
      <c r="CP96" s="7">
        <v>2</v>
      </c>
      <c r="CQ96" s="7">
        <f t="shared" si="114"/>
        <v>2</v>
      </c>
      <c r="CR96" s="11"/>
      <c r="CS96" s="10"/>
      <c r="CT96" s="11"/>
      <c r="CU96" s="10"/>
      <c r="CV96" s="7"/>
      <c r="CW96" s="11"/>
      <c r="CX96" s="10"/>
      <c r="CY96" s="11">
        <v>60</v>
      </c>
      <c r="CZ96" s="10" t="s">
        <v>105</v>
      </c>
      <c r="DA96" s="11"/>
      <c r="DB96" s="10"/>
      <c r="DC96" s="11"/>
      <c r="DD96" s="10"/>
      <c r="DE96" s="11"/>
      <c r="DF96" s="10"/>
      <c r="DG96" s="11"/>
      <c r="DH96" s="10"/>
      <c r="DI96" s="7">
        <v>3</v>
      </c>
      <c r="DJ96" s="7">
        <f t="shared" si="115"/>
        <v>3</v>
      </c>
      <c r="DK96" s="11"/>
      <c r="DL96" s="10"/>
      <c r="DM96" s="11"/>
      <c r="DN96" s="10"/>
      <c r="DO96" s="7"/>
      <c r="DP96" s="11"/>
      <c r="DQ96" s="10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16"/>
        <v>0</v>
      </c>
      <c r="ED96" s="11"/>
      <c r="EE96" s="10"/>
      <c r="EF96" s="11"/>
      <c r="EG96" s="10"/>
      <c r="EH96" s="7"/>
      <c r="EI96" s="11"/>
      <c r="EJ96" s="10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17"/>
        <v>0</v>
      </c>
      <c r="EW96" s="11"/>
      <c r="EX96" s="10"/>
      <c r="EY96" s="11"/>
      <c r="EZ96" s="10"/>
      <c r="FA96" s="7"/>
      <c r="FB96" s="11"/>
      <c r="FC96" s="10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18"/>
        <v>0</v>
      </c>
    </row>
    <row r="97" spans="1:171" x14ac:dyDescent="0.25">
      <c r="A97" s="15">
        <v>2</v>
      </c>
      <c r="B97" s="15">
        <v>1</v>
      </c>
      <c r="C97" s="6">
        <v>2</v>
      </c>
      <c r="D97" s="6" t="s">
        <v>198</v>
      </c>
      <c r="E97" s="3" t="s">
        <v>199</v>
      </c>
      <c r="F97" s="6">
        <f t="shared" si="98"/>
        <v>1</v>
      </c>
      <c r="G97" s="6">
        <f t="shared" si="99"/>
        <v>2</v>
      </c>
      <c r="H97" s="6">
        <f t="shared" si="100"/>
        <v>150</v>
      </c>
      <c r="I97" s="6">
        <f t="shared" si="101"/>
        <v>0</v>
      </c>
      <c r="J97" s="6">
        <f t="shared" si="102"/>
        <v>0</v>
      </c>
      <c r="K97" s="6">
        <f t="shared" si="103"/>
        <v>0</v>
      </c>
      <c r="L97" s="6">
        <f t="shared" si="104"/>
        <v>150</v>
      </c>
      <c r="M97" s="6">
        <f t="shared" si="105"/>
        <v>0</v>
      </c>
      <c r="N97" s="6">
        <f t="shared" si="106"/>
        <v>0</v>
      </c>
      <c r="O97" s="6">
        <f t="shared" si="107"/>
        <v>0</v>
      </c>
      <c r="P97" s="6">
        <f t="shared" si="108"/>
        <v>0</v>
      </c>
      <c r="Q97" s="7">
        <f t="shared" si="109"/>
        <v>7</v>
      </c>
      <c r="R97" s="7">
        <f t="shared" si="110"/>
        <v>7</v>
      </c>
      <c r="S97" s="7">
        <v>6</v>
      </c>
      <c r="T97" s="11"/>
      <c r="U97" s="10"/>
      <c r="V97" s="11"/>
      <c r="W97" s="10"/>
      <c r="X97" s="7"/>
      <c r="Y97" s="11"/>
      <c r="Z97" s="10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11"/>
        <v>0</v>
      </c>
      <c r="AM97" s="11"/>
      <c r="AN97" s="10"/>
      <c r="AO97" s="11"/>
      <c r="AP97" s="10"/>
      <c r="AQ97" s="7"/>
      <c r="AR97" s="11"/>
      <c r="AS97" s="10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12"/>
        <v>0</v>
      </c>
      <c r="BF97" s="11"/>
      <c r="BG97" s="10"/>
      <c r="BH97" s="11"/>
      <c r="BI97" s="10"/>
      <c r="BJ97" s="7"/>
      <c r="BK97" s="11"/>
      <c r="BL97" s="10"/>
      <c r="BM97" s="11">
        <v>30</v>
      </c>
      <c r="BN97" s="10" t="s">
        <v>60</v>
      </c>
      <c r="BO97" s="11"/>
      <c r="BP97" s="10"/>
      <c r="BQ97" s="11"/>
      <c r="BR97" s="10"/>
      <c r="BS97" s="11"/>
      <c r="BT97" s="10"/>
      <c r="BU97" s="11"/>
      <c r="BV97" s="10"/>
      <c r="BW97" s="7">
        <v>2</v>
      </c>
      <c r="BX97" s="7">
        <f t="shared" si="113"/>
        <v>2</v>
      </c>
      <c r="BY97" s="11"/>
      <c r="BZ97" s="10"/>
      <c r="CA97" s="11"/>
      <c r="CB97" s="10"/>
      <c r="CC97" s="7"/>
      <c r="CD97" s="11"/>
      <c r="CE97" s="10"/>
      <c r="CF97" s="11">
        <v>60</v>
      </c>
      <c r="CG97" s="10" t="s">
        <v>60</v>
      </c>
      <c r="CH97" s="11"/>
      <c r="CI97" s="10"/>
      <c r="CJ97" s="11"/>
      <c r="CK97" s="10"/>
      <c r="CL97" s="11"/>
      <c r="CM97" s="10"/>
      <c r="CN97" s="11"/>
      <c r="CO97" s="10"/>
      <c r="CP97" s="7">
        <v>2</v>
      </c>
      <c r="CQ97" s="7">
        <f t="shared" si="114"/>
        <v>2</v>
      </c>
      <c r="CR97" s="11"/>
      <c r="CS97" s="10"/>
      <c r="CT97" s="11"/>
      <c r="CU97" s="10"/>
      <c r="CV97" s="7"/>
      <c r="CW97" s="11"/>
      <c r="CX97" s="10"/>
      <c r="CY97" s="11">
        <v>60</v>
      </c>
      <c r="CZ97" s="10" t="s">
        <v>105</v>
      </c>
      <c r="DA97" s="11"/>
      <c r="DB97" s="10"/>
      <c r="DC97" s="11"/>
      <c r="DD97" s="10"/>
      <c r="DE97" s="11"/>
      <c r="DF97" s="10"/>
      <c r="DG97" s="11"/>
      <c r="DH97" s="10"/>
      <c r="DI97" s="7">
        <v>3</v>
      </c>
      <c r="DJ97" s="7">
        <f t="shared" si="115"/>
        <v>3</v>
      </c>
      <c r="DK97" s="11"/>
      <c r="DL97" s="10"/>
      <c r="DM97" s="11"/>
      <c r="DN97" s="10"/>
      <c r="DO97" s="7"/>
      <c r="DP97" s="11"/>
      <c r="DQ97" s="10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16"/>
        <v>0</v>
      </c>
      <c r="ED97" s="11"/>
      <c r="EE97" s="10"/>
      <c r="EF97" s="11"/>
      <c r="EG97" s="10"/>
      <c r="EH97" s="7"/>
      <c r="EI97" s="11"/>
      <c r="EJ97" s="10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17"/>
        <v>0</v>
      </c>
      <c r="EW97" s="11"/>
      <c r="EX97" s="10"/>
      <c r="EY97" s="11"/>
      <c r="EZ97" s="10"/>
      <c r="FA97" s="7"/>
      <c r="FB97" s="11"/>
      <c r="FC97" s="10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18"/>
        <v>0</v>
      </c>
    </row>
    <row r="98" spans="1:171" x14ac:dyDescent="0.25">
      <c r="A98" s="15">
        <v>3</v>
      </c>
      <c r="B98" s="15">
        <v>1</v>
      </c>
      <c r="C98" s="6">
        <v>1</v>
      </c>
      <c r="D98" s="6" t="s">
        <v>200</v>
      </c>
      <c r="E98" s="3" t="s">
        <v>201</v>
      </c>
      <c r="F98" s="6">
        <f t="shared" si="98"/>
        <v>0</v>
      </c>
      <c r="G98" s="6">
        <f t="shared" si="99"/>
        <v>1</v>
      </c>
      <c r="H98" s="6">
        <f t="shared" si="100"/>
        <v>15</v>
      </c>
      <c r="I98" s="6">
        <f t="shared" si="101"/>
        <v>15</v>
      </c>
      <c r="J98" s="6">
        <f t="shared" si="102"/>
        <v>0</v>
      </c>
      <c r="K98" s="6">
        <f t="shared" si="103"/>
        <v>0</v>
      </c>
      <c r="L98" s="6">
        <f t="shared" si="104"/>
        <v>0</v>
      </c>
      <c r="M98" s="6">
        <f t="shared" si="105"/>
        <v>0</v>
      </c>
      <c r="N98" s="6">
        <f t="shared" si="106"/>
        <v>0</v>
      </c>
      <c r="O98" s="6">
        <f t="shared" si="107"/>
        <v>0</v>
      </c>
      <c r="P98" s="6">
        <f t="shared" si="108"/>
        <v>0</v>
      </c>
      <c r="Q98" s="7">
        <f t="shared" si="109"/>
        <v>1</v>
      </c>
      <c r="R98" s="7">
        <f t="shared" si="110"/>
        <v>0</v>
      </c>
      <c r="S98" s="7">
        <v>0.7</v>
      </c>
      <c r="T98" s="11"/>
      <c r="U98" s="10"/>
      <c r="V98" s="11"/>
      <c r="W98" s="10"/>
      <c r="X98" s="7"/>
      <c r="Y98" s="11"/>
      <c r="Z98" s="10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11"/>
        <v>0</v>
      </c>
      <c r="AM98" s="11"/>
      <c r="AN98" s="10"/>
      <c r="AO98" s="11"/>
      <c r="AP98" s="10"/>
      <c r="AQ98" s="7"/>
      <c r="AR98" s="11"/>
      <c r="AS98" s="10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12"/>
        <v>0</v>
      </c>
      <c r="BF98" s="11">
        <v>15</v>
      </c>
      <c r="BG98" s="10" t="s">
        <v>60</v>
      </c>
      <c r="BH98" s="11"/>
      <c r="BI98" s="10"/>
      <c r="BJ98" s="7">
        <v>1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13"/>
        <v>1</v>
      </c>
      <c r="BY98" s="11"/>
      <c r="BZ98" s="10"/>
      <c r="CA98" s="11"/>
      <c r="CB98" s="10"/>
      <c r="CC98" s="7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14"/>
        <v>0</v>
      </c>
      <c r="CR98" s="11"/>
      <c r="CS98" s="10"/>
      <c r="CT98" s="11"/>
      <c r="CU98" s="10"/>
      <c r="CV98" s="7"/>
      <c r="CW98" s="11"/>
      <c r="CX98" s="10"/>
      <c r="CY98" s="11"/>
      <c r="CZ98" s="10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15"/>
        <v>0</v>
      </c>
      <c r="DK98" s="11"/>
      <c r="DL98" s="10"/>
      <c r="DM98" s="11"/>
      <c r="DN98" s="10"/>
      <c r="DO98" s="7"/>
      <c r="DP98" s="11"/>
      <c r="DQ98" s="10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16"/>
        <v>0</v>
      </c>
      <c r="ED98" s="11"/>
      <c r="EE98" s="10"/>
      <c r="EF98" s="11"/>
      <c r="EG98" s="10"/>
      <c r="EH98" s="7"/>
      <c r="EI98" s="11"/>
      <c r="EJ98" s="10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17"/>
        <v>0</v>
      </c>
      <c r="EW98" s="11"/>
      <c r="EX98" s="10"/>
      <c r="EY98" s="11"/>
      <c r="EZ98" s="10"/>
      <c r="FA98" s="7"/>
      <c r="FB98" s="11"/>
      <c r="FC98" s="10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18"/>
        <v>0</v>
      </c>
    </row>
    <row r="99" spans="1:171" x14ac:dyDescent="0.25">
      <c r="A99" s="15">
        <v>3</v>
      </c>
      <c r="B99" s="15">
        <v>1</v>
      </c>
      <c r="C99" s="6">
        <v>2</v>
      </c>
      <c r="D99" s="6" t="s">
        <v>202</v>
      </c>
      <c r="E99" s="3" t="s">
        <v>203</v>
      </c>
      <c r="F99" s="6">
        <f t="shared" si="98"/>
        <v>0</v>
      </c>
      <c r="G99" s="6">
        <f t="shared" si="99"/>
        <v>1</v>
      </c>
      <c r="H99" s="6">
        <f t="shared" si="100"/>
        <v>15</v>
      </c>
      <c r="I99" s="6">
        <f t="shared" si="101"/>
        <v>15</v>
      </c>
      <c r="J99" s="6">
        <f t="shared" si="102"/>
        <v>0</v>
      </c>
      <c r="K99" s="6">
        <f t="shared" si="103"/>
        <v>0</v>
      </c>
      <c r="L99" s="6">
        <f t="shared" si="104"/>
        <v>0</v>
      </c>
      <c r="M99" s="6">
        <f t="shared" si="105"/>
        <v>0</v>
      </c>
      <c r="N99" s="6">
        <f t="shared" si="106"/>
        <v>0</v>
      </c>
      <c r="O99" s="6">
        <f t="shared" si="107"/>
        <v>0</v>
      </c>
      <c r="P99" s="6">
        <f t="shared" si="108"/>
        <v>0</v>
      </c>
      <c r="Q99" s="7">
        <f t="shared" si="109"/>
        <v>1</v>
      </c>
      <c r="R99" s="7">
        <f t="shared" si="110"/>
        <v>0</v>
      </c>
      <c r="S99" s="7">
        <v>0.7</v>
      </c>
      <c r="T99" s="11"/>
      <c r="U99" s="10"/>
      <c r="V99" s="11"/>
      <c r="W99" s="10"/>
      <c r="X99" s="7"/>
      <c r="Y99" s="11"/>
      <c r="Z99" s="10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11"/>
        <v>0</v>
      </c>
      <c r="AM99" s="11"/>
      <c r="AN99" s="10"/>
      <c r="AO99" s="11"/>
      <c r="AP99" s="10"/>
      <c r="AQ99" s="7"/>
      <c r="AR99" s="11"/>
      <c r="AS99" s="10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12"/>
        <v>0</v>
      </c>
      <c r="BF99" s="11">
        <v>15</v>
      </c>
      <c r="BG99" s="10" t="s">
        <v>60</v>
      </c>
      <c r="BH99" s="11"/>
      <c r="BI99" s="10"/>
      <c r="BJ99" s="7">
        <v>1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13"/>
        <v>1</v>
      </c>
      <c r="BY99" s="11"/>
      <c r="BZ99" s="10"/>
      <c r="CA99" s="11"/>
      <c r="CB99" s="10"/>
      <c r="CC99" s="7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14"/>
        <v>0</v>
      </c>
      <c r="CR99" s="11"/>
      <c r="CS99" s="10"/>
      <c r="CT99" s="11"/>
      <c r="CU99" s="10"/>
      <c r="CV99" s="7"/>
      <c r="CW99" s="11"/>
      <c r="CX99" s="10"/>
      <c r="CY99" s="11"/>
      <c r="CZ99" s="10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15"/>
        <v>0</v>
      </c>
      <c r="DK99" s="11"/>
      <c r="DL99" s="10"/>
      <c r="DM99" s="11"/>
      <c r="DN99" s="10"/>
      <c r="DO99" s="7"/>
      <c r="DP99" s="11"/>
      <c r="DQ99" s="10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16"/>
        <v>0</v>
      </c>
      <c r="ED99" s="11"/>
      <c r="EE99" s="10"/>
      <c r="EF99" s="11"/>
      <c r="EG99" s="10"/>
      <c r="EH99" s="7"/>
      <c r="EI99" s="11"/>
      <c r="EJ99" s="10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17"/>
        <v>0</v>
      </c>
      <c r="EW99" s="11"/>
      <c r="EX99" s="10"/>
      <c r="EY99" s="11"/>
      <c r="EZ99" s="10"/>
      <c r="FA99" s="7"/>
      <c r="FB99" s="11"/>
      <c r="FC99" s="10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18"/>
        <v>0</v>
      </c>
    </row>
    <row r="100" spans="1:171" x14ac:dyDescent="0.25">
      <c r="A100" s="15">
        <v>4</v>
      </c>
      <c r="B100" s="15">
        <v>1</v>
      </c>
      <c r="C100" s="6">
        <v>1</v>
      </c>
      <c r="D100" s="6" t="s">
        <v>204</v>
      </c>
      <c r="E100" s="3" t="s">
        <v>205</v>
      </c>
      <c r="F100" s="6">
        <f t="shared" si="98"/>
        <v>0</v>
      </c>
      <c r="G100" s="6">
        <f t="shared" si="99"/>
        <v>1</v>
      </c>
      <c r="H100" s="6">
        <f t="shared" si="100"/>
        <v>15</v>
      </c>
      <c r="I100" s="6">
        <f t="shared" si="101"/>
        <v>15</v>
      </c>
      <c r="J100" s="6">
        <f t="shared" si="102"/>
        <v>0</v>
      </c>
      <c r="K100" s="6">
        <f t="shared" si="103"/>
        <v>0</v>
      </c>
      <c r="L100" s="6">
        <f t="shared" si="104"/>
        <v>0</v>
      </c>
      <c r="M100" s="6">
        <f t="shared" si="105"/>
        <v>0</v>
      </c>
      <c r="N100" s="6">
        <f t="shared" si="106"/>
        <v>0</v>
      </c>
      <c r="O100" s="6">
        <f t="shared" si="107"/>
        <v>0</v>
      </c>
      <c r="P100" s="6">
        <f t="shared" si="108"/>
        <v>0</v>
      </c>
      <c r="Q100" s="7">
        <f t="shared" si="109"/>
        <v>2</v>
      </c>
      <c r="R100" s="7">
        <f t="shared" si="110"/>
        <v>0</v>
      </c>
      <c r="S100" s="7">
        <v>0.7</v>
      </c>
      <c r="T100" s="11"/>
      <c r="U100" s="10"/>
      <c r="V100" s="11"/>
      <c r="W100" s="10"/>
      <c r="X100" s="7"/>
      <c r="Y100" s="11"/>
      <c r="Z100" s="10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11"/>
        <v>0</v>
      </c>
      <c r="AM100" s="11"/>
      <c r="AN100" s="10"/>
      <c r="AO100" s="11"/>
      <c r="AP100" s="10"/>
      <c r="AQ100" s="7"/>
      <c r="AR100" s="11"/>
      <c r="AS100" s="10"/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12"/>
        <v>0</v>
      </c>
      <c r="BF100" s="11">
        <v>15</v>
      </c>
      <c r="BG100" s="10" t="s">
        <v>60</v>
      </c>
      <c r="BH100" s="11"/>
      <c r="BI100" s="10"/>
      <c r="BJ100" s="7">
        <v>2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13"/>
        <v>2</v>
      </c>
      <c r="BY100" s="11"/>
      <c r="BZ100" s="10"/>
      <c r="CA100" s="11"/>
      <c r="CB100" s="10"/>
      <c r="CC100" s="7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14"/>
        <v>0</v>
      </c>
      <c r="CR100" s="11"/>
      <c r="CS100" s="10"/>
      <c r="CT100" s="11"/>
      <c r="CU100" s="10"/>
      <c r="CV100" s="7"/>
      <c r="CW100" s="11"/>
      <c r="CX100" s="10"/>
      <c r="CY100" s="11"/>
      <c r="CZ100" s="10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15"/>
        <v>0</v>
      </c>
      <c r="DK100" s="11"/>
      <c r="DL100" s="10"/>
      <c r="DM100" s="11"/>
      <c r="DN100" s="10"/>
      <c r="DO100" s="7"/>
      <c r="DP100" s="11"/>
      <c r="DQ100" s="10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16"/>
        <v>0</v>
      </c>
      <c r="ED100" s="11"/>
      <c r="EE100" s="10"/>
      <c r="EF100" s="11"/>
      <c r="EG100" s="10"/>
      <c r="EH100" s="7"/>
      <c r="EI100" s="11"/>
      <c r="EJ100" s="10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17"/>
        <v>0</v>
      </c>
      <c r="EW100" s="11"/>
      <c r="EX100" s="10"/>
      <c r="EY100" s="11"/>
      <c r="EZ100" s="10"/>
      <c r="FA100" s="7"/>
      <c r="FB100" s="11"/>
      <c r="FC100" s="10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18"/>
        <v>0</v>
      </c>
    </row>
    <row r="101" spans="1:171" x14ac:dyDescent="0.25">
      <c r="A101" s="15">
        <v>4</v>
      </c>
      <c r="B101" s="15">
        <v>1</v>
      </c>
      <c r="C101" s="6">
        <v>2</v>
      </c>
      <c r="D101" s="6" t="s">
        <v>206</v>
      </c>
      <c r="E101" s="3" t="s">
        <v>207</v>
      </c>
      <c r="F101" s="6">
        <f t="shared" si="98"/>
        <v>0</v>
      </c>
      <c r="G101" s="6">
        <f t="shared" si="99"/>
        <v>1</v>
      </c>
      <c r="H101" s="6">
        <f t="shared" si="100"/>
        <v>15</v>
      </c>
      <c r="I101" s="6">
        <f t="shared" si="101"/>
        <v>15</v>
      </c>
      <c r="J101" s="6">
        <f t="shared" si="102"/>
        <v>0</v>
      </c>
      <c r="K101" s="6">
        <f t="shared" si="103"/>
        <v>0</v>
      </c>
      <c r="L101" s="6">
        <f t="shared" si="104"/>
        <v>0</v>
      </c>
      <c r="M101" s="6">
        <f t="shared" si="105"/>
        <v>0</v>
      </c>
      <c r="N101" s="6">
        <f t="shared" si="106"/>
        <v>0</v>
      </c>
      <c r="O101" s="6">
        <f t="shared" si="107"/>
        <v>0</v>
      </c>
      <c r="P101" s="6">
        <f t="shared" si="108"/>
        <v>0</v>
      </c>
      <c r="Q101" s="7">
        <f t="shared" si="109"/>
        <v>2</v>
      </c>
      <c r="R101" s="7">
        <f t="shared" si="110"/>
        <v>0</v>
      </c>
      <c r="S101" s="7">
        <v>0.7</v>
      </c>
      <c r="T101" s="11"/>
      <c r="U101" s="10"/>
      <c r="V101" s="11"/>
      <c r="W101" s="10"/>
      <c r="X101" s="7"/>
      <c r="Y101" s="11"/>
      <c r="Z101" s="10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111"/>
        <v>0</v>
      </c>
      <c r="AM101" s="11"/>
      <c r="AN101" s="10"/>
      <c r="AO101" s="11"/>
      <c r="AP101" s="10"/>
      <c r="AQ101" s="7"/>
      <c r="AR101" s="11"/>
      <c r="AS101" s="10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12"/>
        <v>0</v>
      </c>
      <c r="BF101" s="11">
        <v>15</v>
      </c>
      <c r="BG101" s="10" t="s">
        <v>60</v>
      </c>
      <c r="BH101" s="11"/>
      <c r="BI101" s="10"/>
      <c r="BJ101" s="7">
        <v>2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13"/>
        <v>2</v>
      </c>
      <c r="BY101" s="11"/>
      <c r="BZ101" s="10"/>
      <c r="CA101" s="11"/>
      <c r="CB101" s="10"/>
      <c r="CC101" s="7"/>
      <c r="CD101" s="11"/>
      <c r="CE101" s="10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14"/>
        <v>0</v>
      </c>
      <c r="CR101" s="11"/>
      <c r="CS101" s="10"/>
      <c r="CT101" s="11"/>
      <c r="CU101" s="10"/>
      <c r="CV101" s="7"/>
      <c r="CW101" s="11"/>
      <c r="CX101" s="10"/>
      <c r="CY101" s="11"/>
      <c r="CZ101" s="10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15"/>
        <v>0</v>
      </c>
      <c r="DK101" s="11"/>
      <c r="DL101" s="10"/>
      <c r="DM101" s="11"/>
      <c r="DN101" s="10"/>
      <c r="DO101" s="7"/>
      <c r="DP101" s="11"/>
      <c r="DQ101" s="10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16"/>
        <v>0</v>
      </c>
      <c r="ED101" s="11"/>
      <c r="EE101" s="10"/>
      <c r="EF101" s="11"/>
      <c r="EG101" s="10"/>
      <c r="EH101" s="7"/>
      <c r="EI101" s="11"/>
      <c r="EJ101" s="10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17"/>
        <v>0</v>
      </c>
      <c r="EW101" s="11"/>
      <c r="EX101" s="10"/>
      <c r="EY101" s="11"/>
      <c r="EZ101" s="10"/>
      <c r="FA101" s="7"/>
      <c r="FB101" s="11"/>
      <c r="FC101" s="10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18"/>
        <v>0</v>
      </c>
    </row>
    <row r="102" spans="1:171" x14ac:dyDescent="0.25">
      <c r="A102" s="15">
        <v>5</v>
      </c>
      <c r="B102" s="15">
        <v>1</v>
      </c>
      <c r="C102" s="6">
        <v>1</v>
      </c>
      <c r="D102" s="6" t="s">
        <v>208</v>
      </c>
      <c r="E102" s="3" t="s">
        <v>209</v>
      </c>
      <c r="F102" s="6">
        <f t="shared" si="98"/>
        <v>0</v>
      </c>
      <c r="G102" s="6">
        <f t="shared" si="99"/>
        <v>2</v>
      </c>
      <c r="H102" s="6">
        <f t="shared" si="100"/>
        <v>30</v>
      </c>
      <c r="I102" s="6">
        <f t="shared" si="101"/>
        <v>15</v>
      </c>
      <c r="J102" s="6">
        <f t="shared" si="102"/>
        <v>15</v>
      </c>
      <c r="K102" s="6">
        <f t="shared" si="103"/>
        <v>0</v>
      </c>
      <c r="L102" s="6">
        <f t="shared" si="104"/>
        <v>0</v>
      </c>
      <c r="M102" s="6">
        <f t="shared" si="105"/>
        <v>0</v>
      </c>
      <c r="N102" s="6">
        <f t="shared" si="106"/>
        <v>0</v>
      </c>
      <c r="O102" s="6">
        <f t="shared" si="107"/>
        <v>0</v>
      </c>
      <c r="P102" s="6">
        <f t="shared" si="108"/>
        <v>0</v>
      </c>
      <c r="Q102" s="7">
        <f t="shared" si="109"/>
        <v>3</v>
      </c>
      <c r="R102" s="7">
        <f t="shared" si="110"/>
        <v>0</v>
      </c>
      <c r="S102" s="7">
        <v>1.4</v>
      </c>
      <c r="T102" s="11"/>
      <c r="U102" s="10"/>
      <c r="V102" s="11"/>
      <c r="W102" s="10"/>
      <c r="X102" s="7"/>
      <c r="Y102" s="11"/>
      <c r="Z102" s="10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111"/>
        <v>0</v>
      </c>
      <c r="AM102" s="11"/>
      <c r="AN102" s="10"/>
      <c r="AO102" s="11"/>
      <c r="AP102" s="10"/>
      <c r="AQ102" s="7"/>
      <c r="AR102" s="11"/>
      <c r="AS102" s="10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112"/>
        <v>0</v>
      </c>
      <c r="BF102" s="11">
        <v>15</v>
      </c>
      <c r="BG102" s="10" t="s">
        <v>60</v>
      </c>
      <c r="BH102" s="11">
        <v>15</v>
      </c>
      <c r="BI102" s="10" t="s">
        <v>60</v>
      </c>
      <c r="BJ102" s="7">
        <v>3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13"/>
        <v>3</v>
      </c>
      <c r="BY102" s="11"/>
      <c r="BZ102" s="10"/>
      <c r="CA102" s="11"/>
      <c r="CB102" s="10"/>
      <c r="CC102" s="7"/>
      <c r="CD102" s="11"/>
      <c r="CE102" s="10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14"/>
        <v>0</v>
      </c>
      <c r="CR102" s="11"/>
      <c r="CS102" s="10"/>
      <c r="CT102" s="11"/>
      <c r="CU102" s="10"/>
      <c r="CV102" s="7"/>
      <c r="CW102" s="11"/>
      <c r="CX102" s="10"/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15"/>
        <v>0</v>
      </c>
      <c r="DK102" s="11"/>
      <c r="DL102" s="10"/>
      <c r="DM102" s="11"/>
      <c r="DN102" s="10"/>
      <c r="DO102" s="7"/>
      <c r="DP102" s="11"/>
      <c r="DQ102" s="10"/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16"/>
        <v>0</v>
      </c>
      <c r="ED102" s="11"/>
      <c r="EE102" s="10"/>
      <c r="EF102" s="11"/>
      <c r="EG102" s="10"/>
      <c r="EH102" s="7"/>
      <c r="EI102" s="11"/>
      <c r="EJ102" s="10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17"/>
        <v>0</v>
      </c>
      <c r="EW102" s="11"/>
      <c r="EX102" s="10"/>
      <c r="EY102" s="11"/>
      <c r="EZ102" s="10"/>
      <c r="FA102" s="7"/>
      <c r="FB102" s="11"/>
      <c r="FC102" s="10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18"/>
        <v>0</v>
      </c>
    </row>
    <row r="103" spans="1:171" x14ac:dyDescent="0.25">
      <c r="A103" s="15">
        <v>5</v>
      </c>
      <c r="B103" s="15">
        <v>1</v>
      </c>
      <c r="C103" s="6">
        <v>2</v>
      </c>
      <c r="D103" s="6" t="s">
        <v>210</v>
      </c>
      <c r="E103" s="3" t="s">
        <v>211</v>
      </c>
      <c r="F103" s="6">
        <f t="shared" si="98"/>
        <v>0</v>
      </c>
      <c r="G103" s="6">
        <f t="shared" si="99"/>
        <v>2</v>
      </c>
      <c r="H103" s="6">
        <f t="shared" si="100"/>
        <v>30</v>
      </c>
      <c r="I103" s="6">
        <f t="shared" si="101"/>
        <v>15</v>
      </c>
      <c r="J103" s="6">
        <f t="shared" si="102"/>
        <v>15</v>
      </c>
      <c r="K103" s="6">
        <f t="shared" si="103"/>
        <v>0</v>
      </c>
      <c r="L103" s="6">
        <f t="shared" si="104"/>
        <v>0</v>
      </c>
      <c r="M103" s="6">
        <f t="shared" si="105"/>
        <v>0</v>
      </c>
      <c r="N103" s="6">
        <f t="shared" si="106"/>
        <v>0</v>
      </c>
      <c r="O103" s="6">
        <f t="shared" si="107"/>
        <v>0</v>
      </c>
      <c r="P103" s="6">
        <f t="shared" si="108"/>
        <v>0</v>
      </c>
      <c r="Q103" s="7">
        <f t="shared" si="109"/>
        <v>3</v>
      </c>
      <c r="R103" s="7">
        <f t="shared" si="110"/>
        <v>0</v>
      </c>
      <c r="S103" s="7">
        <v>1.4</v>
      </c>
      <c r="T103" s="11"/>
      <c r="U103" s="10"/>
      <c r="V103" s="11"/>
      <c r="W103" s="10"/>
      <c r="X103" s="7"/>
      <c r="Y103" s="11"/>
      <c r="Z103" s="10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111"/>
        <v>0</v>
      </c>
      <c r="AM103" s="11"/>
      <c r="AN103" s="10"/>
      <c r="AO103" s="11"/>
      <c r="AP103" s="10"/>
      <c r="AQ103" s="7"/>
      <c r="AR103" s="11"/>
      <c r="AS103" s="10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112"/>
        <v>0</v>
      </c>
      <c r="BF103" s="11">
        <v>15</v>
      </c>
      <c r="BG103" s="10" t="s">
        <v>60</v>
      </c>
      <c r="BH103" s="11">
        <v>15</v>
      </c>
      <c r="BI103" s="10" t="s">
        <v>60</v>
      </c>
      <c r="BJ103" s="7">
        <v>3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13"/>
        <v>3</v>
      </c>
      <c r="BY103" s="11"/>
      <c r="BZ103" s="10"/>
      <c r="CA103" s="11"/>
      <c r="CB103" s="10"/>
      <c r="CC103" s="7"/>
      <c r="CD103" s="11"/>
      <c r="CE103" s="10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14"/>
        <v>0</v>
      </c>
      <c r="CR103" s="11"/>
      <c r="CS103" s="10"/>
      <c r="CT103" s="11"/>
      <c r="CU103" s="10"/>
      <c r="CV103" s="7"/>
      <c r="CW103" s="11"/>
      <c r="CX103" s="10"/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15"/>
        <v>0</v>
      </c>
      <c r="DK103" s="11"/>
      <c r="DL103" s="10"/>
      <c r="DM103" s="11"/>
      <c r="DN103" s="10"/>
      <c r="DO103" s="7"/>
      <c r="DP103" s="11"/>
      <c r="DQ103" s="10"/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16"/>
        <v>0</v>
      </c>
      <c r="ED103" s="11"/>
      <c r="EE103" s="10"/>
      <c r="EF103" s="11"/>
      <c r="EG103" s="10"/>
      <c r="EH103" s="7"/>
      <c r="EI103" s="11"/>
      <c r="EJ103" s="10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17"/>
        <v>0</v>
      </c>
      <c r="EW103" s="11"/>
      <c r="EX103" s="10"/>
      <c r="EY103" s="11"/>
      <c r="EZ103" s="10"/>
      <c r="FA103" s="7"/>
      <c r="FB103" s="11"/>
      <c r="FC103" s="10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18"/>
        <v>0</v>
      </c>
    </row>
    <row r="104" spans="1:171" x14ac:dyDescent="0.25">
      <c r="A104" s="15">
        <v>6</v>
      </c>
      <c r="B104" s="15">
        <v>1</v>
      </c>
      <c r="C104" s="6">
        <v>1</v>
      </c>
      <c r="D104" s="6" t="s">
        <v>212</v>
      </c>
      <c r="E104" s="3" t="s">
        <v>213</v>
      </c>
      <c r="F104" s="6">
        <f t="shared" si="98"/>
        <v>0</v>
      </c>
      <c r="G104" s="6">
        <f t="shared" si="99"/>
        <v>1</v>
      </c>
      <c r="H104" s="6">
        <f t="shared" si="100"/>
        <v>30</v>
      </c>
      <c r="I104" s="6">
        <f t="shared" si="101"/>
        <v>30</v>
      </c>
      <c r="J104" s="6">
        <f t="shared" si="102"/>
        <v>0</v>
      </c>
      <c r="K104" s="6">
        <f t="shared" si="103"/>
        <v>0</v>
      </c>
      <c r="L104" s="6">
        <f t="shared" si="104"/>
        <v>0</v>
      </c>
      <c r="M104" s="6">
        <f t="shared" si="105"/>
        <v>0</v>
      </c>
      <c r="N104" s="6">
        <f t="shared" si="106"/>
        <v>0</v>
      </c>
      <c r="O104" s="6">
        <f t="shared" si="107"/>
        <v>0</v>
      </c>
      <c r="P104" s="6">
        <f t="shared" si="108"/>
        <v>0</v>
      </c>
      <c r="Q104" s="7">
        <f t="shared" si="109"/>
        <v>4</v>
      </c>
      <c r="R104" s="7">
        <f t="shared" si="110"/>
        <v>0</v>
      </c>
      <c r="S104" s="7">
        <v>1.3</v>
      </c>
      <c r="T104" s="11"/>
      <c r="U104" s="10"/>
      <c r="V104" s="11"/>
      <c r="W104" s="10"/>
      <c r="X104" s="7"/>
      <c r="Y104" s="11"/>
      <c r="Z104" s="10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111"/>
        <v>0</v>
      </c>
      <c r="AM104" s="11"/>
      <c r="AN104" s="10"/>
      <c r="AO104" s="11"/>
      <c r="AP104" s="10"/>
      <c r="AQ104" s="7"/>
      <c r="AR104" s="11"/>
      <c r="AS104" s="10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112"/>
        <v>0</v>
      </c>
      <c r="BF104" s="11"/>
      <c r="BG104" s="10"/>
      <c r="BH104" s="11"/>
      <c r="BI104" s="10"/>
      <c r="BJ104" s="7"/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13"/>
        <v>0</v>
      </c>
      <c r="BY104" s="11">
        <v>30</v>
      </c>
      <c r="BZ104" s="10" t="s">
        <v>60</v>
      </c>
      <c r="CA104" s="11"/>
      <c r="CB104" s="10"/>
      <c r="CC104" s="7">
        <v>4</v>
      </c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14"/>
        <v>4</v>
      </c>
      <c r="CR104" s="11"/>
      <c r="CS104" s="10"/>
      <c r="CT104" s="11"/>
      <c r="CU104" s="10"/>
      <c r="CV104" s="7"/>
      <c r="CW104" s="11"/>
      <c r="CX104" s="10"/>
      <c r="CY104" s="11"/>
      <c r="CZ104" s="10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15"/>
        <v>0</v>
      </c>
      <c r="DK104" s="11"/>
      <c r="DL104" s="10"/>
      <c r="DM104" s="11"/>
      <c r="DN104" s="10"/>
      <c r="DO104" s="7"/>
      <c r="DP104" s="11"/>
      <c r="DQ104" s="10"/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16"/>
        <v>0</v>
      </c>
      <c r="ED104" s="11"/>
      <c r="EE104" s="10"/>
      <c r="EF104" s="11"/>
      <c r="EG104" s="10"/>
      <c r="EH104" s="7"/>
      <c r="EI104" s="11"/>
      <c r="EJ104" s="10"/>
      <c r="EK104" s="11"/>
      <c r="EL104" s="10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117"/>
        <v>0</v>
      </c>
      <c r="EW104" s="11"/>
      <c r="EX104" s="10"/>
      <c r="EY104" s="11"/>
      <c r="EZ104" s="10"/>
      <c r="FA104" s="7"/>
      <c r="FB104" s="11"/>
      <c r="FC104" s="10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18"/>
        <v>0</v>
      </c>
    </row>
    <row r="105" spans="1:171" x14ac:dyDescent="0.25">
      <c r="A105" s="15">
        <v>6</v>
      </c>
      <c r="B105" s="15">
        <v>1</v>
      </c>
      <c r="C105" s="6">
        <v>2</v>
      </c>
      <c r="D105" s="6" t="s">
        <v>214</v>
      </c>
      <c r="E105" s="3" t="s">
        <v>215</v>
      </c>
      <c r="F105" s="6">
        <f t="shared" si="98"/>
        <v>0</v>
      </c>
      <c r="G105" s="6">
        <f t="shared" si="99"/>
        <v>1</v>
      </c>
      <c r="H105" s="6">
        <f t="shared" si="100"/>
        <v>30</v>
      </c>
      <c r="I105" s="6">
        <f t="shared" si="101"/>
        <v>30</v>
      </c>
      <c r="J105" s="6">
        <f t="shared" si="102"/>
        <v>0</v>
      </c>
      <c r="K105" s="6">
        <f t="shared" si="103"/>
        <v>0</v>
      </c>
      <c r="L105" s="6">
        <f t="shared" si="104"/>
        <v>0</v>
      </c>
      <c r="M105" s="6">
        <f t="shared" si="105"/>
        <v>0</v>
      </c>
      <c r="N105" s="6">
        <f t="shared" si="106"/>
        <v>0</v>
      </c>
      <c r="O105" s="6">
        <f t="shared" si="107"/>
        <v>0</v>
      </c>
      <c r="P105" s="6">
        <f t="shared" si="108"/>
        <v>0</v>
      </c>
      <c r="Q105" s="7">
        <f t="shared" si="109"/>
        <v>4</v>
      </c>
      <c r="R105" s="7">
        <f t="shared" si="110"/>
        <v>0</v>
      </c>
      <c r="S105" s="7">
        <v>1.3</v>
      </c>
      <c r="T105" s="11"/>
      <c r="U105" s="10"/>
      <c r="V105" s="11"/>
      <c r="W105" s="10"/>
      <c r="X105" s="7"/>
      <c r="Y105" s="11"/>
      <c r="Z105" s="10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111"/>
        <v>0</v>
      </c>
      <c r="AM105" s="11"/>
      <c r="AN105" s="10"/>
      <c r="AO105" s="11"/>
      <c r="AP105" s="10"/>
      <c r="AQ105" s="7"/>
      <c r="AR105" s="11"/>
      <c r="AS105" s="10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112"/>
        <v>0</v>
      </c>
      <c r="BF105" s="11"/>
      <c r="BG105" s="10"/>
      <c r="BH105" s="11"/>
      <c r="BI105" s="10"/>
      <c r="BJ105" s="7"/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13"/>
        <v>0</v>
      </c>
      <c r="BY105" s="11">
        <v>30</v>
      </c>
      <c r="BZ105" s="10" t="s">
        <v>60</v>
      </c>
      <c r="CA105" s="11"/>
      <c r="CB105" s="10"/>
      <c r="CC105" s="7">
        <v>4</v>
      </c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14"/>
        <v>4</v>
      </c>
      <c r="CR105" s="11"/>
      <c r="CS105" s="10"/>
      <c r="CT105" s="11"/>
      <c r="CU105" s="10"/>
      <c r="CV105" s="7"/>
      <c r="CW105" s="11"/>
      <c r="CX105" s="10"/>
      <c r="CY105" s="11"/>
      <c r="CZ105" s="10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15"/>
        <v>0</v>
      </c>
      <c r="DK105" s="11"/>
      <c r="DL105" s="10"/>
      <c r="DM105" s="11"/>
      <c r="DN105" s="10"/>
      <c r="DO105" s="7"/>
      <c r="DP105" s="11"/>
      <c r="DQ105" s="10"/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16"/>
        <v>0</v>
      </c>
      <c r="ED105" s="11"/>
      <c r="EE105" s="10"/>
      <c r="EF105" s="11"/>
      <c r="EG105" s="10"/>
      <c r="EH105" s="7"/>
      <c r="EI105" s="11"/>
      <c r="EJ105" s="10"/>
      <c r="EK105" s="11"/>
      <c r="EL105" s="10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117"/>
        <v>0</v>
      </c>
      <c r="EW105" s="11"/>
      <c r="EX105" s="10"/>
      <c r="EY105" s="11"/>
      <c r="EZ105" s="10"/>
      <c r="FA105" s="7"/>
      <c r="FB105" s="11"/>
      <c r="FC105" s="10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18"/>
        <v>0</v>
      </c>
    </row>
    <row r="106" spans="1:171" x14ac:dyDescent="0.25">
      <c r="A106" s="15">
        <v>7</v>
      </c>
      <c r="B106" s="15">
        <v>1</v>
      </c>
      <c r="C106" s="6">
        <v>1</v>
      </c>
      <c r="D106" s="6" t="s">
        <v>216</v>
      </c>
      <c r="E106" s="3" t="s">
        <v>217</v>
      </c>
      <c r="F106" s="6">
        <f t="shared" si="98"/>
        <v>0</v>
      </c>
      <c r="G106" s="6">
        <f t="shared" si="99"/>
        <v>1</v>
      </c>
      <c r="H106" s="6">
        <f t="shared" si="100"/>
        <v>30</v>
      </c>
      <c r="I106" s="6">
        <f t="shared" si="101"/>
        <v>30</v>
      </c>
      <c r="J106" s="6">
        <f t="shared" si="102"/>
        <v>0</v>
      </c>
      <c r="K106" s="6">
        <f t="shared" si="103"/>
        <v>0</v>
      </c>
      <c r="L106" s="6">
        <f t="shared" si="104"/>
        <v>0</v>
      </c>
      <c r="M106" s="6">
        <f t="shared" si="105"/>
        <v>0</v>
      </c>
      <c r="N106" s="6">
        <f t="shared" si="106"/>
        <v>0</v>
      </c>
      <c r="O106" s="6">
        <f t="shared" si="107"/>
        <v>0</v>
      </c>
      <c r="P106" s="6">
        <f t="shared" si="108"/>
        <v>0</v>
      </c>
      <c r="Q106" s="7">
        <f t="shared" si="109"/>
        <v>2</v>
      </c>
      <c r="R106" s="7">
        <f t="shared" si="110"/>
        <v>0</v>
      </c>
      <c r="S106" s="7">
        <v>1.3</v>
      </c>
      <c r="T106" s="11"/>
      <c r="U106" s="10"/>
      <c r="V106" s="11"/>
      <c r="W106" s="10"/>
      <c r="X106" s="7"/>
      <c r="Y106" s="11"/>
      <c r="Z106" s="10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111"/>
        <v>0</v>
      </c>
      <c r="AM106" s="11"/>
      <c r="AN106" s="10"/>
      <c r="AO106" s="11"/>
      <c r="AP106" s="10"/>
      <c r="AQ106" s="7"/>
      <c r="AR106" s="11"/>
      <c r="AS106" s="10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112"/>
        <v>0</v>
      </c>
      <c r="BF106" s="11"/>
      <c r="BG106" s="10"/>
      <c r="BH106" s="11"/>
      <c r="BI106" s="10"/>
      <c r="BJ106" s="7"/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13"/>
        <v>0</v>
      </c>
      <c r="BY106" s="11"/>
      <c r="BZ106" s="10"/>
      <c r="CA106" s="11"/>
      <c r="CB106" s="10"/>
      <c r="CC106" s="7"/>
      <c r="CD106" s="11"/>
      <c r="CE106" s="10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14"/>
        <v>0</v>
      </c>
      <c r="CR106" s="11">
        <v>30</v>
      </c>
      <c r="CS106" s="10" t="s">
        <v>60</v>
      </c>
      <c r="CT106" s="11"/>
      <c r="CU106" s="10"/>
      <c r="CV106" s="7">
        <v>2</v>
      </c>
      <c r="CW106" s="11"/>
      <c r="CX106" s="10"/>
      <c r="CY106" s="11"/>
      <c r="CZ106" s="10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15"/>
        <v>2</v>
      </c>
      <c r="DK106" s="11"/>
      <c r="DL106" s="10"/>
      <c r="DM106" s="11"/>
      <c r="DN106" s="10"/>
      <c r="DO106" s="7"/>
      <c r="DP106" s="11"/>
      <c r="DQ106" s="10"/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16"/>
        <v>0</v>
      </c>
      <c r="ED106" s="11"/>
      <c r="EE106" s="10"/>
      <c r="EF106" s="11"/>
      <c r="EG106" s="10"/>
      <c r="EH106" s="7"/>
      <c r="EI106" s="11"/>
      <c r="EJ106" s="10"/>
      <c r="EK106" s="11"/>
      <c r="EL106" s="10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17"/>
        <v>0</v>
      </c>
      <c r="EW106" s="11"/>
      <c r="EX106" s="10"/>
      <c r="EY106" s="11"/>
      <c r="EZ106" s="10"/>
      <c r="FA106" s="7"/>
      <c r="FB106" s="11"/>
      <c r="FC106" s="10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18"/>
        <v>0</v>
      </c>
    </row>
    <row r="107" spans="1:171" x14ac:dyDescent="0.25">
      <c r="A107" s="15">
        <v>7</v>
      </c>
      <c r="B107" s="15">
        <v>1</v>
      </c>
      <c r="C107" s="6">
        <v>2</v>
      </c>
      <c r="D107" s="6" t="s">
        <v>218</v>
      </c>
      <c r="E107" s="3" t="s">
        <v>219</v>
      </c>
      <c r="F107" s="6">
        <f t="shared" si="98"/>
        <v>0</v>
      </c>
      <c r="G107" s="6">
        <f t="shared" si="99"/>
        <v>1</v>
      </c>
      <c r="H107" s="6">
        <f t="shared" si="100"/>
        <v>30</v>
      </c>
      <c r="I107" s="6">
        <f t="shared" si="101"/>
        <v>30</v>
      </c>
      <c r="J107" s="6">
        <f t="shared" si="102"/>
        <v>0</v>
      </c>
      <c r="K107" s="6">
        <f t="shared" si="103"/>
        <v>0</v>
      </c>
      <c r="L107" s="6">
        <f t="shared" si="104"/>
        <v>0</v>
      </c>
      <c r="M107" s="6">
        <f t="shared" si="105"/>
        <v>0</v>
      </c>
      <c r="N107" s="6">
        <f t="shared" si="106"/>
        <v>0</v>
      </c>
      <c r="O107" s="6">
        <f t="shared" si="107"/>
        <v>0</v>
      </c>
      <c r="P107" s="6">
        <f t="shared" si="108"/>
        <v>0</v>
      </c>
      <c r="Q107" s="7">
        <f t="shared" si="109"/>
        <v>2</v>
      </c>
      <c r="R107" s="7">
        <f t="shared" si="110"/>
        <v>0</v>
      </c>
      <c r="S107" s="7">
        <v>1.3</v>
      </c>
      <c r="T107" s="11"/>
      <c r="U107" s="10"/>
      <c r="V107" s="11"/>
      <c r="W107" s="10"/>
      <c r="X107" s="7"/>
      <c r="Y107" s="11"/>
      <c r="Z107" s="10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111"/>
        <v>0</v>
      </c>
      <c r="AM107" s="11"/>
      <c r="AN107" s="10"/>
      <c r="AO107" s="11"/>
      <c r="AP107" s="10"/>
      <c r="AQ107" s="7"/>
      <c r="AR107" s="11"/>
      <c r="AS107" s="10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112"/>
        <v>0</v>
      </c>
      <c r="BF107" s="11"/>
      <c r="BG107" s="10"/>
      <c r="BH107" s="11"/>
      <c r="BI107" s="10"/>
      <c r="BJ107" s="7"/>
      <c r="BK107" s="11"/>
      <c r="BL107" s="10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13"/>
        <v>0</v>
      </c>
      <c r="BY107" s="11"/>
      <c r="BZ107" s="10"/>
      <c r="CA107" s="11"/>
      <c r="CB107" s="10"/>
      <c r="CC107" s="7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14"/>
        <v>0</v>
      </c>
      <c r="CR107" s="11">
        <v>30</v>
      </c>
      <c r="CS107" s="10" t="s">
        <v>60</v>
      </c>
      <c r="CT107" s="11"/>
      <c r="CU107" s="10"/>
      <c r="CV107" s="7">
        <v>2</v>
      </c>
      <c r="CW107" s="11"/>
      <c r="CX107" s="10"/>
      <c r="CY107" s="11"/>
      <c r="CZ107" s="10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15"/>
        <v>2</v>
      </c>
      <c r="DK107" s="11"/>
      <c r="DL107" s="10"/>
      <c r="DM107" s="11"/>
      <c r="DN107" s="10"/>
      <c r="DO107" s="7"/>
      <c r="DP107" s="11"/>
      <c r="DQ107" s="10"/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16"/>
        <v>0</v>
      </c>
      <c r="ED107" s="11"/>
      <c r="EE107" s="10"/>
      <c r="EF107" s="11"/>
      <c r="EG107" s="10"/>
      <c r="EH107" s="7"/>
      <c r="EI107" s="11"/>
      <c r="EJ107" s="10"/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17"/>
        <v>0</v>
      </c>
      <c r="EW107" s="11"/>
      <c r="EX107" s="10"/>
      <c r="EY107" s="11"/>
      <c r="EZ107" s="10"/>
      <c r="FA107" s="7"/>
      <c r="FB107" s="11"/>
      <c r="FC107" s="10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18"/>
        <v>0</v>
      </c>
    </row>
    <row r="108" spans="1:171" x14ac:dyDescent="0.25">
      <c r="A108" s="15">
        <v>8</v>
      </c>
      <c r="B108" s="15">
        <v>1</v>
      </c>
      <c r="C108" s="6">
        <v>1</v>
      </c>
      <c r="D108" s="6" t="s">
        <v>220</v>
      </c>
      <c r="E108" s="3" t="s">
        <v>221</v>
      </c>
      <c r="F108" s="6">
        <f t="shared" si="98"/>
        <v>0</v>
      </c>
      <c r="G108" s="6">
        <f t="shared" si="99"/>
        <v>2</v>
      </c>
      <c r="H108" s="6">
        <f t="shared" si="100"/>
        <v>20</v>
      </c>
      <c r="I108" s="6">
        <f t="shared" si="101"/>
        <v>15</v>
      </c>
      <c r="J108" s="6">
        <f t="shared" si="102"/>
        <v>0</v>
      </c>
      <c r="K108" s="6">
        <f t="shared" si="103"/>
        <v>5</v>
      </c>
      <c r="L108" s="6">
        <f t="shared" si="104"/>
        <v>0</v>
      </c>
      <c r="M108" s="6">
        <f t="shared" si="105"/>
        <v>0</v>
      </c>
      <c r="N108" s="6">
        <f t="shared" si="106"/>
        <v>0</v>
      </c>
      <c r="O108" s="6">
        <f t="shared" si="107"/>
        <v>0</v>
      </c>
      <c r="P108" s="6">
        <f t="shared" si="108"/>
        <v>0</v>
      </c>
      <c r="Q108" s="7">
        <f t="shared" si="109"/>
        <v>2</v>
      </c>
      <c r="R108" s="7">
        <f t="shared" si="110"/>
        <v>1</v>
      </c>
      <c r="S108" s="7">
        <v>0.9</v>
      </c>
      <c r="T108" s="11"/>
      <c r="U108" s="10"/>
      <c r="V108" s="11"/>
      <c r="W108" s="10"/>
      <c r="X108" s="7"/>
      <c r="Y108" s="11"/>
      <c r="Z108" s="10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111"/>
        <v>0</v>
      </c>
      <c r="AM108" s="11"/>
      <c r="AN108" s="10"/>
      <c r="AO108" s="11"/>
      <c r="AP108" s="10"/>
      <c r="AQ108" s="7"/>
      <c r="AR108" s="11"/>
      <c r="AS108" s="10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112"/>
        <v>0</v>
      </c>
      <c r="BF108" s="11"/>
      <c r="BG108" s="10"/>
      <c r="BH108" s="11"/>
      <c r="BI108" s="10"/>
      <c r="BJ108" s="7"/>
      <c r="BK108" s="11"/>
      <c r="BL108" s="10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13"/>
        <v>0</v>
      </c>
      <c r="BY108" s="11"/>
      <c r="BZ108" s="10"/>
      <c r="CA108" s="11"/>
      <c r="CB108" s="10"/>
      <c r="CC108" s="7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14"/>
        <v>0</v>
      </c>
      <c r="CR108" s="11">
        <v>15</v>
      </c>
      <c r="CS108" s="10" t="s">
        <v>60</v>
      </c>
      <c r="CT108" s="11"/>
      <c r="CU108" s="10"/>
      <c r="CV108" s="7">
        <v>1</v>
      </c>
      <c r="CW108" s="11">
        <v>5</v>
      </c>
      <c r="CX108" s="10" t="s">
        <v>60</v>
      </c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>
        <v>1</v>
      </c>
      <c r="DJ108" s="7">
        <f t="shared" si="115"/>
        <v>2</v>
      </c>
      <c r="DK108" s="11"/>
      <c r="DL108" s="10"/>
      <c r="DM108" s="11"/>
      <c r="DN108" s="10"/>
      <c r="DO108" s="7"/>
      <c r="DP108" s="11"/>
      <c r="DQ108" s="10"/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16"/>
        <v>0</v>
      </c>
      <c r="ED108" s="11"/>
      <c r="EE108" s="10"/>
      <c r="EF108" s="11"/>
      <c r="EG108" s="10"/>
      <c r="EH108" s="7"/>
      <c r="EI108" s="11"/>
      <c r="EJ108" s="10"/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17"/>
        <v>0</v>
      </c>
      <c r="EW108" s="11"/>
      <c r="EX108" s="10"/>
      <c r="EY108" s="11"/>
      <c r="EZ108" s="10"/>
      <c r="FA108" s="7"/>
      <c r="FB108" s="11"/>
      <c r="FC108" s="10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18"/>
        <v>0</v>
      </c>
    </row>
    <row r="109" spans="1:171" x14ac:dyDescent="0.25">
      <c r="A109" s="15">
        <v>8</v>
      </c>
      <c r="B109" s="15">
        <v>1</v>
      </c>
      <c r="C109" s="6">
        <v>2</v>
      </c>
      <c r="D109" s="6" t="s">
        <v>222</v>
      </c>
      <c r="E109" s="3" t="s">
        <v>223</v>
      </c>
      <c r="F109" s="6">
        <f t="shared" si="98"/>
        <v>0</v>
      </c>
      <c r="G109" s="6">
        <f t="shared" si="99"/>
        <v>2</v>
      </c>
      <c r="H109" s="6">
        <f t="shared" si="100"/>
        <v>20</v>
      </c>
      <c r="I109" s="6">
        <f t="shared" si="101"/>
        <v>15</v>
      </c>
      <c r="J109" s="6">
        <f t="shared" si="102"/>
        <v>0</v>
      </c>
      <c r="K109" s="6">
        <f t="shared" si="103"/>
        <v>5</v>
      </c>
      <c r="L109" s="6">
        <f t="shared" si="104"/>
        <v>0</v>
      </c>
      <c r="M109" s="6">
        <f t="shared" si="105"/>
        <v>0</v>
      </c>
      <c r="N109" s="6">
        <f t="shared" si="106"/>
        <v>0</v>
      </c>
      <c r="O109" s="6">
        <f t="shared" si="107"/>
        <v>0</v>
      </c>
      <c r="P109" s="6">
        <f t="shared" si="108"/>
        <v>0</v>
      </c>
      <c r="Q109" s="7">
        <f t="shared" si="109"/>
        <v>2</v>
      </c>
      <c r="R109" s="7">
        <f t="shared" si="110"/>
        <v>1</v>
      </c>
      <c r="S109" s="7">
        <v>0.9</v>
      </c>
      <c r="T109" s="11"/>
      <c r="U109" s="10"/>
      <c r="V109" s="11"/>
      <c r="W109" s="10"/>
      <c r="X109" s="7"/>
      <c r="Y109" s="11"/>
      <c r="Z109" s="10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111"/>
        <v>0</v>
      </c>
      <c r="AM109" s="11"/>
      <c r="AN109" s="10"/>
      <c r="AO109" s="11"/>
      <c r="AP109" s="10"/>
      <c r="AQ109" s="7"/>
      <c r="AR109" s="11"/>
      <c r="AS109" s="10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112"/>
        <v>0</v>
      </c>
      <c r="BF109" s="11"/>
      <c r="BG109" s="10"/>
      <c r="BH109" s="11"/>
      <c r="BI109" s="10"/>
      <c r="BJ109" s="7"/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13"/>
        <v>0</v>
      </c>
      <c r="BY109" s="11"/>
      <c r="BZ109" s="10"/>
      <c r="CA109" s="11"/>
      <c r="CB109" s="10"/>
      <c r="CC109" s="7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14"/>
        <v>0</v>
      </c>
      <c r="CR109" s="11">
        <v>15</v>
      </c>
      <c r="CS109" s="10" t="s">
        <v>60</v>
      </c>
      <c r="CT109" s="11"/>
      <c r="CU109" s="10"/>
      <c r="CV109" s="7">
        <v>1</v>
      </c>
      <c r="CW109" s="11">
        <v>5</v>
      </c>
      <c r="CX109" s="10" t="s">
        <v>60</v>
      </c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>
        <v>1</v>
      </c>
      <c r="DJ109" s="7">
        <f t="shared" si="115"/>
        <v>2</v>
      </c>
      <c r="DK109" s="11"/>
      <c r="DL109" s="10"/>
      <c r="DM109" s="11"/>
      <c r="DN109" s="10"/>
      <c r="DO109" s="7"/>
      <c r="DP109" s="11"/>
      <c r="DQ109" s="10"/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16"/>
        <v>0</v>
      </c>
      <c r="ED109" s="11"/>
      <c r="EE109" s="10"/>
      <c r="EF109" s="11"/>
      <c r="EG109" s="10"/>
      <c r="EH109" s="7"/>
      <c r="EI109" s="11"/>
      <c r="EJ109" s="10"/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17"/>
        <v>0</v>
      </c>
      <c r="EW109" s="11"/>
      <c r="EX109" s="10"/>
      <c r="EY109" s="11"/>
      <c r="EZ109" s="10"/>
      <c r="FA109" s="7"/>
      <c r="FB109" s="11"/>
      <c r="FC109" s="10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18"/>
        <v>0</v>
      </c>
    </row>
    <row r="110" spans="1:171" x14ac:dyDescent="0.25">
      <c r="A110" s="15">
        <v>9</v>
      </c>
      <c r="B110" s="15">
        <v>1</v>
      </c>
      <c r="C110" s="6">
        <v>1</v>
      </c>
      <c r="D110" s="6" t="s">
        <v>224</v>
      </c>
      <c r="E110" s="3" t="s">
        <v>225</v>
      </c>
      <c r="F110" s="6">
        <f t="shared" si="98"/>
        <v>0</v>
      </c>
      <c r="G110" s="6">
        <f t="shared" si="99"/>
        <v>3</v>
      </c>
      <c r="H110" s="6">
        <f t="shared" si="100"/>
        <v>35</v>
      </c>
      <c r="I110" s="6">
        <f t="shared" si="101"/>
        <v>15</v>
      </c>
      <c r="J110" s="6">
        <f t="shared" si="102"/>
        <v>15</v>
      </c>
      <c r="K110" s="6">
        <f t="shared" si="103"/>
        <v>5</v>
      </c>
      <c r="L110" s="6">
        <f t="shared" si="104"/>
        <v>0</v>
      </c>
      <c r="M110" s="6">
        <f t="shared" si="105"/>
        <v>0</v>
      </c>
      <c r="N110" s="6">
        <f t="shared" si="106"/>
        <v>0</v>
      </c>
      <c r="O110" s="6">
        <f t="shared" si="107"/>
        <v>0</v>
      </c>
      <c r="P110" s="6">
        <f t="shared" si="108"/>
        <v>0</v>
      </c>
      <c r="Q110" s="7">
        <f t="shared" si="109"/>
        <v>2</v>
      </c>
      <c r="R110" s="7">
        <f t="shared" si="110"/>
        <v>0.4</v>
      </c>
      <c r="S110" s="7">
        <v>1.6</v>
      </c>
      <c r="T110" s="11"/>
      <c r="U110" s="10"/>
      <c r="V110" s="11"/>
      <c r="W110" s="10"/>
      <c r="X110" s="7"/>
      <c r="Y110" s="11"/>
      <c r="Z110" s="10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111"/>
        <v>0</v>
      </c>
      <c r="AM110" s="11"/>
      <c r="AN110" s="10"/>
      <c r="AO110" s="11"/>
      <c r="AP110" s="10"/>
      <c r="AQ110" s="7"/>
      <c r="AR110" s="11"/>
      <c r="AS110" s="10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112"/>
        <v>0</v>
      </c>
      <c r="BF110" s="11"/>
      <c r="BG110" s="10"/>
      <c r="BH110" s="11"/>
      <c r="BI110" s="10"/>
      <c r="BJ110" s="7"/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113"/>
        <v>0</v>
      </c>
      <c r="BY110" s="11"/>
      <c r="BZ110" s="10"/>
      <c r="CA110" s="11"/>
      <c r="CB110" s="10"/>
      <c r="CC110" s="7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114"/>
        <v>0</v>
      </c>
      <c r="CR110" s="11">
        <v>15</v>
      </c>
      <c r="CS110" s="10" t="s">
        <v>60</v>
      </c>
      <c r="CT110" s="11">
        <v>15</v>
      </c>
      <c r="CU110" s="10" t="s">
        <v>60</v>
      </c>
      <c r="CV110" s="7">
        <v>1.6</v>
      </c>
      <c r="CW110" s="11">
        <v>5</v>
      </c>
      <c r="CX110" s="10" t="s">
        <v>60</v>
      </c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>
        <v>0.4</v>
      </c>
      <c r="DJ110" s="7">
        <f t="shared" si="115"/>
        <v>2</v>
      </c>
      <c r="DK110" s="11"/>
      <c r="DL110" s="10"/>
      <c r="DM110" s="11"/>
      <c r="DN110" s="10"/>
      <c r="DO110" s="7"/>
      <c r="DP110" s="11"/>
      <c r="DQ110" s="10"/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 t="shared" si="116"/>
        <v>0</v>
      </c>
      <c r="ED110" s="11"/>
      <c r="EE110" s="10"/>
      <c r="EF110" s="11"/>
      <c r="EG110" s="10"/>
      <c r="EH110" s="7"/>
      <c r="EI110" s="11"/>
      <c r="EJ110" s="10"/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17"/>
        <v>0</v>
      </c>
      <c r="EW110" s="11"/>
      <c r="EX110" s="10"/>
      <c r="EY110" s="11"/>
      <c r="EZ110" s="10"/>
      <c r="FA110" s="7"/>
      <c r="FB110" s="11"/>
      <c r="FC110" s="10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18"/>
        <v>0</v>
      </c>
    </row>
    <row r="111" spans="1:171" x14ac:dyDescent="0.25">
      <c r="A111" s="15">
        <v>9</v>
      </c>
      <c r="B111" s="15">
        <v>1</v>
      </c>
      <c r="C111" s="6">
        <v>2</v>
      </c>
      <c r="D111" s="6" t="s">
        <v>226</v>
      </c>
      <c r="E111" s="3" t="s">
        <v>227</v>
      </c>
      <c r="F111" s="6">
        <f t="shared" si="98"/>
        <v>0</v>
      </c>
      <c r="G111" s="6">
        <f t="shared" si="99"/>
        <v>3</v>
      </c>
      <c r="H111" s="6">
        <f t="shared" si="100"/>
        <v>35</v>
      </c>
      <c r="I111" s="6">
        <f t="shared" si="101"/>
        <v>15</v>
      </c>
      <c r="J111" s="6">
        <f t="shared" si="102"/>
        <v>15</v>
      </c>
      <c r="K111" s="6">
        <f t="shared" si="103"/>
        <v>5</v>
      </c>
      <c r="L111" s="6">
        <f t="shared" si="104"/>
        <v>0</v>
      </c>
      <c r="M111" s="6">
        <f t="shared" si="105"/>
        <v>0</v>
      </c>
      <c r="N111" s="6">
        <f t="shared" si="106"/>
        <v>0</v>
      </c>
      <c r="O111" s="6">
        <f t="shared" si="107"/>
        <v>0</v>
      </c>
      <c r="P111" s="6">
        <f t="shared" si="108"/>
        <v>0</v>
      </c>
      <c r="Q111" s="7">
        <f t="shared" si="109"/>
        <v>2</v>
      </c>
      <c r="R111" s="7">
        <f t="shared" si="110"/>
        <v>0.4</v>
      </c>
      <c r="S111" s="7">
        <v>1.6</v>
      </c>
      <c r="T111" s="11"/>
      <c r="U111" s="10"/>
      <c r="V111" s="11"/>
      <c r="W111" s="10"/>
      <c r="X111" s="7"/>
      <c r="Y111" s="11"/>
      <c r="Z111" s="10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111"/>
        <v>0</v>
      </c>
      <c r="AM111" s="11"/>
      <c r="AN111" s="10"/>
      <c r="AO111" s="11"/>
      <c r="AP111" s="10"/>
      <c r="AQ111" s="7"/>
      <c r="AR111" s="11"/>
      <c r="AS111" s="10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112"/>
        <v>0</v>
      </c>
      <c r="BF111" s="11"/>
      <c r="BG111" s="10"/>
      <c r="BH111" s="11"/>
      <c r="BI111" s="10"/>
      <c r="BJ111" s="7"/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113"/>
        <v>0</v>
      </c>
      <c r="BY111" s="11"/>
      <c r="BZ111" s="10"/>
      <c r="CA111" s="11"/>
      <c r="CB111" s="10"/>
      <c r="CC111" s="7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114"/>
        <v>0</v>
      </c>
      <c r="CR111" s="11">
        <v>15</v>
      </c>
      <c r="CS111" s="10" t="s">
        <v>60</v>
      </c>
      <c r="CT111" s="11">
        <v>15</v>
      </c>
      <c r="CU111" s="10" t="s">
        <v>60</v>
      </c>
      <c r="CV111" s="7">
        <v>1.6</v>
      </c>
      <c r="CW111" s="11">
        <v>5</v>
      </c>
      <c r="CX111" s="10" t="s">
        <v>60</v>
      </c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>
        <v>0.4</v>
      </c>
      <c r="DJ111" s="7">
        <f t="shared" si="115"/>
        <v>2</v>
      </c>
      <c r="DK111" s="11"/>
      <c r="DL111" s="10"/>
      <c r="DM111" s="11"/>
      <c r="DN111" s="10"/>
      <c r="DO111" s="7"/>
      <c r="DP111" s="11"/>
      <c r="DQ111" s="10"/>
      <c r="DR111" s="11"/>
      <c r="DS111" s="10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116"/>
        <v>0</v>
      </c>
      <c r="ED111" s="11"/>
      <c r="EE111" s="10"/>
      <c r="EF111" s="11"/>
      <c r="EG111" s="10"/>
      <c r="EH111" s="7"/>
      <c r="EI111" s="11"/>
      <c r="EJ111" s="10"/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117"/>
        <v>0</v>
      </c>
      <c r="EW111" s="11"/>
      <c r="EX111" s="10"/>
      <c r="EY111" s="11"/>
      <c r="EZ111" s="10"/>
      <c r="FA111" s="7"/>
      <c r="FB111" s="11"/>
      <c r="FC111" s="10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18"/>
        <v>0</v>
      </c>
    </row>
    <row r="112" spans="1:171" x14ac:dyDescent="0.25">
      <c r="A112" s="15">
        <v>10</v>
      </c>
      <c r="B112" s="15">
        <v>1</v>
      </c>
      <c r="C112" s="6">
        <v>1</v>
      </c>
      <c r="D112" s="6" t="s">
        <v>228</v>
      </c>
      <c r="E112" s="3" t="s">
        <v>229</v>
      </c>
      <c r="F112" s="6">
        <f t="shared" si="98"/>
        <v>0</v>
      </c>
      <c r="G112" s="6">
        <f t="shared" si="99"/>
        <v>2</v>
      </c>
      <c r="H112" s="6">
        <f t="shared" si="100"/>
        <v>20</v>
      </c>
      <c r="I112" s="6">
        <f t="shared" si="101"/>
        <v>15</v>
      </c>
      <c r="J112" s="6">
        <f t="shared" si="102"/>
        <v>0</v>
      </c>
      <c r="K112" s="6">
        <f t="shared" si="103"/>
        <v>5</v>
      </c>
      <c r="L112" s="6">
        <f t="shared" si="104"/>
        <v>0</v>
      </c>
      <c r="M112" s="6">
        <f t="shared" si="105"/>
        <v>0</v>
      </c>
      <c r="N112" s="6">
        <f t="shared" si="106"/>
        <v>0</v>
      </c>
      <c r="O112" s="6">
        <f t="shared" si="107"/>
        <v>0</v>
      </c>
      <c r="P112" s="6">
        <f t="shared" si="108"/>
        <v>0</v>
      </c>
      <c r="Q112" s="7">
        <f t="shared" si="109"/>
        <v>3</v>
      </c>
      <c r="R112" s="7">
        <f t="shared" si="110"/>
        <v>1.5</v>
      </c>
      <c r="S112" s="7">
        <v>0.9</v>
      </c>
      <c r="T112" s="11"/>
      <c r="U112" s="10"/>
      <c r="V112" s="11"/>
      <c r="W112" s="10"/>
      <c r="X112" s="7"/>
      <c r="Y112" s="11"/>
      <c r="Z112" s="10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111"/>
        <v>0</v>
      </c>
      <c r="AM112" s="11"/>
      <c r="AN112" s="10"/>
      <c r="AO112" s="11"/>
      <c r="AP112" s="10"/>
      <c r="AQ112" s="7"/>
      <c r="AR112" s="11"/>
      <c r="AS112" s="10"/>
      <c r="AT112" s="11"/>
      <c r="AU112" s="10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112"/>
        <v>0</v>
      </c>
      <c r="BF112" s="11"/>
      <c r="BG112" s="10"/>
      <c r="BH112" s="11"/>
      <c r="BI112" s="10"/>
      <c r="BJ112" s="7"/>
      <c r="BK112" s="11"/>
      <c r="BL112" s="10"/>
      <c r="BM112" s="11"/>
      <c r="BN112" s="10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113"/>
        <v>0</v>
      </c>
      <c r="BY112" s="11"/>
      <c r="BZ112" s="10"/>
      <c r="CA112" s="11"/>
      <c r="CB112" s="10"/>
      <c r="CC112" s="7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114"/>
        <v>0</v>
      </c>
      <c r="CR112" s="11">
        <v>15</v>
      </c>
      <c r="CS112" s="10" t="s">
        <v>60</v>
      </c>
      <c r="CT112" s="11"/>
      <c r="CU112" s="10"/>
      <c r="CV112" s="7">
        <v>1.5</v>
      </c>
      <c r="CW112" s="11">
        <v>5</v>
      </c>
      <c r="CX112" s="10" t="s">
        <v>60</v>
      </c>
      <c r="CY112" s="11"/>
      <c r="CZ112" s="10"/>
      <c r="DA112" s="11"/>
      <c r="DB112" s="10"/>
      <c r="DC112" s="11"/>
      <c r="DD112" s="10"/>
      <c r="DE112" s="11"/>
      <c r="DF112" s="10"/>
      <c r="DG112" s="11"/>
      <c r="DH112" s="10"/>
      <c r="DI112" s="7">
        <v>1.5</v>
      </c>
      <c r="DJ112" s="7">
        <f t="shared" si="115"/>
        <v>3</v>
      </c>
      <c r="DK112" s="11"/>
      <c r="DL112" s="10"/>
      <c r="DM112" s="11"/>
      <c r="DN112" s="10"/>
      <c r="DO112" s="7"/>
      <c r="DP112" s="11"/>
      <c r="DQ112" s="10"/>
      <c r="DR112" s="11"/>
      <c r="DS112" s="10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116"/>
        <v>0</v>
      </c>
      <c r="ED112" s="11"/>
      <c r="EE112" s="10"/>
      <c r="EF112" s="11"/>
      <c r="EG112" s="10"/>
      <c r="EH112" s="7"/>
      <c r="EI112" s="11"/>
      <c r="EJ112" s="10"/>
      <c r="EK112" s="11"/>
      <c r="EL112" s="10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117"/>
        <v>0</v>
      </c>
      <c r="EW112" s="11"/>
      <c r="EX112" s="10"/>
      <c r="EY112" s="11"/>
      <c r="EZ112" s="10"/>
      <c r="FA112" s="7"/>
      <c r="FB112" s="11"/>
      <c r="FC112" s="10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118"/>
        <v>0</v>
      </c>
    </row>
    <row r="113" spans="1:171" x14ac:dyDescent="0.25">
      <c r="A113" s="15">
        <v>10</v>
      </c>
      <c r="B113" s="15">
        <v>1</v>
      </c>
      <c r="C113" s="6">
        <v>2</v>
      </c>
      <c r="D113" s="6" t="s">
        <v>230</v>
      </c>
      <c r="E113" s="3" t="s">
        <v>231</v>
      </c>
      <c r="F113" s="6">
        <f t="shared" si="98"/>
        <v>0</v>
      </c>
      <c r="G113" s="6">
        <f t="shared" si="99"/>
        <v>2</v>
      </c>
      <c r="H113" s="6">
        <f t="shared" si="100"/>
        <v>20</v>
      </c>
      <c r="I113" s="6">
        <f t="shared" si="101"/>
        <v>15</v>
      </c>
      <c r="J113" s="6">
        <f t="shared" si="102"/>
        <v>0</v>
      </c>
      <c r="K113" s="6">
        <f t="shared" si="103"/>
        <v>5</v>
      </c>
      <c r="L113" s="6">
        <f t="shared" si="104"/>
        <v>0</v>
      </c>
      <c r="M113" s="6">
        <f t="shared" si="105"/>
        <v>0</v>
      </c>
      <c r="N113" s="6">
        <f t="shared" si="106"/>
        <v>0</v>
      </c>
      <c r="O113" s="6">
        <f t="shared" si="107"/>
        <v>0</v>
      </c>
      <c r="P113" s="6">
        <f t="shared" si="108"/>
        <v>0</v>
      </c>
      <c r="Q113" s="7">
        <f t="shared" si="109"/>
        <v>3</v>
      </c>
      <c r="R113" s="7">
        <f t="shared" si="110"/>
        <v>1.5</v>
      </c>
      <c r="S113" s="7">
        <v>0.9</v>
      </c>
      <c r="T113" s="11"/>
      <c r="U113" s="10"/>
      <c r="V113" s="11"/>
      <c r="W113" s="10"/>
      <c r="X113" s="7"/>
      <c r="Y113" s="11"/>
      <c r="Z113" s="10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111"/>
        <v>0</v>
      </c>
      <c r="AM113" s="11"/>
      <c r="AN113" s="10"/>
      <c r="AO113" s="11"/>
      <c r="AP113" s="10"/>
      <c r="AQ113" s="7"/>
      <c r="AR113" s="11"/>
      <c r="AS113" s="10"/>
      <c r="AT113" s="11"/>
      <c r="AU113" s="10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112"/>
        <v>0</v>
      </c>
      <c r="BF113" s="11"/>
      <c r="BG113" s="10"/>
      <c r="BH113" s="11"/>
      <c r="BI113" s="10"/>
      <c r="BJ113" s="7"/>
      <c r="BK113" s="11"/>
      <c r="BL113" s="10"/>
      <c r="BM113" s="11"/>
      <c r="BN113" s="10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113"/>
        <v>0</v>
      </c>
      <c r="BY113" s="11"/>
      <c r="BZ113" s="10"/>
      <c r="CA113" s="11"/>
      <c r="CB113" s="10"/>
      <c r="CC113" s="7"/>
      <c r="CD113" s="11"/>
      <c r="CE113" s="10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 t="shared" si="114"/>
        <v>0</v>
      </c>
      <c r="CR113" s="11">
        <v>15</v>
      </c>
      <c r="CS113" s="10" t="s">
        <v>60</v>
      </c>
      <c r="CT113" s="11"/>
      <c r="CU113" s="10"/>
      <c r="CV113" s="7">
        <v>1.5</v>
      </c>
      <c r="CW113" s="11">
        <v>5</v>
      </c>
      <c r="CX113" s="10" t="s">
        <v>60</v>
      </c>
      <c r="CY113" s="11"/>
      <c r="CZ113" s="10"/>
      <c r="DA113" s="11"/>
      <c r="DB113" s="10"/>
      <c r="DC113" s="11"/>
      <c r="DD113" s="10"/>
      <c r="DE113" s="11"/>
      <c r="DF113" s="10"/>
      <c r="DG113" s="11"/>
      <c r="DH113" s="10"/>
      <c r="DI113" s="7">
        <v>1.5</v>
      </c>
      <c r="DJ113" s="7">
        <f t="shared" si="115"/>
        <v>3</v>
      </c>
      <c r="DK113" s="11"/>
      <c r="DL113" s="10"/>
      <c r="DM113" s="11"/>
      <c r="DN113" s="10"/>
      <c r="DO113" s="7"/>
      <c r="DP113" s="11"/>
      <c r="DQ113" s="10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116"/>
        <v>0</v>
      </c>
      <c r="ED113" s="11"/>
      <c r="EE113" s="10"/>
      <c r="EF113" s="11"/>
      <c r="EG113" s="10"/>
      <c r="EH113" s="7"/>
      <c r="EI113" s="11"/>
      <c r="EJ113" s="10"/>
      <c r="EK113" s="11"/>
      <c r="EL113" s="10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117"/>
        <v>0</v>
      </c>
      <c r="EW113" s="11"/>
      <c r="EX113" s="10"/>
      <c r="EY113" s="11"/>
      <c r="EZ113" s="10"/>
      <c r="FA113" s="7"/>
      <c r="FB113" s="11"/>
      <c r="FC113" s="10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118"/>
        <v>0</v>
      </c>
    </row>
    <row r="114" spans="1:171" x14ac:dyDescent="0.25">
      <c r="A114" s="15">
        <v>11</v>
      </c>
      <c r="B114" s="15">
        <v>1</v>
      </c>
      <c r="C114" s="6">
        <v>1</v>
      </c>
      <c r="D114" s="6" t="s">
        <v>232</v>
      </c>
      <c r="E114" s="3" t="s">
        <v>233</v>
      </c>
      <c r="F114" s="6">
        <f t="shared" si="98"/>
        <v>0</v>
      </c>
      <c r="G114" s="6">
        <f t="shared" si="99"/>
        <v>2</v>
      </c>
      <c r="H114" s="6">
        <f t="shared" si="100"/>
        <v>30</v>
      </c>
      <c r="I114" s="6">
        <f t="shared" si="101"/>
        <v>15</v>
      </c>
      <c r="J114" s="6">
        <f t="shared" si="102"/>
        <v>15</v>
      </c>
      <c r="K114" s="6">
        <f t="shared" si="103"/>
        <v>0</v>
      </c>
      <c r="L114" s="6">
        <f t="shared" si="104"/>
        <v>0</v>
      </c>
      <c r="M114" s="6">
        <f t="shared" si="105"/>
        <v>0</v>
      </c>
      <c r="N114" s="6">
        <f t="shared" si="106"/>
        <v>0</v>
      </c>
      <c r="O114" s="6">
        <f t="shared" si="107"/>
        <v>0</v>
      </c>
      <c r="P114" s="6">
        <f t="shared" si="108"/>
        <v>0</v>
      </c>
      <c r="Q114" s="7">
        <f t="shared" si="109"/>
        <v>3</v>
      </c>
      <c r="R114" s="7">
        <f t="shared" si="110"/>
        <v>0</v>
      </c>
      <c r="S114" s="7">
        <v>1.4</v>
      </c>
      <c r="T114" s="11"/>
      <c r="U114" s="10"/>
      <c r="V114" s="11"/>
      <c r="W114" s="10"/>
      <c r="X114" s="7"/>
      <c r="Y114" s="11"/>
      <c r="Z114" s="10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111"/>
        <v>0</v>
      </c>
      <c r="AM114" s="11"/>
      <c r="AN114" s="10"/>
      <c r="AO114" s="11"/>
      <c r="AP114" s="10"/>
      <c r="AQ114" s="7"/>
      <c r="AR114" s="11"/>
      <c r="AS114" s="10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112"/>
        <v>0</v>
      </c>
      <c r="BF114" s="11"/>
      <c r="BG114" s="10"/>
      <c r="BH114" s="11"/>
      <c r="BI114" s="10"/>
      <c r="BJ114" s="7"/>
      <c r="BK114" s="11"/>
      <c r="BL114" s="10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113"/>
        <v>0</v>
      </c>
      <c r="BY114" s="11"/>
      <c r="BZ114" s="10"/>
      <c r="CA114" s="11"/>
      <c r="CB114" s="10"/>
      <c r="CC114" s="7"/>
      <c r="CD114" s="11"/>
      <c r="CE114" s="10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 t="shared" si="114"/>
        <v>0</v>
      </c>
      <c r="CR114" s="11"/>
      <c r="CS114" s="10"/>
      <c r="CT114" s="11"/>
      <c r="CU114" s="10"/>
      <c r="CV114" s="7"/>
      <c r="CW114" s="11"/>
      <c r="CX114" s="10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115"/>
        <v>0</v>
      </c>
      <c r="DK114" s="11">
        <v>15</v>
      </c>
      <c r="DL114" s="10" t="s">
        <v>60</v>
      </c>
      <c r="DM114" s="11">
        <v>15</v>
      </c>
      <c r="DN114" s="10" t="s">
        <v>60</v>
      </c>
      <c r="DO114" s="7">
        <v>3</v>
      </c>
      <c r="DP114" s="11"/>
      <c r="DQ114" s="10"/>
      <c r="DR114" s="11"/>
      <c r="DS114" s="10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116"/>
        <v>3</v>
      </c>
      <c r="ED114" s="11"/>
      <c r="EE114" s="10"/>
      <c r="EF114" s="11"/>
      <c r="EG114" s="10"/>
      <c r="EH114" s="7"/>
      <c r="EI114" s="11"/>
      <c r="EJ114" s="10"/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117"/>
        <v>0</v>
      </c>
      <c r="EW114" s="11"/>
      <c r="EX114" s="10"/>
      <c r="EY114" s="11"/>
      <c r="EZ114" s="10"/>
      <c r="FA114" s="7"/>
      <c r="FB114" s="11"/>
      <c r="FC114" s="10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118"/>
        <v>0</v>
      </c>
    </row>
    <row r="115" spans="1:171" x14ac:dyDescent="0.25">
      <c r="A115" s="15">
        <v>11</v>
      </c>
      <c r="B115" s="15">
        <v>1</v>
      </c>
      <c r="C115" s="6">
        <v>2</v>
      </c>
      <c r="D115" s="6" t="s">
        <v>234</v>
      </c>
      <c r="E115" s="3" t="s">
        <v>235</v>
      </c>
      <c r="F115" s="6">
        <f t="shared" si="98"/>
        <v>0</v>
      </c>
      <c r="G115" s="6">
        <f t="shared" si="99"/>
        <v>2</v>
      </c>
      <c r="H115" s="6">
        <f t="shared" si="100"/>
        <v>30</v>
      </c>
      <c r="I115" s="6">
        <f t="shared" si="101"/>
        <v>15</v>
      </c>
      <c r="J115" s="6">
        <f t="shared" si="102"/>
        <v>15</v>
      </c>
      <c r="K115" s="6">
        <f t="shared" si="103"/>
        <v>0</v>
      </c>
      <c r="L115" s="6">
        <f t="shared" si="104"/>
        <v>0</v>
      </c>
      <c r="M115" s="6">
        <f t="shared" si="105"/>
        <v>0</v>
      </c>
      <c r="N115" s="6">
        <f t="shared" si="106"/>
        <v>0</v>
      </c>
      <c r="O115" s="6">
        <f t="shared" si="107"/>
        <v>0</v>
      </c>
      <c r="P115" s="6">
        <f t="shared" si="108"/>
        <v>0</v>
      </c>
      <c r="Q115" s="7">
        <f t="shared" si="109"/>
        <v>3</v>
      </c>
      <c r="R115" s="7">
        <f t="shared" si="110"/>
        <v>0</v>
      </c>
      <c r="S115" s="7">
        <v>1.4</v>
      </c>
      <c r="T115" s="11"/>
      <c r="U115" s="10"/>
      <c r="V115" s="11"/>
      <c r="W115" s="10"/>
      <c r="X115" s="7"/>
      <c r="Y115" s="11"/>
      <c r="Z115" s="10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111"/>
        <v>0</v>
      </c>
      <c r="AM115" s="11"/>
      <c r="AN115" s="10"/>
      <c r="AO115" s="11"/>
      <c r="AP115" s="10"/>
      <c r="AQ115" s="7"/>
      <c r="AR115" s="11"/>
      <c r="AS115" s="10"/>
      <c r="AT115" s="11"/>
      <c r="AU115" s="10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112"/>
        <v>0</v>
      </c>
      <c r="BF115" s="11"/>
      <c r="BG115" s="10"/>
      <c r="BH115" s="11"/>
      <c r="BI115" s="10"/>
      <c r="BJ115" s="7"/>
      <c r="BK115" s="11"/>
      <c r="BL115" s="10"/>
      <c r="BM115" s="11"/>
      <c r="BN115" s="10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113"/>
        <v>0</v>
      </c>
      <c r="BY115" s="11"/>
      <c r="BZ115" s="10"/>
      <c r="CA115" s="11"/>
      <c r="CB115" s="10"/>
      <c r="CC115" s="7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114"/>
        <v>0</v>
      </c>
      <c r="CR115" s="11"/>
      <c r="CS115" s="10"/>
      <c r="CT115" s="11"/>
      <c r="CU115" s="10"/>
      <c r="CV115" s="7"/>
      <c r="CW115" s="11"/>
      <c r="CX115" s="10"/>
      <c r="CY115" s="11"/>
      <c r="CZ115" s="10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115"/>
        <v>0</v>
      </c>
      <c r="DK115" s="11">
        <v>15</v>
      </c>
      <c r="DL115" s="10" t="s">
        <v>60</v>
      </c>
      <c r="DM115" s="11">
        <v>15</v>
      </c>
      <c r="DN115" s="10" t="s">
        <v>60</v>
      </c>
      <c r="DO115" s="7">
        <v>3</v>
      </c>
      <c r="DP115" s="11"/>
      <c r="DQ115" s="10"/>
      <c r="DR115" s="11"/>
      <c r="DS115" s="10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116"/>
        <v>3</v>
      </c>
      <c r="ED115" s="11"/>
      <c r="EE115" s="10"/>
      <c r="EF115" s="11"/>
      <c r="EG115" s="10"/>
      <c r="EH115" s="7"/>
      <c r="EI115" s="11"/>
      <c r="EJ115" s="10"/>
      <c r="EK115" s="11"/>
      <c r="EL115" s="10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117"/>
        <v>0</v>
      </c>
      <c r="EW115" s="11"/>
      <c r="EX115" s="10"/>
      <c r="EY115" s="11"/>
      <c r="EZ115" s="10"/>
      <c r="FA115" s="7"/>
      <c r="FB115" s="11"/>
      <c r="FC115" s="10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118"/>
        <v>0</v>
      </c>
    </row>
    <row r="116" spans="1:171" x14ac:dyDescent="0.25">
      <c r="A116" s="15">
        <v>12</v>
      </c>
      <c r="B116" s="15">
        <v>1</v>
      </c>
      <c r="C116" s="6">
        <v>1</v>
      </c>
      <c r="D116" s="6" t="s">
        <v>236</v>
      </c>
      <c r="E116" s="3" t="s">
        <v>237</v>
      </c>
      <c r="F116" s="6">
        <f t="shared" si="98"/>
        <v>0</v>
      </c>
      <c r="G116" s="6">
        <f t="shared" si="99"/>
        <v>2</v>
      </c>
      <c r="H116" s="6">
        <f t="shared" si="100"/>
        <v>30</v>
      </c>
      <c r="I116" s="6">
        <f t="shared" si="101"/>
        <v>15</v>
      </c>
      <c r="J116" s="6">
        <f t="shared" si="102"/>
        <v>15</v>
      </c>
      <c r="K116" s="6">
        <f t="shared" si="103"/>
        <v>0</v>
      </c>
      <c r="L116" s="6">
        <f t="shared" si="104"/>
        <v>0</v>
      </c>
      <c r="M116" s="6">
        <f t="shared" si="105"/>
        <v>0</v>
      </c>
      <c r="N116" s="6">
        <f t="shared" si="106"/>
        <v>0</v>
      </c>
      <c r="O116" s="6">
        <f t="shared" si="107"/>
        <v>0</v>
      </c>
      <c r="P116" s="6">
        <f t="shared" si="108"/>
        <v>0</v>
      </c>
      <c r="Q116" s="7">
        <f t="shared" si="109"/>
        <v>2</v>
      </c>
      <c r="R116" s="7">
        <f t="shared" si="110"/>
        <v>0</v>
      </c>
      <c r="S116" s="7">
        <v>1.4</v>
      </c>
      <c r="T116" s="11"/>
      <c r="U116" s="10"/>
      <c r="V116" s="11"/>
      <c r="W116" s="10"/>
      <c r="X116" s="7"/>
      <c r="Y116" s="11"/>
      <c r="Z116" s="10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111"/>
        <v>0</v>
      </c>
      <c r="AM116" s="11"/>
      <c r="AN116" s="10"/>
      <c r="AO116" s="11"/>
      <c r="AP116" s="10"/>
      <c r="AQ116" s="7"/>
      <c r="AR116" s="11"/>
      <c r="AS116" s="10"/>
      <c r="AT116" s="11"/>
      <c r="AU116" s="10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112"/>
        <v>0</v>
      </c>
      <c r="BF116" s="11"/>
      <c r="BG116" s="10"/>
      <c r="BH116" s="11"/>
      <c r="BI116" s="10"/>
      <c r="BJ116" s="7"/>
      <c r="BK116" s="11"/>
      <c r="BL116" s="10"/>
      <c r="BM116" s="11"/>
      <c r="BN116" s="10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113"/>
        <v>0</v>
      </c>
      <c r="BY116" s="11"/>
      <c r="BZ116" s="10"/>
      <c r="CA116" s="11"/>
      <c r="CB116" s="10"/>
      <c r="CC116" s="7"/>
      <c r="CD116" s="11"/>
      <c r="CE116" s="10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114"/>
        <v>0</v>
      </c>
      <c r="CR116" s="11"/>
      <c r="CS116" s="10"/>
      <c r="CT116" s="11"/>
      <c r="CU116" s="10"/>
      <c r="CV116" s="7"/>
      <c r="CW116" s="11"/>
      <c r="CX116" s="10"/>
      <c r="CY116" s="11"/>
      <c r="CZ116" s="10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115"/>
        <v>0</v>
      </c>
      <c r="DK116" s="11">
        <v>15</v>
      </c>
      <c r="DL116" s="10" t="s">
        <v>60</v>
      </c>
      <c r="DM116" s="11">
        <v>15</v>
      </c>
      <c r="DN116" s="10" t="s">
        <v>60</v>
      </c>
      <c r="DO116" s="7">
        <v>2</v>
      </c>
      <c r="DP116" s="11"/>
      <c r="DQ116" s="10"/>
      <c r="DR116" s="11"/>
      <c r="DS116" s="10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116"/>
        <v>2</v>
      </c>
      <c r="ED116" s="11"/>
      <c r="EE116" s="10"/>
      <c r="EF116" s="11"/>
      <c r="EG116" s="10"/>
      <c r="EH116" s="7"/>
      <c r="EI116" s="11"/>
      <c r="EJ116" s="10"/>
      <c r="EK116" s="11"/>
      <c r="EL116" s="10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 t="shared" si="117"/>
        <v>0</v>
      </c>
      <c r="EW116" s="11"/>
      <c r="EX116" s="10"/>
      <c r="EY116" s="11"/>
      <c r="EZ116" s="10"/>
      <c r="FA116" s="7"/>
      <c r="FB116" s="11"/>
      <c r="FC116" s="10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118"/>
        <v>0</v>
      </c>
    </row>
    <row r="117" spans="1:171" x14ac:dyDescent="0.25">
      <c r="A117" s="15">
        <v>12</v>
      </c>
      <c r="B117" s="15">
        <v>1</v>
      </c>
      <c r="C117" s="6">
        <v>2</v>
      </c>
      <c r="D117" s="6" t="s">
        <v>238</v>
      </c>
      <c r="E117" s="3" t="s">
        <v>239</v>
      </c>
      <c r="F117" s="6">
        <f t="shared" si="98"/>
        <v>0</v>
      </c>
      <c r="G117" s="6">
        <f t="shared" si="99"/>
        <v>2</v>
      </c>
      <c r="H117" s="6">
        <f t="shared" si="100"/>
        <v>30</v>
      </c>
      <c r="I117" s="6">
        <f t="shared" si="101"/>
        <v>15</v>
      </c>
      <c r="J117" s="6">
        <f t="shared" si="102"/>
        <v>15</v>
      </c>
      <c r="K117" s="6">
        <f t="shared" si="103"/>
        <v>0</v>
      </c>
      <c r="L117" s="6">
        <f t="shared" si="104"/>
        <v>0</v>
      </c>
      <c r="M117" s="6">
        <f t="shared" si="105"/>
        <v>0</v>
      </c>
      <c r="N117" s="6">
        <f t="shared" si="106"/>
        <v>0</v>
      </c>
      <c r="O117" s="6">
        <f t="shared" si="107"/>
        <v>0</v>
      </c>
      <c r="P117" s="6">
        <f t="shared" si="108"/>
        <v>0</v>
      </c>
      <c r="Q117" s="7">
        <f t="shared" si="109"/>
        <v>2</v>
      </c>
      <c r="R117" s="7">
        <f t="shared" si="110"/>
        <v>0</v>
      </c>
      <c r="S117" s="7">
        <v>1.4</v>
      </c>
      <c r="T117" s="11"/>
      <c r="U117" s="10"/>
      <c r="V117" s="11"/>
      <c r="W117" s="10"/>
      <c r="X117" s="7"/>
      <c r="Y117" s="11"/>
      <c r="Z117" s="10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111"/>
        <v>0</v>
      </c>
      <c r="AM117" s="11"/>
      <c r="AN117" s="10"/>
      <c r="AO117" s="11"/>
      <c r="AP117" s="10"/>
      <c r="AQ117" s="7"/>
      <c r="AR117" s="11"/>
      <c r="AS117" s="10"/>
      <c r="AT117" s="11"/>
      <c r="AU117" s="10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 t="shared" si="112"/>
        <v>0</v>
      </c>
      <c r="BF117" s="11"/>
      <c r="BG117" s="10"/>
      <c r="BH117" s="11"/>
      <c r="BI117" s="10"/>
      <c r="BJ117" s="7"/>
      <c r="BK117" s="11"/>
      <c r="BL117" s="10"/>
      <c r="BM117" s="11"/>
      <c r="BN117" s="10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113"/>
        <v>0</v>
      </c>
      <c r="BY117" s="11"/>
      <c r="BZ117" s="10"/>
      <c r="CA117" s="11"/>
      <c r="CB117" s="10"/>
      <c r="CC117" s="7"/>
      <c r="CD117" s="11"/>
      <c r="CE117" s="10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114"/>
        <v>0</v>
      </c>
      <c r="CR117" s="11"/>
      <c r="CS117" s="10"/>
      <c r="CT117" s="11"/>
      <c r="CU117" s="10"/>
      <c r="CV117" s="7"/>
      <c r="CW117" s="11"/>
      <c r="CX117" s="10"/>
      <c r="CY117" s="11"/>
      <c r="CZ117" s="10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115"/>
        <v>0</v>
      </c>
      <c r="DK117" s="11">
        <v>15</v>
      </c>
      <c r="DL117" s="10" t="s">
        <v>60</v>
      </c>
      <c r="DM117" s="11">
        <v>15</v>
      </c>
      <c r="DN117" s="10" t="s">
        <v>60</v>
      </c>
      <c r="DO117" s="7">
        <v>2</v>
      </c>
      <c r="DP117" s="11"/>
      <c r="DQ117" s="10"/>
      <c r="DR117" s="11"/>
      <c r="DS117" s="10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116"/>
        <v>2</v>
      </c>
      <c r="ED117" s="11"/>
      <c r="EE117" s="10"/>
      <c r="EF117" s="11"/>
      <c r="EG117" s="10"/>
      <c r="EH117" s="7"/>
      <c r="EI117" s="11"/>
      <c r="EJ117" s="10"/>
      <c r="EK117" s="11"/>
      <c r="EL117" s="10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117"/>
        <v>0</v>
      </c>
      <c r="EW117" s="11"/>
      <c r="EX117" s="10"/>
      <c r="EY117" s="11"/>
      <c r="EZ117" s="10"/>
      <c r="FA117" s="7"/>
      <c r="FB117" s="11"/>
      <c r="FC117" s="10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118"/>
        <v>0</v>
      </c>
    </row>
    <row r="118" spans="1:171" x14ac:dyDescent="0.25">
      <c r="A118" s="15">
        <v>13</v>
      </c>
      <c r="B118" s="15">
        <v>1</v>
      </c>
      <c r="C118" s="6">
        <v>1</v>
      </c>
      <c r="D118" s="6" t="s">
        <v>240</v>
      </c>
      <c r="E118" s="3" t="s">
        <v>241</v>
      </c>
      <c r="F118" s="6">
        <f t="shared" si="98"/>
        <v>0</v>
      </c>
      <c r="G118" s="6">
        <f t="shared" si="99"/>
        <v>1</v>
      </c>
      <c r="H118" s="6">
        <f t="shared" si="100"/>
        <v>30</v>
      </c>
      <c r="I118" s="6">
        <f t="shared" si="101"/>
        <v>30</v>
      </c>
      <c r="J118" s="6">
        <f t="shared" si="102"/>
        <v>0</v>
      </c>
      <c r="K118" s="6">
        <f t="shared" si="103"/>
        <v>0</v>
      </c>
      <c r="L118" s="6">
        <f t="shared" si="104"/>
        <v>0</v>
      </c>
      <c r="M118" s="6">
        <f t="shared" si="105"/>
        <v>0</v>
      </c>
      <c r="N118" s="6">
        <f t="shared" si="106"/>
        <v>0</v>
      </c>
      <c r="O118" s="6">
        <f t="shared" si="107"/>
        <v>0</v>
      </c>
      <c r="P118" s="6">
        <f t="shared" si="108"/>
        <v>0</v>
      </c>
      <c r="Q118" s="7">
        <f t="shared" si="109"/>
        <v>2</v>
      </c>
      <c r="R118" s="7">
        <f t="shared" si="110"/>
        <v>0</v>
      </c>
      <c r="S118" s="7">
        <v>1.3</v>
      </c>
      <c r="T118" s="11"/>
      <c r="U118" s="10"/>
      <c r="V118" s="11"/>
      <c r="W118" s="10"/>
      <c r="X118" s="7"/>
      <c r="Y118" s="11"/>
      <c r="Z118" s="10"/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111"/>
        <v>0</v>
      </c>
      <c r="AM118" s="11"/>
      <c r="AN118" s="10"/>
      <c r="AO118" s="11"/>
      <c r="AP118" s="10"/>
      <c r="AQ118" s="7"/>
      <c r="AR118" s="11"/>
      <c r="AS118" s="10"/>
      <c r="AT118" s="11"/>
      <c r="AU118" s="10"/>
      <c r="AV118" s="11"/>
      <c r="AW118" s="10"/>
      <c r="AX118" s="11"/>
      <c r="AY118" s="10"/>
      <c r="AZ118" s="11"/>
      <c r="BA118" s="10"/>
      <c r="BB118" s="11"/>
      <c r="BC118" s="10"/>
      <c r="BD118" s="7"/>
      <c r="BE118" s="7">
        <f t="shared" si="112"/>
        <v>0</v>
      </c>
      <c r="BF118" s="11"/>
      <c r="BG118" s="10"/>
      <c r="BH118" s="11"/>
      <c r="BI118" s="10"/>
      <c r="BJ118" s="7"/>
      <c r="BK118" s="11"/>
      <c r="BL118" s="10"/>
      <c r="BM118" s="11"/>
      <c r="BN118" s="10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113"/>
        <v>0</v>
      </c>
      <c r="BY118" s="11"/>
      <c r="BZ118" s="10"/>
      <c r="CA118" s="11"/>
      <c r="CB118" s="10"/>
      <c r="CC118" s="7"/>
      <c r="CD118" s="11"/>
      <c r="CE118" s="10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114"/>
        <v>0</v>
      </c>
      <c r="CR118" s="11"/>
      <c r="CS118" s="10"/>
      <c r="CT118" s="11"/>
      <c r="CU118" s="10"/>
      <c r="CV118" s="7"/>
      <c r="CW118" s="11"/>
      <c r="CX118" s="10"/>
      <c r="CY118" s="11"/>
      <c r="CZ118" s="10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115"/>
        <v>0</v>
      </c>
      <c r="DK118" s="11">
        <v>30</v>
      </c>
      <c r="DL118" s="10" t="s">
        <v>60</v>
      </c>
      <c r="DM118" s="11"/>
      <c r="DN118" s="10"/>
      <c r="DO118" s="7">
        <v>2</v>
      </c>
      <c r="DP118" s="11"/>
      <c r="DQ118" s="10"/>
      <c r="DR118" s="11"/>
      <c r="DS118" s="10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116"/>
        <v>2</v>
      </c>
      <c r="ED118" s="11"/>
      <c r="EE118" s="10"/>
      <c r="EF118" s="11"/>
      <c r="EG118" s="10"/>
      <c r="EH118" s="7"/>
      <c r="EI118" s="11"/>
      <c r="EJ118" s="10"/>
      <c r="EK118" s="11"/>
      <c r="EL118" s="10"/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117"/>
        <v>0</v>
      </c>
      <c r="EW118" s="11"/>
      <c r="EX118" s="10"/>
      <c r="EY118" s="11"/>
      <c r="EZ118" s="10"/>
      <c r="FA118" s="7"/>
      <c r="FB118" s="11"/>
      <c r="FC118" s="10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118"/>
        <v>0</v>
      </c>
    </row>
    <row r="119" spans="1:171" x14ac:dyDescent="0.25">
      <c r="A119" s="15">
        <v>13</v>
      </c>
      <c r="B119" s="15">
        <v>1</v>
      </c>
      <c r="C119" s="6">
        <v>2</v>
      </c>
      <c r="D119" s="6" t="s">
        <v>242</v>
      </c>
      <c r="E119" s="3" t="s">
        <v>243</v>
      </c>
      <c r="F119" s="6">
        <f t="shared" si="98"/>
        <v>0</v>
      </c>
      <c r="G119" s="6">
        <f t="shared" si="99"/>
        <v>1</v>
      </c>
      <c r="H119" s="6">
        <f t="shared" si="100"/>
        <v>30</v>
      </c>
      <c r="I119" s="6">
        <f t="shared" si="101"/>
        <v>30</v>
      </c>
      <c r="J119" s="6">
        <f t="shared" si="102"/>
        <v>0</v>
      </c>
      <c r="K119" s="6">
        <f t="shared" si="103"/>
        <v>0</v>
      </c>
      <c r="L119" s="6">
        <f t="shared" si="104"/>
        <v>0</v>
      </c>
      <c r="M119" s="6">
        <f t="shared" si="105"/>
        <v>0</v>
      </c>
      <c r="N119" s="6">
        <f t="shared" si="106"/>
        <v>0</v>
      </c>
      <c r="O119" s="6">
        <f t="shared" si="107"/>
        <v>0</v>
      </c>
      <c r="P119" s="6">
        <f t="shared" si="108"/>
        <v>0</v>
      </c>
      <c r="Q119" s="7">
        <f t="shared" si="109"/>
        <v>2</v>
      </c>
      <c r="R119" s="7">
        <f t="shared" si="110"/>
        <v>0</v>
      </c>
      <c r="S119" s="7">
        <v>1.3</v>
      </c>
      <c r="T119" s="11"/>
      <c r="U119" s="10"/>
      <c r="V119" s="11"/>
      <c r="W119" s="10"/>
      <c r="X119" s="7"/>
      <c r="Y119" s="11"/>
      <c r="Z119" s="10"/>
      <c r="AA119" s="11"/>
      <c r="AB119" s="10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111"/>
        <v>0</v>
      </c>
      <c r="AM119" s="11"/>
      <c r="AN119" s="10"/>
      <c r="AO119" s="11"/>
      <c r="AP119" s="10"/>
      <c r="AQ119" s="7"/>
      <c r="AR119" s="11"/>
      <c r="AS119" s="10"/>
      <c r="AT119" s="11"/>
      <c r="AU119" s="10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112"/>
        <v>0</v>
      </c>
      <c r="BF119" s="11"/>
      <c r="BG119" s="10"/>
      <c r="BH119" s="11"/>
      <c r="BI119" s="10"/>
      <c r="BJ119" s="7"/>
      <c r="BK119" s="11"/>
      <c r="BL119" s="10"/>
      <c r="BM119" s="11"/>
      <c r="BN119" s="10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113"/>
        <v>0</v>
      </c>
      <c r="BY119" s="11"/>
      <c r="BZ119" s="10"/>
      <c r="CA119" s="11"/>
      <c r="CB119" s="10"/>
      <c r="CC119" s="7"/>
      <c r="CD119" s="11"/>
      <c r="CE119" s="10"/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114"/>
        <v>0</v>
      </c>
      <c r="CR119" s="11"/>
      <c r="CS119" s="10"/>
      <c r="CT119" s="11"/>
      <c r="CU119" s="10"/>
      <c r="CV119" s="7"/>
      <c r="CW119" s="11"/>
      <c r="CX119" s="10"/>
      <c r="CY119" s="11"/>
      <c r="CZ119" s="10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115"/>
        <v>0</v>
      </c>
      <c r="DK119" s="11">
        <v>30</v>
      </c>
      <c r="DL119" s="10" t="s">
        <v>60</v>
      </c>
      <c r="DM119" s="11"/>
      <c r="DN119" s="10"/>
      <c r="DO119" s="7">
        <v>2</v>
      </c>
      <c r="DP119" s="11"/>
      <c r="DQ119" s="10"/>
      <c r="DR119" s="11"/>
      <c r="DS119" s="10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116"/>
        <v>2</v>
      </c>
      <c r="ED119" s="11"/>
      <c r="EE119" s="10"/>
      <c r="EF119" s="11"/>
      <c r="EG119" s="10"/>
      <c r="EH119" s="7"/>
      <c r="EI119" s="11"/>
      <c r="EJ119" s="10"/>
      <c r="EK119" s="11"/>
      <c r="EL119" s="10"/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117"/>
        <v>0</v>
      </c>
      <c r="EW119" s="11"/>
      <c r="EX119" s="10"/>
      <c r="EY119" s="11"/>
      <c r="EZ119" s="10"/>
      <c r="FA119" s="7"/>
      <c r="FB119" s="11"/>
      <c r="FC119" s="10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118"/>
        <v>0</v>
      </c>
    </row>
    <row r="120" spans="1:171" x14ac:dyDescent="0.25">
      <c r="A120" s="15">
        <v>14</v>
      </c>
      <c r="B120" s="15">
        <v>1</v>
      </c>
      <c r="C120" s="6">
        <v>1</v>
      </c>
      <c r="D120" s="6" t="s">
        <v>244</v>
      </c>
      <c r="E120" s="3" t="s">
        <v>245</v>
      </c>
      <c r="F120" s="6">
        <f t="shared" si="98"/>
        <v>0</v>
      </c>
      <c r="G120" s="6">
        <f t="shared" si="99"/>
        <v>2</v>
      </c>
      <c r="H120" s="6">
        <f t="shared" si="100"/>
        <v>30</v>
      </c>
      <c r="I120" s="6">
        <f t="shared" si="101"/>
        <v>15</v>
      </c>
      <c r="J120" s="6">
        <f t="shared" si="102"/>
        <v>15</v>
      </c>
      <c r="K120" s="6">
        <f t="shared" si="103"/>
        <v>0</v>
      </c>
      <c r="L120" s="6">
        <f t="shared" si="104"/>
        <v>0</v>
      </c>
      <c r="M120" s="6">
        <f t="shared" si="105"/>
        <v>0</v>
      </c>
      <c r="N120" s="6">
        <f t="shared" si="106"/>
        <v>0</v>
      </c>
      <c r="O120" s="6">
        <f t="shared" si="107"/>
        <v>0</v>
      </c>
      <c r="P120" s="6">
        <f t="shared" si="108"/>
        <v>0</v>
      </c>
      <c r="Q120" s="7">
        <f t="shared" si="109"/>
        <v>2</v>
      </c>
      <c r="R120" s="7">
        <f t="shared" si="110"/>
        <v>0</v>
      </c>
      <c r="S120" s="7">
        <v>1.4</v>
      </c>
      <c r="T120" s="11"/>
      <c r="U120" s="10"/>
      <c r="V120" s="11"/>
      <c r="W120" s="10"/>
      <c r="X120" s="7"/>
      <c r="Y120" s="11"/>
      <c r="Z120" s="10"/>
      <c r="AA120" s="11"/>
      <c r="AB120" s="10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111"/>
        <v>0</v>
      </c>
      <c r="AM120" s="11"/>
      <c r="AN120" s="10"/>
      <c r="AO120" s="11"/>
      <c r="AP120" s="10"/>
      <c r="AQ120" s="7"/>
      <c r="AR120" s="11"/>
      <c r="AS120" s="10"/>
      <c r="AT120" s="11"/>
      <c r="AU120" s="10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112"/>
        <v>0</v>
      </c>
      <c r="BF120" s="11"/>
      <c r="BG120" s="10"/>
      <c r="BH120" s="11"/>
      <c r="BI120" s="10"/>
      <c r="BJ120" s="7"/>
      <c r="BK120" s="11"/>
      <c r="BL120" s="10"/>
      <c r="BM120" s="11"/>
      <c r="BN120" s="10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113"/>
        <v>0</v>
      </c>
      <c r="BY120" s="11"/>
      <c r="BZ120" s="10"/>
      <c r="CA120" s="11"/>
      <c r="CB120" s="10"/>
      <c r="CC120" s="7"/>
      <c r="CD120" s="11"/>
      <c r="CE120" s="10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114"/>
        <v>0</v>
      </c>
      <c r="CR120" s="11"/>
      <c r="CS120" s="10"/>
      <c r="CT120" s="11"/>
      <c r="CU120" s="10"/>
      <c r="CV120" s="7"/>
      <c r="CW120" s="11"/>
      <c r="CX120" s="10"/>
      <c r="CY120" s="11"/>
      <c r="CZ120" s="10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115"/>
        <v>0</v>
      </c>
      <c r="DK120" s="11">
        <v>15</v>
      </c>
      <c r="DL120" s="10" t="s">
        <v>60</v>
      </c>
      <c r="DM120" s="11">
        <v>15</v>
      </c>
      <c r="DN120" s="10" t="s">
        <v>60</v>
      </c>
      <c r="DO120" s="7">
        <v>2</v>
      </c>
      <c r="DP120" s="11"/>
      <c r="DQ120" s="10"/>
      <c r="DR120" s="11"/>
      <c r="DS120" s="10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116"/>
        <v>2</v>
      </c>
      <c r="ED120" s="11"/>
      <c r="EE120" s="10"/>
      <c r="EF120" s="11"/>
      <c r="EG120" s="10"/>
      <c r="EH120" s="7"/>
      <c r="EI120" s="11"/>
      <c r="EJ120" s="10"/>
      <c r="EK120" s="11"/>
      <c r="EL120" s="10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117"/>
        <v>0</v>
      </c>
      <c r="EW120" s="11"/>
      <c r="EX120" s="10"/>
      <c r="EY120" s="11"/>
      <c r="EZ120" s="10"/>
      <c r="FA120" s="7"/>
      <c r="FB120" s="11"/>
      <c r="FC120" s="10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118"/>
        <v>0</v>
      </c>
    </row>
    <row r="121" spans="1:171" x14ac:dyDescent="0.25">
      <c r="A121" s="15">
        <v>14</v>
      </c>
      <c r="B121" s="15">
        <v>1</v>
      </c>
      <c r="C121" s="6">
        <v>2</v>
      </c>
      <c r="D121" s="6" t="s">
        <v>246</v>
      </c>
      <c r="E121" s="3" t="s">
        <v>247</v>
      </c>
      <c r="F121" s="6">
        <f t="shared" si="98"/>
        <v>0</v>
      </c>
      <c r="G121" s="6">
        <f t="shared" si="99"/>
        <v>2</v>
      </c>
      <c r="H121" s="6">
        <f t="shared" si="100"/>
        <v>30</v>
      </c>
      <c r="I121" s="6">
        <f t="shared" si="101"/>
        <v>15</v>
      </c>
      <c r="J121" s="6">
        <f t="shared" si="102"/>
        <v>15</v>
      </c>
      <c r="K121" s="6">
        <f t="shared" si="103"/>
        <v>0</v>
      </c>
      <c r="L121" s="6">
        <f t="shared" si="104"/>
        <v>0</v>
      </c>
      <c r="M121" s="6">
        <f t="shared" si="105"/>
        <v>0</v>
      </c>
      <c r="N121" s="6">
        <f t="shared" si="106"/>
        <v>0</v>
      </c>
      <c r="O121" s="6">
        <f t="shared" si="107"/>
        <v>0</v>
      </c>
      <c r="P121" s="6">
        <f t="shared" si="108"/>
        <v>0</v>
      </c>
      <c r="Q121" s="7">
        <f t="shared" si="109"/>
        <v>2</v>
      </c>
      <c r="R121" s="7">
        <f t="shared" si="110"/>
        <v>0</v>
      </c>
      <c r="S121" s="7">
        <v>1.4</v>
      </c>
      <c r="T121" s="11"/>
      <c r="U121" s="10"/>
      <c r="V121" s="11"/>
      <c r="W121" s="10"/>
      <c r="X121" s="7"/>
      <c r="Y121" s="11"/>
      <c r="Z121" s="10"/>
      <c r="AA121" s="11"/>
      <c r="AB121" s="10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si="111"/>
        <v>0</v>
      </c>
      <c r="AM121" s="11"/>
      <c r="AN121" s="10"/>
      <c r="AO121" s="11"/>
      <c r="AP121" s="10"/>
      <c r="AQ121" s="7"/>
      <c r="AR121" s="11"/>
      <c r="AS121" s="10"/>
      <c r="AT121" s="11"/>
      <c r="AU121" s="10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si="112"/>
        <v>0</v>
      </c>
      <c r="BF121" s="11"/>
      <c r="BG121" s="10"/>
      <c r="BH121" s="11"/>
      <c r="BI121" s="10"/>
      <c r="BJ121" s="7"/>
      <c r="BK121" s="11"/>
      <c r="BL121" s="10"/>
      <c r="BM121" s="11"/>
      <c r="BN121" s="10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si="113"/>
        <v>0</v>
      </c>
      <c r="BY121" s="11"/>
      <c r="BZ121" s="10"/>
      <c r="CA121" s="11"/>
      <c r="CB121" s="10"/>
      <c r="CC121" s="7"/>
      <c r="CD121" s="11"/>
      <c r="CE121" s="10"/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si="114"/>
        <v>0</v>
      </c>
      <c r="CR121" s="11"/>
      <c r="CS121" s="10"/>
      <c r="CT121" s="11"/>
      <c r="CU121" s="10"/>
      <c r="CV121" s="7"/>
      <c r="CW121" s="11"/>
      <c r="CX121" s="10"/>
      <c r="CY121" s="11"/>
      <c r="CZ121" s="10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si="115"/>
        <v>0</v>
      </c>
      <c r="DK121" s="11">
        <v>15</v>
      </c>
      <c r="DL121" s="10" t="s">
        <v>60</v>
      </c>
      <c r="DM121" s="11">
        <v>15</v>
      </c>
      <c r="DN121" s="10" t="s">
        <v>60</v>
      </c>
      <c r="DO121" s="7">
        <v>2</v>
      </c>
      <c r="DP121" s="11"/>
      <c r="DQ121" s="10"/>
      <c r="DR121" s="11"/>
      <c r="DS121" s="10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si="116"/>
        <v>2</v>
      </c>
      <c r="ED121" s="11"/>
      <c r="EE121" s="10"/>
      <c r="EF121" s="11"/>
      <c r="EG121" s="10"/>
      <c r="EH121" s="7"/>
      <c r="EI121" s="11"/>
      <c r="EJ121" s="10"/>
      <c r="EK121" s="11"/>
      <c r="EL121" s="10"/>
      <c r="EM121" s="11"/>
      <c r="EN121" s="10"/>
      <c r="EO121" s="11"/>
      <c r="EP121" s="10"/>
      <c r="EQ121" s="11"/>
      <c r="ER121" s="10"/>
      <c r="ES121" s="11"/>
      <c r="ET121" s="10"/>
      <c r="EU121" s="7"/>
      <c r="EV121" s="7">
        <f t="shared" si="117"/>
        <v>0</v>
      </c>
      <c r="EW121" s="11"/>
      <c r="EX121" s="10"/>
      <c r="EY121" s="11"/>
      <c r="EZ121" s="10"/>
      <c r="FA121" s="7"/>
      <c r="FB121" s="11"/>
      <c r="FC121" s="10"/>
      <c r="FD121" s="11"/>
      <c r="FE121" s="10"/>
      <c r="FF121" s="11"/>
      <c r="FG121" s="10"/>
      <c r="FH121" s="11"/>
      <c r="FI121" s="10"/>
      <c r="FJ121" s="11"/>
      <c r="FK121" s="10"/>
      <c r="FL121" s="11"/>
      <c r="FM121" s="10"/>
      <c r="FN121" s="7"/>
      <c r="FO121" s="7">
        <f t="shared" si="118"/>
        <v>0</v>
      </c>
    </row>
    <row r="122" spans="1:171" x14ac:dyDescent="0.25">
      <c r="A122" s="15">
        <v>15</v>
      </c>
      <c r="B122" s="15">
        <v>1</v>
      </c>
      <c r="C122" s="6">
        <v>1</v>
      </c>
      <c r="D122" s="6" t="s">
        <v>248</v>
      </c>
      <c r="E122" s="3" t="s">
        <v>249</v>
      </c>
      <c r="F122" s="6">
        <f t="shared" si="98"/>
        <v>0</v>
      </c>
      <c r="G122" s="6">
        <f t="shared" si="99"/>
        <v>2</v>
      </c>
      <c r="H122" s="6">
        <f t="shared" si="100"/>
        <v>25</v>
      </c>
      <c r="I122" s="6">
        <f t="shared" si="101"/>
        <v>15</v>
      </c>
      <c r="J122" s="6">
        <f t="shared" si="102"/>
        <v>10</v>
      </c>
      <c r="K122" s="6">
        <f t="shared" si="103"/>
        <v>0</v>
      </c>
      <c r="L122" s="6">
        <f t="shared" si="104"/>
        <v>0</v>
      </c>
      <c r="M122" s="6">
        <f t="shared" si="105"/>
        <v>0</v>
      </c>
      <c r="N122" s="6">
        <f t="shared" si="106"/>
        <v>0</v>
      </c>
      <c r="O122" s="6">
        <f t="shared" si="107"/>
        <v>0</v>
      </c>
      <c r="P122" s="6">
        <f t="shared" si="108"/>
        <v>0</v>
      </c>
      <c r="Q122" s="7">
        <f t="shared" si="109"/>
        <v>1</v>
      </c>
      <c r="R122" s="7">
        <f t="shared" si="110"/>
        <v>0</v>
      </c>
      <c r="S122" s="7">
        <v>1</v>
      </c>
      <c r="T122" s="11"/>
      <c r="U122" s="10"/>
      <c r="V122" s="11"/>
      <c r="W122" s="10"/>
      <c r="X122" s="7"/>
      <c r="Y122" s="11"/>
      <c r="Z122" s="10"/>
      <c r="AA122" s="11"/>
      <c r="AB122" s="10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 t="shared" si="111"/>
        <v>0</v>
      </c>
      <c r="AM122" s="11"/>
      <c r="AN122" s="10"/>
      <c r="AO122" s="11"/>
      <c r="AP122" s="10"/>
      <c r="AQ122" s="7"/>
      <c r="AR122" s="11"/>
      <c r="AS122" s="10"/>
      <c r="AT122" s="11"/>
      <c r="AU122" s="10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 t="shared" si="112"/>
        <v>0</v>
      </c>
      <c r="BF122" s="11"/>
      <c r="BG122" s="10"/>
      <c r="BH122" s="11"/>
      <c r="BI122" s="10"/>
      <c r="BJ122" s="7"/>
      <c r="BK122" s="11"/>
      <c r="BL122" s="10"/>
      <c r="BM122" s="11"/>
      <c r="BN122" s="10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 t="shared" si="113"/>
        <v>0</v>
      </c>
      <c r="BY122" s="11"/>
      <c r="BZ122" s="10"/>
      <c r="CA122" s="11"/>
      <c r="CB122" s="10"/>
      <c r="CC122" s="7"/>
      <c r="CD122" s="11"/>
      <c r="CE122" s="10"/>
      <c r="CF122" s="11"/>
      <c r="CG122" s="10"/>
      <c r="CH122" s="11"/>
      <c r="CI122" s="10"/>
      <c r="CJ122" s="11"/>
      <c r="CK122" s="10"/>
      <c r="CL122" s="11"/>
      <c r="CM122" s="10"/>
      <c r="CN122" s="11"/>
      <c r="CO122" s="10"/>
      <c r="CP122" s="7"/>
      <c r="CQ122" s="7">
        <f t="shared" si="114"/>
        <v>0</v>
      </c>
      <c r="CR122" s="11"/>
      <c r="CS122" s="10"/>
      <c r="CT122" s="11"/>
      <c r="CU122" s="10"/>
      <c r="CV122" s="7"/>
      <c r="CW122" s="11"/>
      <c r="CX122" s="10"/>
      <c r="CY122" s="11"/>
      <c r="CZ122" s="10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 t="shared" si="115"/>
        <v>0</v>
      </c>
      <c r="DK122" s="11"/>
      <c r="DL122" s="10"/>
      <c r="DM122" s="11"/>
      <c r="DN122" s="10"/>
      <c r="DO122" s="7"/>
      <c r="DP122" s="11"/>
      <c r="DQ122" s="10"/>
      <c r="DR122" s="11"/>
      <c r="DS122" s="10"/>
      <c r="DT122" s="11"/>
      <c r="DU122" s="10"/>
      <c r="DV122" s="11"/>
      <c r="DW122" s="10"/>
      <c r="DX122" s="11"/>
      <c r="DY122" s="10"/>
      <c r="DZ122" s="11"/>
      <c r="EA122" s="10"/>
      <c r="EB122" s="7"/>
      <c r="EC122" s="7">
        <f t="shared" si="116"/>
        <v>0</v>
      </c>
      <c r="ED122" s="11">
        <v>15</v>
      </c>
      <c r="EE122" s="10" t="s">
        <v>60</v>
      </c>
      <c r="EF122" s="11">
        <v>10</v>
      </c>
      <c r="EG122" s="10" t="s">
        <v>60</v>
      </c>
      <c r="EH122" s="7">
        <v>1</v>
      </c>
      <c r="EI122" s="11"/>
      <c r="EJ122" s="10"/>
      <c r="EK122" s="11"/>
      <c r="EL122" s="10"/>
      <c r="EM122" s="11"/>
      <c r="EN122" s="10"/>
      <c r="EO122" s="11"/>
      <c r="EP122" s="10"/>
      <c r="EQ122" s="11"/>
      <c r="ER122" s="10"/>
      <c r="ES122" s="11"/>
      <c r="ET122" s="10"/>
      <c r="EU122" s="7"/>
      <c r="EV122" s="7">
        <f t="shared" si="117"/>
        <v>1</v>
      </c>
      <c r="EW122" s="11"/>
      <c r="EX122" s="10"/>
      <c r="EY122" s="11"/>
      <c r="EZ122" s="10"/>
      <c r="FA122" s="7"/>
      <c r="FB122" s="11"/>
      <c r="FC122" s="10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 t="shared" si="118"/>
        <v>0</v>
      </c>
    </row>
    <row r="123" spans="1:171" x14ac:dyDescent="0.25">
      <c r="A123" s="15">
        <v>15</v>
      </c>
      <c r="B123" s="15">
        <v>1</v>
      </c>
      <c r="C123" s="6">
        <v>2</v>
      </c>
      <c r="D123" s="6" t="s">
        <v>250</v>
      </c>
      <c r="E123" s="3" t="s">
        <v>251</v>
      </c>
      <c r="F123" s="6">
        <f t="shared" si="98"/>
        <v>0</v>
      </c>
      <c r="G123" s="6">
        <f t="shared" si="99"/>
        <v>2</v>
      </c>
      <c r="H123" s="6">
        <f t="shared" si="100"/>
        <v>25</v>
      </c>
      <c r="I123" s="6">
        <f t="shared" si="101"/>
        <v>15</v>
      </c>
      <c r="J123" s="6">
        <f t="shared" si="102"/>
        <v>10</v>
      </c>
      <c r="K123" s="6">
        <f t="shared" si="103"/>
        <v>0</v>
      </c>
      <c r="L123" s="6">
        <f t="shared" si="104"/>
        <v>0</v>
      </c>
      <c r="M123" s="6">
        <f t="shared" si="105"/>
        <v>0</v>
      </c>
      <c r="N123" s="6">
        <f t="shared" si="106"/>
        <v>0</v>
      </c>
      <c r="O123" s="6">
        <f t="shared" si="107"/>
        <v>0</v>
      </c>
      <c r="P123" s="6">
        <f t="shared" si="108"/>
        <v>0</v>
      </c>
      <c r="Q123" s="7">
        <f t="shared" si="109"/>
        <v>1</v>
      </c>
      <c r="R123" s="7">
        <f t="shared" si="110"/>
        <v>0</v>
      </c>
      <c r="S123" s="7">
        <v>1</v>
      </c>
      <c r="T123" s="11"/>
      <c r="U123" s="10"/>
      <c r="V123" s="11"/>
      <c r="W123" s="10"/>
      <c r="X123" s="7"/>
      <c r="Y123" s="11"/>
      <c r="Z123" s="10"/>
      <c r="AA123" s="11"/>
      <c r="AB123" s="10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 t="shared" si="111"/>
        <v>0</v>
      </c>
      <c r="AM123" s="11"/>
      <c r="AN123" s="10"/>
      <c r="AO123" s="11"/>
      <c r="AP123" s="10"/>
      <c r="AQ123" s="7"/>
      <c r="AR123" s="11"/>
      <c r="AS123" s="10"/>
      <c r="AT123" s="11"/>
      <c r="AU123" s="10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 t="shared" si="112"/>
        <v>0</v>
      </c>
      <c r="BF123" s="11"/>
      <c r="BG123" s="10"/>
      <c r="BH123" s="11"/>
      <c r="BI123" s="10"/>
      <c r="BJ123" s="7"/>
      <c r="BK123" s="11"/>
      <c r="BL123" s="10"/>
      <c r="BM123" s="11"/>
      <c r="BN123" s="10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 t="shared" si="113"/>
        <v>0</v>
      </c>
      <c r="BY123" s="11"/>
      <c r="BZ123" s="10"/>
      <c r="CA123" s="11"/>
      <c r="CB123" s="10"/>
      <c r="CC123" s="7"/>
      <c r="CD123" s="11"/>
      <c r="CE123" s="10"/>
      <c r="CF123" s="11"/>
      <c r="CG123" s="10"/>
      <c r="CH123" s="11"/>
      <c r="CI123" s="10"/>
      <c r="CJ123" s="11"/>
      <c r="CK123" s="10"/>
      <c r="CL123" s="11"/>
      <c r="CM123" s="10"/>
      <c r="CN123" s="11"/>
      <c r="CO123" s="10"/>
      <c r="CP123" s="7"/>
      <c r="CQ123" s="7">
        <f t="shared" si="114"/>
        <v>0</v>
      </c>
      <c r="CR123" s="11"/>
      <c r="CS123" s="10"/>
      <c r="CT123" s="11"/>
      <c r="CU123" s="10"/>
      <c r="CV123" s="7"/>
      <c r="CW123" s="11"/>
      <c r="CX123" s="10"/>
      <c r="CY123" s="11"/>
      <c r="CZ123" s="10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 t="shared" si="115"/>
        <v>0</v>
      </c>
      <c r="DK123" s="11"/>
      <c r="DL123" s="10"/>
      <c r="DM123" s="11"/>
      <c r="DN123" s="10"/>
      <c r="DO123" s="7"/>
      <c r="DP123" s="11"/>
      <c r="DQ123" s="10"/>
      <c r="DR123" s="11"/>
      <c r="DS123" s="10"/>
      <c r="DT123" s="11"/>
      <c r="DU123" s="10"/>
      <c r="DV123" s="11"/>
      <c r="DW123" s="10"/>
      <c r="DX123" s="11"/>
      <c r="DY123" s="10"/>
      <c r="DZ123" s="11"/>
      <c r="EA123" s="10"/>
      <c r="EB123" s="7"/>
      <c r="EC123" s="7">
        <f t="shared" si="116"/>
        <v>0</v>
      </c>
      <c r="ED123" s="11">
        <v>15</v>
      </c>
      <c r="EE123" s="10" t="s">
        <v>60</v>
      </c>
      <c r="EF123" s="11">
        <v>10</v>
      </c>
      <c r="EG123" s="10" t="s">
        <v>60</v>
      </c>
      <c r="EH123" s="7">
        <v>1</v>
      </c>
      <c r="EI123" s="11"/>
      <c r="EJ123" s="10"/>
      <c r="EK123" s="11"/>
      <c r="EL123" s="10"/>
      <c r="EM123" s="11"/>
      <c r="EN123" s="10"/>
      <c r="EO123" s="11"/>
      <c r="EP123" s="10"/>
      <c r="EQ123" s="11"/>
      <c r="ER123" s="10"/>
      <c r="ES123" s="11"/>
      <c r="ET123" s="10"/>
      <c r="EU123" s="7"/>
      <c r="EV123" s="7">
        <f t="shared" si="117"/>
        <v>1</v>
      </c>
      <c r="EW123" s="11"/>
      <c r="EX123" s="10"/>
      <c r="EY123" s="11"/>
      <c r="EZ123" s="10"/>
      <c r="FA123" s="7"/>
      <c r="FB123" s="11"/>
      <c r="FC123" s="10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 t="shared" si="118"/>
        <v>0</v>
      </c>
    </row>
    <row r="124" spans="1:171" x14ac:dyDescent="0.25">
      <c r="A124" s="15">
        <v>16</v>
      </c>
      <c r="B124" s="15">
        <v>1</v>
      </c>
      <c r="C124" s="6">
        <v>1</v>
      </c>
      <c r="D124" s="6" t="s">
        <v>252</v>
      </c>
      <c r="E124" s="3" t="s">
        <v>253</v>
      </c>
      <c r="F124" s="6">
        <f t="shared" si="98"/>
        <v>0</v>
      </c>
      <c r="G124" s="6">
        <f t="shared" si="99"/>
        <v>2</v>
      </c>
      <c r="H124" s="6">
        <f t="shared" si="100"/>
        <v>30</v>
      </c>
      <c r="I124" s="6">
        <f t="shared" si="101"/>
        <v>15</v>
      </c>
      <c r="J124" s="6">
        <f t="shared" si="102"/>
        <v>15</v>
      </c>
      <c r="K124" s="6">
        <f t="shared" si="103"/>
        <v>0</v>
      </c>
      <c r="L124" s="6">
        <f t="shared" si="104"/>
        <v>0</v>
      </c>
      <c r="M124" s="6">
        <f t="shared" si="105"/>
        <v>0</v>
      </c>
      <c r="N124" s="6">
        <f t="shared" si="106"/>
        <v>0</v>
      </c>
      <c r="O124" s="6">
        <f t="shared" si="107"/>
        <v>0</v>
      </c>
      <c r="P124" s="6">
        <f t="shared" si="108"/>
        <v>0</v>
      </c>
      <c r="Q124" s="7">
        <f t="shared" si="109"/>
        <v>2</v>
      </c>
      <c r="R124" s="7">
        <f t="shared" si="110"/>
        <v>0</v>
      </c>
      <c r="S124" s="7">
        <v>1.4</v>
      </c>
      <c r="T124" s="11"/>
      <c r="U124" s="10"/>
      <c r="V124" s="11"/>
      <c r="W124" s="10"/>
      <c r="X124" s="7"/>
      <c r="Y124" s="11"/>
      <c r="Z124" s="10"/>
      <c r="AA124" s="11"/>
      <c r="AB124" s="10"/>
      <c r="AC124" s="11"/>
      <c r="AD124" s="10"/>
      <c r="AE124" s="11"/>
      <c r="AF124" s="10"/>
      <c r="AG124" s="11"/>
      <c r="AH124" s="10"/>
      <c r="AI124" s="11"/>
      <c r="AJ124" s="10"/>
      <c r="AK124" s="7"/>
      <c r="AL124" s="7">
        <f t="shared" si="111"/>
        <v>0</v>
      </c>
      <c r="AM124" s="11"/>
      <c r="AN124" s="10"/>
      <c r="AO124" s="11"/>
      <c r="AP124" s="10"/>
      <c r="AQ124" s="7"/>
      <c r="AR124" s="11"/>
      <c r="AS124" s="10"/>
      <c r="AT124" s="11"/>
      <c r="AU124" s="10"/>
      <c r="AV124" s="11"/>
      <c r="AW124" s="10"/>
      <c r="AX124" s="11"/>
      <c r="AY124" s="10"/>
      <c r="AZ124" s="11"/>
      <c r="BA124" s="10"/>
      <c r="BB124" s="11"/>
      <c r="BC124" s="10"/>
      <c r="BD124" s="7"/>
      <c r="BE124" s="7">
        <f t="shared" si="112"/>
        <v>0</v>
      </c>
      <c r="BF124" s="11"/>
      <c r="BG124" s="10"/>
      <c r="BH124" s="11"/>
      <c r="BI124" s="10"/>
      <c r="BJ124" s="7"/>
      <c r="BK124" s="11"/>
      <c r="BL124" s="10"/>
      <c r="BM124" s="11"/>
      <c r="BN124" s="10"/>
      <c r="BO124" s="11"/>
      <c r="BP124" s="10"/>
      <c r="BQ124" s="11"/>
      <c r="BR124" s="10"/>
      <c r="BS124" s="11"/>
      <c r="BT124" s="10"/>
      <c r="BU124" s="11"/>
      <c r="BV124" s="10"/>
      <c r="BW124" s="7"/>
      <c r="BX124" s="7">
        <f t="shared" si="113"/>
        <v>0</v>
      </c>
      <c r="BY124" s="11"/>
      <c r="BZ124" s="10"/>
      <c r="CA124" s="11"/>
      <c r="CB124" s="10"/>
      <c r="CC124" s="7"/>
      <c r="CD124" s="11"/>
      <c r="CE124" s="10"/>
      <c r="CF124" s="11"/>
      <c r="CG124" s="10"/>
      <c r="CH124" s="11"/>
      <c r="CI124" s="10"/>
      <c r="CJ124" s="11"/>
      <c r="CK124" s="10"/>
      <c r="CL124" s="11"/>
      <c r="CM124" s="10"/>
      <c r="CN124" s="11"/>
      <c r="CO124" s="10"/>
      <c r="CP124" s="7"/>
      <c r="CQ124" s="7">
        <f t="shared" si="114"/>
        <v>0</v>
      </c>
      <c r="CR124" s="11"/>
      <c r="CS124" s="10"/>
      <c r="CT124" s="11"/>
      <c r="CU124" s="10"/>
      <c r="CV124" s="7"/>
      <c r="CW124" s="11"/>
      <c r="CX124" s="10"/>
      <c r="CY124" s="11"/>
      <c r="CZ124" s="10"/>
      <c r="DA124" s="11"/>
      <c r="DB124" s="10"/>
      <c r="DC124" s="11"/>
      <c r="DD124" s="10"/>
      <c r="DE124" s="11"/>
      <c r="DF124" s="10"/>
      <c r="DG124" s="11"/>
      <c r="DH124" s="10"/>
      <c r="DI124" s="7"/>
      <c r="DJ124" s="7">
        <f t="shared" si="115"/>
        <v>0</v>
      </c>
      <c r="DK124" s="11"/>
      <c r="DL124" s="10"/>
      <c r="DM124" s="11"/>
      <c r="DN124" s="10"/>
      <c r="DO124" s="7"/>
      <c r="DP124" s="11"/>
      <c r="DQ124" s="10"/>
      <c r="DR124" s="11"/>
      <c r="DS124" s="10"/>
      <c r="DT124" s="11"/>
      <c r="DU124" s="10"/>
      <c r="DV124" s="11"/>
      <c r="DW124" s="10"/>
      <c r="DX124" s="11"/>
      <c r="DY124" s="10"/>
      <c r="DZ124" s="11"/>
      <c r="EA124" s="10"/>
      <c r="EB124" s="7"/>
      <c r="EC124" s="7">
        <f t="shared" si="116"/>
        <v>0</v>
      </c>
      <c r="ED124" s="11">
        <v>15</v>
      </c>
      <c r="EE124" s="10" t="s">
        <v>60</v>
      </c>
      <c r="EF124" s="11">
        <v>15</v>
      </c>
      <c r="EG124" s="10" t="s">
        <v>60</v>
      </c>
      <c r="EH124" s="7">
        <v>2</v>
      </c>
      <c r="EI124" s="11"/>
      <c r="EJ124" s="10"/>
      <c r="EK124" s="11"/>
      <c r="EL124" s="10"/>
      <c r="EM124" s="11"/>
      <c r="EN124" s="10"/>
      <c r="EO124" s="11"/>
      <c r="EP124" s="10"/>
      <c r="EQ124" s="11"/>
      <c r="ER124" s="10"/>
      <c r="ES124" s="11"/>
      <c r="ET124" s="10"/>
      <c r="EU124" s="7"/>
      <c r="EV124" s="7">
        <f t="shared" si="117"/>
        <v>2</v>
      </c>
      <c r="EW124" s="11"/>
      <c r="EX124" s="10"/>
      <c r="EY124" s="11"/>
      <c r="EZ124" s="10"/>
      <c r="FA124" s="7"/>
      <c r="FB124" s="11"/>
      <c r="FC124" s="10"/>
      <c r="FD124" s="11"/>
      <c r="FE124" s="10"/>
      <c r="FF124" s="11"/>
      <c r="FG124" s="10"/>
      <c r="FH124" s="11"/>
      <c r="FI124" s="10"/>
      <c r="FJ124" s="11"/>
      <c r="FK124" s="10"/>
      <c r="FL124" s="11"/>
      <c r="FM124" s="10"/>
      <c r="FN124" s="7"/>
      <c r="FO124" s="7">
        <f t="shared" si="118"/>
        <v>0</v>
      </c>
    </row>
    <row r="125" spans="1:171" x14ac:dyDescent="0.25">
      <c r="A125" s="15">
        <v>16</v>
      </c>
      <c r="B125" s="15">
        <v>1</v>
      </c>
      <c r="C125" s="6">
        <v>2</v>
      </c>
      <c r="D125" s="6" t="s">
        <v>254</v>
      </c>
      <c r="E125" s="3" t="s">
        <v>255</v>
      </c>
      <c r="F125" s="6">
        <f t="shared" si="98"/>
        <v>0</v>
      </c>
      <c r="G125" s="6">
        <f t="shared" si="99"/>
        <v>2</v>
      </c>
      <c r="H125" s="6">
        <f t="shared" si="100"/>
        <v>30</v>
      </c>
      <c r="I125" s="6">
        <f t="shared" si="101"/>
        <v>15</v>
      </c>
      <c r="J125" s="6">
        <f t="shared" si="102"/>
        <v>15</v>
      </c>
      <c r="K125" s="6">
        <f t="shared" si="103"/>
        <v>0</v>
      </c>
      <c r="L125" s="6">
        <f t="shared" si="104"/>
        <v>0</v>
      </c>
      <c r="M125" s="6">
        <f t="shared" si="105"/>
        <v>0</v>
      </c>
      <c r="N125" s="6">
        <f t="shared" si="106"/>
        <v>0</v>
      </c>
      <c r="O125" s="6">
        <f t="shared" si="107"/>
        <v>0</v>
      </c>
      <c r="P125" s="6">
        <f t="shared" si="108"/>
        <v>0</v>
      </c>
      <c r="Q125" s="7">
        <f t="shared" si="109"/>
        <v>2</v>
      </c>
      <c r="R125" s="7">
        <f t="shared" si="110"/>
        <v>0</v>
      </c>
      <c r="S125" s="7">
        <v>1.4</v>
      </c>
      <c r="T125" s="11"/>
      <c r="U125" s="10"/>
      <c r="V125" s="11"/>
      <c r="W125" s="10"/>
      <c r="X125" s="7"/>
      <c r="Y125" s="11"/>
      <c r="Z125" s="10"/>
      <c r="AA125" s="11"/>
      <c r="AB125" s="10"/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 t="shared" si="111"/>
        <v>0</v>
      </c>
      <c r="AM125" s="11"/>
      <c r="AN125" s="10"/>
      <c r="AO125" s="11"/>
      <c r="AP125" s="10"/>
      <c r="AQ125" s="7"/>
      <c r="AR125" s="11"/>
      <c r="AS125" s="10"/>
      <c r="AT125" s="11"/>
      <c r="AU125" s="10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 t="shared" si="112"/>
        <v>0</v>
      </c>
      <c r="BF125" s="11"/>
      <c r="BG125" s="10"/>
      <c r="BH125" s="11"/>
      <c r="BI125" s="10"/>
      <c r="BJ125" s="7"/>
      <c r="BK125" s="11"/>
      <c r="BL125" s="10"/>
      <c r="BM125" s="11"/>
      <c r="BN125" s="10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 t="shared" si="113"/>
        <v>0</v>
      </c>
      <c r="BY125" s="11"/>
      <c r="BZ125" s="10"/>
      <c r="CA125" s="11"/>
      <c r="CB125" s="10"/>
      <c r="CC125" s="7"/>
      <c r="CD125" s="11"/>
      <c r="CE125" s="10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 t="shared" si="114"/>
        <v>0</v>
      </c>
      <c r="CR125" s="11"/>
      <c r="CS125" s="10"/>
      <c r="CT125" s="11"/>
      <c r="CU125" s="10"/>
      <c r="CV125" s="7"/>
      <c r="CW125" s="11"/>
      <c r="CX125" s="10"/>
      <c r="CY125" s="11"/>
      <c r="CZ125" s="10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 t="shared" si="115"/>
        <v>0</v>
      </c>
      <c r="DK125" s="11"/>
      <c r="DL125" s="10"/>
      <c r="DM125" s="11"/>
      <c r="DN125" s="10"/>
      <c r="DO125" s="7"/>
      <c r="DP125" s="11"/>
      <c r="DQ125" s="10"/>
      <c r="DR125" s="11"/>
      <c r="DS125" s="10"/>
      <c r="DT125" s="11"/>
      <c r="DU125" s="10"/>
      <c r="DV125" s="11"/>
      <c r="DW125" s="10"/>
      <c r="DX125" s="11"/>
      <c r="DY125" s="10"/>
      <c r="DZ125" s="11"/>
      <c r="EA125" s="10"/>
      <c r="EB125" s="7"/>
      <c r="EC125" s="7">
        <f t="shared" si="116"/>
        <v>0</v>
      </c>
      <c r="ED125" s="11">
        <v>15</v>
      </c>
      <c r="EE125" s="10" t="s">
        <v>60</v>
      </c>
      <c r="EF125" s="11">
        <v>15</v>
      </c>
      <c r="EG125" s="10" t="s">
        <v>60</v>
      </c>
      <c r="EH125" s="7">
        <v>2</v>
      </c>
      <c r="EI125" s="11"/>
      <c r="EJ125" s="10"/>
      <c r="EK125" s="11"/>
      <c r="EL125" s="10"/>
      <c r="EM125" s="11"/>
      <c r="EN125" s="10"/>
      <c r="EO125" s="11"/>
      <c r="EP125" s="10"/>
      <c r="EQ125" s="11"/>
      <c r="ER125" s="10"/>
      <c r="ES125" s="11"/>
      <c r="ET125" s="10"/>
      <c r="EU125" s="7"/>
      <c r="EV125" s="7">
        <f t="shared" si="117"/>
        <v>2</v>
      </c>
      <c r="EW125" s="11"/>
      <c r="EX125" s="10"/>
      <c r="EY125" s="11"/>
      <c r="EZ125" s="10"/>
      <c r="FA125" s="7"/>
      <c r="FB125" s="11"/>
      <c r="FC125" s="10"/>
      <c r="FD125" s="11"/>
      <c r="FE125" s="10"/>
      <c r="FF125" s="11"/>
      <c r="FG125" s="10"/>
      <c r="FH125" s="11"/>
      <c r="FI125" s="10"/>
      <c r="FJ125" s="11"/>
      <c r="FK125" s="10"/>
      <c r="FL125" s="11"/>
      <c r="FM125" s="10"/>
      <c r="FN125" s="7"/>
      <c r="FO125" s="7">
        <f t="shared" si="118"/>
        <v>0</v>
      </c>
    </row>
    <row r="126" spans="1:171" ht="20.100000000000001" customHeight="1" x14ac:dyDescent="0.25">
      <c r="A126" s="12" t="s">
        <v>256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2"/>
      <c r="FO126" s="13"/>
    </row>
    <row r="127" spans="1:171" x14ac:dyDescent="0.25">
      <c r="A127" s="6"/>
      <c r="B127" s="6"/>
      <c r="C127" s="6"/>
      <c r="D127" s="6" t="s">
        <v>257</v>
      </c>
      <c r="E127" s="3" t="s">
        <v>258</v>
      </c>
      <c r="F127" s="6">
        <f>COUNTIF(T127:FM127,"e")</f>
        <v>1</v>
      </c>
      <c r="G127" s="6">
        <f>COUNTIF(T127:FM127,"z")</f>
        <v>0</v>
      </c>
      <c r="H127" s="6">
        <f>SUM(I127:P127)</f>
        <v>6</v>
      </c>
      <c r="I127" s="6">
        <f>T127+AM127+BF127+BY127+CR127+DK127+ED127+EW127</f>
        <v>0</v>
      </c>
      <c r="J127" s="6">
        <f>V127+AO127+BH127+CA127+CT127+DM127+EF127+EY127</f>
        <v>0</v>
      </c>
      <c r="K127" s="6">
        <f>Y127+AR127+BK127+CD127+CW127+DP127+EI127+FB127</f>
        <v>0</v>
      </c>
      <c r="L127" s="6">
        <f>AA127+AT127+BM127+CF127+CY127+DR127+EK127+FD127</f>
        <v>0</v>
      </c>
      <c r="M127" s="6">
        <f>AC127+AV127+BO127+CH127+DA127+DT127+EM127+FF127</f>
        <v>0</v>
      </c>
      <c r="N127" s="6">
        <f>AE127+AX127+BQ127+CJ127+DC127+DV127+EO127+FH127</f>
        <v>0</v>
      </c>
      <c r="O127" s="6">
        <f>AG127+AZ127+BS127+CL127+DE127+DX127+EQ127+FJ127</f>
        <v>6</v>
      </c>
      <c r="P127" s="6">
        <f>AI127+BB127+BU127+CN127+DG127+DZ127+ES127+FL127</f>
        <v>0</v>
      </c>
      <c r="Q127" s="7">
        <f>AL127+BE127+BX127+CQ127+DJ127+EC127+EV127+FO127</f>
        <v>6</v>
      </c>
      <c r="R127" s="7">
        <f>AK127+BD127+BW127+CP127+DI127+EB127+EU127+FN127</f>
        <v>6</v>
      </c>
      <c r="S127" s="7">
        <v>0.1</v>
      </c>
      <c r="T127" s="11"/>
      <c r="U127" s="10"/>
      <c r="V127" s="11"/>
      <c r="W127" s="10"/>
      <c r="X127" s="7"/>
      <c r="Y127" s="11"/>
      <c r="Z127" s="10"/>
      <c r="AA127" s="11"/>
      <c r="AB127" s="10"/>
      <c r="AC127" s="11"/>
      <c r="AD127" s="10"/>
      <c r="AE127" s="11"/>
      <c r="AF127" s="10"/>
      <c r="AG127" s="11"/>
      <c r="AH127" s="10"/>
      <c r="AI127" s="11"/>
      <c r="AJ127" s="10"/>
      <c r="AK127" s="7"/>
      <c r="AL127" s="7">
        <f>X127+AK127</f>
        <v>0</v>
      </c>
      <c r="AM127" s="11"/>
      <c r="AN127" s="10"/>
      <c r="AO127" s="11"/>
      <c r="AP127" s="10"/>
      <c r="AQ127" s="7"/>
      <c r="AR127" s="11"/>
      <c r="AS127" s="10"/>
      <c r="AT127" s="11"/>
      <c r="AU127" s="10"/>
      <c r="AV127" s="11"/>
      <c r="AW127" s="10"/>
      <c r="AX127" s="11"/>
      <c r="AY127" s="10"/>
      <c r="AZ127" s="11"/>
      <c r="BA127" s="10"/>
      <c r="BB127" s="11"/>
      <c r="BC127" s="10"/>
      <c r="BD127" s="7"/>
      <c r="BE127" s="7">
        <f>AQ127+BD127</f>
        <v>0</v>
      </c>
      <c r="BF127" s="11"/>
      <c r="BG127" s="10"/>
      <c r="BH127" s="11"/>
      <c r="BI127" s="10"/>
      <c r="BJ127" s="7"/>
      <c r="BK127" s="11"/>
      <c r="BL127" s="10"/>
      <c r="BM127" s="11"/>
      <c r="BN127" s="10"/>
      <c r="BO127" s="11"/>
      <c r="BP127" s="10"/>
      <c r="BQ127" s="11"/>
      <c r="BR127" s="10"/>
      <c r="BS127" s="11"/>
      <c r="BT127" s="10"/>
      <c r="BU127" s="11"/>
      <c r="BV127" s="10"/>
      <c r="BW127" s="7"/>
      <c r="BX127" s="7">
        <f>BJ127+BW127</f>
        <v>0</v>
      </c>
      <c r="BY127" s="11"/>
      <c r="BZ127" s="10"/>
      <c r="CA127" s="11"/>
      <c r="CB127" s="10"/>
      <c r="CC127" s="7"/>
      <c r="CD127" s="11"/>
      <c r="CE127" s="10"/>
      <c r="CF127" s="11"/>
      <c r="CG127" s="10"/>
      <c r="CH127" s="11"/>
      <c r="CI127" s="10"/>
      <c r="CJ127" s="11"/>
      <c r="CK127" s="10"/>
      <c r="CL127" s="11"/>
      <c r="CM127" s="10"/>
      <c r="CN127" s="11"/>
      <c r="CO127" s="10"/>
      <c r="CP127" s="7"/>
      <c r="CQ127" s="7">
        <f>CC127+CP127</f>
        <v>0</v>
      </c>
      <c r="CR127" s="11"/>
      <c r="CS127" s="10"/>
      <c r="CT127" s="11"/>
      <c r="CU127" s="10"/>
      <c r="CV127" s="7"/>
      <c r="CW127" s="11"/>
      <c r="CX127" s="10"/>
      <c r="CY127" s="11"/>
      <c r="CZ127" s="10"/>
      <c r="DA127" s="11"/>
      <c r="DB127" s="10"/>
      <c r="DC127" s="11"/>
      <c r="DD127" s="10"/>
      <c r="DE127" s="11"/>
      <c r="DF127" s="10"/>
      <c r="DG127" s="11"/>
      <c r="DH127" s="10"/>
      <c r="DI127" s="7"/>
      <c r="DJ127" s="7">
        <f>CV127+DI127</f>
        <v>0</v>
      </c>
      <c r="DK127" s="11"/>
      <c r="DL127" s="10"/>
      <c r="DM127" s="11"/>
      <c r="DN127" s="10"/>
      <c r="DO127" s="7"/>
      <c r="DP127" s="11"/>
      <c r="DQ127" s="10"/>
      <c r="DR127" s="11"/>
      <c r="DS127" s="10"/>
      <c r="DT127" s="11"/>
      <c r="DU127" s="10"/>
      <c r="DV127" s="11"/>
      <c r="DW127" s="10"/>
      <c r="DX127" s="11">
        <v>6</v>
      </c>
      <c r="DY127" s="10" t="s">
        <v>105</v>
      </c>
      <c r="DZ127" s="11"/>
      <c r="EA127" s="10"/>
      <c r="EB127" s="7">
        <v>6</v>
      </c>
      <c r="EC127" s="7">
        <f>DO127+EB127</f>
        <v>6</v>
      </c>
      <c r="ED127" s="11"/>
      <c r="EE127" s="10"/>
      <c r="EF127" s="11"/>
      <c r="EG127" s="10"/>
      <c r="EH127" s="7"/>
      <c r="EI127" s="11"/>
      <c r="EJ127" s="10"/>
      <c r="EK127" s="11"/>
      <c r="EL127" s="10"/>
      <c r="EM127" s="11"/>
      <c r="EN127" s="10"/>
      <c r="EO127" s="11"/>
      <c r="EP127" s="10"/>
      <c r="EQ127" s="11"/>
      <c r="ER127" s="10"/>
      <c r="ES127" s="11"/>
      <c r="ET127" s="10"/>
      <c r="EU127" s="7"/>
      <c r="EV127" s="7">
        <f>EH127+EU127</f>
        <v>0</v>
      </c>
      <c r="EW127" s="11"/>
      <c r="EX127" s="10"/>
      <c r="EY127" s="11"/>
      <c r="EZ127" s="10"/>
      <c r="FA127" s="7"/>
      <c r="FB127" s="11"/>
      <c r="FC127" s="10"/>
      <c r="FD127" s="11"/>
      <c r="FE127" s="10"/>
      <c r="FF127" s="11"/>
      <c r="FG127" s="10"/>
      <c r="FH127" s="11"/>
      <c r="FI127" s="10"/>
      <c r="FJ127" s="11"/>
      <c r="FK127" s="10"/>
      <c r="FL127" s="11"/>
      <c r="FM127" s="10"/>
      <c r="FN127" s="7"/>
      <c r="FO127" s="7">
        <f>FA127+FN127</f>
        <v>0</v>
      </c>
    </row>
    <row r="128" spans="1:171" ht="15.9" customHeight="1" x14ac:dyDescent="0.25">
      <c r="A128" s="6"/>
      <c r="B128" s="6"/>
      <c r="C128" s="6"/>
      <c r="D128" s="6"/>
      <c r="E128" s="6" t="s">
        <v>80</v>
      </c>
      <c r="F128" s="6">
        <f t="shared" ref="F128:AK128" si="119">SUM(F127:F127)</f>
        <v>1</v>
      </c>
      <c r="G128" s="6">
        <f t="shared" si="119"/>
        <v>0</v>
      </c>
      <c r="H128" s="6">
        <f t="shared" si="119"/>
        <v>6</v>
      </c>
      <c r="I128" s="6">
        <f t="shared" si="119"/>
        <v>0</v>
      </c>
      <c r="J128" s="6">
        <f t="shared" si="119"/>
        <v>0</v>
      </c>
      <c r="K128" s="6">
        <f t="shared" si="119"/>
        <v>0</v>
      </c>
      <c r="L128" s="6">
        <f t="shared" si="119"/>
        <v>0</v>
      </c>
      <c r="M128" s="6">
        <f t="shared" si="119"/>
        <v>0</v>
      </c>
      <c r="N128" s="6">
        <f t="shared" si="119"/>
        <v>0</v>
      </c>
      <c r="O128" s="6">
        <f t="shared" si="119"/>
        <v>6</v>
      </c>
      <c r="P128" s="6">
        <f t="shared" si="119"/>
        <v>0</v>
      </c>
      <c r="Q128" s="7">
        <f t="shared" si="119"/>
        <v>6</v>
      </c>
      <c r="R128" s="7">
        <f t="shared" si="119"/>
        <v>6</v>
      </c>
      <c r="S128" s="7">
        <f t="shared" si="119"/>
        <v>0.1</v>
      </c>
      <c r="T128" s="11">
        <f t="shared" si="119"/>
        <v>0</v>
      </c>
      <c r="U128" s="10">
        <f t="shared" si="119"/>
        <v>0</v>
      </c>
      <c r="V128" s="11">
        <f t="shared" si="119"/>
        <v>0</v>
      </c>
      <c r="W128" s="10">
        <f t="shared" si="119"/>
        <v>0</v>
      </c>
      <c r="X128" s="7">
        <f t="shared" si="119"/>
        <v>0</v>
      </c>
      <c r="Y128" s="11">
        <f t="shared" si="119"/>
        <v>0</v>
      </c>
      <c r="Z128" s="10">
        <f t="shared" si="119"/>
        <v>0</v>
      </c>
      <c r="AA128" s="11">
        <f t="shared" si="119"/>
        <v>0</v>
      </c>
      <c r="AB128" s="10">
        <f t="shared" si="119"/>
        <v>0</v>
      </c>
      <c r="AC128" s="11">
        <f t="shared" si="119"/>
        <v>0</v>
      </c>
      <c r="AD128" s="10">
        <f t="shared" si="119"/>
        <v>0</v>
      </c>
      <c r="AE128" s="11">
        <f t="shared" si="119"/>
        <v>0</v>
      </c>
      <c r="AF128" s="10">
        <f t="shared" si="119"/>
        <v>0</v>
      </c>
      <c r="AG128" s="11">
        <f t="shared" si="119"/>
        <v>0</v>
      </c>
      <c r="AH128" s="10">
        <f t="shared" si="119"/>
        <v>0</v>
      </c>
      <c r="AI128" s="11">
        <f t="shared" si="119"/>
        <v>0</v>
      </c>
      <c r="AJ128" s="10">
        <f t="shared" si="119"/>
        <v>0</v>
      </c>
      <c r="AK128" s="7">
        <f t="shared" si="119"/>
        <v>0</v>
      </c>
      <c r="AL128" s="7">
        <f t="shared" ref="AL128:BQ128" si="120">SUM(AL127:AL127)</f>
        <v>0</v>
      </c>
      <c r="AM128" s="11">
        <f t="shared" si="120"/>
        <v>0</v>
      </c>
      <c r="AN128" s="10">
        <f t="shared" si="120"/>
        <v>0</v>
      </c>
      <c r="AO128" s="11">
        <f t="shared" si="120"/>
        <v>0</v>
      </c>
      <c r="AP128" s="10">
        <f t="shared" si="120"/>
        <v>0</v>
      </c>
      <c r="AQ128" s="7">
        <f t="shared" si="120"/>
        <v>0</v>
      </c>
      <c r="AR128" s="11">
        <f t="shared" si="120"/>
        <v>0</v>
      </c>
      <c r="AS128" s="10">
        <f t="shared" si="120"/>
        <v>0</v>
      </c>
      <c r="AT128" s="11">
        <f t="shared" si="120"/>
        <v>0</v>
      </c>
      <c r="AU128" s="10">
        <f t="shared" si="120"/>
        <v>0</v>
      </c>
      <c r="AV128" s="11">
        <f t="shared" si="120"/>
        <v>0</v>
      </c>
      <c r="AW128" s="10">
        <f t="shared" si="120"/>
        <v>0</v>
      </c>
      <c r="AX128" s="11">
        <f t="shared" si="120"/>
        <v>0</v>
      </c>
      <c r="AY128" s="10">
        <f t="shared" si="120"/>
        <v>0</v>
      </c>
      <c r="AZ128" s="11">
        <f t="shared" si="120"/>
        <v>0</v>
      </c>
      <c r="BA128" s="10">
        <f t="shared" si="120"/>
        <v>0</v>
      </c>
      <c r="BB128" s="11">
        <f t="shared" si="120"/>
        <v>0</v>
      </c>
      <c r="BC128" s="10">
        <f t="shared" si="120"/>
        <v>0</v>
      </c>
      <c r="BD128" s="7">
        <f t="shared" si="120"/>
        <v>0</v>
      </c>
      <c r="BE128" s="7">
        <f t="shared" si="120"/>
        <v>0</v>
      </c>
      <c r="BF128" s="11">
        <f t="shared" si="120"/>
        <v>0</v>
      </c>
      <c r="BG128" s="10">
        <f t="shared" si="120"/>
        <v>0</v>
      </c>
      <c r="BH128" s="11">
        <f t="shared" si="120"/>
        <v>0</v>
      </c>
      <c r="BI128" s="10">
        <f t="shared" si="120"/>
        <v>0</v>
      </c>
      <c r="BJ128" s="7">
        <f t="shared" si="120"/>
        <v>0</v>
      </c>
      <c r="BK128" s="11">
        <f t="shared" si="120"/>
        <v>0</v>
      </c>
      <c r="BL128" s="10">
        <f t="shared" si="120"/>
        <v>0</v>
      </c>
      <c r="BM128" s="11">
        <f t="shared" si="120"/>
        <v>0</v>
      </c>
      <c r="BN128" s="10">
        <f t="shared" si="120"/>
        <v>0</v>
      </c>
      <c r="BO128" s="11">
        <f t="shared" si="120"/>
        <v>0</v>
      </c>
      <c r="BP128" s="10">
        <f t="shared" si="120"/>
        <v>0</v>
      </c>
      <c r="BQ128" s="11">
        <f t="shared" si="120"/>
        <v>0</v>
      </c>
      <c r="BR128" s="10">
        <f t="shared" ref="BR128:CW128" si="121">SUM(BR127:BR127)</f>
        <v>0</v>
      </c>
      <c r="BS128" s="11">
        <f t="shared" si="121"/>
        <v>0</v>
      </c>
      <c r="BT128" s="10">
        <f t="shared" si="121"/>
        <v>0</v>
      </c>
      <c r="BU128" s="11">
        <f t="shared" si="121"/>
        <v>0</v>
      </c>
      <c r="BV128" s="10">
        <f t="shared" si="121"/>
        <v>0</v>
      </c>
      <c r="BW128" s="7">
        <f t="shared" si="121"/>
        <v>0</v>
      </c>
      <c r="BX128" s="7">
        <f t="shared" si="121"/>
        <v>0</v>
      </c>
      <c r="BY128" s="11">
        <f t="shared" si="121"/>
        <v>0</v>
      </c>
      <c r="BZ128" s="10">
        <f t="shared" si="121"/>
        <v>0</v>
      </c>
      <c r="CA128" s="11">
        <f t="shared" si="121"/>
        <v>0</v>
      </c>
      <c r="CB128" s="10">
        <f t="shared" si="121"/>
        <v>0</v>
      </c>
      <c r="CC128" s="7">
        <f t="shared" si="121"/>
        <v>0</v>
      </c>
      <c r="CD128" s="11">
        <f t="shared" si="121"/>
        <v>0</v>
      </c>
      <c r="CE128" s="10">
        <f t="shared" si="121"/>
        <v>0</v>
      </c>
      <c r="CF128" s="11">
        <f t="shared" si="121"/>
        <v>0</v>
      </c>
      <c r="CG128" s="10">
        <f t="shared" si="121"/>
        <v>0</v>
      </c>
      <c r="CH128" s="11">
        <f t="shared" si="121"/>
        <v>0</v>
      </c>
      <c r="CI128" s="10">
        <f t="shared" si="121"/>
        <v>0</v>
      </c>
      <c r="CJ128" s="11">
        <f t="shared" si="121"/>
        <v>0</v>
      </c>
      <c r="CK128" s="10">
        <f t="shared" si="121"/>
        <v>0</v>
      </c>
      <c r="CL128" s="11">
        <f t="shared" si="121"/>
        <v>0</v>
      </c>
      <c r="CM128" s="10">
        <f t="shared" si="121"/>
        <v>0</v>
      </c>
      <c r="CN128" s="11">
        <f t="shared" si="121"/>
        <v>0</v>
      </c>
      <c r="CO128" s="10">
        <f t="shared" si="121"/>
        <v>0</v>
      </c>
      <c r="CP128" s="7">
        <f t="shared" si="121"/>
        <v>0</v>
      </c>
      <c r="CQ128" s="7">
        <f t="shared" si="121"/>
        <v>0</v>
      </c>
      <c r="CR128" s="11">
        <f t="shared" si="121"/>
        <v>0</v>
      </c>
      <c r="CS128" s="10">
        <f t="shared" si="121"/>
        <v>0</v>
      </c>
      <c r="CT128" s="11">
        <f t="shared" si="121"/>
        <v>0</v>
      </c>
      <c r="CU128" s="10">
        <f t="shared" si="121"/>
        <v>0</v>
      </c>
      <c r="CV128" s="7">
        <f t="shared" si="121"/>
        <v>0</v>
      </c>
      <c r="CW128" s="11">
        <f t="shared" si="121"/>
        <v>0</v>
      </c>
      <c r="CX128" s="10">
        <f t="shared" ref="CX128:EC128" si="122">SUM(CX127:CX127)</f>
        <v>0</v>
      </c>
      <c r="CY128" s="11">
        <f t="shared" si="122"/>
        <v>0</v>
      </c>
      <c r="CZ128" s="10">
        <f t="shared" si="122"/>
        <v>0</v>
      </c>
      <c r="DA128" s="11">
        <f t="shared" si="122"/>
        <v>0</v>
      </c>
      <c r="DB128" s="10">
        <f t="shared" si="122"/>
        <v>0</v>
      </c>
      <c r="DC128" s="11">
        <f t="shared" si="122"/>
        <v>0</v>
      </c>
      <c r="DD128" s="10">
        <f t="shared" si="122"/>
        <v>0</v>
      </c>
      <c r="DE128" s="11">
        <f t="shared" si="122"/>
        <v>0</v>
      </c>
      <c r="DF128" s="10">
        <f t="shared" si="122"/>
        <v>0</v>
      </c>
      <c r="DG128" s="11">
        <f t="shared" si="122"/>
        <v>0</v>
      </c>
      <c r="DH128" s="10">
        <f t="shared" si="122"/>
        <v>0</v>
      </c>
      <c r="DI128" s="7">
        <f t="shared" si="122"/>
        <v>0</v>
      </c>
      <c r="DJ128" s="7">
        <f t="shared" si="122"/>
        <v>0</v>
      </c>
      <c r="DK128" s="11">
        <f t="shared" si="122"/>
        <v>0</v>
      </c>
      <c r="DL128" s="10">
        <f t="shared" si="122"/>
        <v>0</v>
      </c>
      <c r="DM128" s="11">
        <f t="shared" si="122"/>
        <v>0</v>
      </c>
      <c r="DN128" s="10">
        <f t="shared" si="122"/>
        <v>0</v>
      </c>
      <c r="DO128" s="7">
        <f t="shared" si="122"/>
        <v>0</v>
      </c>
      <c r="DP128" s="11">
        <f t="shared" si="122"/>
        <v>0</v>
      </c>
      <c r="DQ128" s="10">
        <f t="shared" si="122"/>
        <v>0</v>
      </c>
      <c r="DR128" s="11">
        <f t="shared" si="122"/>
        <v>0</v>
      </c>
      <c r="DS128" s="10">
        <f t="shared" si="122"/>
        <v>0</v>
      </c>
      <c r="DT128" s="11">
        <f t="shared" si="122"/>
        <v>0</v>
      </c>
      <c r="DU128" s="10">
        <f t="shared" si="122"/>
        <v>0</v>
      </c>
      <c r="DV128" s="11">
        <f t="shared" si="122"/>
        <v>0</v>
      </c>
      <c r="DW128" s="10">
        <f t="shared" si="122"/>
        <v>0</v>
      </c>
      <c r="DX128" s="11">
        <f t="shared" si="122"/>
        <v>6</v>
      </c>
      <c r="DY128" s="10">
        <f t="shared" si="122"/>
        <v>0</v>
      </c>
      <c r="DZ128" s="11">
        <f t="shared" si="122"/>
        <v>0</v>
      </c>
      <c r="EA128" s="10">
        <f t="shared" si="122"/>
        <v>0</v>
      </c>
      <c r="EB128" s="7">
        <f t="shared" si="122"/>
        <v>6</v>
      </c>
      <c r="EC128" s="7">
        <f t="shared" si="122"/>
        <v>6</v>
      </c>
      <c r="ED128" s="11">
        <f t="shared" ref="ED128:FI128" si="123">SUM(ED127:ED127)</f>
        <v>0</v>
      </c>
      <c r="EE128" s="10">
        <f t="shared" si="123"/>
        <v>0</v>
      </c>
      <c r="EF128" s="11">
        <f t="shared" si="123"/>
        <v>0</v>
      </c>
      <c r="EG128" s="10">
        <f t="shared" si="123"/>
        <v>0</v>
      </c>
      <c r="EH128" s="7">
        <f t="shared" si="123"/>
        <v>0</v>
      </c>
      <c r="EI128" s="11">
        <f t="shared" si="123"/>
        <v>0</v>
      </c>
      <c r="EJ128" s="10">
        <f t="shared" si="123"/>
        <v>0</v>
      </c>
      <c r="EK128" s="11">
        <f t="shared" si="123"/>
        <v>0</v>
      </c>
      <c r="EL128" s="10">
        <f t="shared" si="123"/>
        <v>0</v>
      </c>
      <c r="EM128" s="11">
        <f t="shared" si="123"/>
        <v>0</v>
      </c>
      <c r="EN128" s="10">
        <f t="shared" si="123"/>
        <v>0</v>
      </c>
      <c r="EO128" s="11">
        <f t="shared" si="123"/>
        <v>0</v>
      </c>
      <c r="EP128" s="10">
        <f t="shared" si="123"/>
        <v>0</v>
      </c>
      <c r="EQ128" s="11">
        <f t="shared" si="123"/>
        <v>0</v>
      </c>
      <c r="ER128" s="10">
        <f t="shared" si="123"/>
        <v>0</v>
      </c>
      <c r="ES128" s="11">
        <f t="shared" si="123"/>
        <v>0</v>
      </c>
      <c r="ET128" s="10">
        <f t="shared" si="123"/>
        <v>0</v>
      </c>
      <c r="EU128" s="7">
        <f t="shared" si="123"/>
        <v>0</v>
      </c>
      <c r="EV128" s="7">
        <f t="shared" si="123"/>
        <v>0</v>
      </c>
      <c r="EW128" s="11">
        <f t="shared" si="123"/>
        <v>0</v>
      </c>
      <c r="EX128" s="10">
        <f t="shared" si="123"/>
        <v>0</v>
      </c>
      <c r="EY128" s="11">
        <f t="shared" si="123"/>
        <v>0</v>
      </c>
      <c r="EZ128" s="10">
        <f t="shared" si="123"/>
        <v>0</v>
      </c>
      <c r="FA128" s="7">
        <f t="shared" si="123"/>
        <v>0</v>
      </c>
      <c r="FB128" s="11">
        <f t="shared" si="123"/>
        <v>0</v>
      </c>
      <c r="FC128" s="10">
        <f t="shared" si="123"/>
        <v>0</v>
      </c>
      <c r="FD128" s="11">
        <f t="shared" si="123"/>
        <v>0</v>
      </c>
      <c r="FE128" s="10">
        <f t="shared" si="123"/>
        <v>0</v>
      </c>
      <c r="FF128" s="11">
        <f t="shared" si="123"/>
        <v>0</v>
      </c>
      <c r="FG128" s="10">
        <f t="shared" si="123"/>
        <v>0</v>
      </c>
      <c r="FH128" s="11">
        <f t="shared" si="123"/>
        <v>0</v>
      </c>
      <c r="FI128" s="10">
        <f t="shared" si="123"/>
        <v>0</v>
      </c>
      <c r="FJ128" s="11">
        <f t="shared" ref="FJ128:FO128" si="124">SUM(FJ127:FJ127)</f>
        <v>0</v>
      </c>
      <c r="FK128" s="10">
        <f t="shared" si="124"/>
        <v>0</v>
      </c>
      <c r="FL128" s="11">
        <f t="shared" si="124"/>
        <v>0</v>
      </c>
      <c r="FM128" s="10">
        <f t="shared" si="124"/>
        <v>0</v>
      </c>
      <c r="FN128" s="7">
        <f t="shared" si="124"/>
        <v>0</v>
      </c>
      <c r="FO128" s="7">
        <f t="shared" si="124"/>
        <v>0</v>
      </c>
    </row>
    <row r="129" spans="1:171" ht="20.100000000000001" customHeight="1" x14ac:dyDescent="0.25">
      <c r="A129" s="12" t="s">
        <v>259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2"/>
      <c r="FO129" s="13"/>
    </row>
    <row r="130" spans="1:171" x14ac:dyDescent="0.25">
      <c r="A130" s="6"/>
      <c r="B130" s="6"/>
      <c r="C130" s="6"/>
      <c r="D130" s="6" t="s">
        <v>260</v>
      </c>
      <c r="E130" s="3" t="s">
        <v>261</v>
      </c>
      <c r="F130" s="6">
        <f>COUNTIF(T130:FM130,"e")</f>
        <v>0</v>
      </c>
      <c r="G130" s="6">
        <f>COUNTIF(T130:FM130,"z")</f>
        <v>1</v>
      </c>
      <c r="H130" s="6">
        <f>SUM(I130:P130)</f>
        <v>0</v>
      </c>
      <c r="I130" s="6">
        <f>T130+AM130+BF130+BY130+CR130+DK130+ED130+EW130</f>
        <v>0</v>
      </c>
      <c r="J130" s="6">
        <f>V130+AO130+BH130+CA130+CT130+DM130+EF130+EY130</f>
        <v>0</v>
      </c>
      <c r="K130" s="6">
        <f>Y130+AR130+BK130+CD130+CW130+DP130+EI130+FB130</f>
        <v>0</v>
      </c>
      <c r="L130" s="6">
        <f>AA130+AT130+BM130+CF130+CY130+DR130+EK130+FD130</f>
        <v>0</v>
      </c>
      <c r="M130" s="6">
        <f>AC130+AV130+BO130+CH130+DA130+DT130+EM130+FF130</f>
        <v>0</v>
      </c>
      <c r="N130" s="6">
        <f>AE130+AX130+BQ130+CJ130+DC130+DV130+EO130+FH130</f>
        <v>0</v>
      </c>
      <c r="O130" s="6">
        <f>AG130+AZ130+BS130+CL130+DE130+DX130+EQ130+FJ130</f>
        <v>0</v>
      </c>
      <c r="P130" s="6">
        <f>AI130+BB130+BU130+CN130+DG130+DZ130+ES130+FL130</f>
        <v>0</v>
      </c>
      <c r="Q130" s="7">
        <f>AL130+BE130+BX130+CQ130+DJ130+EC130+EV130+FO130</f>
        <v>0</v>
      </c>
      <c r="R130" s="7">
        <f>AK130+BD130+BW130+CP130+DI130+EB130+EU130+FN130</f>
        <v>0</v>
      </c>
      <c r="S130" s="7">
        <v>0</v>
      </c>
      <c r="T130" s="11">
        <v>0</v>
      </c>
      <c r="U130" s="10" t="s">
        <v>60</v>
      </c>
      <c r="V130" s="11"/>
      <c r="W130" s="10"/>
      <c r="X130" s="7">
        <v>0</v>
      </c>
      <c r="Y130" s="11"/>
      <c r="Z130" s="10"/>
      <c r="AA130" s="11"/>
      <c r="AB130" s="10"/>
      <c r="AC130" s="11"/>
      <c r="AD130" s="10"/>
      <c r="AE130" s="11"/>
      <c r="AF130" s="10"/>
      <c r="AG130" s="11"/>
      <c r="AH130" s="10"/>
      <c r="AI130" s="11"/>
      <c r="AJ130" s="10"/>
      <c r="AK130" s="7"/>
      <c r="AL130" s="7">
        <f>X130+AK130</f>
        <v>0</v>
      </c>
      <c r="AM130" s="11"/>
      <c r="AN130" s="10"/>
      <c r="AO130" s="11"/>
      <c r="AP130" s="10"/>
      <c r="AQ130" s="7"/>
      <c r="AR130" s="11"/>
      <c r="AS130" s="10"/>
      <c r="AT130" s="11"/>
      <c r="AU130" s="10"/>
      <c r="AV130" s="11"/>
      <c r="AW130" s="10"/>
      <c r="AX130" s="11"/>
      <c r="AY130" s="10"/>
      <c r="AZ130" s="11"/>
      <c r="BA130" s="10"/>
      <c r="BB130" s="11"/>
      <c r="BC130" s="10"/>
      <c r="BD130" s="7"/>
      <c r="BE130" s="7">
        <f>AQ130+BD130</f>
        <v>0</v>
      </c>
      <c r="BF130" s="11"/>
      <c r="BG130" s="10"/>
      <c r="BH130" s="11"/>
      <c r="BI130" s="10"/>
      <c r="BJ130" s="7"/>
      <c r="BK130" s="11"/>
      <c r="BL130" s="10"/>
      <c r="BM130" s="11"/>
      <c r="BN130" s="10"/>
      <c r="BO130" s="11"/>
      <c r="BP130" s="10"/>
      <c r="BQ130" s="11"/>
      <c r="BR130" s="10"/>
      <c r="BS130" s="11"/>
      <c r="BT130" s="10"/>
      <c r="BU130" s="11"/>
      <c r="BV130" s="10"/>
      <c r="BW130" s="7"/>
      <c r="BX130" s="7">
        <f>BJ130+BW130</f>
        <v>0</v>
      </c>
      <c r="BY130" s="11"/>
      <c r="BZ130" s="10"/>
      <c r="CA130" s="11"/>
      <c r="CB130" s="10"/>
      <c r="CC130" s="7"/>
      <c r="CD130" s="11"/>
      <c r="CE130" s="10"/>
      <c r="CF130" s="11"/>
      <c r="CG130" s="10"/>
      <c r="CH130" s="11"/>
      <c r="CI130" s="10"/>
      <c r="CJ130" s="11"/>
      <c r="CK130" s="10"/>
      <c r="CL130" s="11"/>
      <c r="CM130" s="10"/>
      <c r="CN130" s="11"/>
      <c r="CO130" s="10"/>
      <c r="CP130" s="7"/>
      <c r="CQ130" s="7">
        <f>CC130+CP130</f>
        <v>0</v>
      </c>
      <c r="CR130" s="11"/>
      <c r="CS130" s="10"/>
      <c r="CT130" s="11"/>
      <c r="CU130" s="10"/>
      <c r="CV130" s="7"/>
      <c r="CW130" s="11"/>
      <c r="CX130" s="10"/>
      <c r="CY130" s="11"/>
      <c r="CZ130" s="10"/>
      <c r="DA130" s="11"/>
      <c r="DB130" s="10"/>
      <c r="DC130" s="11"/>
      <c r="DD130" s="10"/>
      <c r="DE130" s="11"/>
      <c r="DF130" s="10"/>
      <c r="DG130" s="11"/>
      <c r="DH130" s="10"/>
      <c r="DI130" s="7"/>
      <c r="DJ130" s="7">
        <f>CV130+DI130</f>
        <v>0</v>
      </c>
      <c r="DK130" s="11"/>
      <c r="DL130" s="10"/>
      <c r="DM130" s="11"/>
      <c r="DN130" s="10"/>
      <c r="DO130" s="7"/>
      <c r="DP130" s="11"/>
      <c r="DQ130" s="10"/>
      <c r="DR130" s="11"/>
      <c r="DS130" s="10"/>
      <c r="DT130" s="11"/>
      <c r="DU130" s="10"/>
      <c r="DV130" s="11"/>
      <c r="DW130" s="10"/>
      <c r="DX130" s="11"/>
      <c r="DY130" s="10"/>
      <c r="DZ130" s="11"/>
      <c r="EA130" s="10"/>
      <c r="EB130" s="7"/>
      <c r="EC130" s="7">
        <f>DO130+EB130</f>
        <v>0</v>
      </c>
      <c r="ED130" s="11"/>
      <c r="EE130" s="10"/>
      <c r="EF130" s="11"/>
      <c r="EG130" s="10"/>
      <c r="EH130" s="7"/>
      <c r="EI130" s="11"/>
      <c r="EJ130" s="10"/>
      <c r="EK130" s="11"/>
      <c r="EL130" s="10"/>
      <c r="EM130" s="11"/>
      <c r="EN130" s="10"/>
      <c r="EO130" s="11"/>
      <c r="EP130" s="10"/>
      <c r="EQ130" s="11"/>
      <c r="ER130" s="10"/>
      <c r="ES130" s="11"/>
      <c r="ET130" s="10"/>
      <c r="EU130" s="7"/>
      <c r="EV130" s="7">
        <f>EH130+EU130</f>
        <v>0</v>
      </c>
      <c r="EW130" s="11"/>
      <c r="EX130" s="10"/>
      <c r="EY130" s="11"/>
      <c r="EZ130" s="10"/>
      <c r="FA130" s="7"/>
      <c r="FB130" s="11"/>
      <c r="FC130" s="10"/>
      <c r="FD130" s="11"/>
      <c r="FE130" s="10"/>
      <c r="FF130" s="11"/>
      <c r="FG130" s="10"/>
      <c r="FH130" s="11"/>
      <c r="FI130" s="10"/>
      <c r="FJ130" s="11"/>
      <c r="FK130" s="10"/>
      <c r="FL130" s="11"/>
      <c r="FM130" s="10"/>
      <c r="FN130" s="7"/>
      <c r="FO130" s="7">
        <f>FA130+FN130</f>
        <v>0</v>
      </c>
    </row>
    <row r="131" spans="1:171" x14ac:dyDescent="0.25">
      <c r="A131" s="6"/>
      <c r="B131" s="6"/>
      <c r="C131" s="6"/>
      <c r="D131" s="6" t="s">
        <v>262</v>
      </c>
      <c r="E131" s="3" t="s">
        <v>263</v>
      </c>
      <c r="F131" s="6">
        <f>COUNTIF(T131:FM131,"e")</f>
        <v>0</v>
      </c>
      <c r="G131" s="6">
        <f>COUNTIF(T131:FM131,"z")</f>
        <v>1</v>
      </c>
      <c r="H131" s="6">
        <f>SUM(I131:P131)</f>
        <v>5</v>
      </c>
      <c r="I131" s="6">
        <f>T131+AM131+BF131+BY131+CR131+DK131+ED131+EW131</f>
        <v>5</v>
      </c>
      <c r="J131" s="6">
        <f>V131+AO131+BH131+CA131+CT131+DM131+EF131+EY131</f>
        <v>0</v>
      </c>
      <c r="K131" s="6">
        <f>Y131+AR131+BK131+CD131+CW131+DP131+EI131+FB131</f>
        <v>0</v>
      </c>
      <c r="L131" s="6">
        <f>AA131+AT131+BM131+CF131+CY131+DR131+EK131+FD131</f>
        <v>0</v>
      </c>
      <c r="M131" s="6">
        <f>AC131+AV131+BO131+CH131+DA131+DT131+EM131+FF131</f>
        <v>0</v>
      </c>
      <c r="N131" s="6">
        <f>AE131+AX131+BQ131+CJ131+DC131+DV131+EO131+FH131</f>
        <v>0</v>
      </c>
      <c r="O131" s="6">
        <f>AG131+AZ131+BS131+CL131+DE131+DX131+EQ131+FJ131</f>
        <v>0</v>
      </c>
      <c r="P131" s="6">
        <f>AI131+BB131+BU131+CN131+DG131+DZ131+ES131+FL131</f>
        <v>0</v>
      </c>
      <c r="Q131" s="7">
        <f>AL131+BE131+BX131+CQ131+DJ131+EC131+EV131+FO131</f>
        <v>0</v>
      </c>
      <c r="R131" s="7">
        <f>AK131+BD131+BW131+CP131+DI131+EB131+EU131+FN131</f>
        <v>0</v>
      </c>
      <c r="S131" s="7">
        <v>0</v>
      </c>
      <c r="T131" s="11">
        <v>5</v>
      </c>
      <c r="U131" s="10" t="s">
        <v>60</v>
      </c>
      <c r="V131" s="11"/>
      <c r="W131" s="10"/>
      <c r="X131" s="7">
        <v>0</v>
      </c>
      <c r="Y131" s="11"/>
      <c r="Z131" s="10"/>
      <c r="AA131" s="11"/>
      <c r="AB131" s="10"/>
      <c r="AC131" s="11"/>
      <c r="AD131" s="10"/>
      <c r="AE131" s="11"/>
      <c r="AF131" s="10"/>
      <c r="AG131" s="11"/>
      <c r="AH131" s="10"/>
      <c r="AI131" s="11"/>
      <c r="AJ131" s="10"/>
      <c r="AK131" s="7"/>
      <c r="AL131" s="7">
        <f>X131+AK131</f>
        <v>0</v>
      </c>
      <c r="AM131" s="11"/>
      <c r="AN131" s="10"/>
      <c r="AO131" s="11"/>
      <c r="AP131" s="10"/>
      <c r="AQ131" s="7"/>
      <c r="AR131" s="11"/>
      <c r="AS131" s="10"/>
      <c r="AT131" s="11"/>
      <c r="AU131" s="10"/>
      <c r="AV131" s="11"/>
      <c r="AW131" s="10"/>
      <c r="AX131" s="11"/>
      <c r="AY131" s="10"/>
      <c r="AZ131" s="11"/>
      <c r="BA131" s="10"/>
      <c r="BB131" s="11"/>
      <c r="BC131" s="10"/>
      <c r="BD131" s="7"/>
      <c r="BE131" s="7">
        <f>AQ131+BD131</f>
        <v>0</v>
      </c>
      <c r="BF131" s="11"/>
      <c r="BG131" s="10"/>
      <c r="BH131" s="11"/>
      <c r="BI131" s="10"/>
      <c r="BJ131" s="7"/>
      <c r="BK131" s="11"/>
      <c r="BL131" s="10"/>
      <c r="BM131" s="11"/>
      <c r="BN131" s="10"/>
      <c r="BO131" s="11"/>
      <c r="BP131" s="10"/>
      <c r="BQ131" s="11"/>
      <c r="BR131" s="10"/>
      <c r="BS131" s="11"/>
      <c r="BT131" s="10"/>
      <c r="BU131" s="11"/>
      <c r="BV131" s="10"/>
      <c r="BW131" s="7"/>
      <c r="BX131" s="7">
        <f>BJ131+BW131</f>
        <v>0</v>
      </c>
      <c r="BY131" s="11"/>
      <c r="BZ131" s="10"/>
      <c r="CA131" s="11"/>
      <c r="CB131" s="10"/>
      <c r="CC131" s="7"/>
      <c r="CD131" s="11"/>
      <c r="CE131" s="10"/>
      <c r="CF131" s="11"/>
      <c r="CG131" s="10"/>
      <c r="CH131" s="11"/>
      <c r="CI131" s="10"/>
      <c r="CJ131" s="11"/>
      <c r="CK131" s="10"/>
      <c r="CL131" s="11"/>
      <c r="CM131" s="10"/>
      <c r="CN131" s="11"/>
      <c r="CO131" s="10"/>
      <c r="CP131" s="7"/>
      <c r="CQ131" s="7">
        <f>CC131+CP131</f>
        <v>0</v>
      </c>
      <c r="CR131" s="11"/>
      <c r="CS131" s="10"/>
      <c r="CT131" s="11"/>
      <c r="CU131" s="10"/>
      <c r="CV131" s="7"/>
      <c r="CW131" s="11"/>
      <c r="CX131" s="10"/>
      <c r="CY131" s="11"/>
      <c r="CZ131" s="10"/>
      <c r="DA131" s="11"/>
      <c r="DB131" s="10"/>
      <c r="DC131" s="11"/>
      <c r="DD131" s="10"/>
      <c r="DE131" s="11"/>
      <c r="DF131" s="10"/>
      <c r="DG131" s="11"/>
      <c r="DH131" s="10"/>
      <c r="DI131" s="7"/>
      <c r="DJ131" s="7">
        <f>CV131+DI131</f>
        <v>0</v>
      </c>
      <c r="DK131" s="11"/>
      <c r="DL131" s="10"/>
      <c r="DM131" s="11"/>
      <c r="DN131" s="10"/>
      <c r="DO131" s="7"/>
      <c r="DP131" s="11"/>
      <c r="DQ131" s="10"/>
      <c r="DR131" s="11"/>
      <c r="DS131" s="10"/>
      <c r="DT131" s="11"/>
      <c r="DU131" s="10"/>
      <c r="DV131" s="11"/>
      <c r="DW131" s="10"/>
      <c r="DX131" s="11"/>
      <c r="DY131" s="10"/>
      <c r="DZ131" s="11"/>
      <c r="EA131" s="10"/>
      <c r="EB131" s="7"/>
      <c r="EC131" s="7">
        <f>DO131+EB131</f>
        <v>0</v>
      </c>
      <c r="ED131" s="11"/>
      <c r="EE131" s="10"/>
      <c r="EF131" s="11"/>
      <c r="EG131" s="10"/>
      <c r="EH131" s="7"/>
      <c r="EI131" s="11"/>
      <c r="EJ131" s="10"/>
      <c r="EK131" s="11"/>
      <c r="EL131" s="10"/>
      <c r="EM131" s="11"/>
      <c r="EN131" s="10"/>
      <c r="EO131" s="11"/>
      <c r="EP131" s="10"/>
      <c r="EQ131" s="11"/>
      <c r="ER131" s="10"/>
      <c r="ES131" s="11"/>
      <c r="ET131" s="10"/>
      <c r="EU131" s="7"/>
      <c r="EV131" s="7">
        <f>EH131+EU131</f>
        <v>0</v>
      </c>
      <c r="EW131" s="11"/>
      <c r="EX131" s="10"/>
      <c r="EY131" s="11"/>
      <c r="EZ131" s="10"/>
      <c r="FA131" s="7"/>
      <c r="FB131" s="11"/>
      <c r="FC131" s="10"/>
      <c r="FD131" s="11"/>
      <c r="FE131" s="10"/>
      <c r="FF131" s="11"/>
      <c r="FG131" s="10"/>
      <c r="FH131" s="11"/>
      <c r="FI131" s="10"/>
      <c r="FJ131" s="11"/>
      <c r="FK131" s="10"/>
      <c r="FL131" s="11"/>
      <c r="FM131" s="10"/>
      <c r="FN131" s="7"/>
      <c r="FO131" s="7">
        <f>FA131+FN131</f>
        <v>0</v>
      </c>
    </row>
    <row r="132" spans="1:171" x14ac:dyDescent="0.25">
      <c r="A132" s="6"/>
      <c r="B132" s="6"/>
      <c r="C132" s="6"/>
      <c r="D132" s="6" t="s">
        <v>264</v>
      </c>
      <c r="E132" s="3" t="s">
        <v>265</v>
      </c>
      <c r="F132" s="6">
        <f>COUNTIF(T132:FM132,"e")</f>
        <v>0</v>
      </c>
      <c r="G132" s="6">
        <f>COUNTIF(T132:FM132,"z")</f>
        <v>1</v>
      </c>
      <c r="H132" s="6">
        <f>SUM(I132:P132)</f>
        <v>2</v>
      </c>
      <c r="I132" s="6">
        <f>T132+AM132+BF132+BY132+CR132+DK132+ED132+EW132</f>
        <v>2</v>
      </c>
      <c r="J132" s="6">
        <f>V132+AO132+BH132+CA132+CT132+DM132+EF132+EY132</f>
        <v>0</v>
      </c>
      <c r="K132" s="6">
        <f>Y132+AR132+BK132+CD132+CW132+DP132+EI132+FB132</f>
        <v>0</v>
      </c>
      <c r="L132" s="6">
        <f>AA132+AT132+BM132+CF132+CY132+DR132+EK132+FD132</f>
        <v>0</v>
      </c>
      <c r="M132" s="6">
        <f>AC132+AV132+BO132+CH132+DA132+DT132+EM132+FF132</f>
        <v>0</v>
      </c>
      <c r="N132" s="6">
        <f>AE132+AX132+BQ132+CJ132+DC132+DV132+EO132+FH132</f>
        <v>0</v>
      </c>
      <c r="O132" s="6">
        <f>AG132+AZ132+BS132+CL132+DE132+DX132+EQ132+FJ132</f>
        <v>0</v>
      </c>
      <c r="P132" s="6">
        <f>AI132+BB132+BU132+CN132+DG132+DZ132+ES132+FL132</f>
        <v>0</v>
      </c>
      <c r="Q132" s="7">
        <f>AL132+BE132+BX132+CQ132+DJ132+EC132+EV132+FO132</f>
        <v>0</v>
      </c>
      <c r="R132" s="7">
        <f>AK132+BD132+BW132+CP132+DI132+EB132+EU132+FN132</f>
        <v>0</v>
      </c>
      <c r="S132" s="7">
        <v>0</v>
      </c>
      <c r="T132" s="11">
        <v>2</v>
      </c>
      <c r="U132" s="10" t="s">
        <v>60</v>
      </c>
      <c r="V132" s="11"/>
      <c r="W132" s="10"/>
      <c r="X132" s="7">
        <v>0</v>
      </c>
      <c r="Y132" s="11"/>
      <c r="Z132" s="10"/>
      <c r="AA132" s="11"/>
      <c r="AB132" s="10"/>
      <c r="AC132" s="11"/>
      <c r="AD132" s="10"/>
      <c r="AE132" s="11"/>
      <c r="AF132" s="10"/>
      <c r="AG132" s="11"/>
      <c r="AH132" s="10"/>
      <c r="AI132" s="11"/>
      <c r="AJ132" s="10"/>
      <c r="AK132" s="7"/>
      <c r="AL132" s="7">
        <f>X132+AK132</f>
        <v>0</v>
      </c>
      <c r="AM132" s="11"/>
      <c r="AN132" s="10"/>
      <c r="AO132" s="11"/>
      <c r="AP132" s="10"/>
      <c r="AQ132" s="7"/>
      <c r="AR132" s="11"/>
      <c r="AS132" s="10"/>
      <c r="AT132" s="11"/>
      <c r="AU132" s="10"/>
      <c r="AV132" s="11"/>
      <c r="AW132" s="10"/>
      <c r="AX132" s="11"/>
      <c r="AY132" s="10"/>
      <c r="AZ132" s="11"/>
      <c r="BA132" s="10"/>
      <c r="BB132" s="11"/>
      <c r="BC132" s="10"/>
      <c r="BD132" s="7"/>
      <c r="BE132" s="7">
        <f>AQ132+BD132</f>
        <v>0</v>
      </c>
      <c r="BF132" s="11"/>
      <c r="BG132" s="10"/>
      <c r="BH132" s="11"/>
      <c r="BI132" s="10"/>
      <c r="BJ132" s="7"/>
      <c r="BK132" s="11"/>
      <c r="BL132" s="10"/>
      <c r="BM132" s="11"/>
      <c r="BN132" s="10"/>
      <c r="BO132" s="11"/>
      <c r="BP132" s="10"/>
      <c r="BQ132" s="11"/>
      <c r="BR132" s="10"/>
      <c r="BS132" s="11"/>
      <c r="BT132" s="10"/>
      <c r="BU132" s="11"/>
      <c r="BV132" s="10"/>
      <c r="BW132" s="7"/>
      <c r="BX132" s="7">
        <f>BJ132+BW132</f>
        <v>0</v>
      </c>
      <c r="BY132" s="11"/>
      <c r="BZ132" s="10"/>
      <c r="CA132" s="11"/>
      <c r="CB132" s="10"/>
      <c r="CC132" s="7"/>
      <c r="CD132" s="11"/>
      <c r="CE132" s="10"/>
      <c r="CF132" s="11"/>
      <c r="CG132" s="10"/>
      <c r="CH132" s="11"/>
      <c r="CI132" s="10"/>
      <c r="CJ132" s="11"/>
      <c r="CK132" s="10"/>
      <c r="CL132" s="11"/>
      <c r="CM132" s="10"/>
      <c r="CN132" s="11"/>
      <c r="CO132" s="10"/>
      <c r="CP132" s="7"/>
      <c r="CQ132" s="7">
        <f>CC132+CP132</f>
        <v>0</v>
      </c>
      <c r="CR132" s="11"/>
      <c r="CS132" s="10"/>
      <c r="CT132" s="11"/>
      <c r="CU132" s="10"/>
      <c r="CV132" s="7"/>
      <c r="CW132" s="11"/>
      <c r="CX132" s="10"/>
      <c r="CY132" s="11"/>
      <c r="CZ132" s="10"/>
      <c r="DA132" s="11"/>
      <c r="DB132" s="10"/>
      <c r="DC132" s="11"/>
      <c r="DD132" s="10"/>
      <c r="DE132" s="11"/>
      <c r="DF132" s="10"/>
      <c r="DG132" s="11"/>
      <c r="DH132" s="10"/>
      <c r="DI132" s="7"/>
      <c r="DJ132" s="7">
        <f>CV132+DI132</f>
        <v>0</v>
      </c>
      <c r="DK132" s="11"/>
      <c r="DL132" s="10"/>
      <c r="DM132" s="11"/>
      <c r="DN132" s="10"/>
      <c r="DO132" s="7"/>
      <c r="DP132" s="11"/>
      <c r="DQ132" s="10"/>
      <c r="DR132" s="11"/>
      <c r="DS132" s="10"/>
      <c r="DT132" s="11"/>
      <c r="DU132" s="10"/>
      <c r="DV132" s="11"/>
      <c r="DW132" s="10"/>
      <c r="DX132" s="11"/>
      <c r="DY132" s="10"/>
      <c r="DZ132" s="11"/>
      <c r="EA132" s="10"/>
      <c r="EB132" s="7"/>
      <c r="EC132" s="7">
        <f>DO132+EB132</f>
        <v>0</v>
      </c>
      <c r="ED132" s="11"/>
      <c r="EE132" s="10"/>
      <c r="EF132" s="11"/>
      <c r="EG132" s="10"/>
      <c r="EH132" s="7"/>
      <c r="EI132" s="11"/>
      <c r="EJ132" s="10"/>
      <c r="EK132" s="11"/>
      <c r="EL132" s="10"/>
      <c r="EM132" s="11"/>
      <c r="EN132" s="10"/>
      <c r="EO132" s="11"/>
      <c r="EP132" s="10"/>
      <c r="EQ132" s="11"/>
      <c r="ER132" s="10"/>
      <c r="ES132" s="11"/>
      <c r="ET132" s="10"/>
      <c r="EU132" s="7"/>
      <c r="EV132" s="7">
        <f>EH132+EU132</f>
        <v>0</v>
      </c>
      <c r="EW132" s="11"/>
      <c r="EX132" s="10"/>
      <c r="EY132" s="11"/>
      <c r="EZ132" s="10"/>
      <c r="FA132" s="7"/>
      <c r="FB132" s="11"/>
      <c r="FC132" s="10"/>
      <c r="FD132" s="11"/>
      <c r="FE132" s="10"/>
      <c r="FF132" s="11"/>
      <c r="FG132" s="10"/>
      <c r="FH132" s="11"/>
      <c r="FI132" s="10"/>
      <c r="FJ132" s="11"/>
      <c r="FK132" s="10"/>
      <c r="FL132" s="11"/>
      <c r="FM132" s="10"/>
      <c r="FN132" s="7"/>
      <c r="FO132" s="7">
        <f>FA132+FN132</f>
        <v>0</v>
      </c>
    </row>
    <row r="133" spans="1:171" x14ac:dyDescent="0.25">
      <c r="A133" s="6"/>
      <c r="B133" s="6"/>
      <c r="C133" s="6"/>
      <c r="D133" s="6" t="s">
        <v>266</v>
      </c>
      <c r="E133" s="3" t="s">
        <v>267</v>
      </c>
      <c r="F133" s="6">
        <f>COUNTIF(T133:FM133,"e")</f>
        <v>0</v>
      </c>
      <c r="G133" s="6">
        <f>COUNTIF(T133:FM133,"z")</f>
        <v>1</v>
      </c>
      <c r="H133" s="6">
        <f>SUM(I133:P133)</f>
        <v>2</v>
      </c>
      <c r="I133" s="6">
        <f>T133+AM133+BF133+BY133+CR133+DK133+ED133+EW133</f>
        <v>2</v>
      </c>
      <c r="J133" s="6">
        <f>V133+AO133+BH133+CA133+CT133+DM133+EF133+EY133</f>
        <v>0</v>
      </c>
      <c r="K133" s="6">
        <f>Y133+AR133+BK133+CD133+CW133+DP133+EI133+FB133</f>
        <v>0</v>
      </c>
      <c r="L133" s="6">
        <f>AA133+AT133+BM133+CF133+CY133+DR133+EK133+FD133</f>
        <v>0</v>
      </c>
      <c r="M133" s="6">
        <f>AC133+AV133+BO133+CH133+DA133+DT133+EM133+FF133</f>
        <v>0</v>
      </c>
      <c r="N133" s="6">
        <f>AE133+AX133+BQ133+CJ133+DC133+DV133+EO133+FH133</f>
        <v>0</v>
      </c>
      <c r="O133" s="6">
        <f>AG133+AZ133+BS133+CL133+DE133+DX133+EQ133+FJ133</f>
        <v>0</v>
      </c>
      <c r="P133" s="6">
        <f>AI133+BB133+BU133+CN133+DG133+DZ133+ES133+FL133</f>
        <v>0</v>
      </c>
      <c r="Q133" s="7">
        <f>AL133+BE133+BX133+CQ133+DJ133+EC133+EV133+FO133</f>
        <v>0</v>
      </c>
      <c r="R133" s="7">
        <f>AK133+BD133+BW133+CP133+DI133+EB133+EU133+FN133</f>
        <v>0</v>
      </c>
      <c r="S133" s="7">
        <v>0</v>
      </c>
      <c r="T133" s="11"/>
      <c r="U133" s="10"/>
      <c r="V133" s="11"/>
      <c r="W133" s="10"/>
      <c r="X133" s="7"/>
      <c r="Y133" s="11"/>
      <c r="Z133" s="10"/>
      <c r="AA133" s="11"/>
      <c r="AB133" s="10"/>
      <c r="AC133" s="11"/>
      <c r="AD133" s="10"/>
      <c r="AE133" s="11"/>
      <c r="AF133" s="10"/>
      <c r="AG133" s="11"/>
      <c r="AH133" s="10"/>
      <c r="AI133" s="11"/>
      <c r="AJ133" s="10"/>
      <c r="AK133" s="7"/>
      <c r="AL133" s="7">
        <f>X133+AK133</f>
        <v>0</v>
      </c>
      <c r="AM133" s="11"/>
      <c r="AN133" s="10"/>
      <c r="AO133" s="11"/>
      <c r="AP133" s="10"/>
      <c r="AQ133" s="7"/>
      <c r="AR133" s="11"/>
      <c r="AS133" s="10"/>
      <c r="AT133" s="11"/>
      <c r="AU133" s="10"/>
      <c r="AV133" s="11"/>
      <c r="AW133" s="10"/>
      <c r="AX133" s="11"/>
      <c r="AY133" s="10"/>
      <c r="AZ133" s="11"/>
      <c r="BA133" s="10"/>
      <c r="BB133" s="11"/>
      <c r="BC133" s="10"/>
      <c r="BD133" s="7"/>
      <c r="BE133" s="7">
        <f>AQ133+BD133</f>
        <v>0</v>
      </c>
      <c r="BF133" s="11"/>
      <c r="BG133" s="10"/>
      <c r="BH133" s="11"/>
      <c r="BI133" s="10"/>
      <c r="BJ133" s="7"/>
      <c r="BK133" s="11"/>
      <c r="BL133" s="10"/>
      <c r="BM133" s="11"/>
      <c r="BN133" s="10"/>
      <c r="BO133" s="11"/>
      <c r="BP133" s="10"/>
      <c r="BQ133" s="11"/>
      <c r="BR133" s="10"/>
      <c r="BS133" s="11"/>
      <c r="BT133" s="10"/>
      <c r="BU133" s="11"/>
      <c r="BV133" s="10"/>
      <c r="BW133" s="7"/>
      <c r="BX133" s="7">
        <f>BJ133+BW133</f>
        <v>0</v>
      </c>
      <c r="BY133" s="11"/>
      <c r="BZ133" s="10"/>
      <c r="CA133" s="11"/>
      <c r="CB133" s="10"/>
      <c r="CC133" s="7"/>
      <c r="CD133" s="11"/>
      <c r="CE133" s="10"/>
      <c r="CF133" s="11"/>
      <c r="CG133" s="10"/>
      <c r="CH133" s="11"/>
      <c r="CI133" s="10"/>
      <c r="CJ133" s="11"/>
      <c r="CK133" s="10"/>
      <c r="CL133" s="11"/>
      <c r="CM133" s="10"/>
      <c r="CN133" s="11"/>
      <c r="CO133" s="10"/>
      <c r="CP133" s="7"/>
      <c r="CQ133" s="7">
        <f>CC133+CP133</f>
        <v>0</v>
      </c>
      <c r="CR133" s="11"/>
      <c r="CS133" s="10"/>
      <c r="CT133" s="11"/>
      <c r="CU133" s="10"/>
      <c r="CV133" s="7"/>
      <c r="CW133" s="11"/>
      <c r="CX133" s="10"/>
      <c r="CY133" s="11"/>
      <c r="CZ133" s="10"/>
      <c r="DA133" s="11"/>
      <c r="DB133" s="10"/>
      <c r="DC133" s="11"/>
      <c r="DD133" s="10"/>
      <c r="DE133" s="11"/>
      <c r="DF133" s="10"/>
      <c r="DG133" s="11"/>
      <c r="DH133" s="10"/>
      <c r="DI133" s="7"/>
      <c r="DJ133" s="7">
        <f>CV133+DI133</f>
        <v>0</v>
      </c>
      <c r="DK133" s="11">
        <v>2</v>
      </c>
      <c r="DL133" s="10" t="s">
        <v>60</v>
      </c>
      <c r="DM133" s="11"/>
      <c r="DN133" s="10"/>
      <c r="DO133" s="7">
        <v>0</v>
      </c>
      <c r="DP133" s="11"/>
      <c r="DQ133" s="10"/>
      <c r="DR133" s="11"/>
      <c r="DS133" s="10"/>
      <c r="DT133" s="11"/>
      <c r="DU133" s="10"/>
      <c r="DV133" s="11"/>
      <c r="DW133" s="10"/>
      <c r="DX133" s="11"/>
      <c r="DY133" s="10"/>
      <c r="DZ133" s="11"/>
      <c r="EA133" s="10"/>
      <c r="EB133" s="7"/>
      <c r="EC133" s="7">
        <f>DO133+EB133</f>
        <v>0</v>
      </c>
      <c r="ED133" s="11"/>
      <c r="EE133" s="10"/>
      <c r="EF133" s="11"/>
      <c r="EG133" s="10"/>
      <c r="EH133" s="7"/>
      <c r="EI133" s="11"/>
      <c r="EJ133" s="10"/>
      <c r="EK133" s="11"/>
      <c r="EL133" s="10"/>
      <c r="EM133" s="11"/>
      <c r="EN133" s="10"/>
      <c r="EO133" s="11"/>
      <c r="EP133" s="10"/>
      <c r="EQ133" s="11"/>
      <c r="ER133" s="10"/>
      <c r="ES133" s="11"/>
      <c r="ET133" s="10"/>
      <c r="EU133" s="7"/>
      <c r="EV133" s="7">
        <f>EH133+EU133</f>
        <v>0</v>
      </c>
      <c r="EW133" s="11"/>
      <c r="EX133" s="10"/>
      <c r="EY133" s="11"/>
      <c r="EZ133" s="10"/>
      <c r="FA133" s="7"/>
      <c r="FB133" s="11"/>
      <c r="FC133" s="10"/>
      <c r="FD133" s="11"/>
      <c r="FE133" s="10"/>
      <c r="FF133" s="11"/>
      <c r="FG133" s="10"/>
      <c r="FH133" s="11"/>
      <c r="FI133" s="10"/>
      <c r="FJ133" s="11"/>
      <c r="FK133" s="10"/>
      <c r="FL133" s="11"/>
      <c r="FM133" s="10"/>
      <c r="FN133" s="7"/>
      <c r="FO133" s="7">
        <f>FA133+FN133</f>
        <v>0</v>
      </c>
    </row>
    <row r="134" spans="1:171" ht="15.9" customHeight="1" x14ac:dyDescent="0.25">
      <c r="A134" s="6"/>
      <c r="B134" s="6"/>
      <c r="C134" s="6"/>
      <c r="D134" s="6"/>
      <c r="E134" s="6" t="s">
        <v>80</v>
      </c>
      <c r="F134" s="6">
        <f t="shared" ref="F134:AK134" si="125">SUM(F130:F133)</f>
        <v>0</v>
      </c>
      <c r="G134" s="6">
        <f t="shared" si="125"/>
        <v>4</v>
      </c>
      <c r="H134" s="6">
        <f t="shared" si="125"/>
        <v>9</v>
      </c>
      <c r="I134" s="6">
        <f t="shared" si="125"/>
        <v>9</v>
      </c>
      <c r="J134" s="6">
        <f t="shared" si="125"/>
        <v>0</v>
      </c>
      <c r="K134" s="6">
        <f t="shared" si="125"/>
        <v>0</v>
      </c>
      <c r="L134" s="6">
        <f t="shared" si="125"/>
        <v>0</v>
      </c>
      <c r="M134" s="6">
        <f t="shared" si="125"/>
        <v>0</v>
      </c>
      <c r="N134" s="6">
        <f t="shared" si="125"/>
        <v>0</v>
      </c>
      <c r="O134" s="6">
        <f t="shared" si="125"/>
        <v>0</v>
      </c>
      <c r="P134" s="6">
        <f t="shared" si="125"/>
        <v>0</v>
      </c>
      <c r="Q134" s="7">
        <f t="shared" si="125"/>
        <v>0</v>
      </c>
      <c r="R134" s="7">
        <f t="shared" si="125"/>
        <v>0</v>
      </c>
      <c r="S134" s="7">
        <f t="shared" si="125"/>
        <v>0</v>
      </c>
      <c r="T134" s="11">
        <f t="shared" si="125"/>
        <v>7</v>
      </c>
      <c r="U134" s="10">
        <f t="shared" si="125"/>
        <v>0</v>
      </c>
      <c r="V134" s="11">
        <f t="shared" si="125"/>
        <v>0</v>
      </c>
      <c r="W134" s="10">
        <f t="shared" si="125"/>
        <v>0</v>
      </c>
      <c r="X134" s="7">
        <f t="shared" si="125"/>
        <v>0</v>
      </c>
      <c r="Y134" s="11">
        <f t="shared" si="125"/>
        <v>0</v>
      </c>
      <c r="Z134" s="10">
        <f t="shared" si="125"/>
        <v>0</v>
      </c>
      <c r="AA134" s="11">
        <f t="shared" si="125"/>
        <v>0</v>
      </c>
      <c r="AB134" s="10">
        <f t="shared" si="125"/>
        <v>0</v>
      </c>
      <c r="AC134" s="11">
        <f t="shared" si="125"/>
        <v>0</v>
      </c>
      <c r="AD134" s="10">
        <f t="shared" si="125"/>
        <v>0</v>
      </c>
      <c r="AE134" s="11">
        <f t="shared" si="125"/>
        <v>0</v>
      </c>
      <c r="AF134" s="10">
        <f t="shared" si="125"/>
        <v>0</v>
      </c>
      <c r="AG134" s="11">
        <f t="shared" si="125"/>
        <v>0</v>
      </c>
      <c r="AH134" s="10">
        <f t="shared" si="125"/>
        <v>0</v>
      </c>
      <c r="AI134" s="11">
        <f t="shared" si="125"/>
        <v>0</v>
      </c>
      <c r="AJ134" s="10">
        <f t="shared" si="125"/>
        <v>0</v>
      </c>
      <c r="AK134" s="7">
        <f t="shared" si="125"/>
        <v>0</v>
      </c>
      <c r="AL134" s="7">
        <f t="shared" ref="AL134:BQ134" si="126">SUM(AL130:AL133)</f>
        <v>0</v>
      </c>
      <c r="AM134" s="11">
        <f t="shared" si="126"/>
        <v>0</v>
      </c>
      <c r="AN134" s="10">
        <f t="shared" si="126"/>
        <v>0</v>
      </c>
      <c r="AO134" s="11">
        <f t="shared" si="126"/>
        <v>0</v>
      </c>
      <c r="AP134" s="10">
        <f t="shared" si="126"/>
        <v>0</v>
      </c>
      <c r="AQ134" s="7">
        <f t="shared" si="126"/>
        <v>0</v>
      </c>
      <c r="AR134" s="11">
        <f t="shared" si="126"/>
        <v>0</v>
      </c>
      <c r="AS134" s="10">
        <f t="shared" si="126"/>
        <v>0</v>
      </c>
      <c r="AT134" s="11">
        <f t="shared" si="126"/>
        <v>0</v>
      </c>
      <c r="AU134" s="10">
        <f t="shared" si="126"/>
        <v>0</v>
      </c>
      <c r="AV134" s="11">
        <f t="shared" si="126"/>
        <v>0</v>
      </c>
      <c r="AW134" s="10">
        <f t="shared" si="126"/>
        <v>0</v>
      </c>
      <c r="AX134" s="11">
        <f t="shared" si="126"/>
        <v>0</v>
      </c>
      <c r="AY134" s="10">
        <f t="shared" si="126"/>
        <v>0</v>
      </c>
      <c r="AZ134" s="11">
        <f t="shared" si="126"/>
        <v>0</v>
      </c>
      <c r="BA134" s="10">
        <f t="shared" si="126"/>
        <v>0</v>
      </c>
      <c r="BB134" s="11">
        <f t="shared" si="126"/>
        <v>0</v>
      </c>
      <c r="BC134" s="10">
        <f t="shared" si="126"/>
        <v>0</v>
      </c>
      <c r="BD134" s="7">
        <f t="shared" si="126"/>
        <v>0</v>
      </c>
      <c r="BE134" s="7">
        <f t="shared" si="126"/>
        <v>0</v>
      </c>
      <c r="BF134" s="11">
        <f t="shared" si="126"/>
        <v>0</v>
      </c>
      <c r="BG134" s="10">
        <f t="shared" si="126"/>
        <v>0</v>
      </c>
      <c r="BH134" s="11">
        <f t="shared" si="126"/>
        <v>0</v>
      </c>
      <c r="BI134" s="10">
        <f t="shared" si="126"/>
        <v>0</v>
      </c>
      <c r="BJ134" s="7">
        <f t="shared" si="126"/>
        <v>0</v>
      </c>
      <c r="BK134" s="11">
        <f t="shared" si="126"/>
        <v>0</v>
      </c>
      <c r="BL134" s="10">
        <f t="shared" si="126"/>
        <v>0</v>
      </c>
      <c r="BM134" s="11">
        <f t="shared" si="126"/>
        <v>0</v>
      </c>
      <c r="BN134" s="10">
        <f t="shared" si="126"/>
        <v>0</v>
      </c>
      <c r="BO134" s="11">
        <f t="shared" si="126"/>
        <v>0</v>
      </c>
      <c r="BP134" s="10">
        <f t="shared" si="126"/>
        <v>0</v>
      </c>
      <c r="BQ134" s="11">
        <f t="shared" si="126"/>
        <v>0</v>
      </c>
      <c r="BR134" s="10">
        <f t="shared" ref="BR134:CW134" si="127">SUM(BR130:BR133)</f>
        <v>0</v>
      </c>
      <c r="BS134" s="11">
        <f t="shared" si="127"/>
        <v>0</v>
      </c>
      <c r="BT134" s="10">
        <f t="shared" si="127"/>
        <v>0</v>
      </c>
      <c r="BU134" s="11">
        <f t="shared" si="127"/>
        <v>0</v>
      </c>
      <c r="BV134" s="10">
        <f t="shared" si="127"/>
        <v>0</v>
      </c>
      <c r="BW134" s="7">
        <f t="shared" si="127"/>
        <v>0</v>
      </c>
      <c r="BX134" s="7">
        <f t="shared" si="127"/>
        <v>0</v>
      </c>
      <c r="BY134" s="11">
        <f t="shared" si="127"/>
        <v>0</v>
      </c>
      <c r="BZ134" s="10">
        <f t="shared" si="127"/>
        <v>0</v>
      </c>
      <c r="CA134" s="11">
        <f t="shared" si="127"/>
        <v>0</v>
      </c>
      <c r="CB134" s="10">
        <f t="shared" si="127"/>
        <v>0</v>
      </c>
      <c r="CC134" s="7">
        <f t="shared" si="127"/>
        <v>0</v>
      </c>
      <c r="CD134" s="11">
        <f t="shared" si="127"/>
        <v>0</v>
      </c>
      <c r="CE134" s="10">
        <f t="shared" si="127"/>
        <v>0</v>
      </c>
      <c r="CF134" s="11">
        <f t="shared" si="127"/>
        <v>0</v>
      </c>
      <c r="CG134" s="10">
        <f t="shared" si="127"/>
        <v>0</v>
      </c>
      <c r="CH134" s="11">
        <f t="shared" si="127"/>
        <v>0</v>
      </c>
      <c r="CI134" s="10">
        <f t="shared" si="127"/>
        <v>0</v>
      </c>
      <c r="CJ134" s="11">
        <f t="shared" si="127"/>
        <v>0</v>
      </c>
      <c r="CK134" s="10">
        <f t="shared" si="127"/>
        <v>0</v>
      </c>
      <c r="CL134" s="11">
        <f t="shared" si="127"/>
        <v>0</v>
      </c>
      <c r="CM134" s="10">
        <f t="shared" si="127"/>
        <v>0</v>
      </c>
      <c r="CN134" s="11">
        <f t="shared" si="127"/>
        <v>0</v>
      </c>
      <c r="CO134" s="10">
        <f t="shared" si="127"/>
        <v>0</v>
      </c>
      <c r="CP134" s="7">
        <f t="shared" si="127"/>
        <v>0</v>
      </c>
      <c r="CQ134" s="7">
        <f t="shared" si="127"/>
        <v>0</v>
      </c>
      <c r="CR134" s="11">
        <f t="shared" si="127"/>
        <v>0</v>
      </c>
      <c r="CS134" s="10">
        <f t="shared" si="127"/>
        <v>0</v>
      </c>
      <c r="CT134" s="11">
        <f t="shared" si="127"/>
        <v>0</v>
      </c>
      <c r="CU134" s="10">
        <f t="shared" si="127"/>
        <v>0</v>
      </c>
      <c r="CV134" s="7">
        <f t="shared" si="127"/>
        <v>0</v>
      </c>
      <c r="CW134" s="11">
        <f t="shared" si="127"/>
        <v>0</v>
      </c>
      <c r="CX134" s="10">
        <f t="shared" ref="CX134:EC134" si="128">SUM(CX130:CX133)</f>
        <v>0</v>
      </c>
      <c r="CY134" s="11">
        <f t="shared" si="128"/>
        <v>0</v>
      </c>
      <c r="CZ134" s="10">
        <f t="shared" si="128"/>
        <v>0</v>
      </c>
      <c r="DA134" s="11">
        <f t="shared" si="128"/>
        <v>0</v>
      </c>
      <c r="DB134" s="10">
        <f t="shared" si="128"/>
        <v>0</v>
      </c>
      <c r="DC134" s="11">
        <f t="shared" si="128"/>
        <v>0</v>
      </c>
      <c r="DD134" s="10">
        <f t="shared" si="128"/>
        <v>0</v>
      </c>
      <c r="DE134" s="11">
        <f t="shared" si="128"/>
        <v>0</v>
      </c>
      <c r="DF134" s="10">
        <f t="shared" si="128"/>
        <v>0</v>
      </c>
      <c r="DG134" s="11">
        <f t="shared" si="128"/>
        <v>0</v>
      </c>
      <c r="DH134" s="10">
        <f t="shared" si="128"/>
        <v>0</v>
      </c>
      <c r="DI134" s="7">
        <f t="shared" si="128"/>
        <v>0</v>
      </c>
      <c r="DJ134" s="7">
        <f t="shared" si="128"/>
        <v>0</v>
      </c>
      <c r="DK134" s="11">
        <f t="shared" si="128"/>
        <v>2</v>
      </c>
      <c r="DL134" s="10">
        <f t="shared" si="128"/>
        <v>0</v>
      </c>
      <c r="DM134" s="11">
        <f t="shared" si="128"/>
        <v>0</v>
      </c>
      <c r="DN134" s="10">
        <f t="shared" si="128"/>
        <v>0</v>
      </c>
      <c r="DO134" s="7">
        <f t="shared" si="128"/>
        <v>0</v>
      </c>
      <c r="DP134" s="11">
        <f t="shared" si="128"/>
        <v>0</v>
      </c>
      <c r="DQ134" s="10">
        <f t="shared" si="128"/>
        <v>0</v>
      </c>
      <c r="DR134" s="11">
        <f t="shared" si="128"/>
        <v>0</v>
      </c>
      <c r="DS134" s="10">
        <f t="shared" si="128"/>
        <v>0</v>
      </c>
      <c r="DT134" s="11">
        <f t="shared" si="128"/>
        <v>0</v>
      </c>
      <c r="DU134" s="10">
        <f t="shared" si="128"/>
        <v>0</v>
      </c>
      <c r="DV134" s="11">
        <f t="shared" si="128"/>
        <v>0</v>
      </c>
      <c r="DW134" s="10">
        <f t="shared" si="128"/>
        <v>0</v>
      </c>
      <c r="DX134" s="11">
        <f t="shared" si="128"/>
        <v>0</v>
      </c>
      <c r="DY134" s="10">
        <f t="shared" si="128"/>
        <v>0</v>
      </c>
      <c r="DZ134" s="11">
        <f t="shared" si="128"/>
        <v>0</v>
      </c>
      <c r="EA134" s="10">
        <f t="shared" si="128"/>
        <v>0</v>
      </c>
      <c r="EB134" s="7">
        <f t="shared" si="128"/>
        <v>0</v>
      </c>
      <c r="EC134" s="7">
        <f t="shared" si="128"/>
        <v>0</v>
      </c>
      <c r="ED134" s="11">
        <f t="shared" ref="ED134:FI134" si="129">SUM(ED130:ED133)</f>
        <v>0</v>
      </c>
      <c r="EE134" s="10">
        <f t="shared" si="129"/>
        <v>0</v>
      </c>
      <c r="EF134" s="11">
        <f t="shared" si="129"/>
        <v>0</v>
      </c>
      <c r="EG134" s="10">
        <f t="shared" si="129"/>
        <v>0</v>
      </c>
      <c r="EH134" s="7">
        <f t="shared" si="129"/>
        <v>0</v>
      </c>
      <c r="EI134" s="11">
        <f t="shared" si="129"/>
        <v>0</v>
      </c>
      <c r="EJ134" s="10">
        <f t="shared" si="129"/>
        <v>0</v>
      </c>
      <c r="EK134" s="11">
        <f t="shared" si="129"/>
        <v>0</v>
      </c>
      <c r="EL134" s="10">
        <f t="shared" si="129"/>
        <v>0</v>
      </c>
      <c r="EM134" s="11">
        <f t="shared" si="129"/>
        <v>0</v>
      </c>
      <c r="EN134" s="10">
        <f t="shared" si="129"/>
        <v>0</v>
      </c>
      <c r="EO134" s="11">
        <f t="shared" si="129"/>
        <v>0</v>
      </c>
      <c r="EP134" s="10">
        <f t="shared" si="129"/>
        <v>0</v>
      </c>
      <c r="EQ134" s="11">
        <f t="shared" si="129"/>
        <v>0</v>
      </c>
      <c r="ER134" s="10">
        <f t="shared" si="129"/>
        <v>0</v>
      </c>
      <c r="ES134" s="11">
        <f t="shared" si="129"/>
        <v>0</v>
      </c>
      <c r="ET134" s="10">
        <f t="shared" si="129"/>
        <v>0</v>
      </c>
      <c r="EU134" s="7">
        <f t="shared" si="129"/>
        <v>0</v>
      </c>
      <c r="EV134" s="7">
        <f t="shared" si="129"/>
        <v>0</v>
      </c>
      <c r="EW134" s="11">
        <f t="shared" si="129"/>
        <v>0</v>
      </c>
      <c r="EX134" s="10">
        <f t="shared" si="129"/>
        <v>0</v>
      </c>
      <c r="EY134" s="11">
        <f t="shared" si="129"/>
        <v>0</v>
      </c>
      <c r="EZ134" s="10">
        <f t="shared" si="129"/>
        <v>0</v>
      </c>
      <c r="FA134" s="7">
        <f t="shared" si="129"/>
        <v>0</v>
      </c>
      <c r="FB134" s="11">
        <f t="shared" si="129"/>
        <v>0</v>
      </c>
      <c r="FC134" s="10">
        <f t="shared" si="129"/>
        <v>0</v>
      </c>
      <c r="FD134" s="11">
        <f t="shared" si="129"/>
        <v>0</v>
      </c>
      <c r="FE134" s="10">
        <f t="shared" si="129"/>
        <v>0</v>
      </c>
      <c r="FF134" s="11">
        <f t="shared" si="129"/>
        <v>0</v>
      </c>
      <c r="FG134" s="10">
        <f t="shared" si="129"/>
        <v>0</v>
      </c>
      <c r="FH134" s="11">
        <f t="shared" si="129"/>
        <v>0</v>
      </c>
      <c r="FI134" s="10">
        <f t="shared" si="129"/>
        <v>0</v>
      </c>
      <c r="FJ134" s="11">
        <f t="shared" ref="FJ134:FO134" si="130">SUM(FJ130:FJ133)</f>
        <v>0</v>
      </c>
      <c r="FK134" s="10">
        <f t="shared" si="130"/>
        <v>0</v>
      </c>
      <c r="FL134" s="11">
        <f t="shared" si="130"/>
        <v>0</v>
      </c>
      <c r="FM134" s="10">
        <f t="shared" si="130"/>
        <v>0</v>
      </c>
      <c r="FN134" s="7">
        <f t="shared" si="130"/>
        <v>0</v>
      </c>
      <c r="FO134" s="7">
        <f t="shared" si="130"/>
        <v>0</v>
      </c>
    </row>
    <row r="135" spans="1:171" ht="20.100000000000001" customHeight="1" x14ac:dyDescent="0.25">
      <c r="A135" s="6"/>
      <c r="B135" s="6"/>
      <c r="C135" s="6"/>
      <c r="D135" s="6"/>
      <c r="E135" s="8" t="s">
        <v>268</v>
      </c>
      <c r="F135" s="6">
        <f>F28+F36+F92+F128+F134</f>
        <v>10</v>
      </c>
      <c r="G135" s="6">
        <f>G28+G36+G92+G128+G134</f>
        <v>134</v>
      </c>
      <c r="H135" s="6">
        <f t="shared" ref="H135:P135" si="131">H28+H36+H92+H134</f>
        <v>2544</v>
      </c>
      <c r="I135" s="6">
        <f t="shared" si="131"/>
        <v>1279</v>
      </c>
      <c r="J135" s="6">
        <f t="shared" si="131"/>
        <v>620</v>
      </c>
      <c r="K135" s="6">
        <f t="shared" si="131"/>
        <v>450</v>
      </c>
      <c r="L135" s="6">
        <f t="shared" si="131"/>
        <v>150</v>
      </c>
      <c r="M135" s="6">
        <f t="shared" si="131"/>
        <v>25</v>
      </c>
      <c r="N135" s="6">
        <f t="shared" si="131"/>
        <v>0</v>
      </c>
      <c r="O135" s="6">
        <f t="shared" si="131"/>
        <v>0</v>
      </c>
      <c r="P135" s="6">
        <f t="shared" si="131"/>
        <v>20</v>
      </c>
      <c r="Q135" s="7">
        <f>Q28+Q36+Q92+Q128+Q134</f>
        <v>210</v>
      </c>
      <c r="R135" s="7">
        <f>R28+R36+R92+R128+R134</f>
        <v>70</v>
      </c>
      <c r="S135" s="7">
        <f>S28+S36+S92+S128+S134</f>
        <v>110.50000000000004</v>
      </c>
      <c r="T135" s="11">
        <f>T28+T36+T92+T134</f>
        <v>162</v>
      </c>
      <c r="U135" s="10">
        <f>U28+U36+U92+U134</f>
        <v>0</v>
      </c>
      <c r="V135" s="11">
        <f>V28+V36+V92+V134</f>
        <v>35</v>
      </c>
      <c r="W135" s="10">
        <f>W28+W36+W92+W134</f>
        <v>0</v>
      </c>
      <c r="X135" s="7">
        <f>X28+X36+X92+X128+X134</f>
        <v>18</v>
      </c>
      <c r="Y135" s="11">
        <f t="shared" ref="Y135:AJ135" si="132">Y28+Y36+Y92+Y134</f>
        <v>135</v>
      </c>
      <c r="Z135" s="10">
        <f t="shared" si="132"/>
        <v>0</v>
      </c>
      <c r="AA135" s="11">
        <f t="shared" si="132"/>
        <v>0</v>
      </c>
      <c r="AB135" s="10">
        <f t="shared" si="132"/>
        <v>0</v>
      </c>
      <c r="AC135" s="11">
        <f t="shared" si="132"/>
        <v>0</v>
      </c>
      <c r="AD135" s="10">
        <f t="shared" si="132"/>
        <v>0</v>
      </c>
      <c r="AE135" s="11">
        <f t="shared" si="132"/>
        <v>0</v>
      </c>
      <c r="AF135" s="10">
        <f t="shared" si="132"/>
        <v>0</v>
      </c>
      <c r="AG135" s="11">
        <f t="shared" si="132"/>
        <v>0</v>
      </c>
      <c r="AH135" s="10">
        <f t="shared" si="132"/>
        <v>0</v>
      </c>
      <c r="AI135" s="11">
        <f t="shared" si="132"/>
        <v>0</v>
      </c>
      <c r="AJ135" s="10">
        <f t="shared" si="132"/>
        <v>0</v>
      </c>
      <c r="AK135" s="7">
        <f>AK28+AK36+AK92+AK128+AK134</f>
        <v>12</v>
      </c>
      <c r="AL135" s="7">
        <f>AL28+AL36+AL92+AL128+AL134</f>
        <v>30</v>
      </c>
      <c r="AM135" s="11">
        <f>AM28+AM36+AM92+AM134</f>
        <v>235</v>
      </c>
      <c r="AN135" s="10">
        <f>AN28+AN36+AN92+AN134</f>
        <v>0</v>
      </c>
      <c r="AO135" s="11">
        <f>AO28+AO36+AO92+AO134</f>
        <v>115</v>
      </c>
      <c r="AP135" s="10">
        <f>AP28+AP36+AP92+AP134</f>
        <v>0</v>
      </c>
      <c r="AQ135" s="7">
        <f>AQ28+AQ36+AQ92+AQ128+AQ134</f>
        <v>25</v>
      </c>
      <c r="AR135" s="11">
        <f t="shared" ref="AR135:BC135" si="133">AR28+AR36+AR92+AR134</f>
        <v>70</v>
      </c>
      <c r="AS135" s="10">
        <f t="shared" si="133"/>
        <v>0</v>
      </c>
      <c r="AT135" s="11">
        <f t="shared" si="133"/>
        <v>0</v>
      </c>
      <c r="AU135" s="10">
        <f t="shared" si="133"/>
        <v>0</v>
      </c>
      <c r="AV135" s="11">
        <f t="shared" si="133"/>
        <v>0</v>
      </c>
      <c r="AW135" s="10">
        <f t="shared" si="133"/>
        <v>0</v>
      </c>
      <c r="AX135" s="11">
        <f t="shared" si="133"/>
        <v>0</v>
      </c>
      <c r="AY135" s="10">
        <f t="shared" si="133"/>
        <v>0</v>
      </c>
      <c r="AZ135" s="11">
        <f t="shared" si="133"/>
        <v>0</v>
      </c>
      <c r="BA135" s="10">
        <f t="shared" si="133"/>
        <v>0</v>
      </c>
      <c r="BB135" s="11">
        <f t="shared" si="133"/>
        <v>0</v>
      </c>
      <c r="BC135" s="10">
        <f t="shared" si="133"/>
        <v>0</v>
      </c>
      <c r="BD135" s="7">
        <f>BD28+BD36+BD92+BD128+BD134</f>
        <v>5</v>
      </c>
      <c r="BE135" s="7">
        <f>BE28+BE36+BE92+BE128+BE134</f>
        <v>30</v>
      </c>
      <c r="BF135" s="11">
        <f>BF28+BF36+BF92+BF134</f>
        <v>210</v>
      </c>
      <c r="BG135" s="10">
        <f>BG28+BG36+BG92+BG134</f>
        <v>0</v>
      </c>
      <c r="BH135" s="11">
        <f>BH28+BH36+BH92+BH134</f>
        <v>130</v>
      </c>
      <c r="BI135" s="10">
        <f>BI28+BI36+BI92+BI134</f>
        <v>0</v>
      </c>
      <c r="BJ135" s="7">
        <f>BJ28+BJ36+BJ92+BJ128+BJ134</f>
        <v>23</v>
      </c>
      <c r="BK135" s="11">
        <f t="shared" ref="BK135:BV135" si="134">BK28+BK36+BK92+BK134</f>
        <v>65</v>
      </c>
      <c r="BL135" s="10">
        <f t="shared" si="134"/>
        <v>0</v>
      </c>
      <c r="BM135" s="11">
        <f t="shared" si="134"/>
        <v>30</v>
      </c>
      <c r="BN135" s="10">
        <f t="shared" si="134"/>
        <v>0</v>
      </c>
      <c r="BO135" s="11">
        <f t="shared" si="134"/>
        <v>0</v>
      </c>
      <c r="BP135" s="10">
        <f t="shared" si="134"/>
        <v>0</v>
      </c>
      <c r="BQ135" s="11">
        <f t="shared" si="134"/>
        <v>0</v>
      </c>
      <c r="BR135" s="10">
        <f t="shared" si="134"/>
        <v>0</v>
      </c>
      <c r="BS135" s="11">
        <f t="shared" si="134"/>
        <v>0</v>
      </c>
      <c r="BT135" s="10">
        <f t="shared" si="134"/>
        <v>0</v>
      </c>
      <c r="BU135" s="11">
        <f t="shared" si="134"/>
        <v>0</v>
      </c>
      <c r="BV135" s="10">
        <f t="shared" si="134"/>
        <v>0</v>
      </c>
      <c r="BW135" s="7">
        <f>BW28+BW36+BW92+BW128+BW134</f>
        <v>7</v>
      </c>
      <c r="BX135" s="7">
        <f>BX28+BX36+BX92+BX128+BX134</f>
        <v>30</v>
      </c>
      <c r="BY135" s="11">
        <f>BY28+BY36+BY92+BY134</f>
        <v>150</v>
      </c>
      <c r="BZ135" s="10">
        <f>BZ28+BZ36+BZ92+BZ134</f>
        <v>0</v>
      </c>
      <c r="CA135" s="11">
        <f>CA28+CA36+CA92+CA134</f>
        <v>95</v>
      </c>
      <c r="CB135" s="10">
        <f>CB28+CB36+CB92+CB134</f>
        <v>0</v>
      </c>
      <c r="CC135" s="7">
        <f>CC28+CC36+CC92+CC128+CC134</f>
        <v>24</v>
      </c>
      <c r="CD135" s="11">
        <f t="shared" ref="CD135:CO135" si="135">CD28+CD36+CD92+CD134</f>
        <v>30</v>
      </c>
      <c r="CE135" s="10">
        <f t="shared" si="135"/>
        <v>0</v>
      </c>
      <c r="CF135" s="11">
        <f t="shared" si="135"/>
        <v>60</v>
      </c>
      <c r="CG135" s="10">
        <f t="shared" si="135"/>
        <v>0</v>
      </c>
      <c r="CH135" s="11">
        <f t="shared" si="135"/>
        <v>10</v>
      </c>
      <c r="CI135" s="10">
        <f t="shared" si="135"/>
        <v>0</v>
      </c>
      <c r="CJ135" s="11">
        <f t="shared" si="135"/>
        <v>0</v>
      </c>
      <c r="CK135" s="10">
        <f t="shared" si="135"/>
        <v>0</v>
      </c>
      <c r="CL135" s="11">
        <f t="shared" si="135"/>
        <v>0</v>
      </c>
      <c r="CM135" s="10">
        <f t="shared" si="135"/>
        <v>0</v>
      </c>
      <c r="CN135" s="11">
        <f t="shared" si="135"/>
        <v>0</v>
      </c>
      <c r="CO135" s="10">
        <f t="shared" si="135"/>
        <v>0</v>
      </c>
      <c r="CP135" s="7">
        <f>CP28+CP36+CP92+CP128+CP134</f>
        <v>6</v>
      </c>
      <c r="CQ135" s="7">
        <f>CQ28+CQ36+CQ92+CQ128+CQ134</f>
        <v>30</v>
      </c>
      <c r="CR135" s="11">
        <f>CR28+CR36+CR92+CR134</f>
        <v>180</v>
      </c>
      <c r="CS135" s="10">
        <f>CS28+CS36+CS92+CS134</f>
        <v>0</v>
      </c>
      <c r="CT135" s="11">
        <f>CT28+CT36+CT92+CT134</f>
        <v>65</v>
      </c>
      <c r="CU135" s="10">
        <f>CU28+CU36+CU92+CU134</f>
        <v>0</v>
      </c>
      <c r="CV135" s="7">
        <f>CV28+CV36+CV92+CV128+CV134</f>
        <v>18.600000000000001</v>
      </c>
      <c r="CW135" s="11">
        <f t="shared" ref="CW135:DH135" si="136">CW28+CW36+CW92+CW134</f>
        <v>95</v>
      </c>
      <c r="CX135" s="10">
        <f t="shared" si="136"/>
        <v>0</v>
      </c>
      <c r="CY135" s="11">
        <f t="shared" si="136"/>
        <v>60</v>
      </c>
      <c r="CZ135" s="10">
        <f t="shared" si="136"/>
        <v>0</v>
      </c>
      <c r="DA135" s="11">
        <f t="shared" si="136"/>
        <v>0</v>
      </c>
      <c r="DB135" s="10">
        <f t="shared" si="136"/>
        <v>0</v>
      </c>
      <c r="DC135" s="11">
        <f t="shared" si="136"/>
        <v>0</v>
      </c>
      <c r="DD135" s="10">
        <f t="shared" si="136"/>
        <v>0</v>
      </c>
      <c r="DE135" s="11">
        <f t="shared" si="136"/>
        <v>0</v>
      </c>
      <c r="DF135" s="10">
        <f t="shared" si="136"/>
        <v>0</v>
      </c>
      <c r="DG135" s="11">
        <f t="shared" si="136"/>
        <v>0</v>
      </c>
      <c r="DH135" s="10">
        <f t="shared" si="136"/>
        <v>0</v>
      </c>
      <c r="DI135" s="7">
        <f>DI28+DI36+DI92+DI128+DI134</f>
        <v>11.4</v>
      </c>
      <c r="DJ135" s="7">
        <f>DJ28+DJ36+DJ92+DJ128+DJ134</f>
        <v>30</v>
      </c>
      <c r="DK135" s="11">
        <f>DK28+DK36+DK92+DK134</f>
        <v>202</v>
      </c>
      <c r="DL135" s="10">
        <f>DL28+DL36+DL92+DL134</f>
        <v>0</v>
      </c>
      <c r="DM135" s="11">
        <f>DM28+DM36+DM92+DM134</f>
        <v>125</v>
      </c>
      <c r="DN135" s="10">
        <f>DN28+DN36+DN92+DN134</f>
        <v>0</v>
      </c>
      <c r="DO135" s="7">
        <f>DO28+DO36+DO92+DO128+DO134</f>
        <v>19.399999999999999</v>
      </c>
      <c r="DP135" s="11">
        <f t="shared" ref="DP135:EA135" si="137">DP28+DP36+DP92+DP134</f>
        <v>25</v>
      </c>
      <c r="DQ135" s="10">
        <f t="shared" si="137"/>
        <v>0</v>
      </c>
      <c r="DR135" s="11">
        <f t="shared" si="137"/>
        <v>0</v>
      </c>
      <c r="DS135" s="10">
        <f t="shared" si="137"/>
        <v>0</v>
      </c>
      <c r="DT135" s="11">
        <f t="shared" si="137"/>
        <v>15</v>
      </c>
      <c r="DU135" s="10">
        <f t="shared" si="137"/>
        <v>0</v>
      </c>
      <c r="DV135" s="11">
        <f t="shared" si="137"/>
        <v>0</v>
      </c>
      <c r="DW135" s="10">
        <f t="shared" si="137"/>
        <v>0</v>
      </c>
      <c r="DX135" s="11">
        <f t="shared" si="137"/>
        <v>0</v>
      </c>
      <c r="DY135" s="10">
        <f t="shared" si="137"/>
        <v>0</v>
      </c>
      <c r="DZ135" s="11">
        <f t="shared" si="137"/>
        <v>10</v>
      </c>
      <c r="EA135" s="10">
        <f t="shared" si="137"/>
        <v>0</v>
      </c>
      <c r="EB135" s="7">
        <f>EB28+EB36+EB92+EB128+EB134</f>
        <v>10.6</v>
      </c>
      <c r="EC135" s="7">
        <f>EC28+EC36+EC92+EC128+EC134</f>
        <v>30</v>
      </c>
      <c r="ED135" s="11">
        <f>ED28+ED36+ED92+ED134</f>
        <v>140</v>
      </c>
      <c r="EE135" s="10">
        <f>EE28+EE36+EE92+EE134</f>
        <v>0</v>
      </c>
      <c r="EF135" s="11">
        <f>EF28+EF36+EF92+EF134</f>
        <v>55</v>
      </c>
      <c r="EG135" s="10">
        <f>EG28+EG36+EG92+EG134</f>
        <v>0</v>
      </c>
      <c r="EH135" s="7">
        <f>EH28+EH36+EH92+EH128+EH134</f>
        <v>12</v>
      </c>
      <c r="EI135" s="11">
        <f t="shared" ref="EI135:ET135" si="138">EI28+EI36+EI92+EI134</f>
        <v>30</v>
      </c>
      <c r="EJ135" s="10">
        <f t="shared" si="138"/>
        <v>0</v>
      </c>
      <c r="EK135" s="11">
        <f t="shared" si="138"/>
        <v>0</v>
      </c>
      <c r="EL135" s="10">
        <f t="shared" si="138"/>
        <v>0</v>
      </c>
      <c r="EM135" s="11">
        <f t="shared" si="138"/>
        <v>0</v>
      </c>
      <c r="EN135" s="10">
        <f t="shared" si="138"/>
        <v>0</v>
      </c>
      <c r="EO135" s="11">
        <f t="shared" si="138"/>
        <v>0</v>
      </c>
      <c r="EP135" s="10">
        <f t="shared" si="138"/>
        <v>0</v>
      </c>
      <c r="EQ135" s="11">
        <f t="shared" si="138"/>
        <v>0</v>
      </c>
      <c r="ER135" s="10">
        <f t="shared" si="138"/>
        <v>0</v>
      </c>
      <c r="ES135" s="11">
        <f t="shared" si="138"/>
        <v>10</v>
      </c>
      <c r="ET135" s="10">
        <f t="shared" si="138"/>
        <v>0</v>
      </c>
      <c r="EU135" s="7">
        <f>EU28+EU36+EU92+EU128+EU134</f>
        <v>18</v>
      </c>
      <c r="EV135" s="7">
        <f>EV28+EV36+EV92+EV128+EV134</f>
        <v>30</v>
      </c>
      <c r="EW135" s="11">
        <f>EW28+EW36+EW92+EW134</f>
        <v>0</v>
      </c>
      <c r="EX135" s="10">
        <f>EX28+EX36+EX92+EX134</f>
        <v>0</v>
      </c>
      <c r="EY135" s="11">
        <f>EY28+EY36+EY92+EY134</f>
        <v>0</v>
      </c>
      <c r="EZ135" s="10">
        <f>EZ28+EZ36+EZ92+EZ134</f>
        <v>0</v>
      </c>
      <c r="FA135" s="7">
        <f>FA28+FA36+FA92+FA128+FA134</f>
        <v>0</v>
      </c>
      <c r="FB135" s="11">
        <f t="shared" ref="FB135:FM135" si="139">FB28+FB36+FB92+FB134</f>
        <v>0</v>
      </c>
      <c r="FC135" s="10">
        <f t="shared" si="139"/>
        <v>0</v>
      </c>
      <c r="FD135" s="11">
        <f t="shared" si="139"/>
        <v>0</v>
      </c>
      <c r="FE135" s="10">
        <f t="shared" si="139"/>
        <v>0</v>
      </c>
      <c r="FF135" s="11">
        <f t="shared" si="139"/>
        <v>0</v>
      </c>
      <c r="FG135" s="10">
        <f t="shared" si="139"/>
        <v>0</v>
      </c>
      <c r="FH135" s="11">
        <f t="shared" si="139"/>
        <v>0</v>
      </c>
      <c r="FI135" s="10">
        <f t="shared" si="139"/>
        <v>0</v>
      </c>
      <c r="FJ135" s="11">
        <f t="shared" si="139"/>
        <v>0</v>
      </c>
      <c r="FK135" s="10">
        <f t="shared" si="139"/>
        <v>0</v>
      </c>
      <c r="FL135" s="11">
        <f t="shared" si="139"/>
        <v>0</v>
      </c>
      <c r="FM135" s="10">
        <f t="shared" si="139"/>
        <v>0</v>
      </c>
      <c r="FN135" s="7">
        <f>FN28+FN36+FN92+FN128+FN134</f>
        <v>0</v>
      </c>
      <c r="FO135" s="7">
        <f>FO28+FO36+FO92+FO128+FO134</f>
        <v>0</v>
      </c>
    </row>
    <row r="137" spans="1:171" x14ac:dyDescent="0.25">
      <c r="D137" s="3" t="s">
        <v>22</v>
      </c>
      <c r="E137" s="3" t="s">
        <v>269</v>
      </c>
    </row>
    <row r="138" spans="1:171" x14ac:dyDescent="0.25">
      <c r="D138" s="3" t="s">
        <v>26</v>
      </c>
      <c r="E138" s="3" t="s">
        <v>270</v>
      </c>
    </row>
    <row r="139" spans="1:171" x14ac:dyDescent="0.25">
      <c r="D139" s="14" t="s">
        <v>32</v>
      </c>
      <c r="E139" s="14"/>
    </row>
    <row r="140" spans="1:171" x14ac:dyDescent="0.25">
      <c r="D140" s="3" t="s">
        <v>34</v>
      </c>
      <c r="E140" s="3" t="s">
        <v>271</v>
      </c>
    </row>
    <row r="141" spans="1:171" x14ac:dyDescent="0.25">
      <c r="D141" s="3" t="s">
        <v>35</v>
      </c>
      <c r="E141" s="3" t="s">
        <v>272</v>
      </c>
    </row>
    <row r="142" spans="1:171" x14ac:dyDescent="0.25">
      <c r="D142" s="14" t="s">
        <v>33</v>
      </c>
      <c r="E142" s="14"/>
    </row>
    <row r="143" spans="1:171" x14ac:dyDescent="0.25">
      <c r="D143" s="3" t="s">
        <v>36</v>
      </c>
      <c r="E143" s="3" t="s">
        <v>273</v>
      </c>
      <c r="M143" s="9"/>
      <c r="U143" s="9"/>
      <c r="AC143" s="9"/>
    </row>
    <row r="144" spans="1:171" x14ac:dyDescent="0.25">
      <c r="D144" s="3" t="s">
        <v>37</v>
      </c>
      <c r="E144" s="3" t="s">
        <v>274</v>
      </c>
    </row>
    <row r="145" spans="4:5" x14ac:dyDescent="0.25">
      <c r="D145" s="3" t="s">
        <v>38</v>
      </c>
      <c r="E145" s="3" t="s">
        <v>275</v>
      </c>
    </row>
    <row r="146" spans="4:5" x14ac:dyDescent="0.25">
      <c r="D146" s="3" t="s">
        <v>39</v>
      </c>
      <c r="E146" s="3" t="s">
        <v>276</v>
      </c>
    </row>
    <row r="147" spans="4:5" x14ac:dyDescent="0.25">
      <c r="D147" s="3" t="s">
        <v>40</v>
      </c>
      <c r="E147" s="3" t="s">
        <v>277</v>
      </c>
    </row>
    <row r="148" spans="4:5" x14ac:dyDescent="0.25">
      <c r="D148" s="3" t="s">
        <v>41</v>
      </c>
      <c r="E148" s="3" t="s">
        <v>278</v>
      </c>
    </row>
  </sheetData>
  <mergeCells count="171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CD14:CO14"/>
    <mergeCell ref="CD15:CE15"/>
    <mergeCell ref="CF15:CG15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U14"/>
    <mergeCell ref="CR15:CS15"/>
    <mergeCell ref="CT15:CU15"/>
    <mergeCell ref="CV14:CV15"/>
    <mergeCell ref="CW14:DH14"/>
    <mergeCell ref="CW15:CX15"/>
    <mergeCell ref="CY15:CZ15"/>
    <mergeCell ref="DA15:DB15"/>
    <mergeCell ref="DC15:DD15"/>
    <mergeCell ref="DE15:DF15"/>
    <mergeCell ref="DG15:DH15"/>
    <mergeCell ref="DI14:DI15"/>
    <mergeCell ref="DJ14:DJ15"/>
    <mergeCell ref="DK13:EC13"/>
    <mergeCell ref="DK14:DN14"/>
    <mergeCell ref="DK15:DL15"/>
    <mergeCell ref="DM15:DN15"/>
    <mergeCell ref="DO14:DO15"/>
    <mergeCell ref="DP14:EA14"/>
    <mergeCell ref="DP15:DQ15"/>
    <mergeCell ref="DR15:DS15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G14"/>
    <mergeCell ref="ED15:EE15"/>
    <mergeCell ref="EF15:EG15"/>
    <mergeCell ref="EH14:EH15"/>
    <mergeCell ref="EI14:ET14"/>
    <mergeCell ref="EI15:EJ15"/>
    <mergeCell ref="EK15:EL15"/>
    <mergeCell ref="EM15:EN15"/>
    <mergeCell ref="EO15:EP15"/>
    <mergeCell ref="EQ15:ER15"/>
    <mergeCell ref="ES15:ET15"/>
    <mergeCell ref="EU14:EU15"/>
    <mergeCell ref="EV14:EV15"/>
    <mergeCell ref="EW13:FO13"/>
    <mergeCell ref="EW14:EZ14"/>
    <mergeCell ref="EW15:EX15"/>
    <mergeCell ref="EY15:EZ15"/>
    <mergeCell ref="FA14:FA15"/>
    <mergeCell ref="FB14:FM14"/>
    <mergeCell ref="FB15:FC15"/>
    <mergeCell ref="FD15:FE15"/>
    <mergeCell ref="FF15:FG15"/>
    <mergeCell ref="FH15:FI15"/>
    <mergeCell ref="FJ15:FK15"/>
    <mergeCell ref="FL15:FM15"/>
    <mergeCell ref="FN14:FN15"/>
    <mergeCell ref="FO14:FO15"/>
    <mergeCell ref="A16:FO16"/>
    <mergeCell ref="A29:FO29"/>
    <mergeCell ref="A37:FO37"/>
    <mergeCell ref="A93:FO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6:FO126"/>
    <mergeCell ref="A129:FO129"/>
    <mergeCell ref="D139:E139"/>
    <mergeCell ref="D142:E142"/>
    <mergeCell ref="A120:A121"/>
    <mergeCell ref="B120:B121"/>
    <mergeCell ref="A122:A123"/>
    <mergeCell ref="B122:B123"/>
    <mergeCell ref="A124:A125"/>
    <mergeCell ref="B124:B12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Odnawialne źródła energii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2021-06-01T18:39:17Z</dcterms:created>
  <dcterms:modified xsi:type="dcterms:W3CDTF">2021-06-01T18:39:17Z</dcterms:modified>
</cp:coreProperties>
</file>