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BCC6D97A-C958-4863-B6BC-C9CDAD8C7ED3}" xr6:coauthVersionLast="45" xr6:coauthVersionMax="45" xr10:uidLastSave="{00000000-0000-0000-0000-000000000000}"/>
  <bookViews>
    <workbookView xWindow="-108" yWindow="-108" windowWidth="23256" windowHeight="12576" activeTab="2"/>
  </bookViews>
  <sheets>
    <sheet name="Hodowla i użytkowanie zwierząt" sheetId="1" r:id="rId1"/>
    <sheet name="Hodowla koni i jeździectwo" sheetId="2" r:id="rId2"/>
    <sheet name="Pielęgniarstwo zwierzą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J25" i="1"/>
  <c r="K17" i="1"/>
  <c r="K25" i="1"/>
  <c r="L17" i="1"/>
  <c r="M17" i="1"/>
  <c r="N17" i="1"/>
  <c r="O17" i="1"/>
  <c r="P17" i="1"/>
  <c r="Q17" i="1"/>
  <c r="S17" i="1"/>
  <c r="T17" i="1"/>
  <c r="U17" i="1"/>
  <c r="I17" i="1"/>
  <c r="AC17" i="1"/>
  <c r="BJ17" i="1"/>
  <c r="CE17" i="1"/>
  <c r="CZ17" i="1"/>
  <c r="DU17" i="1"/>
  <c r="EP17" i="1"/>
  <c r="FK17" i="1"/>
  <c r="GF17" i="1"/>
  <c r="GF25" i="1"/>
  <c r="I18" i="1"/>
  <c r="H18" i="1"/>
  <c r="J18" i="1"/>
  <c r="K18" i="1"/>
  <c r="L18" i="1"/>
  <c r="M18" i="1"/>
  <c r="N18" i="1"/>
  <c r="O18" i="1"/>
  <c r="P18" i="1"/>
  <c r="Q18" i="1"/>
  <c r="Q25" i="1"/>
  <c r="S18" i="1"/>
  <c r="AO18" i="1"/>
  <c r="BJ18" i="1"/>
  <c r="F18" i="1"/>
  <c r="CE18" i="1"/>
  <c r="CZ18" i="1"/>
  <c r="DU18" i="1"/>
  <c r="EP18" i="1"/>
  <c r="EP25" i="1"/>
  <c r="FK18" i="1"/>
  <c r="FK25" i="1"/>
  <c r="GF18" i="1"/>
  <c r="I19" i="1"/>
  <c r="J19" i="1"/>
  <c r="K19" i="1"/>
  <c r="H19" i="1"/>
  <c r="L19" i="1"/>
  <c r="L25" i="1"/>
  <c r="M19" i="1"/>
  <c r="N19" i="1"/>
  <c r="O19" i="1"/>
  <c r="O25" i="1"/>
  <c r="P19" i="1"/>
  <c r="Q19" i="1"/>
  <c r="S19" i="1"/>
  <c r="AO19" i="1"/>
  <c r="R19" i="1"/>
  <c r="BJ19" i="1"/>
  <c r="CE19" i="1"/>
  <c r="CZ19" i="1"/>
  <c r="G19" i="1"/>
  <c r="DU19" i="1"/>
  <c r="EP19" i="1"/>
  <c r="FK19" i="1"/>
  <c r="GF19" i="1"/>
  <c r="I20" i="1"/>
  <c r="H20" i="1"/>
  <c r="J20" i="1"/>
  <c r="K20" i="1"/>
  <c r="L20" i="1"/>
  <c r="M20" i="1"/>
  <c r="N20" i="1"/>
  <c r="O20" i="1"/>
  <c r="P20" i="1"/>
  <c r="Q20" i="1"/>
  <c r="S20" i="1"/>
  <c r="T20" i="1"/>
  <c r="AO20" i="1"/>
  <c r="R20" i="1"/>
  <c r="BJ20" i="1"/>
  <c r="BK20" i="1"/>
  <c r="BS20" i="1"/>
  <c r="BS25" i="1"/>
  <c r="BS151" i="1"/>
  <c r="CE20" i="1"/>
  <c r="CZ20" i="1"/>
  <c r="DU20" i="1"/>
  <c r="EP20" i="1"/>
  <c r="FK20" i="1"/>
  <c r="GF20" i="1"/>
  <c r="I21" i="1"/>
  <c r="J21" i="1"/>
  <c r="K21" i="1"/>
  <c r="L21" i="1"/>
  <c r="H21" i="1"/>
  <c r="M21" i="1"/>
  <c r="N21" i="1"/>
  <c r="O21" i="1"/>
  <c r="P21" i="1"/>
  <c r="P25" i="1"/>
  <c r="Q21" i="1"/>
  <c r="S21" i="1"/>
  <c r="AO21" i="1"/>
  <c r="R21" i="1"/>
  <c r="BJ21" i="1"/>
  <c r="CE21" i="1"/>
  <c r="CZ21" i="1"/>
  <c r="DU21" i="1"/>
  <c r="EP21" i="1"/>
  <c r="FK21" i="1"/>
  <c r="GF21" i="1"/>
  <c r="I22" i="1"/>
  <c r="H22" i="1"/>
  <c r="J22" i="1"/>
  <c r="K22" i="1"/>
  <c r="L22" i="1"/>
  <c r="M22" i="1"/>
  <c r="N22" i="1"/>
  <c r="O22" i="1"/>
  <c r="P22" i="1"/>
  <c r="Q22" i="1"/>
  <c r="S22" i="1"/>
  <c r="AO22" i="1"/>
  <c r="BJ22" i="1"/>
  <c r="CE22" i="1"/>
  <c r="R22" i="1"/>
  <c r="CZ22" i="1"/>
  <c r="DU22" i="1"/>
  <c r="EP22" i="1"/>
  <c r="FK22" i="1"/>
  <c r="GF22" i="1"/>
  <c r="I23" i="1"/>
  <c r="J23" i="1"/>
  <c r="K23" i="1"/>
  <c r="L23" i="1"/>
  <c r="M23" i="1"/>
  <c r="N23" i="1"/>
  <c r="O23" i="1"/>
  <c r="P23" i="1"/>
  <c r="H23" i="1"/>
  <c r="Q23" i="1"/>
  <c r="S23" i="1"/>
  <c r="AO23" i="1"/>
  <c r="F23" i="1"/>
  <c r="BJ23" i="1"/>
  <c r="CE23" i="1"/>
  <c r="CZ23" i="1"/>
  <c r="DU23" i="1"/>
  <c r="EP23" i="1"/>
  <c r="FK23" i="1"/>
  <c r="GF23" i="1"/>
  <c r="I24" i="1"/>
  <c r="J24" i="1"/>
  <c r="H24" i="1"/>
  <c r="K24" i="1"/>
  <c r="L24" i="1"/>
  <c r="M24" i="1"/>
  <c r="O24" i="1"/>
  <c r="P24" i="1"/>
  <c r="Q24" i="1"/>
  <c r="T24" i="1"/>
  <c r="T25" i="1"/>
  <c r="AO24" i="1"/>
  <c r="BJ24" i="1"/>
  <c r="BV24" i="1"/>
  <c r="CD24" i="1"/>
  <c r="CE24" i="1"/>
  <c r="CQ24" i="1"/>
  <c r="N24" i="1"/>
  <c r="CY24" i="1"/>
  <c r="S24" i="1"/>
  <c r="DL24" i="1"/>
  <c r="DL25" i="1"/>
  <c r="DT24" i="1"/>
  <c r="DU24" i="1"/>
  <c r="DU25" i="1"/>
  <c r="EP24" i="1"/>
  <c r="FK24" i="1"/>
  <c r="GF24" i="1"/>
  <c r="M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K25" i="1"/>
  <c r="BL25" i="1"/>
  <c r="BM25" i="1"/>
  <c r="BN25" i="1"/>
  <c r="BO25" i="1"/>
  <c r="BP25" i="1"/>
  <c r="BQ25" i="1"/>
  <c r="BR25" i="1"/>
  <c r="BT25" i="1"/>
  <c r="BU25" i="1"/>
  <c r="BV25" i="1"/>
  <c r="BW25" i="1"/>
  <c r="BX25" i="1"/>
  <c r="BY25" i="1"/>
  <c r="BZ25" i="1"/>
  <c r="CA25" i="1"/>
  <c r="CB25" i="1"/>
  <c r="CC25" i="1"/>
  <c r="CD25" i="1"/>
  <c r="CF25" i="1"/>
  <c r="CG25" i="1"/>
  <c r="CH25" i="1"/>
  <c r="CI25" i="1"/>
  <c r="CJ25" i="1"/>
  <c r="CK25" i="1"/>
  <c r="CL25" i="1"/>
  <c r="CM25" i="1"/>
  <c r="CN25" i="1"/>
  <c r="CO25" i="1"/>
  <c r="CP25" i="1"/>
  <c r="CR25" i="1"/>
  <c r="CS25" i="1"/>
  <c r="CT25" i="1"/>
  <c r="CU25" i="1"/>
  <c r="CV25" i="1"/>
  <c r="CW25" i="1"/>
  <c r="CX25" i="1"/>
  <c r="DA25" i="1"/>
  <c r="DB25" i="1"/>
  <c r="DC25" i="1"/>
  <c r="DD25" i="1"/>
  <c r="DE25" i="1"/>
  <c r="DF25" i="1"/>
  <c r="DG25" i="1"/>
  <c r="DH25" i="1"/>
  <c r="DI25" i="1"/>
  <c r="DJ25" i="1"/>
  <c r="DK25" i="1"/>
  <c r="DM25" i="1"/>
  <c r="DN25" i="1"/>
  <c r="DO25" i="1"/>
  <c r="DP25" i="1"/>
  <c r="DQ25" i="1"/>
  <c r="DR25" i="1"/>
  <c r="DS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I27" i="1"/>
  <c r="H27" i="1"/>
  <c r="J27" i="1"/>
  <c r="K27" i="1"/>
  <c r="L27" i="1"/>
  <c r="M27" i="1"/>
  <c r="N27" i="1"/>
  <c r="O27" i="1"/>
  <c r="P27" i="1"/>
  <c r="Q27" i="1"/>
  <c r="S27" i="1"/>
  <c r="AO27" i="1"/>
  <c r="BJ27" i="1"/>
  <c r="CE27" i="1"/>
  <c r="R27" i="1"/>
  <c r="CZ27" i="1"/>
  <c r="CZ41" i="1"/>
  <c r="DU27" i="1"/>
  <c r="EP27" i="1"/>
  <c r="FK27" i="1"/>
  <c r="GF27" i="1"/>
  <c r="I28" i="1"/>
  <c r="J28" i="1"/>
  <c r="K28" i="1"/>
  <c r="K41" i="1"/>
  <c r="L28" i="1"/>
  <c r="L41" i="1"/>
  <c r="M28" i="1"/>
  <c r="N28" i="1"/>
  <c r="O28" i="1"/>
  <c r="P28" i="1"/>
  <c r="H28" i="1"/>
  <c r="Q28" i="1"/>
  <c r="Q41" i="1"/>
  <c r="S28" i="1"/>
  <c r="S41" i="1"/>
  <c r="AO28" i="1"/>
  <c r="F28" i="1"/>
  <c r="BJ28" i="1"/>
  <c r="CE28" i="1"/>
  <c r="CZ28" i="1"/>
  <c r="DU28" i="1"/>
  <c r="DU41" i="1"/>
  <c r="EP28" i="1"/>
  <c r="FK28" i="1"/>
  <c r="GF28" i="1"/>
  <c r="GF41" i="1"/>
  <c r="I29" i="1"/>
  <c r="J29" i="1"/>
  <c r="K29" i="1"/>
  <c r="L29" i="1"/>
  <c r="M29" i="1"/>
  <c r="M41" i="1"/>
  <c r="N29" i="1"/>
  <c r="O29" i="1"/>
  <c r="P29" i="1"/>
  <c r="Q29" i="1"/>
  <c r="S29" i="1"/>
  <c r="AO29" i="1"/>
  <c r="BJ29" i="1"/>
  <c r="G29" i="1"/>
  <c r="CE29" i="1"/>
  <c r="F29" i="1"/>
  <c r="CZ29" i="1"/>
  <c r="DU29" i="1"/>
  <c r="EP29" i="1"/>
  <c r="FK29" i="1"/>
  <c r="R29" i="1"/>
  <c r="GF29" i="1"/>
  <c r="I30" i="1"/>
  <c r="J30" i="1"/>
  <c r="K30" i="1"/>
  <c r="L30" i="1"/>
  <c r="H30" i="1"/>
  <c r="M30" i="1"/>
  <c r="N30" i="1"/>
  <c r="O30" i="1"/>
  <c r="P30" i="1"/>
  <c r="Q30" i="1"/>
  <c r="S30" i="1"/>
  <c r="AO30" i="1"/>
  <c r="R30" i="1"/>
  <c r="BJ30" i="1"/>
  <c r="CE30" i="1"/>
  <c r="CZ30" i="1"/>
  <c r="DU30" i="1"/>
  <c r="EP30" i="1"/>
  <c r="FK30" i="1"/>
  <c r="GF30" i="1"/>
  <c r="I31" i="1"/>
  <c r="H31" i="1"/>
  <c r="J31" i="1"/>
  <c r="K31" i="1"/>
  <c r="L31" i="1"/>
  <c r="M31" i="1"/>
  <c r="N31" i="1"/>
  <c r="O31" i="1"/>
  <c r="P31" i="1"/>
  <c r="Q31" i="1"/>
  <c r="S31" i="1"/>
  <c r="AO31" i="1"/>
  <c r="BJ31" i="1"/>
  <c r="CE31" i="1"/>
  <c r="R31" i="1"/>
  <c r="CZ31" i="1"/>
  <c r="DU31" i="1"/>
  <c r="EP31" i="1"/>
  <c r="FK31" i="1"/>
  <c r="GF31" i="1"/>
  <c r="I32" i="1"/>
  <c r="J32" i="1"/>
  <c r="K32" i="1"/>
  <c r="L32" i="1"/>
  <c r="M32" i="1"/>
  <c r="N32" i="1"/>
  <c r="O32" i="1"/>
  <c r="P32" i="1"/>
  <c r="H32" i="1"/>
  <c r="Q32" i="1"/>
  <c r="S32" i="1"/>
  <c r="AO32" i="1"/>
  <c r="F32" i="1"/>
  <c r="BJ32" i="1"/>
  <c r="CE32" i="1"/>
  <c r="CZ32" i="1"/>
  <c r="DU32" i="1"/>
  <c r="EP32" i="1"/>
  <c r="FK32" i="1"/>
  <c r="GF32" i="1"/>
  <c r="I33" i="1"/>
  <c r="H33" i="1"/>
  <c r="J33" i="1"/>
  <c r="K33" i="1"/>
  <c r="L33" i="1"/>
  <c r="M33" i="1"/>
  <c r="N33" i="1"/>
  <c r="O33" i="1"/>
  <c r="P33" i="1"/>
  <c r="Q33" i="1"/>
  <c r="S33" i="1"/>
  <c r="AO33" i="1"/>
  <c r="G33" i="1"/>
  <c r="BJ33" i="1"/>
  <c r="CE33" i="1"/>
  <c r="F33" i="1"/>
  <c r="CZ33" i="1"/>
  <c r="DU33" i="1"/>
  <c r="EP33" i="1"/>
  <c r="FK33" i="1"/>
  <c r="R33" i="1"/>
  <c r="GF33" i="1"/>
  <c r="I34" i="1"/>
  <c r="J34" i="1"/>
  <c r="K34" i="1"/>
  <c r="L34" i="1"/>
  <c r="H34" i="1"/>
  <c r="M34" i="1"/>
  <c r="N34" i="1"/>
  <c r="O34" i="1"/>
  <c r="P34" i="1"/>
  <c r="Q34" i="1"/>
  <c r="S34" i="1"/>
  <c r="AO34" i="1"/>
  <c r="R34" i="1"/>
  <c r="BJ34" i="1"/>
  <c r="CE34" i="1"/>
  <c r="CZ34" i="1"/>
  <c r="DU34" i="1"/>
  <c r="EP34" i="1"/>
  <c r="FK34" i="1"/>
  <c r="GF34" i="1"/>
  <c r="I35" i="1"/>
  <c r="H35" i="1"/>
  <c r="J35" i="1"/>
  <c r="K35" i="1"/>
  <c r="L35" i="1"/>
  <c r="M35" i="1"/>
  <c r="N35" i="1"/>
  <c r="O35" i="1"/>
  <c r="P35" i="1"/>
  <c r="Q35" i="1"/>
  <c r="S35" i="1"/>
  <c r="AO35" i="1"/>
  <c r="BJ35" i="1"/>
  <c r="CE35" i="1"/>
  <c r="R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H36" i="1"/>
  <c r="Q36" i="1"/>
  <c r="S36" i="1"/>
  <c r="AO36" i="1"/>
  <c r="F36" i="1"/>
  <c r="BJ36" i="1"/>
  <c r="CE36" i="1"/>
  <c r="CZ36" i="1"/>
  <c r="DU36" i="1"/>
  <c r="EP36" i="1"/>
  <c r="FK36" i="1"/>
  <c r="GF36" i="1"/>
  <c r="I37" i="1"/>
  <c r="H37" i="1"/>
  <c r="J37" i="1"/>
  <c r="K37" i="1"/>
  <c r="L37" i="1"/>
  <c r="M37" i="1"/>
  <c r="N37" i="1"/>
  <c r="O37" i="1"/>
  <c r="P37" i="1"/>
  <c r="Q37" i="1"/>
  <c r="S37" i="1"/>
  <c r="AO37" i="1"/>
  <c r="G37" i="1"/>
  <c r="BJ37" i="1"/>
  <c r="CE37" i="1"/>
  <c r="F37" i="1"/>
  <c r="CZ37" i="1"/>
  <c r="DU37" i="1"/>
  <c r="EP37" i="1"/>
  <c r="FK37" i="1"/>
  <c r="R37" i="1"/>
  <c r="GF37" i="1"/>
  <c r="K38" i="1"/>
  <c r="L38" i="1"/>
  <c r="M38" i="1"/>
  <c r="N38" i="1"/>
  <c r="O38" i="1"/>
  <c r="P38" i="1"/>
  <c r="Q38" i="1"/>
  <c r="S38" i="1"/>
  <c r="T38" i="1"/>
  <c r="T41" i="1"/>
  <c r="U38" i="1"/>
  <c r="I38" i="1"/>
  <c r="W38" i="1"/>
  <c r="J38" i="1"/>
  <c r="AC38" i="1"/>
  <c r="AC41" i="1"/>
  <c r="AO38" i="1"/>
  <c r="R38" i="1"/>
  <c r="BJ38" i="1"/>
  <c r="CE38" i="1"/>
  <c r="CZ38" i="1"/>
  <c r="DU38" i="1"/>
  <c r="EP38" i="1"/>
  <c r="FK38" i="1"/>
  <c r="GF38" i="1"/>
  <c r="J39" i="1"/>
  <c r="K39" i="1"/>
  <c r="L39" i="1"/>
  <c r="M39" i="1"/>
  <c r="N39" i="1"/>
  <c r="O39" i="1"/>
  <c r="P39" i="1"/>
  <c r="Q39" i="1"/>
  <c r="S39" i="1"/>
  <c r="T39" i="1"/>
  <c r="U39" i="1"/>
  <c r="G39" i="1"/>
  <c r="W39" i="1"/>
  <c r="AC39" i="1"/>
  <c r="AO39" i="1"/>
  <c r="R39" i="1"/>
  <c r="BJ39" i="1"/>
  <c r="CE39" i="1"/>
  <c r="CZ39" i="1"/>
  <c r="DU39" i="1"/>
  <c r="EP39" i="1"/>
  <c r="FK39" i="1"/>
  <c r="GF39" i="1"/>
  <c r="I40" i="1"/>
  <c r="K40" i="1"/>
  <c r="L40" i="1"/>
  <c r="M40" i="1"/>
  <c r="N40" i="1"/>
  <c r="O40" i="1"/>
  <c r="P40" i="1"/>
  <c r="Q40" i="1"/>
  <c r="S40" i="1"/>
  <c r="T40" i="1"/>
  <c r="AO40" i="1"/>
  <c r="AP40" i="1"/>
  <c r="AR40" i="1"/>
  <c r="J40" i="1"/>
  <c r="H40" i="1"/>
  <c r="AX40" i="1"/>
  <c r="AX41" i="1"/>
  <c r="AX151" i="1"/>
  <c r="CE40" i="1"/>
  <c r="CZ40" i="1"/>
  <c r="DU40" i="1"/>
  <c r="EP40" i="1"/>
  <c r="FK40" i="1"/>
  <c r="GF40" i="1"/>
  <c r="N41" i="1"/>
  <c r="O41" i="1"/>
  <c r="V41" i="1"/>
  <c r="X41" i="1"/>
  <c r="Y41" i="1"/>
  <c r="Z41" i="1"/>
  <c r="AA41" i="1"/>
  <c r="AB41" i="1"/>
  <c r="AD41" i="1"/>
  <c r="AE41" i="1"/>
  <c r="AF41" i="1"/>
  <c r="AG41" i="1"/>
  <c r="AH41" i="1"/>
  <c r="AI41" i="1"/>
  <c r="AJ41" i="1"/>
  <c r="AK41" i="1"/>
  <c r="AL41" i="1"/>
  <c r="AM41" i="1"/>
  <c r="AN41" i="1"/>
  <c r="AP41" i="1"/>
  <c r="AQ41" i="1"/>
  <c r="AR41" i="1"/>
  <c r="AS41" i="1"/>
  <c r="AT41" i="1"/>
  <c r="AU41" i="1"/>
  <c r="AV41" i="1"/>
  <c r="AW41" i="1"/>
  <c r="AY41" i="1"/>
  <c r="AZ41" i="1"/>
  <c r="BA41" i="1"/>
  <c r="BB41" i="1"/>
  <c r="BC41" i="1"/>
  <c r="BD41" i="1"/>
  <c r="BE41" i="1"/>
  <c r="BF41" i="1"/>
  <c r="BG41" i="1"/>
  <c r="BH41" i="1"/>
  <c r="BI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I43" i="1"/>
  <c r="J43" i="1"/>
  <c r="K43" i="1"/>
  <c r="H43" i="1"/>
  <c r="L43" i="1"/>
  <c r="M43" i="1"/>
  <c r="N43" i="1"/>
  <c r="O43" i="1"/>
  <c r="P43" i="1"/>
  <c r="Q43" i="1"/>
  <c r="S43" i="1"/>
  <c r="AO43" i="1"/>
  <c r="F43" i="1"/>
  <c r="BJ43" i="1"/>
  <c r="CE43" i="1"/>
  <c r="CZ43" i="1"/>
  <c r="G43" i="1"/>
  <c r="DU43" i="1"/>
  <c r="DU61" i="1"/>
  <c r="EP43" i="1"/>
  <c r="FK43" i="1"/>
  <c r="GF43" i="1"/>
  <c r="I44" i="1"/>
  <c r="H44" i="1"/>
  <c r="J44" i="1"/>
  <c r="K44" i="1"/>
  <c r="L44" i="1"/>
  <c r="L61" i="1"/>
  <c r="M44" i="1"/>
  <c r="N44" i="1"/>
  <c r="O44" i="1"/>
  <c r="P44" i="1"/>
  <c r="Q44" i="1"/>
  <c r="Q61" i="1"/>
  <c r="Q151" i="1"/>
  <c r="S44" i="1"/>
  <c r="AO44" i="1"/>
  <c r="F44" i="1"/>
  <c r="BJ44" i="1"/>
  <c r="CE44" i="1"/>
  <c r="CZ44" i="1"/>
  <c r="DU44" i="1"/>
  <c r="EP44" i="1"/>
  <c r="FK44" i="1"/>
  <c r="GF44" i="1"/>
  <c r="I45" i="1"/>
  <c r="H45" i="1"/>
  <c r="J45" i="1"/>
  <c r="K45" i="1"/>
  <c r="L45" i="1"/>
  <c r="M45" i="1"/>
  <c r="N45" i="1"/>
  <c r="N61" i="1"/>
  <c r="O45" i="1"/>
  <c r="P45" i="1"/>
  <c r="Q45" i="1"/>
  <c r="S45" i="1"/>
  <c r="AO45" i="1"/>
  <c r="R45" i="1"/>
  <c r="BJ45" i="1"/>
  <c r="CE45" i="1"/>
  <c r="CZ45" i="1"/>
  <c r="G45" i="1"/>
  <c r="DU45" i="1"/>
  <c r="EP45" i="1"/>
  <c r="FK45" i="1"/>
  <c r="GF45" i="1"/>
  <c r="I46" i="1"/>
  <c r="J46" i="1"/>
  <c r="K46" i="1"/>
  <c r="L46" i="1"/>
  <c r="M46" i="1"/>
  <c r="N46" i="1"/>
  <c r="O46" i="1"/>
  <c r="P46" i="1"/>
  <c r="Q46" i="1"/>
  <c r="S46" i="1"/>
  <c r="AO46" i="1"/>
  <c r="BJ46" i="1"/>
  <c r="F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O61" i="1"/>
  <c r="O151" i="1"/>
  <c r="P47" i="1"/>
  <c r="Q47" i="1"/>
  <c r="S47" i="1"/>
  <c r="AO47" i="1"/>
  <c r="BJ47" i="1"/>
  <c r="CE47" i="1"/>
  <c r="F47" i="1"/>
  <c r="CZ47" i="1"/>
  <c r="R47" i="1"/>
  <c r="DU47" i="1"/>
  <c r="EP47" i="1"/>
  <c r="FK47" i="1"/>
  <c r="GF47" i="1"/>
  <c r="I48" i="1"/>
  <c r="J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R49" i="1"/>
  <c r="BJ49" i="1"/>
  <c r="CE49" i="1"/>
  <c r="CZ49" i="1"/>
  <c r="G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BJ50" i="1"/>
  <c r="F50" i="1"/>
  <c r="CE50" i="1"/>
  <c r="CZ50" i="1"/>
  <c r="DU50" i="1"/>
  <c r="EP50" i="1"/>
  <c r="FK50" i="1"/>
  <c r="GF50" i="1"/>
  <c r="I51" i="1"/>
  <c r="J51" i="1"/>
  <c r="K51" i="1"/>
  <c r="H51" i="1"/>
  <c r="L51" i="1"/>
  <c r="M51" i="1"/>
  <c r="N51" i="1"/>
  <c r="O51" i="1"/>
  <c r="P51" i="1"/>
  <c r="Q51" i="1"/>
  <c r="S51" i="1"/>
  <c r="AO51" i="1"/>
  <c r="BJ51" i="1"/>
  <c r="CE51" i="1"/>
  <c r="CZ51" i="1"/>
  <c r="R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BJ52" i="1"/>
  <c r="R52" i="1"/>
  <c r="CE52" i="1"/>
  <c r="CZ52" i="1"/>
  <c r="DU52" i="1"/>
  <c r="EP52" i="1"/>
  <c r="FK52" i="1"/>
  <c r="GF52" i="1"/>
  <c r="I53" i="1"/>
  <c r="H53" i="1"/>
  <c r="J53" i="1"/>
  <c r="K53" i="1"/>
  <c r="L53" i="1"/>
  <c r="M53" i="1"/>
  <c r="N53" i="1"/>
  <c r="O53" i="1"/>
  <c r="P53" i="1"/>
  <c r="Q53" i="1"/>
  <c r="S53" i="1"/>
  <c r="AO53" i="1"/>
  <c r="BJ53" i="1"/>
  <c r="CE53" i="1"/>
  <c r="CZ53" i="1"/>
  <c r="G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R54" i="1"/>
  <c r="BJ54" i="1"/>
  <c r="F54" i="1"/>
  <c r="CE54" i="1"/>
  <c r="CZ54" i="1"/>
  <c r="DU54" i="1"/>
  <c r="EP54" i="1"/>
  <c r="FK54" i="1"/>
  <c r="GF54" i="1"/>
  <c r="G55" i="1"/>
  <c r="I55" i="1"/>
  <c r="J55" i="1"/>
  <c r="K55" i="1"/>
  <c r="L55" i="1"/>
  <c r="M55" i="1"/>
  <c r="N55" i="1"/>
  <c r="O55" i="1"/>
  <c r="P55" i="1"/>
  <c r="Q55" i="1"/>
  <c r="S55" i="1"/>
  <c r="AO55" i="1"/>
  <c r="BJ55" i="1"/>
  <c r="F55" i="1"/>
  <c r="CE55" i="1"/>
  <c r="CZ55" i="1"/>
  <c r="R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I57" i="1"/>
  <c r="H57" i="1"/>
  <c r="J57" i="1"/>
  <c r="K57" i="1"/>
  <c r="L57" i="1"/>
  <c r="M57" i="1"/>
  <c r="N57" i="1"/>
  <c r="O57" i="1"/>
  <c r="P57" i="1"/>
  <c r="Q57" i="1"/>
  <c r="S57" i="1"/>
  <c r="AO57" i="1"/>
  <c r="R57" i="1"/>
  <c r="BJ57" i="1"/>
  <c r="CE57" i="1"/>
  <c r="CZ57" i="1"/>
  <c r="G57" i="1"/>
  <c r="DU57" i="1"/>
  <c r="EP57" i="1"/>
  <c r="FK57" i="1"/>
  <c r="GF57" i="1"/>
  <c r="I58" i="1"/>
  <c r="K58" i="1"/>
  <c r="L58" i="1"/>
  <c r="M58" i="1"/>
  <c r="N58" i="1"/>
  <c r="O58" i="1"/>
  <c r="P58" i="1"/>
  <c r="Q58" i="1"/>
  <c r="S58" i="1"/>
  <c r="T58" i="1"/>
  <c r="AO58" i="1"/>
  <c r="BJ58" i="1"/>
  <c r="CE58" i="1"/>
  <c r="CZ58" i="1"/>
  <c r="DU58" i="1"/>
  <c r="DV58" i="1"/>
  <c r="DX58" i="1"/>
  <c r="J58" i="1"/>
  <c r="ED58" i="1"/>
  <c r="EP58" i="1"/>
  <c r="FK58" i="1"/>
  <c r="GF58" i="1"/>
  <c r="K59" i="1"/>
  <c r="L59" i="1"/>
  <c r="M59" i="1"/>
  <c r="N59" i="1"/>
  <c r="O59" i="1"/>
  <c r="P59" i="1"/>
  <c r="Q59" i="1"/>
  <c r="S59" i="1"/>
  <c r="T59" i="1"/>
  <c r="T61" i="1"/>
  <c r="AO59" i="1"/>
  <c r="R59" i="1"/>
  <c r="AP59" i="1"/>
  <c r="I59" i="1"/>
  <c r="AR59" i="1"/>
  <c r="G59" i="1"/>
  <c r="AX59" i="1"/>
  <c r="BJ59" i="1"/>
  <c r="CE59" i="1"/>
  <c r="CZ59" i="1"/>
  <c r="DU59" i="1"/>
  <c r="EP59" i="1"/>
  <c r="FK59" i="1"/>
  <c r="GF59" i="1"/>
  <c r="I60" i="1"/>
  <c r="J60" i="1"/>
  <c r="K60" i="1"/>
  <c r="L60" i="1"/>
  <c r="M60" i="1"/>
  <c r="N60" i="1"/>
  <c r="O60" i="1"/>
  <c r="P60" i="1"/>
  <c r="Q60" i="1"/>
  <c r="S60" i="1"/>
  <c r="T60" i="1"/>
  <c r="AO60" i="1"/>
  <c r="BJ60" i="1"/>
  <c r="BK60" i="1"/>
  <c r="BM60" i="1"/>
  <c r="BS60" i="1"/>
  <c r="CE60" i="1"/>
  <c r="CE61" i="1"/>
  <c r="CZ60" i="1"/>
  <c r="DU60" i="1"/>
  <c r="EP60" i="1"/>
  <c r="FK60" i="1"/>
  <c r="GF60" i="1"/>
  <c r="P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P61" i="1"/>
  <c r="AQ61" i="1"/>
  <c r="AS61" i="1"/>
  <c r="AT61" i="1"/>
  <c r="AU61" i="1"/>
  <c r="AU151" i="1"/>
  <c r="AV61" i="1"/>
  <c r="AW61" i="1"/>
  <c r="AX61" i="1"/>
  <c r="AY61" i="1"/>
  <c r="AZ61" i="1"/>
  <c r="BA61" i="1"/>
  <c r="BB61" i="1"/>
  <c r="BC61" i="1"/>
  <c r="BC151" i="1"/>
  <c r="BD61" i="1"/>
  <c r="BE61" i="1"/>
  <c r="BF61" i="1"/>
  <c r="BG61" i="1"/>
  <c r="BH61" i="1"/>
  <c r="BI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I63" i="1"/>
  <c r="J63" i="1"/>
  <c r="K63" i="1"/>
  <c r="L63" i="1"/>
  <c r="M63" i="1"/>
  <c r="N63" i="1"/>
  <c r="O63" i="1"/>
  <c r="P63" i="1"/>
  <c r="H63" i="1"/>
  <c r="Q63" i="1"/>
  <c r="S63" i="1"/>
  <c r="AO63" i="1"/>
  <c r="BJ63" i="1"/>
  <c r="CE63" i="1"/>
  <c r="CZ63" i="1"/>
  <c r="DU63" i="1"/>
  <c r="EP63" i="1"/>
  <c r="FK63" i="1"/>
  <c r="GF63" i="1"/>
  <c r="J64" i="1"/>
  <c r="K64" i="1"/>
  <c r="K81" i="1"/>
  <c r="L64" i="1"/>
  <c r="M64" i="1"/>
  <c r="M81" i="1"/>
  <c r="N64" i="1"/>
  <c r="O64" i="1"/>
  <c r="P64" i="1"/>
  <c r="Q64" i="1"/>
  <c r="S64" i="1"/>
  <c r="S81" i="1"/>
  <c r="T64" i="1"/>
  <c r="AO64" i="1"/>
  <c r="BJ64" i="1"/>
  <c r="F64" i="1"/>
  <c r="CE64" i="1"/>
  <c r="CZ64" i="1"/>
  <c r="DU64" i="1"/>
  <c r="EP64" i="1"/>
  <c r="R64" i="1"/>
  <c r="EQ64" i="1"/>
  <c r="I64" i="1"/>
  <c r="ES64" i="1"/>
  <c r="EY64" i="1"/>
  <c r="FK64" i="1"/>
  <c r="GF64" i="1"/>
  <c r="I65" i="1"/>
  <c r="J65" i="1"/>
  <c r="K65" i="1"/>
  <c r="L65" i="1"/>
  <c r="M65" i="1"/>
  <c r="N65" i="1"/>
  <c r="O65" i="1"/>
  <c r="P65" i="1"/>
  <c r="H65" i="1"/>
  <c r="Q65" i="1"/>
  <c r="S65" i="1"/>
  <c r="AO65" i="1"/>
  <c r="BJ65" i="1"/>
  <c r="CE65" i="1"/>
  <c r="CZ65" i="1"/>
  <c r="DU65" i="1"/>
  <c r="EP65" i="1"/>
  <c r="FK65" i="1"/>
  <c r="GF65" i="1"/>
  <c r="I66" i="1"/>
  <c r="H66" i="1"/>
  <c r="J66" i="1"/>
  <c r="K66" i="1"/>
  <c r="L66" i="1"/>
  <c r="M66" i="1"/>
  <c r="N66" i="1"/>
  <c r="O66" i="1"/>
  <c r="P66" i="1"/>
  <c r="Q66" i="1"/>
  <c r="S66" i="1"/>
  <c r="AO66" i="1"/>
  <c r="BJ66" i="1"/>
  <c r="G66" i="1"/>
  <c r="CE66" i="1"/>
  <c r="F66" i="1"/>
  <c r="CZ66" i="1"/>
  <c r="DU66" i="1"/>
  <c r="EP66" i="1"/>
  <c r="FK66" i="1"/>
  <c r="R66" i="1"/>
  <c r="GF66" i="1"/>
  <c r="I67" i="1"/>
  <c r="J67" i="1"/>
  <c r="K67" i="1"/>
  <c r="L67" i="1"/>
  <c r="H67" i="1"/>
  <c r="M67" i="1"/>
  <c r="N67" i="1"/>
  <c r="O67" i="1"/>
  <c r="O81" i="1"/>
  <c r="P67" i="1"/>
  <c r="Q67" i="1"/>
  <c r="S67" i="1"/>
  <c r="AO67" i="1"/>
  <c r="BJ67" i="1"/>
  <c r="CE67" i="1"/>
  <c r="CZ67" i="1"/>
  <c r="DU67" i="1"/>
  <c r="EP67" i="1"/>
  <c r="FK67" i="1"/>
  <c r="GF67" i="1"/>
  <c r="F68" i="1"/>
  <c r="I68" i="1"/>
  <c r="J68" i="1"/>
  <c r="K68" i="1"/>
  <c r="L68" i="1"/>
  <c r="M68" i="1"/>
  <c r="N68" i="1"/>
  <c r="O68" i="1"/>
  <c r="P68" i="1"/>
  <c r="Q68" i="1"/>
  <c r="S68" i="1"/>
  <c r="AO68" i="1"/>
  <c r="BJ68" i="1"/>
  <c r="CE68" i="1"/>
  <c r="CZ68" i="1"/>
  <c r="DU68" i="1"/>
  <c r="EP68" i="1"/>
  <c r="FK68" i="1"/>
  <c r="GF68" i="1"/>
  <c r="I69" i="1"/>
  <c r="J69" i="1"/>
  <c r="K69" i="1"/>
  <c r="L69" i="1"/>
  <c r="M69" i="1"/>
  <c r="N69" i="1"/>
  <c r="O69" i="1"/>
  <c r="P69" i="1"/>
  <c r="H69" i="1"/>
  <c r="Q69" i="1"/>
  <c r="S69" i="1"/>
  <c r="AO69" i="1"/>
  <c r="F69" i="1"/>
  <c r="BJ69" i="1"/>
  <c r="CE69" i="1"/>
  <c r="CZ69" i="1"/>
  <c r="DU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BJ70" i="1"/>
  <c r="CE70" i="1"/>
  <c r="CZ70" i="1"/>
  <c r="DU70" i="1"/>
  <c r="EP70" i="1"/>
  <c r="FK70" i="1"/>
  <c r="R70" i="1"/>
  <c r="GF70" i="1"/>
  <c r="I71" i="1"/>
  <c r="J71" i="1"/>
  <c r="K71" i="1"/>
  <c r="L71" i="1"/>
  <c r="M71" i="1"/>
  <c r="N71" i="1"/>
  <c r="O71" i="1"/>
  <c r="P71" i="1"/>
  <c r="H71" i="1"/>
  <c r="Q71" i="1"/>
  <c r="S71" i="1"/>
  <c r="AO71" i="1"/>
  <c r="BJ71" i="1"/>
  <c r="CE71" i="1"/>
  <c r="CZ71" i="1"/>
  <c r="DU71" i="1"/>
  <c r="EP71" i="1"/>
  <c r="FK71" i="1"/>
  <c r="GF71" i="1"/>
  <c r="I72" i="1"/>
  <c r="J72" i="1"/>
  <c r="K72" i="1"/>
  <c r="L72" i="1"/>
  <c r="M72" i="1"/>
  <c r="N72" i="1"/>
  <c r="O72" i="1"/>
  <c r="P72" i="1"/>
  <c r="Q72" i="1"/>
  <c r="S72" i="1"/>
  <c r="AO72" i="1"/>
  <c r="BJ72" i="1"/>
  <c r="CE72" i="1"/>
  <c r="CZ72" i="1"/>
  <c r="DU72" i="1"/>
  <c r="EP72" i="1"/>
  <c r="FK72" i="1"/>
  <c r="F72" i="1"/>
  <c r="GF72" i="1"/>
  <c r="K73" i="1"/>
  <c r="L73" i="1"/>
  <c r="M73" i="1"/>
  <c r="N73" i="1"/>
  <c r="O73" i="1"/>
  <c r="P73" i="1"/>
  <c r="Q73" i="1"/>
  <c r="S73" i="1"/>
  <c r="T73" i="1"/>
  <c r="AO73" i="1"/>
  <c r="BJ73" i="1"/>
  <c r="CE73" i="1"/>
  <c r="CZ73" i="1"/>
  <c r="DA73" i="1"/>
  <c r="I73" i="1"/>
  <c r="DC73" i="1"/>
  <c r="J73" i="1"/>
  <c r="DI73" i="1"/>
  <c r="DU73" i="1"/>
  <c r="EP73" i="1"/>
  <c r="FK73" i="1"/>
  <c r="GF73" i="1"/>
  <c r="K74" i="1"/>
  <c r="L74" i="1"/>
  <c r="M74" i="1"/>
  <c r="N74" i="1"/>
  <c r="O74" i="1"/>
  <c r="P74" i="1"/>
  <c r="Q74" i="1"/>
  <c r="S74" i="1"/>
  <c r="T74" i="1"/>
  <c r="AO74" i="1"/>
  <c r="BJ74" i="1"/>
  <c r="F74" i="1"/>
  <c r="CE74" i="1"/>
  <c r="CZ74" i="1"/>
  <c r="DA74" i="1"/>
  <c r="I74" i="1"/>
  <c r="DC74" i="1"/>
  <c r="DC81" i="1"/>
  <c r="DI74" i="1"/>
  <c r="DU74" i="1"/>
  <c r="R74" i="1"/>
  <c r="EP74" i="1"/>
  <c r="FK74" i="1"/>
  <c r="GF74" i="1"/>
  <c r="K75" i="1"/>
  <c r="L75" i="1"/>
  <c r="M75" i="1"/>
  <c r="N75" i="1"/>
  <c r="O75" i="1"/>
  <c r="P75" i="1"/>
  <c r="Q75" i="1"/>
  <c r="S75" i="1"/>
  <c r="T75" i="1"/>
  <c r="AO75" i="1"/>
  <c r="BJ75" i="1"/>
  <c r="CE75" i="1"/>
  <c r="CZ75" i="1"/>
  <c r="DU75" i="1"/>
  <c r="DV75" i="1"/>
  <c r="I75" i="1"/>
  <c r="H75" i="1"/>
  <c r="DX75" i="1"/>
  <c r="J75" i="1"/>
  <c r="ED75" i="1"/>
  <c r="FK75" i="1"/>
  <c r="GF75" i="1"/>
  <c r="F76" i="1"/>
  <c r="J76" i="1"/>
  <c r="K76" i="1"/>
  <c r="L76" i="1"/>
  <c r="M76" i="1"/>
  <c r="N76" i="1"/>
  <c r="O76" i="1"/>
  <c r="P76" i="1"/>
  <c r="Q76" i="1"/>
  <c r="R76" i="1"/>
  <c r="S76" i="1"/>
  <c r="T76" i="1"/>
  <c r="AO76" i="1"/>
  <c r="BJ76" i="1"/>
  <c r="CE76" i="1"/>
  <c r="CZ76" i="1"/>
  <c r="DU76" i="1"/>
  <c r="DV76" i="1"/>
  <c r="DX76" i="1"/>
  <c r="ED76" i="1"/>
  <c r="EP76" i="1"/>
  <c r="FK76" i="1"/>
  <c r="GF76" i="1"/>
  <c r="I77" i="1"/>
  <c r="K77" i="1"/>
  <c r="L77" i="1"/>
  <c r="M77" i="1"/>
  <c r="N77" i="1"/>
  <c r="O77" i="1"/>
  <c r="P77" i="1"/>
  <c r="Q77" i="1"/>
  <c r="S77" i="1"/>
  <c r="T77" i="1"/>
  <c r="AO77" i="1"/>
  <c r="F77" i="1"/>
  <c r="BJ77" i="1"/>
  <c r="CE77" i="1"/>
  <c r="CZ77" i="1"/>
  <c r="DU77" i="1"/>
  <c r="DV77" i="1"/>
  <c r="DX77" i="1"/>
  <c r="J77" i="1"/>
  <c r="H77" i="1"/>
  <c r="ED77" i="1"/>
  <c r="EP77" i="1"/>
  <c r="FK77" i="1"/>
  <c r="GF77" i="1"/>
  <c r="I78" i="1"/>
  <c r="J78" i="1"/>
  <c r="K78" i="1"/>
  <c r="L78" i="1"/>
  <c r="M78" i="1"/>
  <c r="N78" i="1"/>
  <c r="O78" i="1"/>
  <c r="P78" i="1"/>
  <c r="Q78" i="1"/>
  <c r="S78" i="1"/>
  <c r="T78" i="1"/>
  <c r="AO78" i="1"/>
  <c r="BJ78" i="1"/>
  <c r="CE78" i="1"/>
  <c r="CZ78" i="1"/>
  <c r="DU78" i="1"/>
  <c r="EP78" i="1"/>
  <c r="EQ78" i="1"/>
  <c r="ES78" i="1"/>
  <c r="EY78" i="1"/>
  <c r="FK78" i="1"/>
  <c r="GF78" i="1"/>
  <c r="K79" i="1"/>
  <c r="L79" i="1"/>
  <c r="L81" i="1"/>
  <c r="L151" i="1"/>
  <c r="M79" i="1"/>
  <c r="N79" i="1"/>
  <c r="O79" i="1"/>
  <c r="P79" i="1"/>
  <c r="Q79" i="1"/>
  <c r="S79" i="1"/>
  <c r="T79" i="1"/>
  <c r="AO79" i="1"/>
  <c r="R79" i="1"/>
  <c r="BJ79" i="1"/>
  <c r="BK79" i="1"/>
  <c r="I79" i="1"/>
  <c r="BM79" i="1"/>
  <c r="BS79" i="1"/>
  <c r="CE79" i="1"/>
  <c r="CZ79" i="1"/>
  <c r="DU79" i="1"/>
  <c r="EP79" i="1"/>
  <c r="FK79" i="1"/>
  <c r="GF79" i="1"/>
  <c r="F80" i="1"/>
  <c r="J80" i="1"/>
  <c r="K80" i="1"/>
  <c r="L80" i="1"/>
  <c r="M80" i="1"/>
  <c r="N80" i="1"/>
  <c r="O80" i="1"/>
  <c r="P80" i="1"/>
  <c r="Q80" i="1"/>
  <c r="S80" i="1"/>
  <c r="T80" i="1"/>
  <c r="AO80" i="1"/>
  <c r="BJ80" i="1"/>
  <c r="CE80" i="1"/>
  <c r="CF80" i="1"/>
  <c r="I80" i="1"/>
  <c r="H80" i="1"/>
  <c r="CH80" i="1"/>
  <c r="CN80" i="1"/>
  <c r="CZ80" i="1"/>
  <c r="R80" i="1"/>
  <c r="DU80" i="1"/>
  <c r="EP80" i="1"/>
  <c r="FK80" i="1"/>
  <c r="GF80" i="1"/>
  <c r="P81" i="1"/>
  <c r="Q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L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F81" i="1"/>
  <c r="CG81" i="1"/>
  <c r="CH81" i="1"/>
  <c r="CI81" i="1"/>
  <c r="CJ81" i="1"/>
  <c r="CK81" i="1"/>
  <c r="CL81" i="1"/>
  <c r="CM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D81" i="1"/>
  <c r="DE81" i="1"/>
  <c r="DF81" i="1"/>
  <c r="DG81" i="1"/>
  <c r="DH81" i="1"/>
  <c r="DH151" i="1"/>
  <c r="DI81" i="1"/>
  <c r="DJ81" i="1"/>
  <c r="DK81" i="1"/>
  <c r="DL81" i="1"/>
  <c r="DM81" i="1"/>
  <c r="DN81" i="1"/>
  <c r="DO81" i="1"/>
  <c r="DP81" i="1"/>
  <c r="DP151" i="1"/>
  <c r="DQ81" i="1"/>
  <c r="DR81" i="1"/>
  <c r="DS81" i="1"/>
  <c r="DT81" i="1"/>
  <c r="DW81" i="1"/>
  <c r="DX81" i="1"/>
  <c r="DY81" i="1"/>
  <c r="DZ81" i="1"/>
  <c r="EA81" i="1"/>
  <c r="EB81" i="1"/>
  <c r="EC81" i="1"/>
  <c r="EE81" i="1"/>
  <c r="EF81" i="1"/>
  <c r="EG81" i="1"/>
  <c r="EH81" i="1"/>
  <c r="EI81" i="1"/>
  <c r="EJ81" i="1"/>
  <c r="EK81" i="1"/>
  <c r="EL81" i="1"/>
  <c r="EM81" i="1"/>
  <c r="EN81" i="1"/>
  <c r="EO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GF81" i="1"/>
  <c r="I83" i="1"/>
  <c r="J83" i="1"/>
  <c r="K83" i="1"/>
  <c r="L83" i="1"/>
  <c r="M83" i="1"/>
  <c r="N83" i="1"/>
  <c r="O83" i="1"/>
  <c r="P83" i="1"/>
  <c r="Q83" i="1"/>
  <c r="S83" i="1"/>
  <c r="AO83" i="1"/>
  <c r="BJ83" i="1"/>
  <c r="CE83" i="1"/>
  <c r="CZ83" i="1"/>
  <c r="DU83" i="1"/>
  <c r="EP83" i="1"/>
  <c r="FK83" i="1"/>
  <c r="GF83" i="1"/>
  <c r="I84" i="1"/>
  <c r="J84" i="1"/>
  <c r="K84" i="1"/>
  <c r="L84" i="1"/>
  <c r="M84" i="1"/>
  <c r="N84" i="1"/>
  <c r="O84" i="1"/>
  <c r="P84" i="1"/>
  <c r="Q84" i="1"/>
  <c r="S84" i="1"/>
  <c r="AO84" i="1"/>
  <c r="BJ84" i="1"/>
  <c r="CE84" i="1"/>
  <c r="CZ84" i="1"/>
  <c r="G84" i="1"/>
  <c r="DU84" i="1"/>
  <c r="EP84" i="1"/>
  <c r="FK84" i="1"/>
  <c r="GF84" i="1"/>
  <c r="I85" i="1"/>
  <c r="J85" i="1"/>
  <c r="K85" i="1"/>
  <c r="L85" i="1"/>
  <c r="M85" i="1"/>
  <c r="N85" i="1"/>
  <c r="O85" i="1"/>
  <c r="P85" i="1"/>
  <c r="Q85" i="1"/>
  <c r="S85" i="1"/>
  <c r="AO85" i="1"/>
  <c r="R85" i="1"/>
  <c r="BJ85" i="1"/>
  <c r="CE85" i="1"/>
  <c r="CZ85" i="1"/>
  <c r="DU85" i="1"/>
  <c r="EP85" i="1"/>
  <c r="FK85" i="1"/>
  <c r="GF85" i="1"/>
  <c r="G86" i="1"/>
  <c r="I86" i="1"/>
  <c r="J86" i="1"/>
  <c r="K86" i="1"/>
  <c r="H86" i="1"/>
  <c r="L86" i="1"/>
  <c r="M86" i="1"/>
  <c r="N86" i="1"/>
  <c r="O86" i="1"/>
  <c r="P86" i="1"/>
  <c r="Q86" i="1"/>
  <c r="S86" i="1"/>
  <c r="AO86" i="1"/>
  <c r="BJ86" i="1"/>
  <c r="CE86" i="1"/>
  <c r="F86" i="1"/>
  <c r="CZ86" i="1"/>
  <c r="DU86" i="1"/>
  <c r="EP86" i="1"/>
  <c r="FK86" i="1"/>
  <c r="GF86" i="1"/>
  <c r="I87" i="1"/>
  <c r="J87" i="1"/>
  <c r="K87" i="1"/>
  <c r="L87" i="1"/>
  <c r="M87" i="1"/>
  <c r="N87" i="1"/>
  <c r="O87" i="1"/>
  <c r="P87" i="1"/>
  <c r="Q87" i="1"/>
  <c r="S87" i="1"/>
  <c r="AO87" i="1"/>
  <c r="BJ87" i="1"/>
  <c r="CE87" i="1"/>
  <c r="CZ87" i="1"/>
  <c r="DU87" i="1"/>
  <c r="EP87" i="1"/>
  <c r="FK87" i="1"/>
  <c r="GF87" i="1"/>
  <c r="G88" i="1"/>
  <c r="I88" i="1"/>
  <c r="J88" i="1"/>
  <c r="K88" i="1"/>
  <c r="L88" i="1"/>
  <c r="M88" i="1"/>
  <c r="N88" i="1"/>
  <c r="O88" i="1"/>
  <c r="P88" i="1"/>
  <c r="Q88" i="1"/>
  <c r="S88" i="1"/>
  <c r="AO88" i="1"/>
  <c r="R88" i="1"/>
  <c r="BJ88" i="1"/>
  <c r="CE88" i="1"/>
  <c r="CZ88" i="1"/>
  <c r="DU88" i="1"/>
  <c r="EP88" i="1"/>
  <c r="FK88" i="1"/>
  <c r="GF88" i="1"/>
  <c r="I89" i="1"/>
  <c r="J89" i="1"/>
  <c r="K89" i="1"/>
  <c r="L89" i="1"/>
  <c r="M89" i="1"/>
  <c r="N89" i="1"/>
  <c r="O89" i="1"/>
  <c r="P89" i="1"/>
  <c r="Q89" i="1"/>
  <c r="S89" i="1"/>
  <c r="AO89" i="1"/>
  <c r="R89" i="1"/>
  <c r="BJ89" i="1"/>
  <c r="F89" i="1"/>
  <c r="CE89" i="1"/>
  <c r="CZ89" i="1"/>
  <c r="DU89" i="1"/>
  <c r="EP89" i="1"/>
  <c r="FK89" i="1"/>
  <c r="GF89" i="1"/>
  <c r="G90" i="1"/>
  <c r="I90" i="1"/>
  <c r="J90" i="1"/>
  <c r="K90" i="1"/>
  <c r="H90" i="1"/>
  <c r="L90" i="1"/>
  <c r="M90" i="1"/>
  <c r="N90" i="1"/>
  <c r="O90" i="1"/>
  <c r="P90" i="1"/>
  <c r="Q90" i="1"/>
  <c r="S90" i="1"/>
  <c r="AO90" i="1"/>
  <c r="BJ90" i="1"/>
  <c r="CE90" i="1"/>
  <c r="CZ90" i="1"/>
  <c r="R90" i="1"/>
  <c r="DU90" i="1"/>
  <c r="EP90" i="1"/>
  <c r="FK90" i="1"/>
  <c r="GF90" i="1"/>
  <c r="I91" i="1"/>
  <c r="J91" i="1"/>
  <c r="K91" i="1"/>
  <c r="L91" i="1"/>
  <c r="M91" i="1"/>
  <c r="N91" i="1"/>
  <c r="O91" i="1"/>
  <c r="P91" i="1"/>
  <c r="Q91" i="1"/>
  <c r="S91" i="1"/>
  <c r="AO91" i="1"/>
  <c r="BJ91" i="1"/>
  <c r="R91" i="1"/>
  <c r="CE91" i="1"/>
  <c r="CZ91" i="1"/>
  <c r="DU91" i="1"/>
  <c r="EP91" i="1"/>
  <c r="FK91" i="1"/>
  <c r="GF91" i="1"/>
  <c r="I92" i="1"/>
  <c r="J92" i="1"/>
  <c r="K92" i="1"/>
  <c r="L92" i="1"/>
  <c r="M92" i="1"/>
  <c r="N92" i="1"/>
  <c r="O92" i="1"/>
  <c r="P92" i="1"/>
  <c r="Q92" i="1"/>
  <c r="S92" i="1"/>
  <c r="AO92" i="1"/>
  <c r="R92" i="1"/>
  <c r="BJ92" i="1"/>
  <c r="CE92" i="1"/>
  <c r="CZ92" i="1"/>
  <c r="G92" i="1"/>
  <c r="DU92" i="1"/>
  <c r="EP92" i="1"/>
  <c r="FK92" i="1"/>
  <c r="GF92" i="1"/>
  <c r="I93" i="1"/>
  <c r="J93" i="1"/>
  <c r="K93" i="1"/>
  <c r="L93" i="1"/>
  <c r="M93" i="1"/>
  <c r="N93" i="1"/>
  <c r="O93" i="1"/>
  <c r="P93" i="1"/>
  <c r="Q93" i="1"/>
  <c r="S93" i="1"/>
  <c r="AO93" i="1"/>
  <c r="BJ93" i="1"/>
  <c r="F93" i="1"/>
  <c r="CE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H94" i="1"/>
  <c r="Q94" i="1"/>
  <c r="S94" i="1"/>
  <c r="AO94" i="1"/>
  <c r="BJ94" i="1"/>
  <c r="CE94" i="1"/>
  <c r="F94" i="1"/>
  <c r="CZ94" i="1"/>
  <c r="DU94" i="1"/>
  <c r="G94" i="1"/>
  <c r="EP94" i="1"/>
  <c r="FK94" i="1"/>
  <c r="GF94" i="1"/>
  <c r="I95" i="1"/>
  <c r="J95" i="1"/>
  <c r="K95" i="1"/>
  <c r="L95" i="1"/>
  <c r="M95" i="1"/>
  <c r="N95" i="1"/>
  <c r="O95" i="1"/>
  <c r="P95" i="1"/>
  <c r="Q95" i="1"/>
  <c r="S95" i="1"/>
  <c r="AO95" i="1"/>
  <c r="BJ95" i="1"/>
  <c r="R95" i="1"/>
  <c r="CE95" i="1"/>
  <c r="CZ95" i="1"/>
  <c r="DU95" i="1"/>
  <c r="EP95" i="1"/>
  <c r="FK95" i="1"/>
  <c r="GF95" i="1"/>
  <c r="G96" i="1"/>
  <c r="I96" i="1"/>
  <c r="J96" i="1"/>
  <c r="K96" i="1"/>
  <c r="L96" i="1"/>
  <c r="M96" i="1"/>
  <c r="N96" i="1"/>
  <c r="O96" i="1"/>
  <c r="P96" i="1"/>
  <c r="Q96" i="1"/>
  <c r="S96" i="1"/>
  <c r="AO96" i="1"/>
  <c r="BJ96" i="1"/>
  <c r="CE96" i="1"/>
  <c r="CZ96" i="1"/>
  <c r="DU96" i="1"/>
  <c r="EP96" i="1"/>
  <c r="FK96" i="1"/>
  <c r="GF96" i="1"/>
  <c r="I97" i="1"/>
  <c r="J97" i="1"/>
  <c r="K97" i="1"/>
  <c r="L97" i="1"/>
  <c r="M97" i="1"/>
  <c r="N97" i="1"/>
  <c r="O97" i="1"/>
  <c r="P97" i="1"/>
  <c r="Q97" i="1"/>
  <c r="S97" i="1"/>
  <c r="AO97" i="1"/>
  <c r="BJ97" i="1"/>
  <c r="F97" i="1"/>
  <c r="CE97" i="1"/>
  <c r="CZ97" i="1"/>
  <c r="DU97" i="1"/>
  <c r="EP97" i="1"/>
  <c r="FK97" i="1"/>
  <c r="GF97" i="1"/>
  <c r="I98" i="1"/>
  <c r="J98" i="1"/>
  <c r="K98" i="1"/>
  <c r="L98" i="1"/>
  <c r="M98" i="1"/>
  <c r="N98" i="1"/>
  <c r="O98" i="1"/>
  <c r="P98" i="1"/>
  <c r="H98" i="1"/>
  <c r="Q98" i="1"/>
  <c r="S98" i="1"/>
  <c r="AO98" i="1"/>
  <c r="BJ98" i="1"/>
  <c r="CE98" i="1"/>
  <c r="CZ98" i="1"/>
  <c r="R98" i="1"/>
  <c r="DU98" i="1"/>
  <c r="EP98" i="1"/>
  <c r="FK98" i="1"/>
  <c r="GF98" i="1"/>
  <c r="I99" i="1"/>
  <c r="J99" i="1"/>
  <c r="K99" i="1"/>
  <c r="L99" i="1"/>
  <c r="M99" i="1"/>
  <c r="N99" i="1"/>
  <c r="O99" i="1"/>
  <c r="P99" i="1"/>
  <c r="Q99" i="1"/>
  <c r="S99" i="1"/>
  <c r="AO99" i="1"/>
  <c r="BJ99" i="1"/>
  <c r="R99" i="1"/>
  <c r="CE99" i="1"/>
  <c r="CZ99" i="1"/>
  <c r="DU99" i="1"/>
  <c r="EP99" i="1"/>
  <c r="FK99" i="1"/>
  <c r="GF99" i="1"/>
  <c r="G100" i="1"/>
  <c r="I100" i="1"/>
  <c r="J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I101" i="1"/>
  <c r="J101" i="1"/>
  <c r="K101" i="1"/>
  <c r="L101" i="1"/>
  <c r="M101" i="1"/>
  <c r="N101" i="1"/>
  <c r="O101" i="1"/>
  <c r="P101" i="1"/>
  <c r="Q101" i="1"/>
  <c r="S101" i="1"/>
  <c r="AO101" i="1"/>
  <c r="BJ101" i="1"/>
  <c r="CE101" i="1"/>
  <c r="F101" i="1"/>
  <c r="CZ101" i="1"/>
  <c r="DU101" i="1"/>
  <c r="EP101" i="1"/>
  <c r="FK101" i="1"/>
  <c r="GF101" i="1"/>
  <c r="I102" i="1"/>
  <c r="J102" i="1"/>
  <c r="K102" i="1"/>
  <c r="H102" i="1"/>
  <c r="L102" i="1"/>
  <c r="M102" i="1"/>
  <c r="N102" i="1"/>
  <c r="O102" i="1"/>
  <c r="P102" i="1"/>
  <c r="Q102" i="1"/>
  <c r="S102" i="1"/>
  <c r="AO102" i="1"/>
  <c r="BJ102" i="1"/>
  <c r="CE102" i="1"/>
  <c r="CZ102" i="1"/>
  <c r="R102" i="1"/>
  <c r="DU102" i="1"/>
  <c r="EP102" i="1"/>
  <c r="FK102" i="1"/>
  <c r="GF102" i="1"/>
  <c r="I103" i="1"/>
  <c r="J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R103" i="1"/>
  <c r="FK103" i="1"/>
  <c r="GF103" i="1"/>
  <c r="G104" i="1"/>
  <c r="I104" i="1"/>
  <c r="J104" i="1"/>
  <c r="K104" i="1"/>
  <c r="L104" i="1"/>
  <c r="M104" i="1"/>
  <c r="N104" i="1"/>
  <c r="O104" i="1"/>
  <c r="P104" i="1"/>
  <c r="Q104" i="1"/>
  <c r="S104" i="1"/>
  <c r="AO104" i="1"/>
  <c r="BJ104" i="1"/>
  <c r="CE104" i="1"/>
  <c r="CZ104" i="1"/>
  <c r="DU104" i="1"/>
  <c r="EP104" i="1"/>
  <c r="FK104" i="1"/>
  <c r="GF104" i="1"/>
  <c r="I105" i="1"/>
  <c r="J105" i="1"/>
  <c r="K105" i="1"/>
  <c r="L105" i="1"/>
  <c r="M105" i="1"/>
  <c r="N105" i="1"/>
  <c r="O105" i="1"/>
  <c r="P105" i="1"/>
  <c r="Q105" i="1"/>
  <c r="S105" i="1"/>
  <c r="AO105" i="1"/>
  <c r="BJ105" i="1"/>
  <c r="CE105" i="1"/>
  <c r="F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H106" i="1"/>
  <c r="P106" i="1"/>
  <c r="Q106" i="1"/>
  <c r="S106" i="1"/>
  <c r="AO106" i="1"/>
  <c r="BJ106" i="1"/>
  <c r="CE106" i="1"/>
  <c r="CZ106" i="1"/>
  <c r="DU106" i="1"/>
  <c r="EP106" i="1"/>
  <c r="FK106" i="1"/>
  <c r="GF106" i="1"/>
  <c r="I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CE107" i="1"/>
  <c r="CZ107" i="1"/>
  <c r="DU107" i="1"/>
  <c r="EP107" i="1"/>
  <c r="FK107" i="1"/>
  <c r="R107" i="1"/>
  <c r="GF107" i="1"/>
  <c r="G108" i="1"/>
  <c r="I108" i="1"/>
  <c r="J108" i="1"/>
  <c r="K108" i="1"/>
  <c r="L108" i="1"/>
  <c r="M108" i="1"/>
  <c r="N108" i="1"/>
  <c r="O108" i="1"/>
  <c r="P108" i="1"/>
  <c r="Q108" i="1"/>
  <c r="S108" i="1"/>
  <c r="AO108" i="1"/>
  <c r="BJ108" i="1"/>
  <c r="CE108" i="1"/>
  <c r="CZ108" i="1"/>
  <c r="DU108" i="1"/>
  <c r="EP108" i="1"/>
  <c r="FK108" i="1"/>
  <c r="GF108" i="1"/>
  <c r="I109" i="1"/>
  <c r="J109" i="1"/>
  <c r="K109" i="1"/>
  <c r="L109" i="1"/>
  <c r="M109" i="1"/>
  <c r="N109" i="1"/>
  <c r="O109" i="1"/>
  <c r="P109" i="1"/>
  <c r="Q109" i="1"/>
  <c r="S109" i="1"/>
  <c r="AO109" i="1"/>
  <c r="BJ109" i="1"/>
  <c r="CE109" i="1"/>
  <c r="F109" i="1"/>
  <c r="CZ109" i="1"/>
  <c r="DU109" i="1"/>
  <c r="EP109" i="1"/>
  <c r="FK109" i="1"/>
  <c r="GF109" i="1"/>
  <c r="I110" i="1"/>
  <c r="J110" i="1"/>
  <c r="K110" i="1"/>
  <c r="H110" i="1"/>
  <c r="L110" i="1"/>
  <c r="M110" i="1"/>
  <c r="N110" i="1"/>
  <c r="O110" i="1"/>
  <c r="P110" i="1"/>
  <c r="Q110" i="1"/>
  <c r="S110" i="1"/>
  <c r="AO110" i="1"/>
  <c r="BJ110" i="1"/>
  <c r="F110" i="1"/>
  <c r="CE110" i="1"/>
  <c r="CZ110" i="1"/>
  <c r="DU110" i="1"/>
  <c r="G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AO111" i="1"/>
  <c r="BJ111" i="1"/>
  <c r="CE111" i="1"/>
  <c r="CZ111" i="1"/>
  <c r="DU111" i="1"/>
  <c r="EP111" i="1"/>
  <c r="FK111" i="1"/>
  <c r="R111" i="1"/>
  <c r="GF111" i="1"/>
  <c r="I112" i="1"/>
  <c r="J112" i="1"/>
  <c r="K112" i="1"/>
  <c r="L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K112" i="1"/>
  <c r="GF112" i="1"/>
  <c r="I113" i="1"/>
  <c r="J113" i="1"/>
  <c r="K113" i="1"/>
  <c r="L113" i="1"/>
  <c r="M113" i="1"/>
  <c r="N113" i="1"/>
  <c r="O113" i="1"/>
  <c r="P113" i="1"/>
  <c r="Q113" i="1"/>
  <c r="S113" i="1"/>
  <c r="AO113" i="1"/>
  <c r="BJ113" i="1"/>
  <c r="CE113" i="1"/>
  <c r="CZ113" i="1"/>
  <c r="DU113" i="1"/>
  <c r="EP113" i="1"/>
  <c r="F113" i="1"/>
  <c r="FK113" i="1"/>
  <c r="GF113" i="1"/>
  <c r="I114" i="1"/>
  <c r="J114" i="1"/>
  <c r="K114" i="1"/>
  <c r="H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G114" i="1"/>
  <c r="EP114" i="1"/>
  <c r="FK114" i="1"/>
  <c r="GF114" i="1"/>
  <c r="I115" i="1"/>
  <c r="J115" i="1"/>
  <c r="K115" i="1"/>
  <c r="L115" i="1"/>
  <c r="M115" i="1"/>
  <c r="N115" i="1"/>
  <c r="O115" i="1"/>
  <c r="P115" i="1"/>
  <c r="Q115" i="1"/>
  <c r="S115" i="1"/>
  <c r="AO115" i="1"/>
  <c r="BJ115" i="1"/>
  <c r="CE115" i="1"/>
  <c r="CZ115" i="1"/>
  <c r="DU115" i="1"/>
  <c r="EP115" i="1"/>
  <c r="FK115" i="1"/>
  <c r="R115" i="1"/>
  <c r="GF115" i="1"/>
  <c r="I116" i="1"/>
  <c r="H116" i="1"/>
  <c r="J116" i="1"/>
  <c r="K116" i="1"/>
  <c r="L116" i="1"/>
  <c r="M116" i="1"/>
  <c r="N116" i="1"/>
  <c r="O116" i="1"/>
  <c r="P116" i="1"/>
  <c r="Q116" i="1"/>
  <c r="S116" i="1"/>
  <c r="AO116" i="1"/>
  <c r="BJ116" i="1"/>
  <c r="CE116" i="1"/>
  <c r="CZ116" i="1"/>
  <c r="G116" i="1"/>
  <c r="DU116" i="1"/>
  <c r="EP116" i="1"/>
  <c r="FK116" i="1"/>
  <c r="GF116" i="1"/>
  <c r="I117" i="1"/>
  <c r="J117" i="1"/>
  <c r="K117" i="1"/>
  <c r="L117" i="1"/>
  <c r="M117" i="1"/>
  <c r="H117" i="1"/>
  <c r="N117" i="1"/>
  <c r="O117" i="1"/>
  <c r="P117" i="1"/>
  <c r="Q117" i="1"/>
  <c r="S117" i="1"/>
  <c r="AO117" i="1"/>
  <c r="BJ117" i="1"/>
  <c r="F117" i="1"/>
  <c r="CE117" i="1"/>
  <c r="CZ117" i="1"/>
  <c r="DU117" i="1"/>
  <c r="EP117" i="1"/>
  <c r="FK117" i="1"/>
  <c r="GF117" i="1"/>
  <c r="I118" i="1"/>
  <c r="J118" i="1"/>
  <c r="K118" i="1"/>
  <c r="L118" i="1"/>
  <c r="M118" i="1"/>
  <c r="N118" i="1"/>
  <c r="O118" i="1"/>
  <c r="H118" i="1"/>
  <c r="P118" i="1"/>
  <c r="Q118" i="1"/>
  <c r="S118" i="1"/>
  <c r="AO118" i="1"/>
  <c r="F118" i="1"/>
  <c r="BJ118" i="1"/>
  <c r="CE118" i="1"/>
  <c r="CZ118" i="1"/>
  <c r="R118" i="1"/>
  <c r="DU118" i="1"/>
  <c r="EP118" i="1"/>
  <c r="FK118" i="1"/>
  <c r="GF118" i="1"/>
  <c r="I119" i="1"/>
  <c r="J119" i="1"/>
  <c r="K119" i="1"/>
  <c r="L119" i="1"/>
  <c r="M119" i="1"/>
  <c r="N119" i="1"/>
  <c r="O119" i="1"/>
  <c r="P119" i="1"/>
  <c r="Q119" i="1"/>
  <c r="S119" i="1"/>
  <c r="AO119" i="1"/>
  <c r="BJ119" i="1"/>
  <c r="CE119" i="1"/>
  <c r="CZ119" i="1"/>
  <c r="DU119" i="1"/>
  <c r="EP119" i="1"/>
  <c r="FK119" i="1"/>
  <c r="GF119" i="1"/>
  <c r="I120" i="1"/>
  <c r="J120" i="1"/>
  <c r="K120" i="1"/>
  <c r="L120" i="1"/>
  <c r="M120" i="1"/>
  <c r="N120" i="1"/>
  <c r="O120" i="1"/>
  <c r="P120" i="1"/>
  <c r="Q120" i="1"/>
  <c r="S120" i="1"/>
  <c r="AO120" i="1"/>
  <c r="BJ120" i="1"/>
  <c r="CE120" i="1"/>
  <c r="CZ120" i="1"/>
  <c r="DU120" i="1"/>
  <c r="EP120" i="1"/>
  <c r="FK120" i="1"/>
  <c r="GF120" i="1"/>
  <c r="I121" i="1"/>
  <c r="J121" i="1"/>
  <c r="K121" i="1"/>
  <c r="L121" i="1"/>
  <c r="M121" i="1"/>
  <c r="H121" i="1"/>
  <c r="N121" i="1"/>
  <c r="O121" i="1"/>
  <c r="P121" i="1"/>
  <c r="Q121" i="1"/>
  <c r="S121" i="1"/>
  <c r="AO121" i="1"/>
  <c r="BJ121" i="1"/>
  <c r="F121" i="1"/>
  <c r="CE121" i="1"/>
  <c r="CZ121" i="1"/>
  <c r="DU121" i="1"/>
  <c r="EP121" i="1"/>
  <c r="FK121" i="1"/>
  <c r="GF121" i="1"/>
  <c r="I122" i="1"/>
  <c r="J122" i="1"/>
  <c r="K122" i="1"/>
  <c r="L122" i="1"/>
  <c r="M122" i="1"/>
  <c r="N122" i="1"/>
  <c r="O122" i="1"/>
  <c r="P122" i="1"/>
  <c r="H122" i="1"/>
  <c r="Q122" i="1"/>
  <c r="S122" i="1"/>
  <c r="AO122" i="1"/>
  <c r="F122" i="1"/>
  <c r="BJ122" i="1"/>
  <c r="CE122" i="1"/>
  <c r="CZ122" i="1"/>
  <c r="R122" i="1"/>
  <c r="DU122" i="1"/>
  <c r="EP122" i="1"/>
  <c r="FK122" i="1"/>
  <c r="GF122" i="1"/>
  <c r="I123" i="1"/>
  <c r="J123" i="1"/>
  <c r="K123" i="1"/>
  <c r="L123" i="1"/>
  <c r="M123" i="1"/>
  <c r="N123" i="1"/>
  <c r="O123" i="1"/>
  <c r="P123" i="1"/>
  <c r="Q123" i="1"/>
  <c r="S123" i="1"/>
  <c r="AO123" i="1"/>
  <c r="BJ123" i="1"/>
  <c r="CE123" i="1"/>
  <c r="CZ123" i="1"/>
  <c r="DU123" i="1"/>
  <c r="EP123" i="1"/>
  <c r="FK123" i="1"/>
  <c r="GF123" i="1"/>
  <c r="I124" i="1"/>
  <c r="J124" i="1"/>
  <c r="K124" i="1"/>
  <c r="L124" i="1"/>
  <c r="M124" i="1"/>
  <c r="N124" i="1"/>
  <c r="O124" i="1"/>
  <c r="P124" i="1"/>
  <c r="Q124" i="1"/>
  <c r="S124" i="1"/>
  <c r="AO124" i="1"/>
  <c r="BJ124" i="1"/>
  <c r="CE124" i="1"/>
  <c r="CZ124" i="1"/>
  <c r="DU124" i="1"/>
  <c r="EP124" i="1"/>
  <c r="FK124" i="1"/>
  <c r="GF124" i="1"/>
  <c r="I125" i="1"/>
  <c r="J125" i="1"/>
  <c r="K125" i="1"/>
  <c r="L125" i="1"/>
  <c r="M125" i="1"/>
  <c r="N125" i="1"/>
  <c r="O125" i="1"/>
  <c r="P125" i="1"/>
  <c r="H125" i="1"/>
  <c r="Q125" i="1"/>
  <c r="S125" i="1"/>
  <c r="AO125" i="1"/>
  <c r="BJ125" i="1"/>
  <c r="F125" i="1"/>
  <c r="CE125" i="1"/>
  <c r="CZ125" i="1"/>
  <c r="DU125" i="1"/>
  <c r="EP125" i="1"/>
  <c r="FK125" i="1"/>
  <c r="GF125" i="1"/>
  <c r="I126" i="1"/>
  <c r="J126" i="1"/>
  <c r="K126" i="1"/>
  <c r="L126" i="1"/>
  <c r="M126" i="1"/>
  <c r="N126" i="1"/>
  <c r="O126" i="1"/>
  <c r="H126" i="1"/>
  <c r="P126" i="1"/>
  <c r="Q126" i="1"/>
  <c r="S126" i="1"/>
  <c r="AO126" i="1"/>
  <c r="F126" i="1"/>
  <c r="BJ126" i="1"/>
  <c r="CE126" i="1"/>
  <c r="CZ126" i="1"/>
  <c r="R126" i="1"/>
  <c r="DU126" i="1"/>
  <c r="EP126" i="1"/>
  <c r="FK126" i="1"/>
  <c r="GF126" i="1"/>
  <c r="I127" i="1"/>
  <c r="J127" i="1"/>
  <c r="K127" i="1"/>
  <c r="L127" i="1"/>
  <c r="M127" i="1"/>
  <c r="N127" i="1"/>
  <c r="O127" i="1"/>
  <c r="P127" i="1"/>
  <c r="Q127" i="1"/>
  <c r="S127" i="1"/>
  <c r="AO127" i="1"/>
  <c r="BJ127" i="1"/>
  <c r="CE127" i="1"/>
  <c r="CZ127" i="1"/>
  <c r="DU127" i="1"/>
  <c r="EP127" i="1"/>
  <c r="FK127" i="1"/>
  <c r="GF127" i="1"/>
  <c r="I128" i="1"/>
  <c r="J128" i="1"/>
  <c r="K128" i="1"/>
  <c r="L128" i="1"/>
  <c r="M128" i="1"/>
  <c r="N128" i="1"/>
  <c r="O128" i="1"/>
  <c r="P128" i="1"/>
  <c r="Q128" i="1"/>
  <c r="S128" i="1"/>
  <c r="AO128" i="1"/>
  <c r="BJ128" i="1"/>
  <c r="CE128" i="1"/>
  <c r="CZ128" i="1"/>
  <c r="DU128" i="1"/>
  <c r="EP128" i="1"/>
  <c r="FK128" i="1"/>
  <c r="GF128" i="1"/>
  <c r="I129" i="1"/>
  <c r="J129" i="1"/>
  <c r="K129" i="1"/>
  <c r="L129" i="1"/>
  <c r="M129" i="1"/>
  <c r="N129" i="1"/>
  <c r="O129" i="1"/>
  <c r="P129" i="1"/>
  <c r="H129" i="1"/>
  <c r="Q129" i="1"/>
  <c r="S129" i="1"/>
  <c r="AO129" i="1"/>
  <c r="BJ129" i="1"/>
  <c r="CE129" i="1"/>
  <c r="CZ129" i="1"/>
  <c r="DU129" i="1"/>
  <c r="EP129" i="1"/>
  <c r="FK129" i="1"/>
  <c r="GF129" i="1"/>
  <c r="I130" i="1"/>
  <c r="J130" i="1"/>
  <c r="K130" i="1"/>
  <c r="L130" i="1"/>
  <c r="M130" i="1"/>
  <c r="N130" i="1"/>
  <c r="O130" i="1"/>
  <c r="P130" i="1"/>
  <c r="Q130" i="1"/>
  <c r="S130" i="1"/>
  <c r="AO130" i="1"/>
  <c r="G130" i="1"/>
  <c r="BJ130" i="1"/>
  <c r="CE130" i="1"/>
  <c r="CZ130" i="1"/>
  <c r="DU130" i="1"/>
  <c r="EP130" i="1"/>
  <c r="FK130" i="1"/>
  <c r="GF130" i="1"/>
  <c r="I131" i="1"/>
  <c r="J131" i="1"/>
  <c r="K131" i="1"/>
  <c r="L131" i="1"/>
  <c r="M131" i="1"/>
  <c r="N131" i="1"/>
  <c r="O131" i="1"/>
  <c r="P131" i="1"/>
  <c r="H131" i="1"/>
  <c r="Q131" i="1"/>
  <c r="S131" i="1"/>
  <c r="AO131" i="1"/>
  <c r="BJ131" i="1"/>
  <c r="CE131" i="1"/>
  <c r="CZ131" i="1"/>
  <c r="DU131" i="1"/>
  <c r="EP131" i="1"/>
  <c r="FK131" i="1"/>
  <c r="GF131" i="1"/>
  <c r="I132" i="1"/>
  <c r="J132" i="1"/>
  <c r="H132" i="1"/>
  <c r="K132" i="1"/>
  <c r="L132" i="1"/>
  <c r="M132" i="1"/>
  <c r="N132" i="1"/>
  <c r="O132" i="1"/>
  <c r="P132" i="1"/>
  <c r="Q132" i="1"/>
  <c r="S132" i="1"/>
  <c r="AO132" i="1"/>
  <c r="BJ132" i="1"/>
  <c r="CE132" i="1"/>
  <c r="CZ132" i="1"/>
  <c r="DU132" i="1"/>
  <c r="EP132" i="1"/>
  <c r="FK132" i="1"/>
  <c r="R132" i="1"/>
  <c r="GF132" i="1"/>
  <c r="I133" i="1"/>
  <c r="H133" i="1"/>
  <c r="J133" i="1"/>
  <c r="K133" i="1"/>
  <c r="L133" i="1"/>
  <c r="M133" i="1"/>
  <c r="N133" i="1"/>
  <c r="O133" i="1"/>
  <c r="P133" i="1"/>
  <c r="Q133" i="1"/>
  <c r="S133" i="1"/>
  <c r="AO133" i="1"/>
  <c r="BJ133" i="1"/>
  <c r="CE133" i="1"/>
  <c r="CZ133" i="1"/>
  <c r="DU133" i="1"/>
  <c r="EP133" i="1"/>
  <c r="FK133" i="1"/>
  <c r="GF133" i="1"/>
  <c r="F134" i="1"/>
  <c r="I134" i="1"/>
  <c r="J134" i="1"/>
  <c r="K134" i="1"/>
  <c r="L134" i="1"/>
  <c r="M134" i="1"/>
  <c r="N134" i="1"/>
  <c r="O134" i="1"/>
  <c r="P134" i="1"/>
  <c r="Q134" i="1"/>
  <c r="S134" i="1"/>
  <c r="AO134" i="1"/>
  <c r="R134" i="1"/>
  <c r="BJ134" i="1"/>
  <c r="CE134" i="1"/>
  <c r="CZ134" i="1"/>
  <c r="DU134" i="1"/>
  <c r="EP134" i="1"/>
  <c r="FK134" i="1"/>
  <c r="GF134" i="1"/>
  <c r="I135" i="1"/>
  <c r="J135" i="1"/>
  <c r="K135" i="1"/>
  <c r="L135" i="1"/>
  <c r="M135" i="1"/>
  <c r="N135" i="1"/>
  <c r="O135" i="1"/>
  <c r="P135" i="1"/>
  <c r="H135" i="1"/>
  <c r="Q135" i="1"/>
  <c r="S135" i="1"/>
  <c r="AO135" i="1"/>
  <c r="BJ135" i="1"/>
  <c r="CE135" i="1"/>
  <c r="F135" i="1"/>
  <c r="CZ135" i="1"/>
  <c r="DU135" i="1"/>
  <c r="EP135" i="1"/>
  <c r="FK135" i="1"/>
  <c r="GF135" i="1"/>
  <c r="I136" i="1"/>
  <c r="J136" i="1"/>
  <c r="H136" i="1"/>
  <c r="K136" i="1"/>
  <c r="L136" i="1"/>
  <c r="M136" i="1"/>
  <c r="N136" i="1"/>
  <c r="O136" i="1"/>
  <c r="P136" i="1"/>
  <c r="Q136" i="1"/>
  <c r="S136" i="1"/>
  <c r="AO136" i="1"/>
  <c r="BJ136" i="1"/>
  <c r="CE136" i="1"/>
  <c r="CZ136" i="1"/>
  <c r="DU136" i="1"/>
  <c r="EP136" i="1"/>
  <c r="FK136" i="1"/>
  <c r="R136" i="1"/>
  <c r="GF136" i="1"/>
  <c r="I137" i="1"/>
  <c r="J137" i="1"/>
  <c r="K137" i="1"/>
  <c r="L137" i="1"/>
  <c r="M137" i="1"/>
  <c r="N137" i="1"/>
  <c r="O137" i="1"/>
  <c r="P137" i="1"/>
  <c r="Q137" i="1"/>
  <c r="S137" i="1"/>
  <c r="AO137" i="1"/>
  <c r="BJ137" i="1"/>
  <c r="CE137" i="1"/>
  <c r="CZ137" i="1"/>
  <c r="DU137" i="1"/>
  <c r="EP137" i="1"/>
  <c r="FK137" i="1"/>
  <c r="GF137" i="1"/>
  <c r="F138" i="1"/>
  <c r="I138" i="1"/>
  <c r="H138" i="1"/>
  <c r="J138" i="1"/>
  <c r="K138" i="1"/>
  <c r="L138" i="1"/>
  <c r="M138" i="1"/>
  <c r="N138" i="1"/>
  <c r="O138" i="1"/>
  <c r="P138" i="1"/>
  <c r="Q138" i="1"/>
  <c r="S138" i="1"/>
  <c r="AO138" i="1"/>
  <c r="BJ138" i="1"/>
  <c r="CE138" i="1"/>
  <c r="CZ138" i="1"/>
  <c r="DU138" i="1"/>
  <c r="EP138" i="1"/>
  <c r="FK138" i="1"/>
  <c r="GF138" i="1"/>
  <c r="I139" i="1"/>
  <c r="J139" i="1"/>
  <c r="K139" i="1"/>
  <c r="L139" i="1"/>
  <c r="M139" i="1"/>
  <c r="N139" i="1"/>
  <c r="O139" i="1"/>
  <c r="P139" i="1"/>
  <c r="H139" i="1"/>
  <c r="Q139" i="1"/>
  <c r="S139" i="1"/>
  <c r="AO139" i="1"/>
  <c r="BJ139" i="1"/>
  <c r="CE139" i="1"/>
  <c r="F139" i="1"/>
  <c r="CZ139" i="1"/>
  <c r="DU139" i="1"/>
  <c r="EP139" i="1"/>
  <c r="FK139" i="1"/>
  <c r="GF139" i="1"/>
  <c r="I140" i="1"/>
  <c r="J140" i="1"/>
  <c r="H140" i="1"/>
  <c r="K140" i="1"/>
  <c r="L140" i="1"/>
  <c r="M140" i="1"/>
  <c r="N140" i="1"/>
  <c r="O140" i="1"/>
  <c r="P140" i="1"/>
  <c r="Q140" i="1"/>
  <c r="S140" i="1"/>
  <c r="AO140" i="1"/>
  <c r="F140" i="1"/>
  <c r="BJ140" i="1"/>
  <c r="CE140" i="1"/>
  <c r="CZ140" i="1"/>
  <c r="DU140" i="1"/>
  <c r="EP140" i="1"/>
  <c r="FK140" i="1"/>
  <c r="R140" i="1"/>
  <c r="GF140" i="1"/>
  <c r="I141" i="1"/>
  <c r="J141" i="1"/>
  <c r="K141" i="1"/>
  <c r="L141" i="1"/>
  <c r="M141" i="1"/>
  <c r="N141" i="1"/>
  <c r="O141" i="1"/>
  <c r="P141" i="1"/>
  <c r="Q141" i="1"/>
  <c r="S141" i="1"/>
  <c r="AO141" i="1"/>
  <c r="BJ141" i="1"/>
  <c r="CE141" i="1"/>
  <c r="CZ141" i="1"/>
  <c r="DU141" i="1"/>
  <c r="EP141" i="1"/>
  <c r="FK141" i="1"/>
  <c r="GF141" i="1"/>
  <c r="I142" i="1"/>
  <c r="J142" i="1"/>
  <c r="K142" i="1"/>
  <c r="L142" i="1"/>
  <c r="M142" i="1"/>
  <c r="N142" i="1"/>
  <c r="O142" i="1"/>
  <c r="P142" i="1"/>
  <c r="Q142" i="1"/>
  <c r="S142" i="1"/>
  <c r="AO142" i="1"/>
  <c r="BJ142" i="1"/>
  <c r="CE142" i="1"/>
  <c r="F142" i="1"/>
  <c r="CZ142" i="1"/>
  <c r="DU142" i="1"/>
  <c r="EP142" i="1"/>
  <c r="FK142" i="1"/>
  <c r="GF142" i="1"/>
  <c r="I143" i="1"/>
  <c r="J143" i="1"/>
  <c r="K143" i="1"/>
  <c r="L143" i="1"/>
  <c r="M143" i="1"/>
  <c r="N143" i="1"/>
  <c r="O143" i="1"/>
  <c r="P143" i="1"/>
  <c r="H143" i="1"/>
  <c r="Q143" i="1"/>
  <c r="S143" i="1"/>
  <c r="AO143" i="1"/>
  <c r="BJ143" i="1"/>
  <c r="CE143" i="1"/>
  <c r="F143" i="1"/>
  <c r="CZ143" i="1"/>
  <c r="DU143" i="1"/>
  <c r="EP143" i="1"/>
  <c r="FK143" i="1"/>
  <c r="GF143" i="1"/>
  <c r="I144" i="1"/>
  <c r="J144" i="1"/>
  <c r="H144" i="1"/>
  <c r="K144" i="1"/>
  <c r="L144" i="1"/>
  <c r="M144" i="1"/>
  <c r="N144" i="1"/>
  <c r="O144" i="1"/>
  <c r="P144" i="1"/>
  <c r="Q144" i="1"/>
  <c r="S144" i="1"/>
  <c r="AO144" i="1"/>
  <c r="F144" i="1"/>
  <c r="BJ144" i="1"/>
  <c r="CE144" i="1"/>
  <c r="CZ144" i="1"/>
  <c r="DU144" i="1"/>
  <c r="EP144" i="1"/>
  <c r="FK144" i="1"/>
  <c r="R144" i="1"/>
  <c r="GF144" i="1"/>
  <c r="I146" i="1"/>
  <c r="H146" i="1"/>
  <c r="H147" i="1"/>
  <c r="J146" i="1"/>
  <c r="J147" i="1"/>
  <c r="K146" i="1"/>
  <c r="L146" i="1"/>
  <c r="L147" i="1"/>
  <c r="M146" i="1"/>
  <c r="M147" i="1"/>
  <c r="N146" i="1"/>
  <c r="O146" i="1"/>
  <c r="O147" i="1"/>
  <c r="P146" i="1"/>
  <c r="Q146" i="1"/>
  <c r="S146" i="1"/>
  <c r="AO146" i="1"/>
  <c r="BJ146" i="1"/>
  <c r="CE146" i="1"/>
  <c r="CE147" i="1"/>
  <c r="CZ146" i="1"/>
  <c r="DU146" i="1"/>
  <c r="EP146" i="1"/>
  <c r="FK146" i="1"/>
  <c r="FK147" i="1"/>
  <c r="GF146" i="1"/>
  <c r="I147" i="1"/>
  <c r="K147" i="1"/>
  <c r="N147" i="1"/>
  <c r="P147" i="1"/>
  <c r="Q147" i="1"/>
  <c r="S147" i="1"/>
  <c r="T147" i="1"/>
  <c r="T151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EF147" i="1"/>
  <c r="EG147" i="1"/>
  <c r="EH147" i="1"/>
  <c r="EI147" i="1"/>
  <c r="EJ147" i="1"/>
  <c r="EK147" i="1"/>
  <c r="EL147" i="1"/>
  <c r="EM147" i="1"/>
  <c r="EN147" i="1"/>
  <c r="EO147" i="1"/>
  <c r="EP147" i="1"/>
  <c r="EQ147" i="1"/>
  <c r="ER147" i="1"/>
  <c r="ES147" i="1"/>
  <c r="ET147" i="1"/>
  <c r="EU147" i="1"/>
  <c r="EV147" i="1"/>
  <c r="EW147" i="1"/>
  <c r="EX147" i="1"/>
  <c r="EY147" i="1"/>
  <c r="EZ147" i="1"/>
  <c r="FA147" i="1"/>
  <c r="FB147" i="1"/>
  <c r="FC147" i="1"/>
  <c r="FD147" i="1"/>
  <c r="FE147" i="1"/>
  <c r="FF147" i="1"/>
  <c r="FG147" i="1"/>
  <c r="FH147" i="1"/>
  <c r="FI147" i="1"/>
  <c r="FJ147" i="1"/>
  <c r="FJ151" i="1"/>
  <c r="FL147" i="1"/>
  <c r="FM147" i="1"/>
  <c r="FN147" i="1"/>
  <c r="FO147" i="1"/>
  <c r="FP147" i="1"/>
  <c r="FQ147" i="1"/>
  <c r="FR147" i="1"/>
  <c r="FS147" i="1"/>
  <c r="FT147" i="1"/>
  <c r="FU147" i="1"/>
  <c r="FV147" i="1"/>
  <c r="FW147" i="1"/>
  <c r="FX147" i="1"/>
  <c r="FY147" i="1"/>
  <c r="FZ147" i="1"/>
  <c r="GA147" i="1"/>
  <c r="GB147" i="1"/>
  <c r="GC147" i="1"/>
  <c r="GD147" i="1"/>
  <c r="GE147" i="1"/>
  <c r="GF147" i="1"/>
  <c r="I149" i="1"/>
  <c r="H149" i="1"/>
  <c r="H150" i="1"/>
  <c r="J149" i="1"/>
  <c r="K149" i="1"/>
  <c r="L149" i="1"/>
  <c r="M149" i="1"/>
  <c r="M150" i="1"/>
  <c r="N149" i="1"/>
  <c r="O149" i="1"/>
  <c r="O150" i="1"/>
  <c r="P149" i="1"/>
  <c r="P150" i="1"/>
  <c r="Q149" i="1"/>
  <c r="S149" i="1"/>
  <c r="AO149" i="1"/>
  <c r="BJ149" i="1"/>
  <c r="CE149" i="1"/>
  <c r="CZ149" i="1"/>
  <c r="CZ150" i="1"/>
  <c r="DU149" i="1"/>
  <c r="DU150" i="1"/>
  <c r="EP149" i="1"/>
  <c r="FK149" i="1"/>
  <c r="GF149" i="1"/>
  <c r="I150" i="1"/>
  <c r="J150" i="1"/>
  <c r="K150" i="1"/>
  <c r="L150" i="1"/>
  <c r="N150" i="1"/>
  <c r="Q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DO150" i="1"/>
  <c r="DP150" i="1"/>
  <c r="DQ150" i="1"/>
  <c r="DR150" i="1"/>
  <c r="DS150" i="1"/>
  <c r="DT150" i="1"/>
  <c r="DV150" i="1"/>
  <c r="DW150" i="1"/>
  <c r="DX150" i="1"/>
  <c r="DY150" i="1"/>
  <c r="DZ150" i="1"/>
  <c r="EA150" i="1"/>
  <c r="EB150" i="1"/>
  <c r="EC150" i="1"/>
  <c r="ED150" i="1"/>
  <c r="EE150" i="1"/>
  <c r="EF150" i="1"/>
  <c r="EG150" i="1"/>
  <c r="EH150" i="1"/>
  <c r="EI150" i="1"/>
  <c r="EJ150" i="1"/>
  <c r="EK150" i="1"/>
  <c r="EL150" i="1"/>
  <c r="EM150" i="1"/>
  <c r="EN150" i="1"/>
  <c r="EO150" i="1"/>
  <c r="EP150" i="1"/>
  <c r="EQ150" i="1"/>
  <c r="ER150" i="1"/>
  <c r="ES150" i="1"/>
  <c r="ET150" i="1"/>
  <c r="EU150" i="1"/>
  <c r="EV150" i="1"/>
  <c r="EW150" i="1"/>
  <c r="EX150" i="1"/>
  <c r="EY150" i="1"/>
  <c r="EZ150" i="1"/>
  <c r="FA150" i="1"/>
  <c r="FB150" i="1"/>
  <c r="FC150" i="1"/>
  <c r="FD150" i="1"/>
  <c r="FE150" i="1"/>
  <c r="FF150" i="1"/>
  <c r="FG150" i="1"/>
  <c r="FH150" i="1"/>
  <c r="FI150" i="1"/>
  <c r="FJ150" i="1"/>
  <c r="FK150" i="1"/>
  <c r="FL150" i="1"/>
  <c r="FM150" i="1"/>
  <c r="FN150" i="1"/>
  <c r="FO150" i="1"/>
  <c r="FP150" i="1"/>
  <c r="FQ150" i="1"/>
  <c r="FR150" i="1"/>
  <c r="FS150" i="1"/>
  <c r="FT150" i="1"/>
  <c r="FU150" i="1"/>
  <c r="FV150" i="1"/>
  <c r="FW150" i="1"/>
  <c r="FX150" i="1"/>
  <c r="FY150" i="1"/>
  <c r="FZ150" i="1"/>
  <c r="GA150" i="1"/>
  <c r="GB150" i="1"/>
  <c r="GC150" i="1"/>
  <c r="GD150" i="1"/>
  <c r="GE150" i="1"/>
  <c r="GF150" i="1"/>
  <c r="V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P151" i="1"/>
  <c r="AQ151" i="1"/>
  <c r="AS151" i="1"/>
  <c r="AT151" i="1"/>
  <c r="AV151" i="1"/>
  <c r="AW151" i="1"/>
  <c r="AY151" i="1"/>
  <c r="AZ151" i="1"/>
  <c r="BA151" i="1"/>
  <c r="BB151" i="1"/>
  <c r="BD151" i="1"/>
  <c r="BE151" i="1"/>
  <c r="BF151" i="1"/>
  <c r="BG151" i="1"/>
  <c r="BH151" i="1"/>
  <c r="BI151" i="1"/>
  <c r="BL151" i="1"/>
  <c r="BN151" i="1"/>
  <c r="BO151" i="1"/>
  <c r="BP151" i="1"/>
  <c r="BQ151" i="1"/>
  <c r="BR151" i="1"/>
  <c r="BT151" i="1"/>
  <c r="BU151" i="1"/>
  <c r="BV151" i="1"/>
  <c r="BW151" i="1"/>
  <c r="BX151" i="1"/>
  <c r="BY151" i="1"/>
  <c r="BZ151" i="1"/>
  <c r="CA151" i="1"/>
  <c r="CB151" i="1"/>
  <c r="CC151" i="1"/>
  <c r="CD151" i="1"/>
  <c r="CF151" i="1"/>
  <c r="CG151" i="1"/>
  <c r="CH151" i="1"/>
  <c r="CI151" i="1"/>
  <c r="CJ151" i="1"/>
  <c r="CK151" i="1"/>
  <c r="CL151" i="1"/>
  <c r="CM151" i="1"/>
  <c r="CO151" i="1"/>
  <c r="CP151" i="1"/>
  <c r="CR151" i="1"/>
  <c r="CS151" i="1"/>
  <c r="CT151" i="1"/>
  <c r="CU151" i="1"/>
  <c r="CV151" i="1"/>
  <c r="CW151" i="1"/>
  <c r="CX151" i="1"/>
  <c r="DA151" i="1"/>
  <c r="DB151" i="1"/>
  <c r="DC151" i="1"/>
  <c r="DD151" i="1"/>
  <c r="DE151" i="1"/>
  <c r="DF151" i="1"/>
  <c r="DG151" i="1"/>
  <c r="DI151" i="1"/>
  <c r="DJ151" i="1"/>
  <c r="DK151" i="1"/>
  <c r="DL151" i="1"/>
  <c r="DM151" i="1"/>
  <c r="DN151" i="1"/>
  <c r="DO151" i="1"/>
  <c r="DQ151" i="1"/>
  <c r="DR151" i="1"/>
  <c r="DS151" i="1"/>
  <c r="DW151" i="1"/>
  <c r="DX151" i="1"/>
  <c r="DY151" i="1"/>
  <c r="DZ151" i="1"/>
  <c r="EA151" i="1"/>
  <c r="EB151" i="1"/>
  <c r="EC151" i="1"/>
  <c r="EE151" i="1"/>
  <c r="EF151" i="1"/>
  <c r="EG151" i="1"/>
  <c r="EH151" i="1"/>
  <c r="EI151" i="1"/>
  <c r="EJ151" i="1"/>
  <c r="EK151" i="1"/>
  <c r="EL151" i="1"/>
  <c r="EM151" i="1"/>
  <c r="EN151" i="1"/>
  <c r="EO151" i="1"/>
  <c r="ER151" i="1"/>
  <c r="ES151" i="1"/>
  <c r="ET151" i="1"/>
  <c r="EU151" i="1"/>
  <c r="EV151" i="1"/>
  <c r="EW151" i="1"/>
  <c r="EX151" i="1"/>
  <c r="EY151" i="1"/>
  <c r="EZ151" i="1"/>
  <c r="FA151" i="1"/>
  <c r="FB151" i="1"/>
  <c r="FC151" i="1"/>
  <c r="FD151" i="1"/>
  <c r="FE151" i="1"/>
  <c r="FF151" i="1"/>
  <c r="FG151" i="1"/>
  <c r="FH151" i="1"/>
  <c r="FI151" i="1"/>
  <c r="FL151" i="1"/>
  <c r="FM151" i="1"/>
  <c r="FN151" i="1"/>
  <c r="FO151" i="1"/>
  <c r="FP151" i="1"/>
  <c r="FQ151" i="1"/>
  <c r="FR151" i="1"/>
  <c r="FS151" i="1"/>
  <c r="FT151" i="1"/>
  <c r="FU151" i="1"/>
  <c r="FV151" i="1"/>
  <c r="FW151" i="1"/>
  <c r="FX151" i="1"/>
  <c r="FY151" i="1"/>
  <c r="FZ151" i="1"/>
  <c r="GA151" i="1"/>
  <c r="GB151" i="1"/>
  <c r="GC151" i="1"/>
  <c r="GD151" i="1"/>
  <c r="GE151" i="1"/>
  <c r="I17" i="2"/>
  <c r="I25" i="2"/>
  <c r="J17" i="2"/>
  <c r="K17" i="2"/>
  <c r="L17" i="2"/>
  <c r="M17" i="2"/>
  <c r="N17" i="2"/>
  <c r="O17" i="2"/>
  <c r="P17" i="2"/>
  <c r="Q17" i="2"/>
  <c r="Q25" i="2"/>
  <c r="S17" i="2"/>
  <c r="T17" i="2"/>
  <c r="U17" i="2"/>
  <c r="AC17" i="2"/>
  <c r="AO17" i="2"/>
  <c r="BJ17" i="2"/>
  <c r="CE17" i="2"/>
  <c r="CZ17" i="2"/>
  <c r="DU17" i="2"/>
  <c r="DU25" i="2"/>
  <c r="EP17" i="2"/>
  <c r="FK17" i="2"/>
  <c r="GF17" i="2"/>
  <c r="I18" i="2"/>
  <c r="J18" i="2"/>
  <c r="K18" i="2"/>
  <c r="L18" i="2"/>
  <c r="M18" i="2"/>
  <c r="N18" i="2"/>
  <c r="O18" i="2"/>
  <c r="P18" i="2"/>
  <c r="Q18" i="2"/>
  <c r="S18" i="2"/>
  <c r="AO18" i="2"/>
  <c r="BJ18" i="2"/>
  <c r="CE18" i="2"/>
  <c r="CZ18" i="2"/>
  <c r="DU18" i="2"/>
  <c r="EP18" i="2"/>
  <c r="FK18" i="2"/>
  <c r="FK25" i="2"/>
  <c r="GF18" i="2"/>
  <c r="I19" i="2"/>
  <c r="H19" i="2"/>
  <c r="J19" i="2"/>
  <c r="K19" i="2"/>
  <c r="L19" i="2"/>
  <c r="L25" i="2"/>
  <c r="M19" i="2"/>
  <c r="N19" i="2"/>
  <c r="O19" i="2"/>
  <c r="P19" i="2"/>
  <c r="Q19" i="2"/>
  <c r="S19" i="2"/>
  <c r="AO19" i="2"/>
  <c r="BJ19" i="2"/>
  <c r="CE19" i="2"/>
  <c r="CZ19" i="2"/>
  <c r="DU19" i="2"/>
  <c r="EP19" i="2"/>
  <c r="FK19" i="2"/>
  <c r="GF19" i="2"/>
  <c r="J20" i="2"/>
  <c r="K20" i="2"/>
  <c r="L20" i="2"/>
  <c r="M20" i="2"/>
  <c r="N20" i="2"/>
  <c r="O20" i="2"/>
  <c r="P20" i="2"/>
  <c r="Q20" i="2"/>
  <c r="S20" i="2"/>
  <c r="T20" i="2"/>
  <c r="AO20" i="2"/>
  <c r="BJ20" i="2"/>
  <c r="G20" i="2"/>
  <c r="BK20" i="2"/>
  <c r="I20" i="2"/>
  <c r="H20" i="2"/>
  <c r="BS20" i="2"/>
  <c r="CE20" i="2"/>
  <c r="CZ20" i="2"/>
  <c r="DU20" i="2"/>
  <c r="EP20" i="2"/>
  <c r="FK20" i="2"/>
  <c r="GF20" i="2"/>
  <c r="GF25" i="2"/>
  <c r="I21" i="2"/>
  <c r="J21" i="2"/>
  <c r="K21" i="2"/>
  <c r="H21" i="2"/>
  <c r="L21" i="2"/>
  <c r="M21" i="2"/>
  <c r="M25" i="2"/>
  <c r="N21" i="2"/>
  <c r="O21" i="2"/>
  <c r="P21" i="2"/>
  <c r="Q21" i="2"/>
  <c r="S21" i="2"/>
  <c r="AO21" i="2"/>
  <c r="BJ21" i="2"/>
  <c r="CE21" i="2"/>
  <c r="CZ21" i="2"/>
  <c r="DU21" i="2"/>
  <c r="EP21" i="2"/>
  <c r="FK21" i="2"/>
  <c r="GF21" i="2"/>
  <c r="I22" i="2"/>
  <c r="H22" i="2"/>
  <c r="J22" i="2"/>
  <c r="K22" i="2"/>
  <c r="L22" i="2"/>
  <c r="M22" i="2"/>
  <c r="N22" i="2"/>
  <c r="O22" i="2"/>
  <c r="O25" i="2"/>
  <c r="P22" i="2"/>
  <c r="Q22" i="2"/>
  <c r="S22" i="2"/>
  <c r="AO22" i="2"/>
  <c r="BJ22" i="2"/>
  <c r="CE22" i="2"/>
  <c r="CZ22" i="2"/>
  <c r="G22" i="2"/>
  <c r="DU22" i="2"/>
  <c r="EP22" i="2"/>
  <c r="FK22" i="2"/>
  <c r="GF22" i="2"/>
  <c r="I23" i="2"/>
  <c r="J23" i="2"/>
  <c r="K23" i="2"/>
  <c r="L23" i="2"/>
  <c r="M23" i="2"/>
  <c r="N23" i="2"/>
  <c r="O23" i="2"/>
  <c r="P23" i="2"/>
  <c r="Q23" i="2"/>
  <c r="S23" i="2"/>
  <c r="AO23" i="2"/>
  <c r="BJ23" i="2"/>
  <c r="CE23" i="2"/>
  <c r="CZ23" i="2"/>
  <c r="G23" i="2"/>
  <c r="DU23" i="2"/>
  <c r="EP23" i="2"/>
  <c r="FK23" i="2"/>
  <c r="GF23" i="2"/>
  <c r="I24" i="2"/>
  <c r="J24" i="2"/>
  <c r="K24" i="2"/>
  <c r="L24" i="2"/>
  <c r="M24" i="2"/>
  <c r="O24" i="2"/>
  <c r="P24" i="2"/>
  <c r="Q24" i="2"/>
  <c r="T24" i="2"/>
  <c r="AO24" i="2"/>
  <c r="BJ24" i="2"/>
  <c r="BV24" i="2"/>
  <c r="N24" i="2"/>
  <c r="N25" i="2"/>
  <c r="CD24" i="2"/>
  <c r="CE24" i="2"/>
  <c r="CQ24" i="2"/>
  <c r="CY24" i="2"/>
  <c r="DL24" i="2"/>
  <c r="DT24" i="2"/>
  <c r="DU24" i="2"/>
  <c r="EP24" i="2"/>
  <c r="FK24" i="2"/>
  <c r="GF24" i="2"/>
  <c r="P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Q25" i="2"/>
  <c r="ER25" i="2"/>
  <c r="ES25" i="2"/>
  <c r="ET25" i="2"/>
  <c r="EU25" i="2"/>
  <c r="EV25" i="2"/>
  <c r="EW25" i="2"/>
  <c r="EX25" i="2"/>
  <c r="EY25" i="2"/>
  <c r="EZ25" i="2"/>
  <c r="FA25" i="2"/>
  <c r="FB25" i="2"/>
  <c r="FC25" i="2"/>
  <c r="FD25" i="2"/>
  <c r="FE25" i="2"/>
  <c r="FF25" i="2"/>
  <c r="FG25" i="2"/>
  <c r="FH25" i="2"/>
  <c r="FI25" i="2"/>
  <c r="FJ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I27" i="2"/>
  <c r="H27" i="2"/>
  <c r="J27" i="2"/>
  <c r="K27" i="2"/>
  <c r="L27" i="2"/>
  <c r="M27" i="2"/>
  <c r="N27" i="2"/>
  <c r="O27" i="2"/>
  <c r="P27" i="2"/>
  <c r="Q27" i="2"/>
  <c r="S27" i="2"/>
  <c r="AO27" i="2"/>
  <c r="BJ27" i="2"/>
  <c r="CE27" i="2"/>
  <c r="CZ27" i="2"/>
  <c r="G27" i="2"/>
  <c r="DU27" i="2"/>
  <c r="EP27" i="2"/>
  <c r="FK27" i="2"/>
  <c r="GF27" i="2"/>
  <c r="I28" i="2"/>
  <c r="J28" i="2"/>
  <c r="K28" i="2"/>
  <c r="L28" i="2"/>
  <c r="M28" i="2"/>
  <c r="N28" i="2"/>
  <c r="O28" i="2"/>
  <c r="P28" i="2"/>
  <c r="Q28" i="2"/>
  <c r="S28" i="2"/>
  <c r="AO28" i="2"/>
  <c r="BJ28" i="2"/>
  <c r="F28" i="2"/>
  <c r="CE28" i="2"/>
  <c r="CZ28" i="2"/>
  <c r="G28" i="2"/>
  <c r="DU28" i="2"/>
  <c r="EP28" i="2"/>
  <c r="FK28" i="2"/>
  <c r="GF28" i="2"/>
  <c r="I29" i="2"/>
  <c r="H29" i="2"/>
  <c r="J29" i="2"/>
  <c r="K29" i="2"/>
  <c r="L29" i="2"/>
  <c r="M29" i="2"/>
  <c r="N29" i="2"/>
  <c r="O29" i="2"/>
  <c r="P29" i="2"/>
  <c r="Q29" i="2"/>
  <c r="S29" i="2"/>
  <c r="AO29" i="2"/>
  <c r="F29" i="2"/>
  <c r="BJ29" i="2"/>
  <c r="CE29" i="2"/>
  <c r="CZ29" i="2"/>
  <c r="DU29" i="2"/>
  <c r="EP29" i="2"/>
  <c r="FK29" i="2"/>
  <c r="GF29" i="2"/>
  <c r="I30" i="2"/>
  <c r="H30" i="2"/>
  <c r="J30" i="2"/>
  <c r="K30" i="2"/>
  <c r="L30" i="2"/>
  <c r="M30" i="2"/>
  <c r="N30" i="2"/>
  <c r="O30" i="2"/>
  <c r="P30" i="2"/>
  <c r="Q30" i="2"/>
  <c r="S30" i="2"/>
  <c r="AO30" i="2"/>
  <c r="R30" i="2"/>
  <c r="BJ30" i="2"/>
  <c r="CE30" i="2"/>
  <c r="CZ30" i="2"/>
  <c r="DU30" i="2"/>
  <c r="EP30" i="2"/>
  <c r="FK30" i="2"/>
  <c r="GF30" i="2"/>
  <c r="G31" i="2"/>
  <c r="I31" i="2"/>
  <c r="J31" i="2"/>
  <c r="K31" i="2"/>
  <c r="L31" i="2"/>
  <c r="M31" i="2"/>
  <c r="N31" i="2"/>
  <c r="O31" i="2"/>
  <c r="P31" i="2"/>
  <c r="Q31" i="2"/>
  <c r="S31" i="2"/>
  <c r="AO31" i="2"/>
  <c r="BJ31" i="2"/>
  <c r="CE31" i="2"/>
  <c r="CZ31" i="2"/>
  <c r="DU31" i="2"/>
  <c r="EP31" i="2"/>
  <c r="FK31" i="2"/>
  <c r="GF31" i="2"/>
  <c r="I32" i="2"/>
  <c r="J32" i="2"/>
  <c r="K32" i="2"/>
  <c r="L32" i="2"/>
  <c r="M32" i="2"/>
  <c r="N32" i="2"/>
  <c r="O32" i="2"/>
  <c r="P32" i="2"/>
  <c r="Q32" i="2"/>
  <c r="S32" i="2"/>
  <c r="AO32" i="2"/>
  <c r="F32" i="2"/>
  <c r="BJ32" i="2"/>
  <c r="CE32" i="2"/>
  <c r="CZ32" i="2"/>
  <c r="G32" i="2"/>
  <c r="DU32" i="2"/>
  <c r="EP32" i="2"/>
  <c r="FK32" i="2"/>
  <c r="GF32" i="2"/>
  <c r="I33" i="2"/>
  <c r="H33" i="2"/>
  <c r="J33" i="2"/>
  <c r="K33" i="2"/>
  <c r="L33" i="2"/>
  <c r="M33" i="2"/>
  <c r="N33" i="2"/>
  <c r="O33" i="2"/>
  <c r="P33" i="2"/>
  <c r="Q33" i="2"/>
  <c r="S33" i="2"/>
  <c r="AO33" i="2"/>
  <c r="F33" i="2"/>
  <c r="BJ33" i="2"/>
  <c r="CE33" i="2"/>
  <c r="CZ33" i="2"/>
  <c r="DU33" i="2"/>
  <c r="EP33" i="2"/>
  <c r="FK33" i="2"/>
  <c r="GF33" i="2"/>
  <c r="I34" i="2"/>
  <c r="H34" i="2"/>
  <c r="J34" i="2"/>
  <c r="K34" i="2"/>
  <c r="L34" i="2"/>
  <c r="M34" i="2"/>
  <c r="N34" i="2"/>
  <c r="O34" i="2"/>
  <c r="P34" i="2"/>
  <c r="Q34" i="2"/>
  <c r="S34" i="2"/>
  <c r="AO34" i="2"/>
  <c r="R34" i="2"/>
  <c r="BJ34" i="2"/>
  <c r="CE34" i="2"/>
  <c r="CZ34" i="2"/>
  <c r="DU34" i="2"/>
  <c r="EP34" i="2"/>
  <c r="FK34" i="2"/>
  <c r="GF34" i="2"/>
  <c r="I35" i="2"/>
  <c r="J35" i="2"/>
  <c r="K35" i="2"/>
  <c r="L35" i="2"/>
  <c r="M35" i="2"/>
  <c r="N35" i="2"/>
  <c r="O35" i="2"/>
  <c r="O41" i="2"/>
  <c r="P35" i="2"/>
  <c r="Q35" i="2"/>
  <c r="S35" i="2"/>
  <c r="AO35" i="2"/>
  <c r="BJ35" i="2"/>
  <c r="R35" i="2"/>
  <c r="CE35" i="2"/>
  <c r="CZ35" i="2"/>
  <c r="G35" i="2"/>
  <c r="DU35" i="2"/>
  <c r="EP35" i="2"/>
  <c r="FK35" i="2"/>
  <c r="GF35" i="2"/>
  <c r="I36" i="2"/>
  <c r="J36" i="2"/>
  <c r="K36" i="2"/>
  <c r="L36" i="2"/>
  <c r="M36" i="2"/>
  <c r="N36" i="2"/>
  <c r="O36" i="2"/>
  <c r="P36" i="2"/>
  <c r="Q36" i="2"/>
  <c r="S36" i="2"/>
  <c r="AO36" i="2"/>
  <c r="F36" i="2"/>
  <c r="BJ36" i="2"/>
  <c r="CE36" i="2"/>
  <c r="CZ36" i="2"/>
  <c r="G36" i="2"/>
  <c r="DU36" i="2"/>
  <c r="EP36" i="2"/>
  <c r="FK36" i="2"/>
  <c r="GF36" i="2"/>
  <c r="I37" i="2"/>
  <c r="H37" i="2"/>
  <c r="J37" i="2"/>
  <c r="K37" i="2"/>
  <c r="L37" i="2"/>
  <c r="M37" i="2"/>
  <c r="N37" i="2"/>
  <c r="O37" i="2"/>
  <c r="P37" i="2"/>
  <c r="Q37" i="2"/>
  <c r="S37" i="2"/>
  <c r="AO37" i="2"/>
  <c r="F37" i="2"/>
  <c r="BJ37" i="2"/>
  <c r="CE37" i="2"/>
  <c r="CZ37" i="2"/>
  <c r="DU37" i="2"/>
  <c r="EP37" i="2"/>
  <c r="FK37" i="2"/>
  <c r="GF37" i="2"/>
  <c r="K38" i="2"/>
  <c r="L38" i="2"/>
  <c r="M38" i="2"/>
  <c r="N38" i="2"/>
  <c r="O38" i="2"/>
  <c r="P38" i="2"/>
  <c r="Q38" i="2"/>
  <c r="S38" i="2"/>
  <c r="T38" i="2"/>
  <c r="U38" i="2"/>
  <c r="W38" i="2"/>
  <c r="J38" i="2"/>
  <c r="AC38" i="2"/>
  <c r="AO38" i="2"/>
  <c r="BJ38" i="2"/>
  <c r="CE38" i="2"/>
  <c r="CZ38" i="2"/>
  <c r="DU38" i="2"/>
  <c r="EP38" i="2"/>
  <c r="FK38" i="2"/>
  <c r="GF38" i="2"/>
  <c r="I39" i="2"/>
  <c r="K39" i="2"/>
  <c r="L39" i="2"/>
  <c r="M39" i="2"/>
  <c r="N39" i="2"/>
  <c r="O39" i="2"/>
  <c r="P39" i="2"/>
  <c r="Q39" i="2"/>
  <c r="S39" i="2"/>
  <c r="T39" i="2"/>
  <c r="U39" i="2"/>
  <c r="F39" i="2"/>
  <c r="W39" i="2"/>
  <c r="J39" i="2"/>
  <c r="AC39" i="2"/>
  <c r="AO39" i="2"/>
  <c r="R39" i="2"/>
  <c r="BJ39" i="2"/>
  <c r="CE39" i="2"/>
  <c r="CZ39" i="2"/>
  <c r="DU39" i="2"/>
  <c r="EP39" i="2"/>
  <c r="FK39" i="2"/>
  <c r="GF39" i="2"/>
  <c r="I40" i="2"/>
  <c r="K40" i="2"/>
  <c r="L40" i="2"/>
  <c r="L41" i="2"/>
  <c r="M40" i="2"/>
  <c r="N40" i="2"/>
  <c r="N41" i="2"/>
  <c r="O40" i="2"/>
  <c r="P40" i="2"/>
  <c r="Q40" i="2"/>
  <c r="S40" i="2"/>
  <c r="T40" i="2"/>
  <c r="T41" i="2"/>
  <c r="AO40" i="2"/>
  <c r="AP40" i="2"/>
  <c r="AR40" i="2"/>
  <c r="AR41" i="2"/>
  <c r="AX40" i="2"/>
  <c r="BJ40" i="2"/>
  <c r="R40" i="2"/>
  <c r="CE40" i="2"/>
  <c r="CZ40" i="2"/>
  <c r="DU40" i="2"/>
  <c r="EP40" i="2"/>
  <c r="FK40" i="2"/>
  <c r="GF40" i="2"/>
  <c r="P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P41" i="2"/>
  <c r="AQ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Q41" i="2"/>
  <c r="ER41" i="2"/>
  <c r="ES41" i="2"/>
  <c r="ET41" i="2"/>
  <c r="EU41" i="2"/>
  <c r="EV41" i="2"/>
  <c r="EW41" i="2"/>
  <c r="EX41" i="2"/>
  <c r="EY41" i="2"/>
  <c r="EZ41" i="2"/>
  <c r="FA41" i="2"/>
  <c r="FB41" i="2"/>
  <c r="FC41" i="2"/>
  <c r="FD41" i="2"/>
  <c r="FE41" i="2"/>
  <c r="FF41" i="2"/>
  <c r="FG41" i="2"/>
  <c r="FH41" i="2"/>
  <c r="FI41" i="2"/>
  <c r="FJ41" i="2"/>
  <c r="FK41" i="2"/>
  <c r="FL41" i="2"/>
  <c r="FM41" i="2"/>
  <c r="FN41" i="2"/>
  <c r="FO41" i="2"/>
  <c r="FP41" i="2"/>
  <c r="FQ41" i="2"/>
  <c r="FR41" i="2"/>
  <c r="FS41" i="2"/>
  <c r="FT41" i="2"/>
  <c r="FU41" i="2"/>
  <c r="FV41" i="2"/>
  <c r="FW41" i="2"/>
  <c r="FX41" i="2"/>
  <c r="FY41" i="2"/>
  <c r="FZ41" i="2"/>
  <c r="GA41" i="2"/>
  <c r="GB41" i="2"/>
  <c r="GC41" i="2"/>
  <c r="GD41" i="2"/>
  <c r="GE41" i="2"/>
  <c r="I43" i="2"/>
  <c r="J43" i="2"/>
  <c r="K43" i="2"/>
  <c r="L43" i="2"/>
  <c r="M43" i="2"/>
  <c r="N43" i="2"/>
  <c r="O43" i="2"/>
  <c r="P43" i="2"/>
  <c r="Q43" i="2"/>
  <c r="S43" i="2"/>
  <c r="AO43" i="2"/>
  <c r="BJ43" i="2"/>
  <c r="CE43" i="2"/>
  <c r="F43" i="2"/>
  <c r="CZ43" i="2"/>
  <c r="DU43" i="2"/>
  <c r="EP43" i="2"/>
  <c r="FK43" i="2"/>
  <c r="GF43" i="2"/>
  <c r="I44" i="2"/>
  <c r="J44" i="2"/>
  <c r="H44" i="2"/>
  <c r="K44" i="2"/>
  <c r="L44" i="2"/>
  <c r="M44" i="2"/>
  <c r="N44" i="2"/>
  <c r="O44" i="2"/>
  <c r="P44" i="2"/>
  <c r="Q44" i="2"/>
  <c r="S44" i="2"/>
  <c r="AO44" i="2"/>
  <c r="F44" i="2"/>
  <c r="BJ44" i="2"/>
  <c r="CE44" i="2"/>
  <c r="CZ44" i="2"/>
  <c r="DU44" i="2"/>
  <c r="EP44" i="2"/>
  <c r="FK44" i="2"/>
  <c r="R44" i="2"/>
  <c r="GF44" i="2"/>
  <c r="I45" i="2"/>
  <c r="H45" i="2"/>
  <c r="J45" i="2"/>
  <c r="K45" i="2"/>
  <c r="L45" i="2"/>
  <c r="M45" i="2"/>
  <c r="N45" i="2"/>
  <c r="O45" i="2"/>
  <c r="P45" i="2"/>
  <c r="Q45" i="2"/>
  <c r="S45" i="2"/>
  <c r="AO45" i="2"/>
  <c r="BJ45" i="2"/>
  <c r="CE45" i="2"/>
  <c r="CZ45" i="2"/>
  <c r="DU45" i="2"/>
  <c r="EP45" i="2"/>
  <c r="FK45" i="2"/>
  <c r="GF45" i="2"/>
  <c r="I46" i="2"/>
  <c r="J46" i="2"/>
  <c r="K46" i="2"/>
  <c r="L46" i="2"/>
  <c r="M46" i="2"/>
  <c r="N46" i="2"/>
  <c r="O46" i="2"/>
  <c r="P46" i="2"/>
  <c r="Q46" i="2"/>
  <c r="S46" i="2"/>
  <c r="AO46" i="2"/>
  <c r="BJ46" i="2"/>
  <c r="CE46" i="2"/>
  <c r="CZ46" i="2"/>
  <c r="DU46" i="2"/>
  <c r="EP46" i="2"/>
  <c r="FK46" i="2"/>
  <c r="GF46" i="2"/>
  <c r="I47" i="2"/>
  <c r="J47" i="2"/>
  <c r="K47" i="2"/>
  <c r="H47" i="2"/>
  <c r="L47" i="2"/>
  <c r="M47" i="2"/>
  <c r="N47" i="2"/>
  <c r="O47" i="2"/>
  <c r="P47" i="2"/>
  <c r="Q47" i="2"/>
  <c r="S47" i="2"/>
  <c r="AO47" i="2"/>
  <c r="G47" i="2"/>
  <c r="BJ47" i="2"/>
  <c r="CE47" i="2"/>
  <c r="F47" i="2"/>
  <c r="CZ47" i="2"/>
  <c r="DU47" i="2"/>
  <c r="EP47" i="2"/>
  <c r="FK47" i="2"/>
  <c r="GF47" i="2"/>
  <c r="I48" i="2"/>
  <c r="J48" i="2"/>
  <c r="H48" i="2"/>
  <c r="K48" i="2"/>
  <c r="L48" i="2"/>
  <c r="M48" i="2"/>
  <c r="N48" i="2"/>
  <c r="O48" i="2"/>
  <c r="P48" i="2"/>
  <c r="Q48" i="2"/>
  <c r="S48" i="2"/>
  <c r="AO48" i="2"/>
  <c r="BJ48" i="2"/>
  <c r="CE48" i="2"/>
  <c r="CZ48" i="2"/>
  <c r="DU48" i="2"/>
  <c r="EP48" i="2"/>
  <c r="FK48" i="2"/>
  <c r="R48" i="2"/>
  <c r="GF48" i="2"/>
  <c r="I49" i="2"/>
  <c r="J49" i="2"/>
  <c r="K49" i="2"/>
  <c r="L49" i="2"/>
  <c r="L61" i="2"/>
  <c r="M49" i="2"/>
  <c r="N49" i="2"/>
  <c r="O49" i="2"/>
  <c r="O61" i="2"/>
  <c r="P49" i="2"/>
  <c r="Q49" i="2"/>
  <c r="S49" i="2"/>
  <c r="AO49" i="2"/>
  <c r="BJ49" i="2"/>
  <c r="CE49" i="2"/>
  <c r="CZ49" i="2"/>
  <c r="G49" i="2"/>
  <c r="DU49" i="2"/>
  <c r="EP49" i="2"/>
  <c r="FK49" i="2"/>
  <c r="GF49" i="2"/>
  <c r="I50" i="2"/>
  <c r="J50" i="2"/>
  <c r="K50" i="2"/>
  <c r="L50" i="2"/>
  <c r="M50" i="2"/>
  <c r="N50" i="2"/>
  <c r="O50" i="2"/>
  <c r="P50" i="2"/>
  <c r="Q50" i="2"/>
  <c r="S50" i="2"/>
  <c r="AO50" i="2"/>
  <c r="R50" i="2"/>
  <c r="BJ50" i="2"/>
  <c r="CE50" i="2"/>
  <c r="F50" i="2"/>
  <c r="CZ50" i="2"/>
  <c r="DU50" i="2"/>
  <c r="EP50" i="2"/>
  <c r="FK50" i="2"/>
  <c r="GF50" i="2"/>
  <c r="I51" i="2"/>
  <c r="J51" i="2"/>
  <c r="K51" i="2"/>
  <c r="L51" i="2"/>
  <c r="M51" i="2"/>
  <c r="N51" i="2"/>
  <c r="O51" i="2"/>
  <c r="P51" i="2"/>
  <c r="H51" i="2"/>
  <c r="Q51" i="2"/>
  <c r="S51" i="2"/>
  <c r="AO51" i="2"/>
  <c r="BJ51" i="2"/>
  <c r="CE51" i="2"/>
  <c r="CZ51" i="2"/>
  <c r="DU51" i="2"/>
  <c r="EP51" i="2"/>
  <c r="FK51" i="2"/>
  <c r="GF51" i="2"/>
  <c r="I52" i="2"/>
  <c r="J52" i="2"/>
  <c r="H52" i="2"/>
  <c r="K52" i="2"/>
  <c r="L52" i="2"/>
  <c r="M52" i="2"/>
  <c r="N52" i="2"/>
  <c r="O52" i="2"/>
  <c r="P52" i="2"/>
  <c r="Q52" i="2"/>
  <c r="S52" i="2"/>
  <c r="AO52" i="2"/>
  <c r="F52" i="2"/>
  <c r="BJ52" i="2"/>
  <c r="R52" i="2"/>
  <c r="CE52" i="2"/>
  <c r="CZ52" i="2"/>
  <c r="DU52" i="2"/>
  <c r="EP52" i="2"/>
  <c r="FK52" i="2"/>
  <c r="GF52" i="2"/>
  <c r="G53" i="2"/>
  <c r="I53" i="2"/>
  <c r="J53" i="2"/>
  <c r="J61" i="2"/>
  <c r="K53" i="2"/>
  <c r="L53" i="2"/>
  <c r="M53" i="2"/>
  <c r="N53" i="2"/>
  <c r="O53" i="2"/>
  <c r="P53" i="2"/>
  <c r="Q53" i="2"/>
  <c r="S53" i="2"/>
  <c r="AO53" i="2"/>
  <c r="BJ53" i="2"/>
  <c r="CE53" i="2"/>
  <c r="CZ53" i="2"/>
  <c r="DU53" i="2"/>
  <c r="EP53" i="2"/>
  <c r="FK53" i="2"/>
  <c r="FK61" i="2"/>
  <c r="GF53" i="2"/>
  <c r="I54" i="2"/>
  <c r="J54" i="2"/>
  <c r="K54" i="2"/>
  <c r="L54" i="2"/>
  <c r="M54" i="2"/>
  <c r="N54" i="2"/>
  <c r="O54" i="2"/>
  <c r="P54" i="2"/>
  <c r="Q54" i="2"/>
  <c r="S54" i="2"/>
  <c r="AO54" i="2"/>
  <c r="F54" i="2"/>
  <c r="BJ54" i="2"/>
  <c r="CE54" i="2"/>
  <c r="CZ54" i="2"/>
  <c r="DU54" i="2"/>
  <c r="EP54" i="2"/>
  <c r="FK54" i="2"/>
  <c r="GF54" i="2"/>
  <c r="I55" i="2"/>
  <c r="J55" i="2"/>
  <c r="K55" i="2"/>
  <c r="L55" i="2"/>
  <c r="M55" i="2"/>
  <c r="N55" i="2"/>
  <c r="O55" i="2"/>
  <c r="P55" i="2"/>
  <c r="H55" i="2"/>
  <c r="Q55" i="2"/>
  <c r="S55" i="2"/>
  <c r="S61" i="2"/>
  <c r="AO55" i="2"/>
  <c r="BJ55" i="2"/>
  <c r="CE55" i="2"/>
  <c r="CZ55" i="2"/>
  <c r="DU55" i="2"/>
  <c r="F55" i="2"/>
  <c r="EP55" i="2"/>
  <c r="FK55" i="2"/>
  <c r="GF55" i="2"/>
  <c r="I56" i="2"/>
  <c r="J56" i="2"/>
  <c r="K56" i="2"/>
  <c r="L56" i="2"/>
  <c r="M56" i="2"/>
  <c r="H56" i="2"/>
  <c r="N56" i="2"/>
  <c r="O56" i="2"/>
  <c r="P56" i="2"/>
  <c r="Q56" i="2"/>
  <c r="S56" i="2"/>
  <c r="AO56" i="2"/>
  <c r="BJ56" i="2"/>
  <c r="R56" i="2"/>
  <c r="CE56" i="2"/>
  <c r="CZ56" i="2"/>
  <c r="DU56" i="2"/>
  <c r="EP56" i="2"/>
  <c r="FK56" i="2"/>
  <c r="GF56" i="2"/>
  <c r="G57" i="2"/>
  <c r="I57" i="2"/>
  <c r="H57" i="2"/>
  <c r="J57" i="2"/>
  <c r="K57" i="2"/>
  <c r="L57" i="2"/>
  <c r="M57" i="2"/>
  <c r="N57" i="2"/>
  <c r="O57" i="2"/>
  <c r="P57" i="2"/>
  <c r="Q57" i="2"/>
  <c r="S57" i="2"/>
  <c r="AO57" i="2"/>
  <c r="BJ57" i="2"/>
  <c r="CE57" i="2"/>
  <c r="CZ57" i="2"/>
  <c r="DU57" i="2"/>
  <c r="EP57" i="2"/>
  <c r="FK57" i="2"/>
  <c r="R57" i="2"/>
  <c r="GF57" i="2"/>
  <c r="I58" i="2"/>
  <c r="K58" i="2"/>
  <c r="L58" i="2"/>
  <c r="M58" i="2"/>
  <c r="N58" i="2"/>
  <c r="O58" i="2"/>
  <c r="P58" i="2"/>
  <c r="Q58" i="2"/>
  <c r="S58" i="2"/>
  <c r="T58" i="2"/>
  <c r="AO58" i="2"/>
  <c r="BJ58" i="2"/>
  <c r="CE58" i="2"/>
  <c r="CZ58" i="2"/>
  <c r="DU58" i="2"/>
  <c r="DV58" i="2"/>
  <c r="DX58" i="2"/>
  <c r="J58" i="2"/>
  <c r="ED58" i="2"/>
  <c r="EP58" i="2"/>
  <c r="FK58" i="2"/>
  <c r="GF58" i="2"/>
  <c r="G59" i="2"/>
  <c r="J59" i="2"/>
  <c r="K59" i="2"/>
  <c r="L59" i="2"/>
  <c r="M59" i="2"/>
  <c r="N59" i="2"/>
  <c r="O59" i="2"/>
  <c r="P59" i="2"/>
  <c r="Q59" i="2"/>
  <c r="S59" i="2"/>
  <c r="T59" i="2"/>
  <c r="AO59" i="2"/>
  <c r="AP59" i="2"/>
  <c r="AR59" i="2"/>
  <c r="AX59" i="2"/>
  <c r="BJ59" i="2"/>
  <c r="R59" i="2"/>
  <c r="CE59" i="2"/>
  <c r="CZ59" i="2"/>
  <c r="DU59" i="2"/>
  <c r="EP59" i="2"/>
  <c r="FK59" i="2"/>
  <c r="GF59" i="2"/>
  <c r="J60" i="2"/>
  <c r="K60" i="2"/>
  <c r="L60" i="2"/>
  <c r="M60" i="2"/>
  <c r="N60" i="2"/>
  <c r="O60" i="2"/>
  <c r="P60" i="2"/>
  <c r="Q60" i="2"/>
  <c r="S60" i="2"/>
  <c r="T60" i="2"/>
  <c r="AO60" i="2"/>
  <c r="BJ60" i="2"/>
  <c r="BK60" i="2"/>
  <c r="I60" i="2"/>
  <c r="BM60" i="2"/>
  <c r="BS60" i="2"/>
  <c r="CE60" i="2"/>
  <c r="CZ60" i="2"/>
  <c r="CZ61" i="2"/>
  <c r="DU60" i="2"/>
  <c r="EP60" i="2"/>
  <c r="FK60" i="2"/>
  <c r="GF60" i="2"/>
  <c r="K61" i="2"/>
  <c r="Q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L61" i="2"/>
  <c r="FM61" i="2"/>
  <c r="FM156" i="2"/>
  <c r="FN61" i="2"/>
  <c r="FO61" i="2"/>
  <c r="FP61" i="2"/>
  <c r="FQ61" i="2"/>
  <c r="FR61" i="2"/>
  <c r="FS61" i="2"/>
  <c r="FT61" i="2"/>
  <c r="FU61" i="2"/>
  <c r="FU156" i="2"/>
  <c r="FV61" i="2"/>
  <c r="FW61" i="2"/>
  <c r="FX61" i="2"/>
  <c r="FY61" i="2"/>
  <c r="FZ61" i="2"/>
  <c r="GA61" i="2"/>
  <c r="GB61" i="2"/>
  <c r="GC61" i="2"/>
  <c r="GC156" i="2"/>
  <c r="GD61" i="2"/>
  <c r="GE61" i="2"/>
  <c r="I63" i="2"/>
  <c r="K63" i="2"/>
  <c r="L63" i="2"/>
  <c r="M63" i="2"/>
  <c r="N63" i="2"/>
  <c r="O63" i="2"/>
  <c r="P63" i="2"/>
  <c r="Q63" i="2"/>
  <c r="Q84" i="2"/>
  <c r="S63" i="2"/>
  <c r="T63" i="2"/>
  <c r="AO63" i="2"/>
  <c r="BJ63" i="2"/>
  <c r="CE63" i="2"/>
  <c r="CZ63" i="2"/>
  <c r="DU63" i="2"/>
  <c r="EP63" i="2"/>
  <c r="R63" i="2"/>
  <c r="EQ63" i="2"/>
  <c r="ES63" i="2"/>
  <c r="ES84" i="2"/>
  <c r="EY63" i="2"/>
  <c r="FK63" i="2"/>
  <c r="GF63" i="2"/>
  <c r="K64" i="2"/>
  <c r="L64" i="2"/>
  <c r="M64" i="2"/>
  <c r="N64" i="2"/>
  <c r="O64" i="2"/>
  <c r="P64" i="2"/>
  <c r="P84" i="2"/>
  <c r="Q64" i="2"/>
  <c r="S64" i="2"/>
  <c r="T64" i="2"/>
  <c r="AO64" i="2"/>
  <c r="BJ64" i="2"/>
  <c r="CE64" i="2"/>
  <c r="CZ64" i="2"/>
  <c r="R64" i="2"/>
  <c r="DA64" i="2"/>
  <c r="I64" i="2"/>
  <c r="DC64" i="2"/>
  <c r="DC84" i="2"/>
  <c r="DI64" i="2"/>
  <c r="DU64" i="2"/>
  <c r="EP64" i="2"/>
  <c r="FK64" i="2"/>
  <c r="GF64" i="2"/>
  <c r="GF84" i="2"/>
  <c r="H65" i="2"/>
  <c r="K65" i="2"/>
  <c r="L65" i="2"/>
  <c r="M65" i="2"/>
  <c r="M84" i="2"/>
  <c r="N65" i="2"/>
  <c r="O65" i="2"/>
  <c r="P65" i="2"/>
  <c r="Q65" i="2"/>
  <c r="S65" i="2"/>
  <c r="T65" i="2"/>
  <c r="AO65" i="2"/>
  <c r="G65" i="2"/>
  <c r="BJ65" i="2"/>
  <c r="F65" i="2"/>
  <c r="CE65" i="2"/>
  <c r="CZ65" i="2"/>
  <c r="DA65" i="2"/>
  <c r="I65" i="2"/>
  <c r="DC65" i="2"/>
  <c r="J65" i="2"/>
  <c r="DI65" i="2"/>
  <c r="DU65" i="2"/>
  <c r="EP65" i="2"/>
  <c r="FK65" i="2"/>
  <c r="GF65" i="2"/>
  <c r="K66" i="2"/>
  <c r="K84" i="2"/>
  <c r="L66" i="2"/>
  <c r="M66" i="2"/>
  <c r="N66" i="2"/>
  <c r="O66" i="2"/>
  <c r="P66" i="2"/>
  <c r="Q66" i="2"/>
  <c r="S66" i="2"/>
  <c r="S84" i="2"/>
  <c r="T66" i="2"/>
  <c r="AO66" i="2"/>
  <c r="BJ66" i="2"/>
  <c r="CE66" i="2"/>
  <c r="CZ66" i="2"/>
  <c r="DU66" i="2"/>
  <c r="DV66" i="2"/>
  <c r="I66" i="2"/>
  <c r="DX66" i="2"/>
  <c r="J66" i="2"/>
  <c r="ED66" i="2"/>
  <c r="FK66" i="2"/>
  <c r="GF66" i="2"/>
  <c r="J67" i="2"/>
  <c r="K67" i="2"/>
  <c r="L67" i="2"/>
  <c r="M67" i="2"/>
  <c r="N67" i="2"/>
  <c r="O67" i="2"/>
  <c r="P67" i="2"/>
  <c r="Q67" i="2"/>
  <c r="S67" i="2"/>
  <c r="T67" i="2"/>
  <c r="AO67" i="2"/>
  <c r="BJ67" i="2"/>
  <c r="CE67" i="2"/>
  <c r="CZ67" i="2"/>
  <c r="DU67" i="2"/>
  <c r="DV67" i="2"/>
  <c r="DX67" i="2"/>
  <c r="ED67" i="2"/>
  <c r="EP67" i="2"/>
  <c r="R67" i="2"/>
  <c r="FK67" i="2"/>
  <c r="GF67" i="2"/>
  <c r="H68" i="2"/>
  <c r="J68" i="2"/>
  <c r="K68" i="2"/>
  <c r="L68" i="2"/>
  <c r="M68" i="2"/>
  <c r="N68" i="2"/>
  <c r="O68" i="2"/>
  <c r="P68" i="2"/>
  <c r="Q68" i="2"/>
  <c r="S68" i="2"/>
  <c r="T68" i="2"/>
  <c r="AO68" i="2"/>
  <c r="BJ68" i="2"/>
  <c r="F68" i="2"/>
  <c r="CE68" i="2"/>
  <c r="CZ68" i="2"/>
  <c r="R68" i="2"/>
  <c r="DU68" i="2"/>
  <c r="DV68" i="2"/>
  <c r="I68" i="2"/>
  <c r="DX68" i="2"/>
  <c r="ED68" i="2"/>
  <c r="EP68" i="2"/>
  <c r="FK68" i="2"/>
  <c r="GF68" i="2"/>
  <c r="I69" i="2"/>
  <c r="K69" i="2"/>
  <c r="L69" i="2"/>
  <c r="M69" i="2"/>
  <c r="N69" i="2"/>
  <c r="H69" i="2"/>
  <c r="O69" i="2"/>
  <c r="P69" i="2"/>
  <c r="Q69" i="2"/>
  <c r="S69" i="2"/>
  <c r="T69" i="2"/>
  <c r="AO69" i="2"/>
  <c r="G69" i="2"/>
  <c r="BJ69" i="2"/>
  <c r="CE69" i="2"/>
  <c r="CZ69" i="2"/>
  <c r="F69" i="2"/>
  <c r="DU69" i="2"/>
  <c r="EP69" i="2"/>
  <c r="EQ69" i="2"/>
  <c r="ES69" i="2"/>
  <c r="J69" i="2"/>
  <c r="EY69" i="2"/>
  <c r="EY84" i="2"/>
  <c r="FK69" i="2"/>
  <c r="GF69" i="2"/>
  <c r="F70" i="2"/>
  <c r="J70" i="2"/>
  <c r="K70" i="2"/>
  <c r="L70" i="2"/>
  <c r="M70" i="2"/>
  <c r="N70" i="2"/>
  <c r="O70" i="2"/>
  <c r="P70" i="2"/>
  <c r="Q70" i="2"/>
  <c r="S70" i="2"/>
  <c r="T70" i="2"/>
  <c r="AO70" i="2"/>
  <c r="R70" i="2"/>
  <c r="BJ70" i="2"/>
  <c r="CE70" i="2"/>
  <c r="CF70" i="2"/>
  <c r="I70" i="2"/>
  <c r="CH70" i="2"/>
  <c r="CN70" i="2"/>
  <c r="CZ70" i="2"/>
  <c r="DU70" i="2"/>
  <c r="EP70" i="2"/>
  <c r="FK70" i="2"/>
  <c r="GF70" i="2"/>
  <c r="I71" i="2"/>
  <c r="J71" i="2"/>
  <c r="K71" i="2"/>
  <c r="L71" i="2"/>
  <c r="M71" i="2"/>
  <c r="N71" i="2"/>
  <c r="O71" i="2"/>
  <c r="P71" i="2"/>
  <c r="Q71" i="2"/>
  <c r="S71" i="2"/>
  <c r="T71" i="2"/>
  <c r="AO71" i="2"/>
  <c r="BJ71" i="2"/>
  <c r="BK71" i="2"/>
  <c r="BM71" i="2"/>
  <c r="BS71" i="2"/>
  <c r="CE71" i="2"/>
  <c r="R71" i="2"/>
  <c r="CZ71" i="2"/>
  <c r="DU71" i="2"/>
  <c r="EP71" i="2"/>
  <c r="FK71" i="2"/>
  <c r="GF71" i="2"/>
  <c r="I72" i="2"/>
  <c r="J72" i="2"/>
  <c r="K72" i="2"/>
  <c r="L72" i="2"/>
  <c r="M72" i="2"/>
  <c r="N72" i="2"/>
  <c r="O72" i="2"/>
  <c r="P72" i="2"/>
  <c r="H72" i="2"/>
  <c r="Q72" i="2"/>
  <c r="S72" i="2"/>
  <c r="AO72" i="2"/>
  <c r="BJ72" i="2"/>
  <c r="CE72" i="2"/>
  <c r="CZ72" i="2"/>
  <c r="DU72" i="2"/>
  <c r="R72" i="2"/>
  <c r="EP72" i="2"/>
  <c r="FK72" i="2"/>
  <c r="GF72" i="2"/>
  <c r="I73" i="2"/>
  <c r="J73" i="2"/>
  <c r="K73" i="2"/>
  <c r="L73" i="2"/>
  <c r="M73" i="2"/>
  <c r="N73" i="2"/>
  <c r="O73" i="2"/>
  <c r="P73" i="2"/>
  <c r="Q73" i="2"/>
  <c r="S73" i="2"/>
  <c r="AO73" i="2"/>
  <c r="BJ73" i="2"/>
  <c r="CE73" i="2"/>
  <c r="CZ73" i="2"/>
  <c r="DU73" i="2"/>
  <c r="EP73" i="2"/>
  <c r="FK73" i="2"/>
  <c r="R73" i="2"/>
  <c r="GF73" i="2"/>
  <c r="I74" i="2"/>
  <c r="J74" i="2"/>
  <c r="K74" i="2"/>
  <c r="L74" i="2"/>
  <c r="M74" i="2"/>
  <c r="N74" i="2"/>
  <c r="O74" i="2"/>
  <c r="P74" i="2"/>
  <c r="Q74" i="2"/>
  <c r="S74" i="2"/>
  <c r="AO74" i="2"/>
  <c r="F74" i="2"/>
  <c r="BJ74" i="2"/>
  <c r="CE74" i="2"/>
  <c r="CZ74" i="2"/>
  <c r="DU74" i="2"/>
  <c r="EP74" i="2"/>
  <c r="FK74" i="2"/>
  <c r="GF74" i="2"/>
  <c r="I75" i="2"/>
  <c r="J75" i="2"/>
  <c r="K75" i="2"/>
  <c r="L75" i="2"/>
  <c r="M75" i="2"/>
  <c r="N75" i="2"/>
  <c r="O75" i="2"/>
  <c r="P75" i="2"/>
  <c r="H75" i="2"/>
  <c r="Q75" i="2"/>
  <c r="S75" i="2"/>
  <c r="AO75" i="2"/>
  <c r="BJ75" i="2"/>
  <c r="CE75" i="2"/>
  <c r="F75" i="2"/>
  <c r="CZ75" i="2"/>
  <c r="DU75" i="2"/>
  <c r="EP75" i="2"/>
  <c r="FK75" i="2"/>
  <c r="GF75" i="2"/>
  <c r="I76" i="2"/>
  <c r="J76" i="2"/>
  <c r="H76" i="2"/>
  <c r="K76" i="2"/>
  <c r="L76" i="2"/>
  <c r="M76" i="2"/>
  <c r="N76" i="2"/>
  <c r="O76" i="2"/>
  <c r="P76" i="2"/>
  <c r="Q76" i="2"/>
  <c r="S76" i="2"/>
  <c r="AO76" i="2"/>
  <c r="BJ76" i="2"/>
  <c r="CE76" i="2"/>
  <c r="CZ76" i="2"/>
  <c r="DU76" i="2"/>
  <c r="EP76" i="2"/>
  <c r="FK76" i="2"/>
  <c r="R76" i="2"/>
  <c r="GF76" i="2"/>
  <c r="I77" i="2"/>
  <c r="H77" i="2"/>
  <c r="J77" i="2"/>
  <c r="K77" i="2"/>
  <c r="L77" i="2"/>
  <c r="M77" i="2"/>
  <c r="N77" i="2"/>
  <c r="O77" i="2"/>
  <c r="P77" i="2"/>
  <c r="Q77" i="2"/>
  <c r="S77" i="2"/>
  <c r="AO77" i="2"/>
  <c r="BJ77" i="2"/>
  <c r="CE77" i="2"/>
  <c r="CZ77" i="2"/>
  <c r="DU77" i="2"/>
  <c r="EP77" i="2"/>
  <c r="FK77" i="2"/>
  <c r="R77" i="2"/>
  <c r="GF77" i="2"/>
  <c r="I78" i="2"/>
  <c r="J78" i="2"/>
  <c r="K78" i="2"/>
  <c r="L78" i="2"/>
  <c r="M78" i="2"/>
  <c r="N78" i="2"/>
  <c r="O78" i="2"/>
  <c r="P78" i="2"/>
  <c r="Q78" i="2"/>
  <c r="S78" i="2"/>
  <c r="AO78" i="2"/>
  <c r="BJ78" i="2"/>
  <c r="CE78" i="2"/>
  <c r="CZ78" i="2"/>
  <c r="DU78" i="2"/>
  <c r="EP78" i="2"/>
  <c r="FK78" i="2"/>
  <c r="GF78" i="2"/>
  <c r="I79" i="2"/>
  <c r="J79" i="2"/>
  <c r="K79" i="2"/>
  <c r="L79" i="2"/>
  <c r="M79" i="2"/>
  <c r="N79" i="2"/>
  <c r="H79" i="2"/>
  <c r="O79" i="2"/>
  <c r="P79" i="2"/>
  <c r="Q79" i="2"/>
  <c r="S79" i="2"/>
  <c r="AO79" i="2"/>
  <c r="BJ79" i="2"/>
  <c r="CE79" i="2"/>
  <c r="CZ79" i="2"/>
  <c r="DU79" i="2"/>
  <c r="F79" i="2"/>
  <c r="EP79" i="2"/>
  <c r="FK79" i="2"/>
  <c r="GF79" i="2"/>
  <c r="I80" i="2"/>
  <c r="J80" i="2"/>
  <c r="H80" i="2"/>
  <c r="K80" i="2"/>
  <c r="L80" i="2"/>
  <c r="M80" i="2"/>
  <c r="N80" i="2"/>
  <c r="O80" i="2"/>
  <c r="P80" i="2"/>
  <c r="Q80" i="2"/>
  <c r="S80" i="2"/>
  <c r="AO80" i="2"/>
  <c r="BJ80" i="2"/>
  <c r="CE80" i="2"/>
  <c r="F80" i="2"/>
  <c r="CZ80" i="2"/>
  <c r="G80" i="2"/>
  <c r="DU80" i="2"/>
  <c r="EP80" i="2"/>
  <c r="FK80" i="2"/>
  <c r="R80" i="2"/>
  <c r="GF80" i="2"/>
  <c r="I81" i="2"/>
  <c r="H81" i="2"/>
  <c r="J81" i="2"/>
  <c r="K81" i="2"/>
  <c r="L81" i="2"/>
  <c r="M81" i="2"/>
  <c r="N81" i="2"/>
  <c r="O81" i="2"/>
  <c r="P81" i="2"/>
  <c r="Q81" i="2"/>
  <c r="S81" i="2"/>
  <c r="AO81" i="2"/>
  <c r="BJ81" i="2"/>
  <c r="CE81" i="2"/>
  <c r="CZ81" i="2"/>
  <c r="DU81" i="2"/>
  <c r="EP81" i="2"/>
  <c r="FK81" i="2"/>
  <c r="GF81" i="2"/>
  <c r="I82" i="2"/>
  <c r="J82" i="2"/>
  <c r="H82" i="2"/>
  <c r="K82" i="2"/>
  <c r="L82" i="2"/>
  <c r="M82" i="2"/>
  <c r="N82" i="2"/>
  <c r="O82" i="2"/>
  <c r="P82" i="2"/>
  <c r="Q82" i="2"/>
  <c r="S82" i="2"/>
  <c r="AO82" i="2"/>
  <c r="BJ82" i="2"/>
  <c r="CE82" i="2"/>
  <c r="F82" i="2"/>
  <c r="CZ82" i="2"/>
  <c r="DU82" i="2"/>
  <c r="EP82" i="2"/>
  <c r="FK82" i="2"/>
  <c r="GF82" i="2"/>
  <c r="I83" i="2"/>
  <c r="J83" i="2"/>
  <c r="K83" i="2"/>
  <c r="L83" i="2"/>
  <c r="M83" i="2"/>
  <c r="N83" i="2"/>
  <c r="H83" i="2"/>
  <c r="O83" i="2"/>
  <c r="P83" i="2"/>
  <c r="Q83" i="2"/>
  <c r="S83" i="2"/>
  <c r="AO83" i="2"/>
  <c r="R83" i="2"/>
  <c r="BJ83" i="2"/>
  <c r="G83" i="2"/>
  <c r="CE83" i="2"/>
  <c r="CZ83" i="2"/>
  <c r="DU83" i="2"/>
  <c r="F83" i="2"/>
  <c r="EP83" i="2"/>
  <c r="FK83" i="2"/>
  <c r="GF83" i="2"/>
  <c r="O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DA84" i="2"/>
  <c r="DB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W84" i="2"/>
  <c r="DX84" i="2"/>
  <c r="DY84" i="2"/>
  <c r="DZ84" i="2"/>
  <c r="EA84" i="2"/>
  <c r="EB84" i="2"/>
  <c r="EC84" i="2"/>
  <c r="EE84" i="2"/>
  <c r="EF84" i="2"/>
  <c r="EG84" i="2"/>
  <c r="EH84" i="2"/>
  <c r="EI84" i="2"/>
  <c r="EJ84" i="2"/>
  <c r="EK84" i="2"/>
  <c r="EL84" i="2"/>
  <c r="EM84" i="2"/>
  <c r="EN84" i="2"/>
  <c r="EO84" i="2"/>
  <c r="EQ84" i="2"/>
  <c r="ER84" i="2"/>
  <c r="ET84" i="2"/>
  <c r="EU84" i="2"/>
  <c r="EV84" i="2"/>
  <c r="EW84" i="2"/>
  <c r="EX84" i="2"/>
  <c r="EZ84" i="2"/>
  <c r="FA84" i="2"/>
  <c r="FB84" i="2"/>
  <c r="FC84" i="2"/>
  <c r="FD84" i="2"/>
  <c r="FE84" i="2"/>
  <c r="FF84" i="2"/>
  <c r="FG84" i="2"/>
  <c r="FH84" i="2"/>
  <c r="FI84" i="2"/>
  <c r="FJ84" i="2"/>
  <c r="FL84" i="2"/>
  <c r="FM84" i="2"/>
  <c r="FN84" i="2"/>
  <c r="FO84" i="2"/>
  <c r="FP84" i="2"/>
  <c r="FQ84" i="2"/>
  <c r="FR84" i="2"/>
  <c r="FS84" i="2"/>
  <c r="FT84" i="2"/>
  <c r="FU84" i="2"/>
  <c r="FV84" i="2"/>
  <c r="FW84" i="2"/>
  <c r="FX84" i="2"/>
  <c r="FY84" i="2"/>
  <c r="FZ84" i="2"/>
  <c r="GA84" i="2"/>
  <c r="GB84" i="2"/>
  <c r="GC84" i="2"/>
  <c r="GD84" i="2"/>
  <c r="GE84" i="2"/>
  <c r="I86" i="2"/>
  <c r="J86" i="2"/>
  <c r="K86" i="2"/>
  <c r="L86" i="2"/>
  <c r="M86" i="2"/>
  <c r="N86" i="2"/>
  <c r="O86" i="2"/>
  <c r="P86" i="2"/>
  <c r="Q86" i="2"/>
  <c r="S86" i="2"/>
  <c r="AO86" i="2"/>
  <c r="BJ86" i="2"/>
  <c r="CE86" i="2"/>
  <c r="CZ86" i="2"/>
  <c r="DU86" i="2"/>
  <c r="EP86" i="2"/>
  <c r="FK86" i="2"/>
  <c r="GF86" i="2"/>
  <c r="I87" i="2"/>
  <c r="J87" i="2"/>
  <c r="K87" i="2"/>
  <c r="L87" i="2"/>
  <c r="M87" i="2"/>
  <c r="N87" i="2"/>
  <c r="O87" i="2"/>
  <c r="P87" i="2"/>
  <c r="Q87" i="2"/>
  <c r="S87" i="2"/>
  <c r="AO87" i="2"/>
  <c r="G87" i="2"/>
  <c r="BJ87" i="2"/>
  <c r="CE87" i="2"/>
  <c r="CZ87" i="2"/>
  <c r="DU87" i="2"/>
  <c r="EP87" i="2"/>
  <c r="FK87" i="2"/>
  <c r="GF87" i="2"/>
  <c r="G88" i="2"/>
  <c r="I88" i="2"/>
  <c r="J88" i="2"/>
  <c r="K88" i="2"/>
  <c r="L88" i="2"/>
  <c r="M88" i="2"/>
  <c r="N88" i="2"/>
  <c r="O88" i="2"/>
  <c r="P88" i="2"/>
  <c r="Q88" i="2"/>
  <c r="S88" i="2"/>
  <c r="AO88" i="2"/>
  <c r="R88" i="2"/>
  <c r="BJ88" i="2"/>
  <c r="CE88" i="2"/>
  <c r="CZ88" i="2"/>
  <c r="DU88" i="2"/>
  <c r="EP88" i="2"/>
  <c r="FK88" i="2"/>
  <c r="GF88" i="2"/>
  <c r="I89" i="2"/>
  <c r="J89" i="2"/>
  <c r="K89" i="2"/>
  <c r="L89" i="2"/>
  <c r="M89" i="2"/>
  <c r="N89" i="2"/>
  <c r="O89" i="2"/>
  <c r="P89" i="2"/>
  <c r="Q89" i="2"/>
  <c r="S89" i="2"/>
  <c r="AO89" i="2"/>
  <c r="BJ89" i="2"/>
  <c r="CE89" i="2"/>
  <c r="F89" i="2"/>
  <c r="CZ89" i="2"/>
  <c r="DU89" i="2"/>
  <c r="EP89" i="2"/>
  <c r="G89" i="2"/>
  <c r="FK89" i="2"/>
  <c r="GF89" i="2"/>
  <c r="I90" i="2"/>
  <c r="J90" i="2"/>
  <c r="K90" i="2"/>
  <c r="L90" i="2"/>
  <c r="M90" i="2"/>
  <c r="N90" i="2"/>
  <c r="O90" i="2"/>
  <c r="P90" i="2"/>
  <c r="Q90" i="2"/>
  <c r="S90" i="2"/>
  <c r="AO90" i="2"/>
  <c r="F90" i="2"/>
  <c r="BJ90" i="2"/>
  <c r="CE90" i="2"/>
  <c r="CZ90" i="2"/>
  <c r="DU90" i="2"/>
  <c r="EP90" i="2"/>
  <c r="FK90" i="2"/>
  <c r="GF90" i="2"/>
  <c r="I91" i="2"/>
  <c r="H91" i="2"/>
  <c r="J91" i="2"/>
  <c r="K91" i="2"/>
  <c r="L91" i="2"/>
  <c r="M91" i="2"/>
  <c r="N91" i="2"/>
  <c r="O91" i="2"/>
  <c r="P91" i="2"/>
  <c r="Q91" i="2"/>
  <c r="S91" i="2"/>
  <c r="AO91" i="2"/>
  <c r="G91" i="2"/>
  <c r="BJ91" i="2"/>
  <c r="F91" i="2"/>
  <c r="CE91" i="2"/>
  <c r="CZ91" i="2"/>
  <c r="DU91" i="2"/>
  <c r="EP91" i="2"/>
  <c r="FK91" i="2"/>
  <c r="GF91" i="2"/>
  <c r="G92" i="2"/>
  <c r="I92" i="2"/>
  <c r="J92" i="2"/>
  <c r="K92" i="2"/>
  <c r="L92" i="2"/>
  <c r="M92" i="2"/>
  <c r="N92" i="2"/>
  <c r="O92" i="2"/>
  <c r="P92" i="2"/>
  <c r="Q92" i="2"/>
  <c r="S92" i="2"/>
  <c r="AO92" i="2"/>
  <c r="BJ92" i="2"/>
  <c r="CE92" i="2"/>
  <c r="CZ92" i="2"/>
  <c r="DU92" i="2"/>
  <c r="EP92" i="2"/>
  <c r="FK92" i="2"/>
  <c r="GF92" i="2"/>
  <c r="F93" i="2"/>
  <c r="I93" i="2"/>
  <c r="J93" i="2"/>
  <c r="K93" i="2"/>
  <c r="L93" i="2"/>
  <c r="M93" i="2"/>
  <c r="N93" i="2"/>
  <c r="O93" i="2"/>
  <c r="P93" i="2"/>
  <c r="Q93" i="2"/>
  <c r="S93" i="2"/>
  <c r="AO93" i="2"/>
  <c r="BJ93" i="2"/>
  <c r="CE93" i="2"/>
  <c r="CZ93" i="2"/>
  <c r="G93" i="2"/>
  <c r="DU93" i="2"/>
  <c r="EP93" i="2"/>
  <c r="FK93" i="2"/>
  <c r="GF93" i="2"/>
  <c r="I94" i="2"/>
  <c r="H94" i="2"/>
  <c r="J94" i="2"/>
  <c r="K94" i="2"/>
  <c r="L94" i="2"/>
  <c r="M94" i="2"/>
  <c r="N94" i="2"/>
  <c r="O94" i="2"/>
  <c r="P94" i="2"/>
  <c r="Q94" i="2"/>
  <c r="S94" i="2"/>
  <c r="AO94" i="2"/>
  <c r="BJ94" i="2"/>
  <c r="CE94" i="2"/>
  <c r="CZ94" i="2"/>
  <c r="DU94" i="2"/>
  <c r="EP94" i="2"/>
  <c r="FK94" i="2"/>
  <c r="GF94" i="2"/>
  <c r="I95" i="2"/>
  <c r="J95" i="2"/>
  <c r="K95" i="2"/>
  <c r="L95" i="2"/>
  <c r="M95" i="2"/>
  <c r="N95" i="2"/>
  <c r="O95" i="2"/>
  <c r="P95" i="2"/>
  <c r="Q95" i="2"/>
  <c r="S95" i="2"/>
  <c r="AO95" i="2"/>
  <c r="G95" i="2"/>
  <c r="BJ95" i="2"/>
  <c r="CE95" i="2"/>
  <c r="CZ95" i="2"/>
  <c r="DU95" i="2"/>
  <c r="EP95" i="2"/>
  <c r="FK95" i="2"/>
  <c r="R95" i="2"/>
  <c r="GF95" i="2"/>
  <c r="G96" i="2"/>
  <c r="I96" i="2"/>
  <c r="J96" i="2"/>
  <c r="K96" i="2"/>
  <c r="L96" i="2"/>
  <c r="M96" i="2"/>
  <c r="N96" i="2"/>
  <c r="O96" i="2"/>
  <c r="P96" i="2"/>
  <c r="Q96" i="2"/>
  <c r="S96" i="2"/>
  <c r="AO96" i="2"/>
  <c r="BJ96" i="2"/>
  <c r="CE96" i="2"/>
  <c r="CZ96" i="2"/>
  <c r="DU96" i="2"/>
  <c r="EP96" i="2"/>
  <c r="FK96" i="2"/>
  <c r="GF96" i="2"/>
  <c r="F97" i="2"/>
  <c r="I97" i="2"/>
  <c r="J97" i="2"/>
  <c r="K97" i="2"/>
  <c r="L97" i="2"/>
  <c r="M97" i="2"/>
  <c r="N97" i="2"/>
  <c r="O97" i="2"/>
  <c r="P97" i="2"/>
  <c r="Q97" i="2"/>
  <c r="S97" i="2"/>
  <c r="AO97" i="2"/>
  <c r="BJ97" i="2"/>
  <c r="CE97" i="2"/>
  <c r="CZ97" i="2"/>
  <c r="G97" i="2"/>
  <c r="DU97" i="2"/>
  <c r="EP97" i="2"/>
  <c r="FK97" i="2"/>
  <c r="GF97" i="2"/>
  <c r="I98" i="2"/>
  <c r="J98" i="2"/>
  <c r="K98" i="2"/>
  <c r="L98" i="2"/>
  <c r="M98" i="2"/>
  <c r="N98" i="2"/>
  <c r="O98" i="2"/>
  <c r="P98" i="2"/>
  <c r="Q98" i="2"/>
  <c r="S98" i="2"/>
  <c r="AO98" i="2"/>
  <c r="BJ98" i="2"/>
  <c r="CE98" i="2"/>
  <c r="CZ98" i="2"/>
  <c r="DU98" i="2"/>
  <c r="EP98" i="2"/>
  <c r="FK98" i="2"/>
  <c r="GF98" i="2"/>
  <c r="I99" i="2"/>
  <c r="J99" i="2"/>
  <c r="K99" i="2"/>
  <c r="L99" i="2"/>
  <c r="M99" i="2"/>
  <c r="N99" i="2"/>
  <c r="O99" i="2"/>
  <c r="P99" i="2"/>
  <c r="Q99" i="2"/>
  <c r="S99" i="2"/>
  <c r="AO99" i="2"/>
  <c r="BJ99" i="2"/>
  <c r="CE99" i="2"/>
  <c r="CZ99" i="2"/>
  <c r="DU99" i="2"/>
  <c r="EP99" i="2"/>
  <c r="FK99" i="2"/>
  <c r="R99" i="2"/>
  <c r="GF99" i="2"/>
  <c r="I100" i="2"/>
  <c r="J100" i="2"/>
  <c r="K100" i="2"/>
  <c r="L100" i="2"/>
  <c r="M100" i="2"/>
  <c r="N100" i="2"/>
  <c r="O100" i="2"/>
  <c r="P100" i="2"/>
  <c r="Q100" i="2"/>
  <c r="S100" i="2"/>
  <c r="AO100" i="2"/>
  <c r="BJ100" i="2"/>
  <c r="CE100" i="2"/>
  <c r="CZ100" i="2"/>
  <c r="DU100" i="2"/>
  <c r="EP100" i="2"/>
  <c r="FK100" i="2"/>
  <c r="GF100" i="2"/>
  <c r="F101" i="2"/>
  <c r="I101" i="2"/>
  <c r="J101" i="2"/>
  <c r="K101" i="2"/>
  <c r="L101" i="2"/>
  <c r="M101" i="2"/>
  <c r="N101" i="2"/>
  <c r="O101" i="2"/>
  <c r="P101" i="2"/>
  <c r="Q101" i="2"/>
  <c r="S101" i="2"/>
  <c r="AO101" i="2"/>
  <c r="BJ101" i="2"/>
  <c r="CE101" i="2"/>
  <c r="R101" i="2"/>
  <c r="CZ101" i="2"/>
  <c r="DU101" i="2"/>
  <c r="EP101" i="2"/>
  <c r="FK101" i="2"/>
  <c r="GF101" i="2"/>
  <c r="I102" i="2"/>
  <c r="H102" i="2"/>
  <c r="J102" i="2"/>
  <c r="K102" i="2"/>
  <c r="L102" i="2"/>
  <c r="M102" i="2"/>
  <c r="N102" i="2"/>
  <c r="O102" i="2"/>
  <c r="P102" i="2"/>
  <c r="Q102" i="2"/>
  <c r="S102" i="2"/>
  <c r="AO102" i="2"/>
  <c r="BJ102" i="2"/>
  <c r="CE102" i="2"/>
  <c r="CZ102" i="2"/>
  <c r="DU102" i="2"/>
  <c r="EP102" i="2"/>
  <c r="FK102" i="2"/>
  <c r="GF102" i="2"/>
  <c r="I103" i="2"/>
  <c r="J103" i="2"/>
  <c r="K103" i="2"/>
  <c r="L103" i="2"/>
  <c r="M103" i="2"/>
  <c r="N103" i="2"/>
  <c r="O103" i="2"/>
  <c r="P103" i="2"/>
  <c r="Q103" i="2"/>
  <c r="S103" i="2"/>
  <c r="AO103" i="2"/>
  <c r="BJ103" i="2"/>
  <c r="CE103" i="2"/>
  <c r="CZ103" i="2"/>
  <c r="DU103" i="2"/>
  <c r="EP103" i="2"/>
  <c r="FK103" i="2"/>
  <c r="R103" i="2"/>
  <c r="GF103" i="2"/>
  <c r="I104" i="2"/>
  <c r="J104" i="2"/>
  <c r="K104" i="2"/>
  <c r="L104" i="2"/>
  <c r="H104" i="2"/>
  <c r="M104" i="2"/>
  <c r="N104" i="2"/>
  <c r="O104" i="2"/>
  <c r="P104" i="2"/>
  <c r="Q104" i="2"/>
  <c r="S104" i="2"/>
  <c r="AO104" i="2"/>
  <c r="BJ104" i="2"/>
  <c r="CE104" i="2"/>
  <c r="CZ104" i="2"/>
  <c r="DU104" i="2"/>
  <c r="EP104" i="2"/>
  <c r="FK104" i="2"/>
  <c r="GF104" i="2"/>
  <c r="I105" i="2"/>
  <c r="J105" i="2"/>
  <c r="K105" i="2"/>
  <c r="L105" i="2"/>
  <c r="M105" i="2"/>
  <c r="N105" i="2"/>
  <c r="O105" i="2"/>
  <c r="P105" i="2"/>
  <c r="Q105" i="2"/>
  <c r="S105" i="2"/>
  <c r="AO105" i="2"/>
  <c r="BJ105" i="2"/>
  <c r="CE105" i="2"/>
  <c r="R105" i="2"/>
  <c r="CZ105" i="2"/>
  <c r="DU105" i="2"/>
  <c r="EP105" i="2"/>
  <c r="FK105" i="2"/>
  <c r="GF105" i="2"/>
  <c r="I106" i="2"/>
  <c r="H106" i="2"/>
  <c r="J106" i="2"/>
  <c r="K106" i="2"/>
  <c r="L106" i="2"/>
  <c r="M106" i="2"/>
  <c r="N106" i="2"/>
  <c r="O106" i="2"/>
  <c r="P106" i="2"/>
  <c r="Q106" i="2"/>
  <c r="S106" i="2"/>
  <c r="AO106" i="2"/>
  <c r="BJ106" i="2"/>
  <c r="CE106" i="2"/>
  <c r="CZ106" i="2"/>
  <c r="DU106" i="2"/>
  <c r="EP106" i="2"/>
  <c r="FK106" i="2"/>
  <c r="GF106" i="2"/>
  <c r="I107" i="2"/>
  <c r="J107" i="2"/>
  <c r="K107" i="2"/>
  <c r="L107" i="2"/>
  <c r="M107" i="2"/>
  <c r="N107" i="2"/>
  <c r="O107" i="2"/>
  <c r="P107" i="2"/>
  <c r="Q107" i="2"/>
  <c r="S107" i="2"/>
  <c r="AO107" i="2"/>
  <c r="BJ107" i="2"/>
  <c r="CE107" i="2"/>
  <c r="CZ107" i="2"/>
  <c r="DU107" i="2"/>
  <c r="EP107" i="2"/>
  <c r="FK107" i="2"/>
  <c r="GF107" i="2"/>
  <c r="I108" i="2"/>
  <c r="J108" i="2"/>
  <c r="K108" i="2"/>
  <c r="L108" i="2"/>
  <c r="H108" i="2"/>
  <c r="M108" i="2"/>
  <c r="N108" i="2"/>
  <c r="O108" i="2"/>
  <c r="P108" i="2"/>
  <c r="Q108" i="2"/>
  <c r="S108" i="2"/>
  <c r="AO108" i="2"/>
  <c r="G108" i="2"/>
  <c r="BJ108" i="2"/>
  <c r="CE108" i="2"/>
  <c r="CZ108" i="2"/>
  <c r="DU108" i="2"/>
  <c r="EP108" i="2"/>
  <c r="FK108" i="2"/>
  <c r="GF108" i="2"/>
  <c r="I109" i="2"/>
  <c r="J109" i="2"/>
  <c r="K109" i="2"/>
  <c r="L109" i="2"/>
  <c r="M109" i="2"/>
  <c r="N109" i="2"/>
  <c r="O109" i="2"/>
  <c r="P109" i="2"/>
  <c r="Q109" i="2"/>
  <c r="S109" i="2"/>
  <c r="AO109" i="2"/>
  <c r="BJ109" i="2"/>
  <c r="CE109" i="2"/>
  <c r="CZ109" i="2"/>
  <c r="DU109" i="2"/>
  <c r="EP109" i="2"/>
  <c r="FK109" i="2"/>
  <c r="GF109" i="2"/>
  <c r="I110" i="2"/>
  <c r="J110" i="2"/>
  <c r="K110" i="2"/>
  <c r="L110" i="2"/>
  <c r="M110" i="2"/>
  <c r="N110" i="2"/>
  <c r="O110" i="2"/>
  <c r="P110" i="2"/>
  <c r="H110" i="2"/>
  <c r="Q110" i="2"/>
  <c r="S110" i="2"/>
  <c r="AO110" i="2"/>
  <c r="BJ110" i="2"/>
  <c r="CE110" i="2"/>
  <c r="CZ110" i="2"/>
  <c r="DU110" i="2"/>
  <c r="EP110" i="2"/>
  <c r="FK110" i="2"/>
  <c r="GF110" i="2"/>
  <c r="I111" i="2"/>
  <c r="J111" i="2"/>
  <c r="K111" i="2"/>
  <c r="L111" i="2"/>
  <c r="M111" i="2"/>
  <c r="N111" i="2"/>
  <c r="O111" i="2"/>
  <c r="P111" i="2"/>
  <c r="Q111" i="2"/>
  <c r="S111" i="2"/>
  <c r="AO111" i="2"/>
  <c r="BJ111" i="2"/>
  <c r="CE111" i="2"/>
  <c r="CZ111" i="2"/>
  <c r="DU111" i="2"/>
  <c r="EP111" i="2"/>
  <c r="FK111" i="2"/>
  <c r="R111" i="2"/>
  <c r="GF111" i="2"/>
  <c r="I112" i="2"/>
  <c r="J112" i="2"/>
  <c r="K112" i="2"/>
  <c r="L112" i="2"/>
  <c r="H112" i="2"/>
  <c r="M112" i="2"/>
  <c r="N112" i="2"/>
  <c r="O112" i="2"/>
  <c r="P112" i="2"/>
  <c r="Q112" i="2"/>
  <c r="S112" i="2"/>
  <c r="AO112" i="2"/>
  <c r="BJ112" i="2"/>
  <c r="CE112" i="2"/>
  <c r="CZ112" i="2"/>
  <c r="DU112" i="2"/>
  <c r="EP112" i="2"/>
  <c r="FK112" i="2"/>
  <c r="GF112" i="2"/>
  <c r="I113" i="2"/>
  <c r="J113" i="2"/>
  <c r="K113" i="2"/>
  <c r="L113" i="2"/>
  <c r="M113" i="2"/>
  <c r="N113" i="2"/>
  <c r="O113" i="2"/>
  <c r="P113" i="2"/>
  <c r="Q113" i="2"/>
  <c r="S113" i="2"/>
  <c r="AO113" i="2"/>
  <c r="BJ113" i="2"/>
  <c r="CE113" i="2"/>
  <c r="CZ113" i="2"/>
  <c r="DU113" i="2"/>
  <c r="EP113" i="2"/>
  <c r="G113" i="2"/>
  <c r="FK113" i="2"/>
  <c r="GF113" i="2"/>
  <c r="I114" i="2"/>
  <c r="J114" i="2"/>
  <c r="K114" i="2"/>
  <c r="L114" i="2"/>
  <c r="M114" i="2"/>
  <c r="N114" i="2"/>
  <c r="O114" i="2"/>
  <c r="P114" i="2"/>
  <c r="H114" i="2"/>
  <c r="Q114" i="2"/>
  <c r="S114" i="2"/>
  <c r="AO114" i="2"/>
  <c r="BJ114" i="2"/>
  <c r="CE114" i="2"/>
  <c r="CZ114" i="2"/>
  <c r="DU114" i="2"/>
  <c r="EP114" i="2"/>
  <c r="FK114" i="2"/>
  <c r="GF114" i="2"/>
  <c r="I115" i="2"/>
  <c r="J115" i="2"/>
  <c r="K115" i="2"/>
  <c r="L115" i="2"/>
  <c r="M115" i="2"/>
  <c r="N115" i="2"/>
  <c r="O115" i="2"/>
  <c r="P115" i="2"/>
  <c r="Q115" i="2"/>
  <c r="S115" i="2"/>
  <c r="AO115" i="2"/>
  <c r="BJ115" i="2"/>
  <c r="F115" i="2"/>
  <c r="CE115" i="2"/>
  <c r="CZ115" i="2"/>
  <c r="DU115" i="2"/>
  <c r="EP115" i="2"/>
  <c r="FK115" i="2"/>
  <c r="GF115" i="2"/>
  <c r="I116" i="2"/>
  <c r="J116" i="2"/>
  <c r="K116" i="2"/>
  <c r="L116" i="2"/>
  <c r="M116" i="2"/>
  <c r="N116" i="2"/>
  <c r="O116" i="2"/>
  <c r="P116" i="2"/>
  <c r="Q116" i="2"/>
  <c r="S116" i="2"/>
  <c r="AO116" i="2"/>
  <c r="BJ116" i="2"/>
  <c r="CE116" i="2"/>
  <c r="CZ116" i="2"/>
  <c r="DU116" i="2"/>
  <c r="EP116" i="2"/>
  <c r="FK116" i="2"/>
  <c r="GF116" i="2"/>
  <c r="I117" i="2"/>
  <c r="J117" i="2"/>
  <c r="K117" i="2"/>
  <c r="L117" i="2"/>
  <c r="M117" i="2"/>
  <c r="N117" i="2"/>
  <c r="O117" i="2"/>
  <c r="P117" i="2"/>
  <c r="Q117" i="2"/>
  <c r="S117" i="2"/>
  <c r="AO117" i="2"/>
  <c r="BJ117" i="2"/>
  <c r="CE117" i="2"/>
  <c r="F117" i="2"/>
  <c r="CZ117" i="2"/>
  <c r="DU117" i="2"/>
  <c r="EP117" i="2"/>
  <c r="FK117" i="2"/>
  <c r="GF117" i="2"/>
  <c r="I118" i="2"/>
  <c r="J118" i="2"/>
  <c r="K118" i="2"/>
  <c r="L118" i="2"/>
  <c r="M118" i="2"/>
  <c r="N118" i="2"/>
  <c r="O118" i="2"/>
  <c r="P118" i="2"/>
  <c r="H118" i="2"/>
  <c r="Q118" i="2"/>
  <c r="S118" i="2"/>
  <c r="AO118" i="2"/>
  <c r="BJ118" i="2"/>
  <c r="CE118" i="2"/>
  <c r="CZ118" i="2"/>
  <c r="DU118" i="2"/>
  <c r="EP118" i="2"/>
  <c r="FK118" i="2"/>
  <c r="GF118" i="2"/>
  <c r="I119" i="2"/>
  <c r="H119" i="2"/>
  <c r="J119" i="2"/>
  <c r="K119" i="2"/>
  <c r="L119" i="2"/>
  <c r="M119" i="2"/>
  <c r="N119" i="2"/>
  <c r="O119" i="2"/>
  <c r="P119" i="2"/>
  <c r="Q119" i="2"/>
  <c r="S119" i="2"/>
  <c r="AO119" i="2"/>
  <c r="G119" i="2"/>
  <c r="BJ119" i="2"/>
  <c r="F119" i="2"/>
  <c r="CE119" i="2"/>
  <c r="CZ119" i="2"/>
  <c r="DU119" i="2"/>
  <c r="EP119" i="2"/>
  <c r="FK119" i="2"/>
  <c r="GF119" i="2"/>
  <c r="G120" i="2"/>
  <c r="I120" i="2"/>
  <c r="J120" i="2"/>
  <c r="K120" i="2"/>
  <c r="L120" i="2"/>
  <c r="M120" i="2"/>
  <c r="N120" i="2"/>
  <c r="O120" i="2"/>
  <c r="P120" i="2"/>
  <c r="Q120" i="2"/>
  <c r="S120" i="2"/>
  <c r="AO120" i="2"/>
  <c r="BJ120" i="2"/>
  <c r="CE120" i="2"/>
  <c r="CZ120" i="2"/>
  <c r="DU120" i="2"/>
  <c r="EP120" i="2"/>
  <c r="FK120" i="2"/>
  <c r="GF120" i="2"/>
  <c r="I121" i="2"/>
  <c r="J121" i="2"/>
  <c r="K121" i="2"/>
  <c r="L121" i="2"/>
  <c r="M121" i="2"/>
  <c r="N121" i="2"/>
  <c r="O121" i="2"/>
  <c r="P121" i="2"/>
  <c r="Q121" i="2"/>
  <c r="S121" i="2"/>
  <c r="AO121" i="2"/>
  <c r="BJ121" i="2"/>
  <c r="CE121" i="2"/>
  <c r="CZ121" i="2"/>
  <c r="G121" i="2"/>
  <c r="DU121" i="2"/>
  <c r="EP121" i="2"/>
  <c r="FK121" i="2"/>
  <c r="GF121" i="2"/>
  <c r="I122" i="2"/>
  <c r="J122" i="2"/>
  <c r="K122" i="2"/>
  <c r="L122" i="2"/>
  <c r="M122" i="2"/>
  <c r="N122" i="2"/>
  <c r="O122" i="2"/>
  <c r="P122" i="2"/>
  <c r="Q122" i="2"/>
  <c r="S122" i="2"/>
  <c r="AO122" i="2"/>
  <c r="F122" i="2"/>
  <c r="BJ122" i="2"/>
  <c r="CE122" i="2"/>
  <c r="CZ122" i="2"/>
  <c r="DU122" i="2"/>
  <c r="EP122" i="2"/>
  <c r="FK122" i="2"/>
  <c r="GF122" i="2"/>
  <c r="I123" i="2"/>
  <c r="H123" i="2"/>
  <c r="J123" i="2"/>
  <c r="K123" i="2"/>
  <c r="L123" i="2"/>
  <c r="M123" i="2"/>
  <c r="N123" i="2"/>
  <c r="O123" i="2"/>
  <c r="P123" i="2"/>
  <c r="Q123" i="2"/>
  <c r="S123" i="2"/>
  <c r="AO123" i="2"/>
  <c r="G123" i="2"/>
  <c r="BJ123" i="2"/>
  <c r="F123" i="2"/>
  <c r="CE123" i="2"/>
  <c r="CZ123" i="2"/>
  <c r="DU123" i="2"/>
  <c r="EP123" i="2"/>
  <c r="FK123" i="2"/>
  <c r="GF123" i="2"/>
  <c r="G124" i="2"/>
  <c r="I124" i="2"/>
  <c r="J124" i="2"/>
  <c r="K124" i="2"/>
  <c r="L124" i="2"/>
  <c r="M124" i="2"/>
  <c r="N124" i="2"/>
  <c r="O124" i="2"/>
  <c r="P124" i="2"/>
  <c r="Q124" i="2"/>
  <c r="S124" i="2"/>
  <c r="AO124" i="2"/>
  <c r="BJ124" i="2"/>
  <c r="CE124" i="2"/>
  <c r="CZ124" i="2"/>
  <c r="DU124" i="2"/>
  <c r="EP124" i="2"/>
  <c r="FK124" i="2"/>
  <c r="GF124" i="2"/>
  <c r="F125" i="2"/>
  <c r="I125" i="2"/>
  <c r="J125" i="2"/>
  <c r="K125" i="2"/>
  <c r="L125" i="2"/>
  <c r="M125" i="2"/>
  <c r="N125" i="2"/>
  <c r="O125" i="2"/>
  <c r="P125" i="2"/>
  <c r="Q125" i="2"/>
  <c r="S125" i="2"/>
  <c r="AO125" i="2"/>
  <c r="BJ125" i="2"/>
  <c r="CE125" i="2"/>
  <c r="CZ125" i="2"/>
  <c r="G125" i="2"/>
  <c r="DU125" i="2"/>
  <c r="EP125" i="2"/>
  <c r="FK125" i="2"/>
  <c r="GF125" i="2"/>
  <c r="I126" i="2"/>
  <c r="H126" i="2"/>
  <c r="J126" i="2"/>
  <c r="K126" i="2"/>
  <c r="L126" i="2"/>
  <c r="M126" i="2"/>
  <c r="N126" i="2"/>
  <c r="O126" i="2"/>
  <c r="P126" i="2"/>
  <c r="Q126" i="2"/>
  <c r="S126" i="2"/>
  <c r="AO126" i="2"/>
  <c r="BJ126" i="2"/>
  <c r="CE126" i="2"/>
  <c r="CZ126" i="2"/>
  <c r="DU126" i="2"/>
  <c r="EP126" i="2"/>
  <c r="FK126" i="2"/>
  <c r="GF126" i="2"/>
  <c r="I127" i="2"/>
  <c r="J127" i="2"/>
  <c r="K127" i="2"/>
  <c r="L127" i="2"/>
  <c r="M127" i="2"/>
  <c r="N127" i="2"/>
  <c r="O127" i="2"/>
  <c r="P127" i="2"/>
  <c r="Q127" i="2"/>
  <c r="S127" i="2"/>
  <c r="AO127" i="2"/>
  <c r="G127" i="2"/>
  <c r="BJ127" i="2"/>
  <c r="CE127" i="2"/>
  <c r="CZ127" i="2"/>
  <c r="DU127" i="2"/>
  <c r="EP127" i="2"/>
  <c r="FK127" i="2"/>
  <c r="R127" i="2"/>
  <c r="GF127" i="2"/>
  <c r="G128" i="2"/>
  <c r="I128" i="2"/>
  <c r="J128" i="2"/>
  <c r="K128" i="2"/>
  <c r="L128" i="2"/>
  <c r="M128" i="2"/>
  <c r="N128" i="2"/>
  <c r="O128" i="2"/>
  <c r="P128" i="2"/>
  <c r="Q128" i="2"/>
  <c r="S128" i="2"/>
  <c r="AO128" i="2"/>
  <c r="BJ128" i="2"/>
  <c r="CE128" i="2"/>
  <c r="CZ128" i="2"/>
  <c r="DU128" i="2"/>
  <c r="EP128" i="2"/>
  <c r="FK128" i="2"/>
  <c r="GF128" i="2"/>
  <c r="F129" i="2"/>
  <c r="I129" i="2"/>
  <c r="J129" i="2"/>
  <c r="K129" i="2"/>
  <c r="L129" i="2"/>
  <c r="M129" i="2"/>
  <c r="N129" i="2"/>
  <c r="O129" i="2"/>
  <c r="P129" i="2"/>
  <c r="Q129" i="2"/>
  <c r="S129" i="2"/>
  <c r="AO129" i="2"/>
  <c r="BJ129" i="2"/>
  <c r="CE129" i="2"/>
  <c r="CZ129" i="2"/>
  <c r="G129" i="2"/>
  <c r="DU129" i="2"/>
  <c r="EP129" i="2"/>
  <c r="FK129" i="2"/>
  <c r="GF129" i="2"/>
  <c r="I130" i="2"/>
  <c r="J130" i="2"/>
  <c r="K130" i="2"/>
  <c r="L130" i="2"/>
  <c r="M130" i="2"/>
  <c r="N130" i="2"/>
  <c r="O130" i="2"/>
  <c r="P130" i="2"/>
  <c r="Q130" i="2"/>
  <c r="S130" i="2"/>
  <c r="AO130" i="2"/>
  <c r="BJ130" i="2"/>
  <c r="CE130" i="2"/>
  <c r="CZ130" i="2"/>
  <c r="DU130" i="2"/>
  <c r="EP130" i="2"/>
  <c r="FK130" i="2"/>
  <c r="GF130" i="2"/>
  <c r="I131" i="2"/>
  <c r="J131" i="2"/>
  <c r="K131" i="2"/>
  <c r="L131" i="2"/>
  <c r="M131" i="2"/>
  <c r="N131" i="2"/>
  <c r="O131" i="2"/>
  <c r="P131" i="2"/>
  <c r="Q131" i="2"/>
  <c r="S131" i="2"/>
  <c r="AO131" i="2"/>
  <c r="BJ131" i="2"/>
  <c r="CE131" i="2"/>
  <c r="CZ131" i="2"/>
  <c r="DU131" i="2"/>
  <c r="EP131" i="2"/>
  <c r="FK131" i="2"/>
  <c r="R131" i="2"/>
  <c r="GF131" i="2"/>
  <c r="I132" i="2"/>
  <c r="J132" i="2"/>
  <c r="K132" i="2"/>
  <c r="L132" i="2"/>
  <c r="M132" i="2"/>
  <c r="N132" i="2"/>
  <c r="O132" i="2"/>
  <c r="P132" i="2"/>
  <c r="Q132" i="2"/>
  <c r="S132" i="2"/>
  <c r="AO132" i="2"/>
  <c r="BJ132" i="2"/>
  <c r="CE132" i="2"/>
  <c r="CZ132" i="2"/>
  <c r="DU132" i="2"/>
  <c r="EP132" i="2"/>
  <c r="FK132" i="2"/>
  <c r="GF132" i="2"/>
  <c r="F133" i="2"/>
  <c r="I133" i="2"/>
  <c r="J133" i="2"/>
  <c r="K133" i="2"/>
  <c r="L133" i="2"/>
  <c r="M133" i="2"/>
  <c r="N133" i="2"/>
  <c r="O133" i="2"/>
  <c r="P133" i="2"/>
  <c r="Q133" i="2"/>
  <c r="S133" i="2"/>
  <c r="AO133" i="2"/>
  <c r="BJ133" i="2"/>
  <c r="CE133" i="2"/>
  <c r="R133" i="2"/>
  <c r="CZ133" i="2"/>
  <c r="DU133" i="2"/>
  <c r="EP133" i="2"/>
  <c r="FK133" i="2"/>
  <c r="GF133" i="2"/>
  <c r="I134" i="2"/>
  <c r="H134" i="2"/>
  <c r="J134" i="2"/>
  <c r="K134" i="2"/>
  <c r="L134" i="2"/>
  <c r="M134" i="2"/>
  <c r="N134" i="2"/>
  <c r="O134" i="2"/>
  <c r="P134" i="2"/>
  <c r="Q134" i="2"/>
  <c r="S134" i="2"/>
  <c r="AO134" i="2"/>
  <c r="BJ134" i="2"/>
  <c r="CE134" i="2"/>
  <c r="CZ134" i="2"/>
  <c r="DU134" i="2"/>
  <c r="EP134" i="2"/>
  <c r="FK134" i="2"/>
  <c r="GF134" i="2"/>
  <c r="I135" i="2"/>
  <c r="J135" i="2"/>
  <c r="K135" i="2"/>
  <c r="L135" i="2"/>
  <c r="M135" i="2"/>
  <c r="N135" i="2"/>
  <c r="O135" i="2"/>
  <c r="P135" i="2"/>
  <c r="Q135" i="2"/>
  <c r="S135" i="2"/>
  <c r="AO135" i="2"/>
  <c r="BJ135" i="2"/>
  <c r="CE135" i="2"/>
  <c r="CZ135" i="2"/>
  <c r="DU135" i="2"/>
  <c r="EP135" i="2"/>
  <c r="FK135" i="2"/>
  <c r="R135" i="2"/>
  <c r="GF135" i="2"/>
  <c r="I136" i="2"/>
  <c r="J136" i="2"/>
  <c r="K136" i="2"/>
  <c r="L136" i="2"/>
  <c r="H136" i="2"/>
  <c r="M136" i="2"/>
  <c r="N136" i="2"/>
  <c r="O136" i="2"/>
  <c r="P136" i="2"/>
  <c r="Q136" i="2"/>
  <c r="S136" i="2"/>
  <c r="AO136" i="2"/>
  <c r="BJ136" i="2"/>
  <c r="CE136" i="2"/>
  <c r="CZ136" i="2"/>
  <c r="DU136" i="2"/>
  <c r="EP136" i="2"/>
  <c r="FK136" i="2"/>
  <c r="GF136" i="2"/>
  <c r="I137" i="2"/>
  <c r="J137" i="2"/>
  <c r="K137" i="2"/>
  <c r="L137" i="2"/>
  <c r="M137" i="2"/>
  <c r="N137" i="2"/>
  <c r="O137" i="2"/>
  <c r="P137" i="2"/>
  <c r="Q137" i="2"/>
  <c r="S137" i="2"/>
  <c r="AO137" i="2"/>
  <c r="BJ137" i="2"/>
  <c r="CE137" i="2"/>
  <c r="R137" i="2"/>
  <c r="CZ137" i="2"/>
  <c r="DU137" i="2"/>
  <c r="EP137" i="2"/>
  <c r="FK137" i="2"/>
  <c r="GF137" i="2"/>
  <c r="I138" i="2"/>
  <c r="H138" i="2"/>
  <c r="J138" i="2"/>
  <c r="K138" i="2"/>
  <c r="L138" i="2"/>
  <c r="M138" i="2"/>
  <c r="N138" i="2"/>
  <c r="O138" i="2"/>
  <c r="P138" i="2"/>
  <c r="Q138" i="2"/>
  <c r="S138" i="2"/>
  <c r="AO138" i="2"/>
  <c r="BJ138" i="2"/>
  <c r="CE138" i="2"/>
  <c r="CZ138" i="2"/>
  <c r="DU138" i="2"/>
  <c r="EP138" i="2"/>
  <c r="FK138" i="2"/>
  <c r="GF138" i="2"/>
  <c r="I139" i="2"/>
  <c r="J139" i="2"/>
  <c r="K139" i="2"/>
  <c r="L139" i="2"/>
  <c r="M139" i="2"/>
  <c r="N139" i="2"/>
  <c r="O139" i="2"/>
  <c r="P139" i="2"/>
  <c r="Q139" i="2"/>
  <c r="S139" i="2"/>
  <c r="AO139" i="2"/>
  <c r="BJ139" i="2"/>
  <c r="CE139" i="2"/>
  <c r="CZ139" i="2"/>
  <c r="DU139" i="2"/>
  <c r="EP139" i="2"/>
  <c r="FK139" i="2"/>
  <c r="GF139" i="2"/>
  <c r="I140" i="2"/>
  <c r="J140" i="2"/>
  <c r="K140" i="2"/>
  <c r="L140" i="2"/>
  <c r="H140" i="2"/>
  <c r="M140" i="2"/>
  <c r="N140" i="2"/>
  <c r="O140" i="2"/>
  <c r="P140" i="2"/>
  <c r="Q140" i="2"/>
  <c r="S140" i="2"/>
  <c r="AO140" i="2"/>
  <c r="G140" i="2"/>
  <c r="BJ140" i="2"/>
  <c r="CE140" i="2"/>
  <c r="CZ140" i="2"/>
  <c r="DU140" i="2"/>
  <c r="EP140" i="2"/>
  <c r="FK140" i="2"/>
  <c r="GF140" i="2"/>
  <c r="I141" i="2"/>
  <c r="J141" i="2"/>
  <c r="K141" i="2"/>
  <c r="L141" i="2"/>
  <c r="M141" i="2"/>
  <c r="N141" i="2"/>
  <c r="O141" i="2"/>
  <c r="P141" i="2"/>
  <c r="Q141" i="2"/>
  <c r="S141" i="2"/>
  <c r="AO141" i="2"/>
  <c r="BJ141" i="2"/>
  <c r="CE141" i="2"/>
  <c r="CZ141" i="2"/>
  <c r="DU141" i="2"/>
  <c r="EP141" i="2"/>
  <c r="FK141" i="2"/>
  <c r="GF141" i="2"/>
  <c r="I142" i="2"/>
  <c r="J142" i="2"/>
  <c r="K142" i="2"/>
  <c r="L142" i="2"/>
  <c r="M142" i="2"/>
  <c r="N142" i="2"/>
  <c r="O142" i="2"/>
  <c r="P142" i="2"/>
  <c r="H142" i="2"/>
  <c r="Q142" i="2"/>
  <c r="S142" i="2"/>
  <c r="AO142" i="2"/>
  <c r="BJ142" i="2"/>
  <c r="CE142" i="2"/>
  <c r="CZ142" i="2"/>
  <c r="DU142" i="2"/>
  <c r="EP142" i="2"/>
  <c r="FK142" i="2"/>
  <c r="GF142" i="2"/>
  <c r="I143" i="2"/>
  <c r="J143" i="2"/>
  <c r="K143" i="2"/>
  <c r="L143" i="2"/>
  <c r="M143" i="2"/>
  <c r="N143" i="2"/>
  <c r="O143" i="2"/>
  <c r="P143" i="2"/>
  <c r="Q143" i="2"/>
  <c r="S143" i="2"/>
  <c r="AO143" i="2"/>
  <c r="BJ143" i="2"/>
  <c r="CE143" i="2"/>
  <c r="CZ143" i="2"/>
  <c r="DU143" i="2"/>
  <c r="EP143" i="2"/>
  <c r="FK143" i="2"/>
  <c r="R143" i="2"/>
  <c r="GF143" i="2"/>
  <c r="I144" i="2"/>
  <c r="J144" i="2"/>
  <c r="K144" i="2"/>
  <c r="L144" i="2"/>
  <c r="H144" i="2"/>
  <c r="M144" i="2"/>
  <c r="N144" i="2"/>
  <c r="O144" i="2"/>
  <c r="P144" i="2"/>
  <c r="Q144" i="2"/>
  <c r="S144" i="2"/>
  <c r="AO144" i="2"/>
  <c r="BJ144" i="2"/>
  <c r="CE144" i="2"/>
  <c r="CZ144" i="2"/>
  <c r="DU144" i="2"/>
  <c r="EP144" i="2"/>
  <c r="FK144" i="2"/>
  <c r="GF144" i="2"/>
  <c r="I145" i="2"/>
  <c r="J145" i="2"/>
  <c r="K145" i="2"/>
  <c r="L145" i="2"/>
  <c r="M145" i="2"/>
  <c r="N145" i="2"/>
  <c r="O145" i="2"/>
  <c r="P145" i="2"/>
  <c r="Q145" i="2"/>
  <c r="S145" i="2"/>
  <c r="AO145" i="2"/>
  <c r="BJ145" i="2"/>
  <c r="CE145" i="2"/>
  <c r="F145" i="2"/>
  <c r="CZ145" i="2"/>
  <c r="DU145" i="2"/>
  <c r="EP145" i="2"/>
  <c r="G145" i="2"/>
  <c r="FK145" i="2"/>
  <c r="GF145" i="2"/>
  <c r="I146" i="2"/>
  <c r="J146" i="2"/>
  <c r="K146" i="2"/>
  <c r="L146" i="2"/>
  <c r="M146" i="2"/>
  <c r="N146" i="2"/>
  <c r="O146" i="2"/>
  <c r="P146" i="2"/>
  <c r="H146" i="2"/>
  <c r="Q146" i="2"/>
  <c r="S146" i="2"/>
  <c r="AO146" i="2"/>
  <c r="BJ146" i="2"/>
  <c r="CE146" i="2"/>
  <c r="CZ146" i="2"/>
  <c r="DU146" i="2"/>
  <c r="EP146" i="2"/>
  <c r="FK146" i="2"/>
  <c r="GF146" i="2"/>
  <c r="I147" i="2"/>
  <c r="J147" i="2"/>
  <c r="K147" i="2"/>
  <c r="L147" i="2"/>
  <c r="M147" i="2"/>
  <c r="N147" i="2"/>
  <c r="O147" i="2"/>
  <c r="P147" i="2"/>
  <c r="Q147" i="2"/>
  <c r="S147" i="2"/>
  <c r="AO147" i="2"/>
  <c r="BJ147" i="2"/>
  <c r="CE147" i="2"/>
  <c r="CZ147" i="2"/>
  <c r="DU147" i="2"/>
  <c r="EP147" i="2"/>
  <c r="FK147" i="2"/>
  <c r="GF147" i="2"/>
  <c r="I148" i="2"/>
  <c r="J148" i="2"/>
  <c r="K148" i="2"/>
  <c r="L148" i="2"/>
  <c r="M148" i="2"/>
  <c r="N148" i="2"/>
  <c r="O148" i="2"/>
  <c r="P148" i="2"/>
  <c r="Q148" i="2"/>
  <c r="S148" i="2"/>
  <c r="AO148" i="2"/>
  <c r="BJ148" i="2"/>
  <c r="CE148" i="2"/>
  <c r="CZ148" i="2"/>
  <c r="DU148" i="2"/>
  <c r="EP148" i="2"/>
  <c r="FK148" i="2"/>
  <c r="GF148" i="2"/>
  <c r="I149" i="2"/>
  <c r="J149" i="2"/>
  <c r="K149" i="2"/>
  <c r="L149" i="2"/>
  <c r="M149" i="2"/>
  <c r="N149" i="2"/>
  <c r="O149" i="2"/>
  <c r="P149" i="2"/>
  <c r="Q149" i="2"/>
  <c r="S149" i="2"/>
  <c r="AO149" i="2"/>
  <c r="BJ149" i="2"/>
  <c r="CE149" i="2"/>
  <c r="F149" i="2"/>
  <c r="CZ149" i="2"/>
  <c r="DU149" i="2"/>
  <c r="EP149" i="2"/>
  <c r="FK149" i="2"/>
  <c r="GF149" i="2"/>
  <c r="I151" i="2"/>
  <c r="I152" i="2"/>
  <c r="J151" i="2"/>
  <c r="K151" i="2"/>
  <c r="K152" i="2"/>
  <c r="L151" i="2"/>
  <c r="L152" i="2"/>
  <c r="M151" i="2"/>
  <c r="N151" i="2"/>
  <c r="O151" i="2"/>
  <c r="O152" i="2"/>
  <c r="P151" i="2"/>
  <c r="P152" i="2"/>
  <c r="Q151" i="2"/>
  <c r="Q152" i="2"/>
  <c r="S151" i="2"/>
  <c r="AO151" i="2"/>
  <c r="BJ151" i="2"/>
  <c r="CE151" i="2"/>
  <c r="CZ151" i="2"/>
  <c r="CZ152" i="2"/>
  <c r="DU151" i="2"/>
  <c r="DU152" i="2"/>
  <c r="EP151" i="2"/>
  <c r="EP152" i="2"/>
  <c r="FK151" i="2"/>
  <c r="GF151" i="2"/>
  <c r="GF152" i="2"/>
  <c r="J152" i="2"/>
  <c r="M152" i="2"/>
  <c r="N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DM152" i="2"/>
  <c r="DN152" i="2"/>
  <c r="DO152" i="2"/>
  <c r="DP152" i="2"/>
  <c r="DQ152" i="2"/>
  <c r="DR152" i="2"/>
  <c r="DS152" i="2"/>
  <c r="DT152" i="2"/>
  <c r="DV152" i="2"/>
  <c r="DW152" i="2"/>
  <c r="DX152" i="2"/>
  <c r="DY152" i="2"/>
  <c r="DZ152" i="2"/>
  <c r="EA152" i="2"/>
  <c r="EB152" i="2"/>
  <c r="EC152" i="2"/>
  <c r="ED152" i="2"/>
  <c r="EE152" i="2"/>
  <c r="EF152" i="2"/>
  <c r="EG152" i="2"/>
  <c r="EH152" i="2"/>
  <c r="EI152" i="2"/>
  <c r="EJ152" i="2"/>
  <c r="EK152" i="2"/>
  <c r="EL152" i="2"/>
  <c r="EM152" i="2"/>
  <c r="EN152" i="2"/>
  <c r="EO152" i="2"/>
  <c r="EO156" i="2"/>
  <c r="EQ152" i="2"/>
  <c r="ER152" i="2"/>
  <c r="ES152" i="2"/>
  <c r="ET152" i="2"/>
  <c r="EU152" i="2"/>
  <c r="EV152" i="2"/>
  <c r="EW152" i="2"/>
  <c r="EX152" i="2"/>
  <c r="EY152" i="2"/>
  <c r="EZ152" i="2"/>
  <c r="FA152" i="2"/>
  <c r="FB152" i="2"/>
  <c r="FC152" i="2"/>
  <c r="FD152" i="2"/>
  <c r="FE152" i="2"/>
  <c r="FF152" i="2"/>
  <c r="FG152" i="2"/>
  <c r="FH152" i="2"/>
  <c r="FI152" i="2"/>
  <c r="FJ152" i="2"/>
  <c r="FK152" i="2"/>
  <c r="FL152" i="2"/>
  <c r="FM152" i="2"/>
  <c r="FN152" i="2"/>
  <c r="FO152" i="2"/>
  <c r="FP152" i="2"/>
  <c r="FQ152" i="2"/>
  <c r="FR152" i="2"/>
  <c r="FS152" i="2"/>
  <c r="FT152" i="2"/>
  <c r="FU152" i="2"/>
  <c r="FV152" i="2"/>
  <c r="FW152" i="2"/>
  <c r="FX152" i="2"/>
  <c r="FY152" i="2"/>
  <c r="FZ152" i="2"/>
  <c r="GA152" i="2"/>
  <c r="GB152" i="2"/>
  <c r="GC152" i="2"/>
  <c r="GD152" i="2"/>
  <c r="GE152" i="2"/>
  <c r="F154" i="2"/>
  <c r="F155" i="2"/>
  <c r="I154" i="2"/>
  <c r="J154" i="2"/>
  <c r="J155" i="2"/>
  <c r="K154" i="2"/>
  <c r="K155" i="2"/>
  <c r="L154" i="2"/>
  <c r="M154" i="2"/>
  <c r="N154" i="2"/>
  <c r="N155" i="2"/>
  <c r="O154" i="2"/>
  <c r="O155" i="2"/>
  <c r="P154" i="2"/>
  <c r="Q154" i="2"/>
  <c r="S154" i="2"/>
  <c r="S155" i="2"/>
  <c r="AO154" i="2"/>
  <c r="BJ154" i="2"/>
  <c r="CE154" i="2"/>
  <c r="R154" i="2"/>
  <c r="R155" i="2"/>
  <c r="CZ154" i="2"/>
  <c r="CZ155" i="2"/>
  <c r="DU154" i="2"/>
  <c r="EP154" i="2"/>
  <c r="FK154" i="2"/>
  <c r="GF154" i="2"/>
  <c r="GF155" i="2"/>
  <c r="I155" i="2"/>
  <c r="L155" i="2"/>
  <c r="M155" i="2"/>
  <c r="P155" i="2"/>
  <c r="Q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DA155" i="2"/>
  <c r="DB155" i="2"/>
  <c r="DC155" i="2"/>
  <c r="DD155" i="2"/>
  <c r="DE155" i="2"/>
  <c r="DF155" i="2"/>
  <c r="DG155" i="2"/>
  <c r="DH155" i="2"/>
  <c r="DI155" i="2"/>
  <c r="DJ155" i="2"/>
  <c r="DK155" i="2"/>
  <c r="DL155" i="2"/>
  <c r="DM155" i="2"/>
  <c r="DN155" i="2"/>
  <c r="DO155" i="2"/>
  <c r="DP155" i="2"/>
  <c r="DQ155" i="2"/>
  <c r="DR155" i="2"/>
  <c r="DS155" i="2"/>
  <c r="DT155" i="2"/>
  <c r="DU155" i="2"/>
  <c r="DV155" i="2"/>
  <c r="DW155" i="2"/>
  <c r="DX155" i="2"/>
  <c r="DY155" i="2"/>
  <c r="DZ155" i="2"/>
  <c r="EA155" i="2"/>
  <c r="EB155" i="2"/>
  <c r="EC155" i="2"/>
  <c r="ED155" i="2"/>
  <c r="EE155" i="2"/>
  <c r="EF155" i="2"/>
  <c r="EG155" i="2"/>
  <c r="EH155" i="2"/>
  <c r="EI155" i="2"/>
  <c r="EJ155" i="2"/>
  <c r="EK155" i="2"/>
  <c r="EL155" i="2"/>
  <c r="EM155" i="2"/>
  <c r="EN155" i="2"/>
  <c r="EO155" i="2"/>
  <c r="EP155" i="2"/>
  <c r="EQ155" i="2"/>
  <c r="ER155" i="2"/>
  <c r="ES155" i="2"/>
  <c r="ET155" i="2"/>
  <c r="EU155" i="2"/>
  <c r="EV155" i="2"/>
  <c r="EW155" i="2"/>
  <c r="EX155" i="2"/>
  <c r="EY155" i="2"/>
  <c r="EZ155" i="2"/>
  <c r="FA155" i="2"/>
  <c r="FB155" i="2"/>
  <c r="FC155" i="2"/>
  <c r="FD155" i="2"/>
  <c r="FE155" i="2"/>
  <c r="FF155" i="2"/>
  <c r="FG155" i="2"/>
  <c r="FH155" i="2"/>
  <c r="FI155" i="2"/>
  <c r="FJ155" i="2"/>
  <c r="FK155" i="2"/>
  <c r="FL155" i="2"/>
  <c r="FM155" i="2"/>
  <c r="FN155" i="2"/>
  <c r="FO155" i="2"/>
  <c r="FP155" i="2"/>
  <c r="FQ155" i="2"/>
  <c r="FR155" i="2"/>
  <c r="FS155" i="2"/>
  <c r="FT155" i="2"/>
  <c r="FU155" i="2"/>
  <c r="FV155" i="2"/>
  <c r="FW155" i="2"/>
  <c r="FX155" i="2"/>
  <c r="FY155" i="2"/>
  <c r="FZ155" i="2"/>
  <c r="GA155" i="2"/>
  <c r="GB155" i="2"/>
  <c r="GC155" i="2"/>
  <c r="GD155" i="2"/>
  <c r="GE155" i="2"/>
  <c r="O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DA156" i="2"/>
  <c r="DB156" i="2"/>
  <c r="DC156" i="2"/>
  <c r="DD156" i="2"/>
  <c r="DE156" i="2"/>
  <c r="DF156" i="2"/>
  <c r="DG156" i="2"/>
  <c r="DH156" i="2"/>
  <c r="DI156" i="2"/>
  <c r="DJ156" i="2"/>
  <c r="DK156" i="2"/>
  <c r="DL156" i="2"/>
  <c r="DM156" i="2"/>
  <c r="DN156" i="2"/>
  <c r="DO156" i="2"/>
  <c r="DP156" i="2"/>
  <c r="DQ156" i="2"/>
  <c r="DR156" i="2"/>
  <c r="DS156" i="2"/>
  <c r="DT156" i="2"/>
  <c r="DW156" i="2"/>
  <c r="DX156" i="2"/>
  <c r="DY156" i="2"/>
  <c r="DZ156" i="2"/>
  <c r="EA156" i="2"/>
  <c r="EB156" i="2"/>
  <c r="EC156" i="2"/>
  <c r="EE156" i="2"/>
  <c r="EF156" i="2"/>
  <c r="EG156" i="2"/>
  <c r="EH156" i="2"/>
  <c r="EI156" i="2"/>
  <c r="EJ156" i="2"/>
  <c r="EK156" i="2"/>
  <c r="EL156" i="2"/>
  <c r="EM156" i="2"/>
  <c r="EN156" i="2"/>
  <c r="EQ156" i="2"/>
  <c r="ER156" i="2"/>
  <c r="ES156" i="2"/>
  <c r="ET156" i="2"/>
  <c r="EU156" i="2"/>
  <c r="EV156" i="2"/>
  <c r="EW156" i="2"/>
  <c r="EX156" i="2"/>
  <c r="EY156" i="2"/>
  <c r="EZ156" i="2"/>
  <c r="FA156" i="2"/>
  <c r="FB156" i="2"/>
  <c r="FC156" i="2"/>
  <c r="FD156" i="2"/>
  <c r="FE156" i="2"/>
  <c r="FF156" i="2"/>
  <c r="FG156" i="2"/>
  <c r="FH156" i="2"/>
  <c r="FI156" i="2"/>
  <c r="FJ156" i="2"/>
  <c r="FL156" i="2"/>
  <c r="FN156" i="2"/>
  <c r="FO156" i="2"/>
  <c r="FP156" i="2"/>
  <c r="FQ156" i="2"/>
  <c r="FR156" i="2"/>
  <c r="FS156" i="2"/>
  <c r="FT156" i="2"/>
  <c r="FV156" i="2"/>
  <c r="FW156" i="2"/>
  <c r="FX156" i="2"/>
  <c r="FY156" i="2"/>
  <c r="FZ156" i="2"/>
  <c r="GA156" i="2"/>
  <c r="GB156" i="2"/>
  <c r="GD156" i="2"/>
  <c r="GE156" i="2"/>
  <c r="I17" i="3"/>
  <c r="J17" i="3"/>
  <c r="K17" i="3"/>
  <c r="L17" i="3"/>
  <c r="M17" i="3"/>
  <c r="N17" i="3"/>
  <c r="O17" i="3"/>
  <c r="P17" i="3"/>
  <c r="Q17" i="3"/>
  <c r="S17" i="3"/>
  <c r="T17" i="3"/>
  <c r="U17" i="3"/>
  <c r="AC17" i="3"/>
  <c r="AC25" i="3"/>
  <c r="AO17" i="3"/>
  <c r="R17" i="3"/>
  <c r="BJ17" i="3"/>
  <c r="CE17" i="3"/>
  <c r="CE25" i="3"/>
  <c r="CZ17" i="3"/>
  <c r="DU17" i="3"/>
  <c r="DU25" i="3"/>
  <c r="EP17" i="3"/>
  <c r="FK17" i="3"/>
  <c r="GF17" i="3"/>
  <c r="I18" i="3"/>
  <c r="J18" i="3"/>
  <c r="K18" i="3"/>
  <c r="L18" i="3"/>
  <c r="M18" i="3"/>
  <c r="M25" i="3"/>
  <c r="N18" i="3"/>
  <c r="O18" i="3"/>
  <c r="P18" i="3"/>
  <c r="P25" i="3"/>
  <c r="Q18" i="3"/>
  <c r="S18" i="3"/>
  <c r="AO18" i="3"/>
  <c r="BJ18" i="3"/>
  <c r="G18" i="3"/>
  <c r="CE18" i="3"/>
  <c r="R18" i="3"/>
  <c r="CZ18" i="3"/>
  <c r="DU18" i="3"/>
  <c r="EP18" i="3"/>
  <c r="FK18" i="3"/>
  <c r="GF18" i="3"/>
  <c r="I19" i="3"/>
  <c r="J19" i="3"/>
  <c r="K19" i="3"/>
  <c r="L19" i="3"/>
  <c r="M19" i="3"/>
  <c r="N19" i="3"/>
  <c r="O19" i="3"/>
  <c r="P19" i="3"/>
  <c r="Q19" i="3"/>
  <c r="S19" i="3"/>
  <c r="AO19" i="3"/>
  <c r="BJ19" i="3"/>
  <c r="CE19" i="3"/>
  <c r="CZ19" i="3"/>
  <c r="DU19" i="3"/>
  <c r="EP19" i="3"/>
  <c r="FK19" i="3"/>
  <c r="FK25" i="3"/>
  <c r="GF19" i="3"/>
  <c r="J20" i="3"/>
  <c r="K20" i="3"/>
  <c r="L20" i="3"/>
  <c r="M20" i="3"/>
  <c r="N20" i="3"/>
  <c r="O20" i="3"/>
  <c r="P20" i="3"/>
  <c r="Q20" i="3"/>
  <c r="S20" i="3"/>
  <c r="T20" i="3"/>
  <c r="AO20" i="3"/>
  <c r="BJ20" i="3"/>
  <c r="F20" i="3"/>
  <c r="BK20" i="3"/>
  <c r="BS20" i="3"/>
  <c r="CE20" i="3"/>
  <c r="CZ20" i="3"/>
  <c r="R20" i="3"/>
  <c r="DU20" i="3"/>
  <c r="EP20" i="3"/>
  <c r="EP25" i="3"/>
  <c r="FK20" i="3"/>
  <c r="GF20" i="3"/>
  <c r="I21" i="3"/>
  <c r="J21" i="3"/>
  <c r="K21" i="3"/>
  <c r="L21" i="3"/>
  <c r="M21" i="3"/>
  <c r="N21" i="3"/>
  <c r="O21" i="3"/>
  <c r="P21" i="3"/>
  <c r="Q21" i="3"/>
  <c r="S21" i="3"/>
  <c r="AO21" i="3"/>
  <c r="BJ21" i="3"/>
  <c r="G21" i="3"/>
  <c r="CE21" i="3"/>
  <c r="F21" i="3"/>
  <c r="CZ21" i="3"/>
  <c r="DU21" i="3"/>
  <c r="EP21" i="3"/>
  <c r="FK21" i="3"/>
  <c r="GF21" i="3"/>
  <c r="I22" i="3"/>
  <c r="J22" i="3"/>
  <c r="K22" i="3"/>
  <c r="L22" i="3"/>
  <c r="M22" i="3"/>
  <c r="H22" i="3"/>
  <c r="N22" i="3"/>
  <c r="O22" i="3"/>
  <c r="P22" i="3"/>
  <c r="Q22" i="3"/>
  <c r="S22" i="3"/>
  <c r="AO22" i="3"/>
  <c r="BJ22" i="3"/>
  <c r="CE22" i="3"/>
  <c r="CZ22" i="3"/>
  <c r="DU22" i="3"/>
  <c r="EP22" i="3"/>
  <c r="FK22" i="3"/>
  <c r="GF22" i="3"/>
  <c r="I23" i="3"/>
  <c r="J23" i="3"/>
  <c r="K23" i="3"/>
  <c r="L23" i="3"/>
  <c r="M23" i="3"/>
  <c r="N23" i="3"/>
  <c r="O23" i="3"/>
  <c r="O25" i="3"/>
  <c r="P23" i="3"/>
  <c r="Q23" i="3"/>
  <c r="S23" i="3"/>
  <c r="AO23" i="3"/>
  <c r="BJ23" i="3"/>
  <c r="CE23" i="3"/>
  <c r="CZ23" i="3"/>
  <c r="DU23" i="3"/>
  <c r="EP23" i="3"/>
  <c r="FK23" i="3"/>
  <c r="GF23" i="3"/>
  <c r="I24" i="3"/>
  <c r="J24" i="3"/>
  <c r="K24" i="3"/>
  <c r="L24" i="3"/>
  <c r="M24" i="3"/>
  <c r="O24" i="3"/>
  <c r="P24" i="3"/>
  <c r="Q24" i="3"/>
  <c r="T24" i="3"/>
  <c r="AO24" i="3"/>
  <c r="R24" i="3"/>
  <c r="BJ24" i="3"/>
  <c r="BV24" i="3"/>
  <c r="N24" i="3"/>
  <c r="CD24" i="3"/>
  <c r="CE24" i="3"/>
  <c r="CQ24" i="3"/>
  <c r="CY24" i="3"/>
  <c r="S24" i="3"/>
  <c r="CZ24" i="3"/>
  <c r="DL24" i="3"/>
  <c r="DT24" i="3"/>
  <c r="DU24" i="3"/>
  <c r="EP24" i="3"/>
  <c r="FK24" i="3"/>
  <c r="GF24" i="3"/>
  <c r="L25" i="3"/>
  <c r="T25" i="3"/>
  <c r="U25" i="3"/>
  <c r="V25" i="3"/>
  <c r="W25" i="3"/>
  <c r="X25" i="3"/>
  <c r="Y25" i="3"/>
  <c r="Z25" i="3"/>
  <c r="AA25" i="3"/>
  <c r="AB25" i="3"/>
  <c r="AD25" i="3"/>
  <c r="AE25" i="3"/>
  <c r="AF25" i="3"/>
  <c r="AG25" i="3"/>
  <c r="AH25" i="3"/>
  <c r="AI25" i="3"/>
  <c r="AJ25" i="3"/>
  <c r="AK25" i="3"/>
  <c r="AL25" i="3"/>
  <c r="AM25" i="3"/>
  <c r="AN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I27" i="3"/>
  <c r="J27" i="3"/>
  <c r="K27" i="3"/>
  <c r="L27" i="3"/>
  <c r="M27" i="3"/>
  <c r="H27" i="3"/>
  <c r="N27" i="3"/>
  <c r="O27" i="3"/>
  <c r="P27" i="3"/>
  <c r="Q27" i="3"/>
  <c r="S27" i="3"/>
  <c r="AO27" i="3"/>
  <c r="BJ27" i="3"/>
  <c r="CE27" i="3"/>
  <c r="CZ27" i="3"/>
  <c r="DU27" i="3"/>
  <c r="EP27" i="3"/>
  <c r="FK27" i="3"/>
  <c r="GF27" i="3"/>
  <c r="G28" i="3"/>
  <c r="I28" i="3"/>
  <c r="H28" i="3"/>
  <c r="J28" i="3"/>
  <c r="K28" i="3"/>
  <c r="L28" i="3"/>
  <c r="M28" i="3"/>
  <c r="N28" i="3"/>
  <c r="O28" i="3"/>
  <c r="P28" i="3"/>
  <c r="Q28" i="3"/>
  <c r="S28" i="3"/>
  <c r="AO28" i="3"/>
  <c r="F28" i="3"/>
  <c r="BJ28" i="3"/>
  <c r="CE28" i="3"/>
  <c r="CZ28" i="3"/>
  <c r="DU28" i="3"/>
  <c r="EP28" i="3"/>
  <c r="FK28" i="3"/>
  <c r="GF28" i="3"/>
  <c r="I29" i="3"/>
  <c r="J29" i="3"/>
  <c r="K29" i="3"/>
  <c r="L29" i="3"/>
  <c r="L41" i="3"/>
  <c r="M29" i="3"/>
  <c r="N29" i="3"/>
  <c r="N41" i="3"/>
  <c r="O29" i="3"/>
  <c r="P29" i="3"/>
  <c r="Q29" i="3"/>
  <c r="S29" i="3"/>
  <c r="AO29" i="3"/>
  <c r="R29" i="3"/>
  <c r="BJ29" i="3"/>
  <c r="CE29" i="3"/>
  <c r="CZ29" i="3"/>
  <c r="DU29" i="3"/>
  <c r="EP29" i="3"/>
  <c r="FK29" i="3"/>
  <c r="GF29" i="3"/>
  <c r="I30" i="3"/>
  <c r="H30" i="3"/>
  <c r="J30" i="3"/>
  <c r="K30" i="3"/>
  <c r="L30" i="3"/>
  <c r="M30" i="3"/>
  <c r="N30" i="3"/>
  <c r="O30" i="3"/>
  <c r="P30" i="3"/>
  <c r="Q30" i="3"/>
  <c r="S30" i="3"/>
  <c r="S41" i="3"/>
  <c r="AO30" i="3"/>
  <c r="BJ30" i="3"/>
  <c r="G30" i="3"/>
  <c r="CE30" i="3"/>
  <c r="F30" i="3"/>
  <c r="CZ30" i="3"/>
  <c r="DU30" i="3"/>
  <c r="EP30" i="3"/>
  <c r="FK30" i="3"/>
  <c r="GF30" i="3"/>
  <c r="I31" i="3"/>
  <c r="J31" i="3"/>
  <c r="K31" i="3"/>
  <c r="L31" i="3"/>
  <c r="M31" i="3"/>
  <c r="H31" i="3"/>
  <c r="N31" i="3"/>
  <c r="O31" i="3"/>
  <c r="P31" i="3"/>
  <c r="Q31" i="3"/>
  <c r="S31" i="3"/>
  <c r="AO31" i="3"/>
  <c r="F31" i="3"/>
  <c r="BJ31" i="3"/>
  <c r="CE31" i="3"/>
  <c r="CZ31" i="3"/>
  <c r="DU31" i="3"/>
  <c r="EP31" i="3"/>
  <c r="FK31" i="3"/>
  <c r="GF31" i="3"/>
  <c r="G32" i="3"/>
  <c r="I32" i="3"/>
  <c r="J32" i="3"/>
  <c r="K32" i="3"/>
  <c r="L32" i="3"/>
  <c r="M32" i="3"/>
  <c r="N32" i="3"/>
  <c r="O32" i="3"/>
  <c r="P32" i="3"/>
  <c r="Q32" i="3"/>
  <c r="S32" i="3"/>
  <c r="AO32" i="3"/>
  <c r="F32" i="3"/>
  <c r="BJ32" i="3"/>
  <c r="CE32" i="3"/>
  <c r="CZ32" i="3"/>
  <c r="R32" i="3"/>
  <c r="DU32" i="3"/>
  <c r="EP32" i="3"/>
  <c r="FK32" i="3"/>
  <c r="GF32" i="3"/>
  <c r="I33" i="3"/>
  <c r="J33" i="3"/>
  <c r="K33" i="3"/>
  <c r="L33" i="3"/>
  <c r="M33" i="3"/>
  <c r="N33" i="3"/>
  <c r="O33" i="3"/>
  <c r="P33" i="3"/>
  <c r="Q33" i="3"/>
  <c r="S33" i="3"/>
  <c r="AO33" i="3"/>
  <c r="BJ33" i="3"/>
  <c r="CE33" i="3"/>
  <c r="CZ33" i="3"/>
  <c r="DU33" i="3"/>
  <c r="EP33" i="3"/>
  <c r="FK33" i="3"/>
  <c r="GF33" i="3"/>
  <c r="I34" i="3"/>
  <c r="J34" i="3"/>
  <c r="K34" i="3"/>
  <c r="L34" i="3"/>
  <c r="M34" i="3"/>
  <c r="N34" i="3"/>
  <c r="O34" i="3"/>
  <c r="P34" i="3"/>
  <c r="Q34" i="3"/>
  <c r="S34" i="3"/>
  <c r="AO34" i="3"/>
  <c r="BJ34" i="3"/>
  <c r="G34" i="3"/>
  <c r="CE34" i="3"/>
  <c r="F34" i="3"/>
  <c r="CZ34" i="3"/>
  <c r="DU34" i="3"/>
  <c r="EP34" i="3"/>
  <c r="FK34" i="3"/>
  <c r="GF34" i="3"/>
  <c r="I35" i="3"/>
  <c r="J35" i="3"/>
  <c r="K35" i="3"/>
  <c r="L35" i="3"/>
  <c r="M35" i="3"/>
  <c r="H35" i="3"/>
  <c r="N35" i="3"/>
  <c r="O35" i="3"/>
  <c r="P35" i="3"/>
  <c r="Q35" i="3"/>
  <c r="S35" i="3"/>
  <c r="AO35" i="3"/>
  <c r="BJ35" i="3"/>
  <c r="CE35" i="3"/>
  <c r="CZ35" i="3"/>
  <c r="DU35" i="3"/>
  <c r="EP35" i="3"/>
  <c r="FK35" i="3"/>
  <c r="GF35" i="3"/>
  <c r="I36" i="3"/>
  <c r="J36" i="3"/>
  <c r="K36" i="3"/>
  <c r="L36" i="3"/>
  <c r="M36" i="3"/>
  <c r="N36" i="3"/>
  <c r="O36" i="3"/>
  <c r="P36" i="3"/>
  <c r="Q36" i="3"/>
  <c r="S36" i="3"/>
  <c r="AO36" i="3"/>
  <c r="BJ36" i="3"/>
  <c r="CE36" i="3"/>
  <c r="CZ36" i="3"/>
  <c r="DU36" i="3"/>
  <c r="EP36" i="3"/>
  <c r="FK36" i="3"/>
  <c r="FK41" i="3"/>
  <c r="GF36" i="3"/>
  <c r="I37" i="3"/>
  <c r="J37" i="3"/>
  <c r="K37" i="3"/>
  <c r="L37" i="3"/>
  <c r="M37" i="3"/>
  <c r="N37" i="3"/>
  <c r="O37" i="3"/>
  <c r="P37" i="3"/>
  <c r="Q37" i="3"/>
  <c r="S37" i="3"/>
  <c r="AO37" i="3"/>
  <c r="BJ37" i="3"/>
  <c r="CE37" i="3"/>
  <c r="CZ37" i="3"/>
  <c r="DU37" i="3"/>
  <c r="EP37" i="3"/>
  <c r="FK37" i="3"/>
  <c r="GF37" i="3"/>
  <c r="I38" i="3"/>
  <c r="K38" i="3"/>
  <c r="L38" i="3"/>
  <c r="M38" i="3"/>
  <c r="N38" i="3"/>
  <c r="O38" i="3"/>
  <c r="P38" i="3"/>
  <c r="Q38" i="3"/>
  <c r="S38" i="3"/>
  <c r="T38" i="3"/>
  <c r="U38" i="3"/>
  <c r="G38" i="3"/>
  <c r="W38" i="3"/>
  <c r="W41" i="3"/>
  <c r="AC38" i="3"/>
  <c r="AO38" i="3"/>
  <c r="R38" i="3"/>
  <c r="BJ38" i="3"/>
  <c r="CE38" i="3"/>
  <c r="CZ38" i="3"/>
  <c r="DU38" i="3"/>
  <c r="EP38" i="3"/>
  <c r="FK38" i="3"/>
  <c r="GF38" i="3"/>
  <c r="I39" i="3"/>
  <c r="H39" i="3"/>
  <c r="K39" i="3"/>
  <c r="L39" i="3"/>
  <c r="M39" i="3"/>
  <c r="N39" i="3"/>
  <c r="O39" i="3"/>
  <c r="P39" i="3"/>
  <c r="Q39" i="3"/>
  <c r="S39" i="3"/>
  <c r="T39" i="3"/>
  <c r="T41" i="3"/>
  <c r="U39" i="3"/>
  <c r="W39" i="3"/>
  <c r="J39" i="3"/>
  <c r="AC39" i="3"/>
  <c r="BJ39" i="3"/>
  <c r="CE39" i="3"/>
  <c r="CZ39" i="3"/>
  <c r="DU39" i="3"/>
  <c r="EP39" i="3"/>
  <c r="FK39" i="3"/>
  <c r="GF39" i="3"/>
  <c r="G40" i="3"/>
  <c r="I40" i="3"/>
  <c r="K40" i="3"/>
  <c r="L40" i="3"/>
  <c r="M40" i="3"/>
  <c r="N40" i="3"/>
  <c r="O40" i="3"/>
  <c r="P40" i="3"/>
  <c r="Q40" i="3"/>
  <c r="S40" i="3"/>
  <c r="T40" i="3"/>
  <c r="AO40" i="3"/>
  <c r="AP40" i="3"/>
  <c r="AR40" i="3"/>
  <c r="AX40" i="3"/>
  <c r="BJ40" i="3"/>
  <c r="CE40" i="3"/>
  <c r="R40" i="3"/>
  <c r="CZ40" i="3"/>
  <c r="DU40" i="3"/>
  <c r="EP40" i="3"/>
  <c r="FK40" i="3"/>
  <c r="GF40" i="3"/>
  <c r="P41" i="3"/>
  <c r="U41" i="3"/>
  <c r="V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P41" i="3"/>
  <c r="AQ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F43" i="3"/>
  <c r="I43" i="3"/>
  <c r="H43" i="3"/>
  <c r="J43" i="3"/>
  <c r="K43" i="3"/>
  <c r="L43" i="3"/>
  <c r="M43" i="3"/>
  <c r="N43" i="3"/>
  <c r="O43" i="3"/>
  <c r="P43" i="3"/>
  <c r="Q43" i="3"/>
  <c r="S43" i="3"/>
  <c r="AO43" i="3"/>
  <c r="BJ43" i="3"/>
  <c r="CE43" i="3"/>
  <c r="CZ43" i="3"/>
  <c r="DU43" i="3"/>
  <c r="EP43" i="3"/>
  <c r="FK43" i="3"/>
  <c r="GF43" i="3"/>
  <c r="I44" i="3"/>
  <c r="J44" i="3"/>
  <c r="K44" i="3"/>
  <c r="L44" i="3"/>
  <c r="M44" i="3"/>
  <c r="N44" i="3"/>
  <c r="O44" i="3"/>
  <c r="P44" i="3"/>
  <c r="Q44" i="3"/>
  <c r="S44" i="3"/>
  <c r="AO44" i="3"/>
  <c r="BJ44" i="3"/>
  <c r="CE44" i="3"/>
  <c r="R44" i="3"/>
  <c r="CZ44" i="3"/>
  <c r="DU44" i="3"/>
  <c r="EP44" i="3"/>
  <c r="FK44" i="3"/>
  <c r="GF44" i="3"/>
  <c r="I45" i="3"/>
  <c r="J45" i="3"/>
  <c r="K45" i="3"/>
  <c r="L45" i="3"/>
  <c r="M45" i="3"/>
  <c r="N45" i="3"/>
  <c r="O45" i="3"/>
  <c r="P45" i="3"/>
  <c r="Q45" i="3"/>
  <c r="S45" i="3"/>
  <c r="AO45" i="3"/>
  <c r="F45" i="3"/>
  <c r="BJ45" i="3"/>
  <c r="CE45" i="3"/>
  <c r="CZ45" i="3"/>
  <c r="DU45" i="3"/>
  <c r="EP45" i="3"/>
  <c r="FK45" i="3"/>
  <c r="GF45" i="3"/>
  <c r="I46" i="3"/>
  <c r="H46" i="3"/>
  <c r="J46" i="3"/>
  <c r="K46" i="3"/>
  <c r="L46" i="3"/>
  <c r="M46" i="3"/>
  <c r="N46" i="3"/>
  <c r="O46" i="3"/>
  <c r="O61" i="3"/>
  <c r="P46" i="3"/>
  <c r="Q46" i="3"/>
  <c r="S46" i="3"/>
  <c r="AO46" i="3"/>
  <c r="BJ46" i="3"/>
  <c r="CE46" i="3"/>
  <c r="CZ46" i="3"/>
  <c r="DU46" i="3"/>
  <c r="EP46" i="3"/>
  <c r="FK46" i="3"/>
  <c r="GF46" i="3"/>
  <c r="I47" i="3"/>
  <c r="J47" i="3"/>
  <c r="K47" i="3"/>
  <c r="L47" i="3"/>
  <c r="M47" i="3"/>
  <c r="N47" i="3"/>
  <c r="N61" i="3"/>
  <c r="O47" i="3"/>
  <c r="P47" i="3"/>
  <c r="Q47" i="3"/>
  <c r="S47" i="3"/>
  <c r="AO47" i="3"/>
  <c r="BJ47" i="3"/>
  <c r="CE47" i="3"/>
  <c r="F47" i="3"/>
  <c r="CZ47" i="3"/>
  <c r="DU47" i="3"/>
  <c r="EP47" i="3"/>
  <c r="FK47" i="3"/>
  <c r="GF47" i="3"/>
  <c r="I48" i="3"/>
  <c r="J48" i="3"/>
  <c r="K48" i="3"/>
  <c r="K61" i="3"/>
  <c r="L48" i="3"/>
  <c r="M48" i="3"/>
  <c r="N48" i="3"/>
  <c r="O48" i="3"/>
  <c r="P48" i="3"/>
  <c r="H48" i="3"/>
  <c r="Q48" i="3"/>
  <c r="S48" i="3"/>
  <c r="S61" i="3"/>
  <c r="AO48" i="3"/>
  <c r="BJ48" i="3"/>
  <c r="CE48" i="3"/>
  <c r="CZ48" i="3"/>
  <c r="DU48" i="3"/>
  <c r="EP48" i="3"/>
  <c r="FK48" i="3"/>
  <c r="GF48" i="3"/>
  <c r="I49" i="3"/>
  <c r="J49" i="3"/>
  <c r="H49" i="3"/>
  <c r="K49" i="3"/>
  <c r="L49" i="3"/>
  <c r="M49" i="3"/>
  <c r="M61" i="3"/>
  <c r="N49" i="3"/>
  <c r="O49" i="3"/>
  <c r="P49" i="3"/>
  <c r="Q49" i="3"/>
  <c r="S49" i="3"/>
  <c r="AO49" i="3"/>
  <c r="F49" i="3"/>
  <c r="BJ49" i="3"/>
  <c r="CE49" i="3"/>
  <c r="CZ49" i="3"/>
  <c r="DU49" i="3"/>
  <c r="EP49" i="3"/>
  <c r="FK49" i="3"/>
  <c r="R49" i="3"/>
  <c r="GF49" i="3"/>
  <c r="I50" i="3"/>
  <c r="H50" i="3"/>
  <c r="J50" i="3"/>
  <c r="K50" i="3"/>
  <c r="L50" i="3"/>
  <c r="M50" i="3"/>
  <c r="N50" i="3"/>
  <c r="O50" i="3"/>
  <c r="P50" i="3"/>
  <c r="Q50" i="3"/>
  <c r="S50" i="3"/>
  <c r="AO50" i="3"/>
  <c r="BJ50" i="3"/>
  <c r="CE50" i="3"/>
  <c r="CZ50" i="3"/>
  <c r="DU50" i="3"/>
  <c r="EP50" i="3"/>
  <c r="FK50" i="3"/>
  <c r="GF50" i="3"/>
  <c r="I51" i="3"/>
  <c r="J51" i="3"/>
  <c r="K51" i="3"/>
  <c r="L51" i="3"/>
  <c r="M51" i="3"/>
  <c r="N51" i="3"/>
  <c r="O51" i="3"/>
  <c r="P51" i="3"/>
  <c r="Q51" i="3"/>
  <c r="S51" i="3"/>
  <c r="AO51" i="3"/>
  <c r="G51" i="3"/>
  <c r="BJ51" i="3"/>
  <c r="CE51" i="3"/>
  <c r="F51" i="3"/>
  <c r="CZ51" i="3"/>
  <c r="DU51" i="3"/>
  <c r="EP51" i="3"/>
  <c r="FK51" i="3"/>
  <c r="GF51" i="3"/>
  <c r="I52" i="3"/>
  <c r="J52" i="3"/>
  <c r="K52" i="3"/>
  <c r="L52" i="3"/>
  <c r="M52" i="3"/>
  <c r="N52" i="3"/>
  <c r="O52" i="3"/>
  <c r="P52" i="3"/>
  <c r="H52" i="3"/>
  <c r="Q52" i="3"/>
  <c r="S52" i="3"/>
  <c r="AO52" i="3"/>
  <c r="BJ52" i="3"/>
  <c r="CE52" i="3"/>
  <c r="CZ52" i="3"/>
  <c r="DU52" i="3"/>
  <c r="EP52" i="3"/>
  <c r="FK52" i="3"/>
  <c r="GF52" i="3"/>
  <c r="I53" i="3"/>
  <c r="J53" i="3"/>
  <c r="H53" i="3"/>
  <c r="K53" i="3"/>
  <c r="L53" i="3"/>
  <c r="M53" i="3"/>
  <c r="N53" i="3"/>
  <c r="O53" i="3"/>
  <c r="P53" i="3"/>
  <c r="Q53" i="3"/>
  <c r="S53" i="3"/>
  <c r="AO53" i="3"/>
  <c r="BJ53" i="3"/>
  <c r="CE53" i="3"/>
  <c r="CZ53" i="3"/>
  <c r="DU53" i="3"/>
  <c r="EP53" i="3"/>
  <c r="FK53" i="3"/>
  <c r="R53" i="3"/>
  <c r="GF53" i="3"/>
  <c r="I54" i="3"/>
  <c r="J54" i="3"/>
  <c r="K54" i="3"/>
  <c r="L54" i="3"/>
  <c r="M54" i="3"/>
  <c r="N54" i="3"/>
  <c r="O54" i="3"/>
  <c r="P54" i="3"/>
  <c r="Q54" i="3"/>
  <c r="S54" i="3"/>
  <c r="AO54" i="3"/>
  <c r="BJ54" i="3"/>
  <c r="CE54" i="3"/>
  <c r="CZ54" i="3"/>
  <c r="CZ61" i="3"/>
  <c r="DU54" i="3"/>
  <c r="EP54" i="3"/>
  <c r="FK54" i="3"/>
  <c r="GF54" i="3"/>
  <c r="F55" i="3"/>
  <c r="I55" i="3"/>
  <c r="H55" i="3"/>
  <c r="J55" i="3"/>
  <c r="K55" i="3"/>
  <c r="L55" i="3"/>
  <c r="M55" i="3"/>
  <c r="N55" i="3"/>
  <c r="O55" i="3"/>
  <c r="P55" i="3"/>
  <c r="Q55" i="3"/>
  <c r="S55" i="3"/>
  <c r="AO55" i="3"/>
  <c r="G55" i="3"/>
  <c r="BJ55" i="3"/>
  <c r="CE55" i="3"/>
  <c r="CZ55" i="3"/>
  <c r="DU55" i="3"/>
  <c r="EP55" i="3"/>
  <c r="FK55" i="3"/>
  <c r="GF55" i="3"/>
  <c r="I56" i="3"/>
  <c r="J56" i="3"/>
  <c r="K56" i="3"/>
  <c r="L56" i="3"/>
  <c r="M56" i="3"/>
  <c r="N56" i="3"/>
  <c r="O56" i="3"/>
  <c r="P56" i="3"/>
  <c r="H56" i="3"/>
  <c r="Q56" i="3"/>
  <c r="S56" i="3"/>
  <c r="AO56" i="3"/>
  <c r="BJ56" i="3"/>
  <c r="G56" i="3"/>
  <c r="CE56" i="3"/>
  <c r="R56" i="3"/>
  <c r="CZ56" i="3"/>
  <c r="DU56" i="3"/>
  <c r="EP56" i="3"/>
  <c r="FK56" i="3"/>
  <c r="GF56" i="3"/>
  <c r="I57" i="3"/>
  <c r="J57" i="3"/>
  <c r="H57" i="3"/>
  <c r="K57" i="3"/>
  <c r="L57" i="3"/>
  <c r="M57" i="3"/>
  <c r="N57" i="3"/>
  <c r="O57" i="3"/>
  <c r="P57" i="3"/>
  <c r="Q57" i="3"/>
  <c r="S57" i="3"/>
  <c r="AO57" i="3"/>
  <c r="BJ57" i="3"/>
  <c r="CE57" i="3"/>
  <c r="CZ57" i="3"/>
  <c r="DU57" i="3"/>
  <c r="EP57" i="3"/>
  <c r="FK57" i="3"/>
  <c r="R57" i="3"/>
  <c r="GF57" i="3"/>
  <c r="J58" i="3"/>
  <c r="K58" i="3"/>
  <c r="L58" i="3"/>
  <c r="M58" i="3"/>
  <c r="N58" i="3"/>
  <c r="O58" i="3"/>
  <c r="P58" i="3"/>
  <c r="Q58" i="3"/>
  <c r="S58" i="3"/>
  <c r="T58" i="3"/>
  <c r="T61" i="3"/>
  <c r="AO58" i="3"/>
  <c r="BJ58" i="3"/>
  <c r="F58" i="3"/>
  <c r="CE58" i="3"/>
  <c r="CZ58" i="3"/>
  <c r="DU58" i="3"/>
  <c r="DV58" i="3"/>
  <c r="I58" i="3"/>
  <c r="DX58" i="3"/>
  <c r="ED58" i="3"/>
  <c r="EP58" i="3"/>
  <c r="FK58" i="3"/>
  <c r="GF58" i="3"/>
  <c r="I59" i="3"/>
  <c r="J59" i="3"/>
  <c r="H59" i="3"/>
  <c r="K59" i="3"/>
  <c r="L59" i="3"/>
  <c r="M59" i="3"/>
  <c r="N59" i="3"/>
  <c r="O59" i="3"/>
  <c r="P59" i="3"/>
  <c r="Q59" i="3"/>
  <c r="S59" i="3"/>
  <c r="T59" i="3"/>
  <c r="AO59" i="3"/>
  <c r="AP59" i="3"/>
  <c r="AR59" i="3"/>
  <c r="AX59" i="3"/>
  <c r="AX61" i="3"/>
  <c r="CE59" i="3"/>
  <c r="CZ59" i="3"/>
  <c r="DU59" i="3"/>
  <c r="EP59" i="3"/>
  <c r="FK59" i="3"/>
  <c r="GF59" i="3"/>
  <c r="K60" i="3"/>
  <c r="L60" i="3"/>
  <c r="M60" i="3"/>
  <c r="N60" i="3"/>
  <c r="O60" i="3"/>
  <c r="P60" i="3"/>
  <c r="Q60" i="3"/>
  <c r="S60" i="3"/>
  <c r="T60" i="3"/>
  <c r="AO60" i="3"/>
  <c r="BJ60" i="3"/>
  <c r="R60" i="3"/>
  <c r="BK60" i="3"/>
  <c r="I60" i="3"/>
  <c r="BM60" i="3"/>
  <c r="BS60" i="3"/>
  <c r="CE60" i="3"/>
  <c r="CZ60" i="3"/>
  <c r="DU60" i="3"/>
  <c r="EP60" i="3"/>
  <c r="FK60" i="3"/>
  <c r="GF60" i="3"/>
  <c r="Q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P61" i="3"/>
  <c r="AQ61" i="3"/>
  <c r="AR61" i="3"/>
  <c r="AS61" i="3"/>
  <c r="AT61" i="3"/>
  <c r="AU61" i="3"/>
  <c r="AV61" i="3"/>
  <c r="AW61" i="3"/>
  <c r="AY61" i="3"/>
  <c r="AZ61" i="3"/>
  <c r="BA61" i="3"/>
  <c r="BB61" i="3"/>
  <c r="BC61" i="3"/>
  <c r="BD61" i="3"/>
  <c r="BE61" i="3"/>
  <c r="BF61" i="3"/>
  <c r="BG61" i="3"/>
  <c r="BH61" i="3"/>
  <c r="BI61" i="3"/>
  <c r="BL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V61" i="3"/>
  <c r="DW61" i="3"/>
  <c r="DX61" i="3"/>
  <c r="DY61" i="3"/>
  <c r="DZ61" i="3"/>
  <c r="EA61" i="3"/>
  <c r="EB61" i="3"/>
  <c r="EC61" i="3"/>
  <c r="EE61" i="3"/>
  <c r="EF61" i="3"/>
  <c r="EG61" i="3"/>
  <c r="EH61" i="3"/>
  <c r="EI61" i="3"/>
  <c r="EJ61" i="3"/>
  <c r="EK61" i="3"/>
  <c r="EL61" i="3"/>
  <c r="EM61" i="3"/>
  <c r="EN61" i="3"/>
  <c r="EO61" i="3"/>
  <c r="EQ61" i="3"/>
  <c r="ER61" i="3"/>
  <c r="ES61" i="3"/>
  <c r="ET61" i="3"/>
  <c r="EU61" i="3"/>
  <c r="EV61" i="3"/>
  <c r="EW61" i="3"/>
  <c r="EW164" i="3"/>
  <c r="EX61" i="3"/>
  <c r="EY61" i="3"/>
  <c r="EZ61" i="3"/>
  <c r="FA61" i="3"/>
  <c r="FB61" i="3"/>
  <c r="FC61" i="3"/>
  <c r="FD61" i="3"/>
  <c r="FE61" i="3"/>
  <c r="FE164" i="3"/>
  <c r="FF61" i="3"/>
  <c r="FG61" i="3"/>
  <c r="FH61" i="3"/>
  <c r="FI61" i="3"/>
  <c r="FJ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J63" i="3"/>
  <c r="K63" i="3"/>
  <c r="L63" i="3"/>
  <c r="M63" i="3"/>
  <c r="N63" i="3"/>
  <c r="O63" i="3"/>
  <c r="O86" i="3"/>
  <c r="P63" i="3"/>
  <c r="Q63" i="3"/>
  <c r="S63" i="3"/>
  <c r="T63" i="3"/>
  <c r="AO63" i="3"/>
  <c r="BJ63" i="3"/>
  <c r="BK63" i="3"/>
  <c r="BM63" i="3"/>
  <c r="BS63" i="3"/>
  <c r="CE63" i="3"/>
  <c r="CZ63" i="3"/>
  <c r="DU63" i="3"/>
  <c r="EP63" i="3"/>
  <c r="FK63" i="3"/>
  <c r="GF63" i="3"/>
  <c r="I64" i="3"/>
  <c r="J64" i="3"/>
  <c r="K64" i="3"/>
  <c r="H64" i="3"/>
  <c r="L64" i="3"/>
  <c r="M64" i="3"/>
  <c r="N64" i="3"/>
  <c r="O64" i="3"/>
  <c r="P64" i="3"/>
  <c r="Q64" i="3"/>
  <c r="S64" i="3"/>
  <c r="AO64" i="3"/>
  <c r="BJ64" i="3"/>
  <c r="CE64" i="3"/>
  <c r="CZ64" i="3"/>
  <c r="DU64" i="3"/>
  <c r="EP64" i="3"/>
  <c r="FK64" i="3"/>
  <c r="GF64" i="3"/>
  <c r="J65" i="3"/>
  <c r="K65" i="3"/>
  <c r="L65" i="3"/>
  <c r="M65" i="3"/>
  <c r="N65" i="3"/>
  <c r="O65" i="3"/>
  <c r="P65" i="3"/>
  <c r="Q65" i="3"/>
  <c r="S65" i="3"/>
  <c r="T65" i="3"/>
  <c r="AO65" i="3"/>
  <c r="BJ65" i="3"/>
  <c r="BK65" i="3"/>
  <c r="I65" i="3"/>
  <c r="BM65" i="3"/>
  <c r="BS65" i="3"/>
  <c r="CE65" i="3"/>
  <c r="CZ65" i="3"/>
  <c r="DU65" i="3"/>
  <c r="EP65" i="3"/>
  <c r="FK65" i="3"/>
  <c r="GF65" i="3"/>
  <c r="I66" i="3"/>
  <c r="J66" i="3"/>
  <c r="K66" i="3"/>
  <c r="L66" i="3"/>
  <c r="M66" i="3"/>
  <c r="H66" i="3"/>
  <c r="N66" i="3"/>
  <c r="O66" i="3"/>
  <c r="P66" i="3"/>
  <c r="Q66" i="3"/>
  <c r="S66" i="3"/>
  <c r="AO66" i="3"/>
  <c r="BJ66" i="3"/>
  <c r="CE66" i="3"/>
  <c r="CZ66" i="3"/>
  <c r="DU66" i="3"/>
  <c r="EP66" i="3"/>
  <c r="FK66" i="3"/>
  <c r="GF66" i="3"/>
  <c r="I67" i="3"/>
  <c r="J67" i="3"/>
  <c r="K67" i="3"/>
  <c r="L67" i="3"/>
  <c r="M67" i="3"/>
  <c r="N67" i="3"/>
  <c r="O67" i="3"/>
  <c r="P67" i="3"/>
  <c r="Q67" i="3"/>
  <c r="S67" i="3"/>
  <c r="AO67" i="3"/>
  <c r="BJ67" i="3"/>
  <c r="CE67" i="3"/>
  <c r="CZ67" i="3"/>
  <c r="DU67" i="3"/>
  <c r="EP67" i="3"/>
  <c r="FK67" i="3"/>
  <c r="GF67" i="3"/>
  <c r="I68" i="3"/>
  <c r="J68" i="3"/>
  <c r="K68" i="3"/>
  <c r="L68" i="3"/>
  <c r="M68" i="3"/>
  <c r="N68" i="3"/>
  <c r="O68" i="3"/>
  <c r="P68" i="3"/>
  <c r="Q68" i="3"/>
  <c r="S68" i="3"/>
  <c r="AO68" i="3"/>
  <c r="BJ68" i="3"/>
  <c r="CE68" i="3"/>
  <c r="CZ68" i="3"/>
  <c r="DU68" i="3"/>
  <c r="EP68" i="3"/>
  <c r="FK68" i="3"/>
  <c r="GF68" i="3"/>
  <c r="I69" i="3"/>
  <c r="J69" i="3"/>
  <c r="K69" i="3"/>
  <c r="L69" i="3"/>
  <c r="M69" i="3"/>
  <c r="N69" i="3"/>
  <c r="O69" i="3"/>
  <c r="P69" i="3"/>
  <c r="Q69" i="3"/>
  <c r="S69" i="3"/>
  <c r="AO69" i="3"/>
  <c r="BJ69" i="3"/>
  <c r="CE69" i="3"/>
  <c r="F69" i="3"/>
  <c r="CZ69" i="3"/>
  <c r="DU69" i="3"/>
  <c r="EP69" i="3"/>
  <c r="FK69" i="3"/>
  <c r="GF69" i="3"/>
  <c r="I70" i="3"/>
  <c r="J70" i="3"/>
  <c r="K70" i="3"/>
  <c r="L70" i="3"/>
  <c r="M70" i="3"/>
  <c r="N70" i="3"/>
  <c r="O70" i="3"/>
  <c r="P70" i="3"/>
  <c r="Q70" i="3"/>
  <c r="S70" i="3"/>
  <c r="AO70" i="3"/>
  <c r="BJ70" i="3"/>
  <c r="CE70" i="3"/>
  <c r="CZ70" i="3"/>
  <c r="DU70" i="3"/>
  <c r="EP70" i="3"/>
  <c r="FK70" i="3"/>
  <c r="GF70" i="3"/>
  <c r="I71" i="3"/>
  <c r="J71" i="3"/>
  <c r="K71" i="3"/>
  <c r="L71" i="3"/>
  <c r="M71" i="3"/>
  <c r="M86" i="3"/>
  <c r="N71" i="3"/>
  <c r="O71" i="3"/>
  <c r="P71" i="3"/>
  <c r="Q71" i="3"/>
  <c r="S71" i="3"/>
  <c r="AO71" i="3"/>
  <c r="BJ71" i="3"/>
  <c r="CE71" i="3"/>
  <c r="CZ71" i="3"/>
  <c r="DU71" i="3"/>
  <c r="EP71" i="3"/>
  <c r="FK71" i="3"/>
  <c r="GF71" i="3"/>
  <c r="I72" i="3"/>
  <c r="J72" i="3"/>
  <c r="K72" i="3"/>
  <c r="L72" i="3"/>
  <c r="M72" i="3"/>
  <c r="N72" i="3"/>
  <c r="O72" i="3"/>
  <c r="P72" i="3"/>
  <c r="Q72" i="3"/>
  <c r="S72" i="3"/>
  <c r="AO72" i="3"/>
  <c r="BJ72" i="3"/>
  <c r="CE72" i="3"/>
  <c r="CZ72" i="3"/>
  <c r="DU72" i="3"/>
  <c r="EP72" i="3"/>
  <c r="G72" i="3"/>
  <c r="FK72" i="3"/>
  <c r="GF72" i="3"/>
  <c r="I73" i="3"/>
  <c r="J73" i="3"/>
  <c r="K73" i="3"/>
  <c r="L73" i="3"/>
  <c r="M73" i="3"/>
  <c r="N73" i="3"/>
  <c r="N86" i="3"/>
  <c r="O73" i="3"/>
  <c r="P73" i="3"/>
  <c r="Q73" i="3"/>
  <c r="S73" i="3"/>
  <c r="AO73" i="3"/>
  <c r="BJ73" i="3"/>
  <c r="CE73" i="3"/>
  <c r="CZ73" i="3"/>
  <c r="DU73" i="3"/>
  <c r="EP73" i="3"/>
  <c r="FK73" i="3"/>
  <c r="GF73" i="3"/>
  <c r="I74" i="3"/>
  <c r="J74" i="3"/>
  <c r="K74" i="3"/>
  <c r="L74" i="3"/>
  <c r="M74" i="3"/>
  <c r="N74" i="3"/>
  <c r="O74" i="3"/>
  <c r="P74" i="3"/>
  <c r="H74" i="3"/>
  <c r="Q74" i="3"/>
  <c r="S74" i="3"/>
  <c r="AO74" i="3"/>
  <c r="G74" i="3"/>
  <c r="BJ74" i="3"/>
  <c r="CE74" i="3"/>
  <c r="CZ74" i="3"/>
  <c r="DU74" i="3"/>
  <c r="EP74" i="3"/>
  <c r="FK74" i="3"/>
  <c r="GF74" i="3"/>
  <c r="I75" i="3"/>
  <c r="J75" i="3"/>
  <c r="K75" i="3"/>
  <c r="L75" i="3"/>
  <c r="M75" i="3"/>
  <c r="N75" i="3"/>
  <c r="O75" i="3"/>
  <c r="P75" i="3"/>
  <c r="Q75" i="3"/>
  <c r="S75" i="3"/>
  <c r="AO75" i="3"/>
  <c r="BJ75" i="3"/>
  <c r="CE75" i="3"/>
  <c r="CZ75" i="3"/>
  <c r="DU75" i="3"/>
  <c r="EP75" i="3"/>
  <c r="FK75" i="3"/>
  <c r="GF75" i="3"/>
  <c r="I76" i="3"/>
  <c r="J76" i="3"/>
  <c r="K76" i="3"/>
  <c r="L76" i="3"/>
  <c r="M76" i="3"/>
  <c r="N76" i="3"/>
  <c r="O76" i="3"/>
  <c r="P76" i="3"/>
  <c r="H76" i="3"/>
  <c r="Q76" i="3"/>
  <c r="S76" i="3"/>
  <c r="AO76" i="3"/>
  <c r="BJ76" i="3"/>
  <c r="CE76" i="3"/>
  <c r="CZ76" i="3"/>
  <c r="DU76" i="3"/>
  <c r="G76" i="3"/>
  <c r="EP76" i="3"/>
  <c r="FK76" i="3"/>
  <c r="GF76" i="3"/>
  <c r="I77" i="3"/>
  <c r="J77" i="3"/>
  <c r="K77" i="3"/>
  <c r="L77" i="3"/>
  <c r="M77" i="3"/>
  <c r="N77" i="3"/>
  <c r="O77" i="3"/>
  <c r="P77" i="3"/>
  <c r="Q77" i="3"/>
  <c r="S77" i="3"/>
  <c r="AO77" i="3"/>
  <c r="BJ77" i="3"/>
  <c r="CE77" i="3"/>
  <c r="F77" i="3"/>
  <c r="CZ77" i="3"/>
  <c r="G77" i="3"/>
  <c r="DU77" i="3"/>
  <c r="EP77" i="3"/>
  <c r="FK77" i="3"/>
  <c r="R77" i="3"/>
  <c r="GF77" i="3"/>
  <c r="K78" i="3"/>
  <c r="L78" i="3"/>
  <c r="M78" i="3"/>
  <c r="N78" i="3"/>
  <c r="O78" i="3"/>
  <c r="P78" i="3"/>
  <c r="Q78" i="3"/>
  <c r="S78" i="3"/>
  <c r="T78" i="3"/>
  <c r="AO78" i="3"/>
  <c r="BJ78" i="3"/>
  <c r="CE78" i="3"/>
  <c r="CZ78" i="3"/>
  <c r="DA78" i="3"/>
  <c r="I78" i="3"/>
  <c r="DC78" i="3"/>
  <c r="J78" i="3"/>
  <c r="DI78" i="3"/>
  <c r="DU78" i="3"/>
  <c r="EP78" i="3"/>
  <c r="FK78" i="3"/>
  <c r="GF78" i="3"/>
  <c r="K79" i="3"/>
  <c r="L79" i="3"/>
  <c r="M79" i="3"/>
  <c r="N79" i="3"/>
  <c r="O79" i="3"/>
  <c r="P79" i="3"/>
  <c r="Q79" i="3"/>
  <c r="S79" i="3"/>
  <c r="T79" i="3"/>
  <c r="AO79" i="3"/>
  <c r="BJ79" i="3"/>
  <c r="CE79" i="3"/>
  <c r="CZ79" i="3"/>
  <c r="DA79" i="3"/>
  <c r="I79" i="3"/>
  <c r="DC79" i="3"/>
  <c r="J79" i="3"/>
  <c r="DI79" i="3"/>
  <c r="DI86" i="3"/>
  <c r="DI164" i="3"/>
  <c r="EP79" i="3"/>
  <c r="FK79" i="3"/>
  <c r="GF79" i="3"/>
  <c r="J80" i="3"/>
  <c r="K80" i="3"/>
  <c r="L80" i="3"/>
  <c r="M80" i="3"/>
  <c r="N80" i="3"/>
  <c r="O80" i="3"/>
  <c r="P80" i="3"/>
  <c r="Q80" i="3"/>
  <c r="S80" i="3"/>
  <c r="T80" i="3"/>
  <c r="AO80" i="3"/>
  <c r="BJ80" i="3"/>
  <c r="F80" i="3"/>
  <c r="CE80" i="3"/>
  <c r="CZ80" i="3"/>
  <c r="DU80" i="3"/>
  <c r="R80" i="3"/>
  <c r="DV80" i="3"/>
  <c r="I80" i="3"/>
  <c r="H80" i="3"/>
  <c r="DX80" i="3"/>
  <c r="ED80" i="3"/>
  <c r="EP80" i="3"/>
  <c r="FK80" i="3"/>
  <c r="GF80" i="3"/>
  <c r="K81" i="3"/>
  <c r="L81" i="3"/>
  <c r="M81" i="3"/>
  <c r="N81" i="3"/>
  <c r="O81" i="3"/>
  <c r="P81" i="3"/>
  <c r="Q81" i="3"/>
  <c r="S81" i="3"/>
  <c r="T81" i="3"/>
  <c r="AO81" i="3"/>
  <c r="F81" i="3"/>
  <c r="BJ81" i="3"/>
  <c r="CE81" i="3"/>
  <c r="G81" i="3"/>
  <c r="CZ81" i="3"/>
  <c r="DU81" i="3"/>
  <c r="DV81" i="3"/>
  <c r="I81" i="3"/>
  <c r="DX81" i="3"/>
  <c r="J81" i="3"/>
  <c r="H81" i="3"/>
  <c r="ED81" i="3"/>
  <c r="EP81" i="3"/>
  <c r="FK81" i="3"/>
  <c r="GF81" i="3"/>
  <c r="J82" i="3"/>
  <c r="K82" i="3"/>
  <c r="L82" i="3"/>
  <c r="M82" i="3"/>
  <c r="N82" i="3"/>
  <c r="O82" i="3"/>
  <c r="P82" i="3"/>
  <c r="Q82" i="3"/>
  <c r="S82" i="3"/>
  <c r="T82" i="3"/>
  <c r="AO82" i="3"/>
  <c r="BJ82" i="3"/>
  <c r="F82" i="3"/>
  <c r="CE82" i="3"/>
  <c r="CZ82" i="3"/>
  <c r="DU82" i="3"/>
  <c r="DV82" i="3"/>
  <c r="I82" i="3"/>
  <c r="DX82" i="3"/>
  <c r="ED82" i="3"/>
  <c r="EP82" i="3"/>
  <c r="FK82" i="3"/>
  <c r="GF82" i="3"/>
  <c r="K83" i="3"/>
  <c r="L83" i="3"/>
  <c r="M83" i="3"/>
  <c r="N83" i="3"/>
  <c r="O83" i="3"/>
  <c r="P83" i="3"/>
  <c r="Q83" i="3"/>
  <c r="S83" i="3"/>
  <c r="T83" i="3"/>
  <c r="AO83" i="3"/>
  <c r="R83" i="3"/>
  <c r="BJ83" i="3"/>
  <c r="CE83" i="3"/>
  <c r="CZ83" i="3"/>
  <c r="DU83" i="3"/>
  <c r="EP83" i="3"/>
  <c r="EQ83" i="3"/>
  <c r="ES83" i="3"/>
  <c r="J83" i="3"/>
  <c r="EY83" i="3"/>
  <c r="FK83" i="3"/>
  <c r="GF83" i="3"/>
  <c r="I84" i="3"/>
  <c r="J84" i="3"/>
  <c r="K84" i="3"/>
  <c r="L84" i="3"/>
  <c r="M84" i="3"/>
  <c r="N84" i="3"/>
  <c r="O84" i="3"/>
  <c r="P84" i="3"/>
  <c r="Q84" i="3"/>
  <c r="S84" i="3"/>
  <c r="T84" i="3"/>
  <c r="AO84" i="3"/>
  <c r="G84" i="3"/>
  <c r="BJ84" i="3"/>
  <c r="F84" i="3"/>
  <c r="CE84" i="3"/>
  <c r="CZ84" i="3"/>
  <c r="DU84" i="3"/>
  <c r="EP84" i="3"/>
  <c r="R84" i="3"/>
  <c r="EQ84" i="3"/>
  <c r="ES84" i="3"/>
  <c r="EY84" i="3"/>
  <c r="EY86" i="3"/>
  <c r="FK84" i="3"/>
  <c r="GF84" i="3"/>
  <c r="J85" i="3"/>
  <c r="K85" i="3"/>
  <c r="L85" i="3"/>
  <c r="M85" i="3"/>
  <c r="N85" i="3"/>
  <c r="O85" i="3"/>
  <c r="P85" i="3"/>
  <c r="Q85" i="3"/>
  <c r="S85" i="3"/>
  <c r="T85" i="3"/>
  <c r="AO85" i="3"/>
  <c r="BJ85" i="3"/>
  <c r="CE85" i="3"/>
  <c r="R85" i="3"/>
  <c r="CF85" i="3"/>
  <c r="CH85" i="3"/>
  <c r="CN85" i="3"/>
  <c r="CN86" i="3"/>
  <c r="CZ85" i="3"/>
  <c r="DU85" i="3"/>
  <c r="EP85" i="3"/>
  <c r="FK85" i="3"/>
  <c r="GF85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G86" i="3"/>
  <c r="CG164" i="3"/>
  <c r="CH86" i="3"/>
  <c r="CI86" i="3"/>
  <c r="CJ86" i="3"/>
  <c r="CK86" i="3"/>
  <c r="CL86" i="3"/>
  <c r="CM86" i="3"/>
  <c r="CO86" i="3"/>
  <c r="CP86" i="3"/>
  <c r="CP164" i="3"/>
  <c r="CQ86" i="3"/>
  <c r="CR86" i="3"/>
  <c r="CS86" i="3"/>
  <c r="CT86" i="3"/>
  <c r="CU86" i="3"/>
  <c r="CV86" i="3"/>
  <c r="CW86" i="3"/>
  <c r="CX86" i="3"/>
  <c r="CX164" i="3"/>
  <c r="CY86" i="3"/>
  <c r="DA86" i="3"/>
  <c r="DB86" i="3"/>
  <c r="DD86" i="3"/>
  <c r="DE86" i="3"/>
  <c r="DF86" i="3"/>
  <c r="DG86" i="3"/>
  <c r="DH86" i="3"/>
  <c r="DJ86" i="3"/>
  <c r="DK86" i="3"/>
  <c r="DL86" i="3"/>
  <c r="DM86" i="3"/>
  <c r="DN86" i="3"/>
  <c r="DO86" i="3"/>
  <c r="DP86" i="3"/>
  <c r="DQ86" i="3"/>
  <c r="DR86" i="3"/>
  <c r="DS86" i="3"/>
  <c r="DT86" i="3"/>
  <c r="DV86" i="3"/>
  <c r="DW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R86" i="3"/>
  <c r="ET86" i="3"/>
  <c r="EU86" i="3"/>
  <c r="EV86" i="3"/>
  <c r="EW86" i="3"/>
  <c r="EX86" i="3"/>
  <c r="EZ86" i="3"/>
  <c r="FA86" i="3"/>
  <c r="FA164" i="3"/>
  <c r="FB86" i="3"/>
  <c r="FC86" i="3"/>
  <c r="FD86" i="3"/>
  <c r="FE86" i="3"/>
  <c r="FF86" i="3"/>
  <c r="FG86" i="3"/>
  <c r="FH86" i="3"/>
  <c r="FI86" i="3"/>
  <c r="FI164" i="3"/>
  <c r="FJ86" i="3"/>
  <c r="FL86" i="3"/>
  <c r="FM86" i="3"/>
  <c r="FN86" i="3"/>
  <c r="FO86" i="3"/>
  <c r="FP86" i="3"/>
  <c r="FQ86" i="3"/>
  <c r="FR86" i="3"/>
  <c r="FR164" i="3"/>
  <c r="FS86" i="3"/>
  <c r="FT86" i="3"/>
  <c r="FU86" i="3"/>
  <c r="FV86" i="3"/>
  <c r="FW86" i="3"/>
  <c r="FX86" i="3"/>
  <c r="FY86" i="3"/>
  <c r="FZ86" i="3"/>
  <c r="FZ164" i="3"/>
  <c r="GA86" i="3"/>
  <c r="GB86" i="3"/>
  <c r="GC86" i="3"/>
  <c r="GD86" i="3"/>
  <c r="GE86" i="3"/>
  <c r="F88" i="3"/>
  <c r="G88" i="3"/>
  <c r="I88" i="3"/>
  <c r="H88" i="3"/>
  <c r="J88" i="3"/>
  <c r="K88" i="3"/>
  <c r="L88" i="3"/>
  <c r="M88" i="3"/>
  <c r="N88" i="3"/>
  <c r="O88" i="3"/>
  <c r="P88" i="3"/>
  <c r="Q88" i="3"/>
  <c r="S88" i="3"/>
  <c r="AO88" i="3"/>
  <c r="BJ88" i="3"/>
  <c r="CE88" i="3"/>
  <c r="CZ88" i="3"/>
  <c r="DU88" i="3"/>
  <c r="EP88" i="3"/>
  <c r="FK88" i="3"/>
  <c r="GF88" i="3"/>
  <c r="I89" i="3"/>
  <c r="J89" i="3"/>
  <c r="K89" i="3"/>
  <c r="L89" i="3"/>
  <c r="M89" i="3"/>
  <c r="N89" i="3"/>
  <c r="O89" i="3"/>
  <c r="P89" i="3"/>
  <c r="H89" i="3"/>
  <c r="Q89" i="3"/>
  <c r="S89" i="3"/>
  <c r="AO89" i="3"/>
  <c r="BJ89" i="3"/>
  <c r="CE89" i="3"/>
  <c r="CZ89" i="3"/>
  <c r="DU89" i="3"/>
  <c r="EP89" i="3"/>
  <c r="FK89" i="3"/>
  <c r="GF89" i="3"/>
  <c r="I90" i="3"/>
  <c r="J90" i="3"/>
  <c r="K90" i="3"/>
  <c r="L90" i="3"/>
  <c r="M90" i="3"/>
  <c r="N90" i="3"/>
  <c r="O90" i="3"/>
  <c r="P90" i="3"/>
  <c r="Q90" i="3"/>
  <c r="S90" i="3"/>
  <c r="AO90" i="3"/>
  <c r="BJ90" i="3"/>
  <c r="CE90" i="3"/>
  <c r="F90" i="3"/>
  <c r="CZ90" i="3"/>
  <c r="DU90" i="3"/>
  <c r="EP90" i="3"/>
  <c r="FK90" i="3"/>
  <c r="R90" i="3"/>
  <c r="GF90" i="3"/>
  <c r="I91" i="3"/>
  <c r="J91" i="3"/>
  <c r="K91" i="3"/>
  <c r="L91" i="3"/>
  <c r="M91" i="3"/>
  <c r="N91" i="3"/>
  <c r="O91" i="3"/>
  <c r="P91" i="3"/>
  <c r="Q91" i="3"/>
  <c r="S91" i="3"/>
  <c r="AO91" i="3"/>
  <c r="BJ91" i="3"/>
  <c r="CE91" i="3"/>
  <c r="CZ91" i="3"/>
  <c r="DU91" i="3"/>
  <c r="EP91" i="3"/>
  <c r="FK91" i="3"/>
  <c r="GF91" i="3"/>
  <c r="I92" i="3"/>
  <c r="J92" i="3"/>
  <c r="K92" i="3"/>
  <c r="L92" i="3"/>
  <c r="M92" i="3"/>
  <c r="N92" i="3"/>
  <c r="O92" i="3"/>
  <c r="P92" i="3"/>
  <c r="Q92" i="3"/>
  <c r="S92" i="3"/>
  <c r="AO92" i="3"/>
  <c r="BJ92" i="3"/>
  <c r="CE92" i="3"/>
  <c r="R92" i="3"/>
  <c r="CZ92" i="3"/>
  <c r="DU92" i="3"/>
  <c r="EP92" i="3"/>
  <c r="FK92" i="3"/>
  <c r="GF92" i="3"/>
  <c r="I93" i="3"/>
  <c r="H93" i="3"/>
  <c r="J93" i="3"/>
  <c r="K93" i="3"/>
  <c r="L93" i="3"/>
  <c r="M93" i="3"/>
  <c r="N93" i="3"/>
  <c r="O93" i="3"/>
  <c r="P93" i="3"/>
  <c r="Q93" i="3"/>
  <c r="S93" i="3"/>
  <c r="AO93" i="3"/>
  <c r="BJ93" i="3"/>
  <c r="CE93" i="3"/>
  <c r="CZ93" i="3"/>
  <c r="DU93" i="3"/>
  <c r="EP93" i="3"/>
  <c r="FK93" i="3"/>
  <c r="GF93" i="3"/>
  <c r="I94" i="3"/>
  <c r="J94" i="3"/>
  <c r="H94" i="3"/>
  <c r="K94" i="3"/>
  <c r="L94" i="3"/>
  <c r="M94" i="3"/>
  <c r="N94" i="3"/>
  <c r="O94" i="3"/>
  <c r="P94" i="3"/>
  <c r="Q94" i="3"/>
  <c r="S94" i="3"/>
  <c r="AO94" i="3"/>
  <c r="BJ94" i="3"/>
  <c r="CE94" i="3"/>
  <c r="CZ94" i="3"/>
  <c r="DU94" i="3"/>
  <c r="EP94" i="3"/>
  <c r="FK94" i="3"/>
  <c r="R94" i="3"/>
  <c r="GF94" i="3"/>
  <c r="I95" i="3"/>
  <c r="J95" i="3"/>
  <c r="K95" i="3"/>
  <c r="L95" i="3"/>
  <c r="M95" i="3"/>
  <c r="N95" i="3"/>
  <c r="O95" i="3"/>
  <c r="P95" i="3"/>
  <c r="Q95" i="3"/>
  <c r="S95" i="3"/>
  <c r="AO95" i="3"/>
  <c r="BJ95" i="3"/>
  <c r="CE95" i="3"/>
  <c r="CZ95" i="3"/>
  <c r="DU95" i="3"/>
  <c r="EP95" i="3"/>
  <c r="FK95" i="3"/>
  <c r="GF95" i="3"/>
  <c r="F96" i="3"/>
  <c r="G96" i="3"/>
  <c r="I96" i="3"/>
  <c r="H96" i="3"/>
  <c r="J96" i="3"/>
  <c r="K96" i="3"/>
  <c r="L96" i="3"/>
  <c r="M96" i="3"/>
  <c r="N96" i="3"/>
  <c r="O96" i="3"/>
  <c r="P96" i="3"/>
  <c r="Q96" i="3"/>
  <c r="S96" i="3"/>
  <c r="AO96" i="3"/>
  <c r="BJ96" i="3"/>
  <c r="CE96" i="3"/>
  <c r="CZ96" i="3"/>
  <c r="DU96" i="3"/>
  <c r="EP96" i="3"/>
  <c r="FK96" i="3"/>
  <c r="GF96" i="3"/>
  <c r="I97" i="3"/>
  <c r="J97" i="3"/>
  <c r="K97" i="3"/>
  <c r="L97" i="3"/>
  <c r="M97" i="3"/>
  <c r="N97" i="3"/>
  <c r="O97" i="3"/>
  <c r="P97" i="3"/>
  <c r="H97" i="3"/>
  <c r="Q97" i="3"/>
  <c r="S97" i="3"/>
  <c r="AO97" i="3"/>
  <c r="BJ97" i="3"/>
  <c r="CE97" i="3"/>
  <c r="CZ97" i="3"/>
  <c r="DU97" i="3"/>
  <c r="EP97" i="3"/>
  <c r="FK97" i="3"/>
  <c r="GF97" i="3"/>
  <c r="I98" i="3"/>
  <c r="J98" i="3"/>
  <c r="K98" i="3"/>
  <c r="L98" i="3"/>
  <c r="M98" i="3"/>
  <c r="N98" i="3"/>
  <c r="O98" i="3"/>
  <c r="P98" i="3"/>
  <c r="Q98" i="3"/>
  <c r="S98" i="3"/>
  <c r="AO98" i="3"/>
  <c r="BJ98" i="3"/>
  <c r="CE98" i="3"/>
  <c r="F98" i="3"/>
  <c r="CZ98" i="3"/>
  <c r="DU98" i="3"/>
  <c r="EP98" i="3"/>
  <c r="FK98" i="3"/>
  <c r="R98" i="3"/>
  <c r="GF98" i="3"/>
  <c r="I99" i="3"/>
  <c r="J99" i="3"/>
  <c r="K99" i="3"/>
  <c r="L99" i="3"/>
  <c r="H99" i="3"/>
  <c r="M99" i="3"/>
  <c r="N99" i="3"/>
  <c r="O99" i="3"/>
  <c r="P99" i="3"/>
  <c r="Q99" i="3"/>
  <c r="S99" i="3"/>
  <c r="AO99" i="3"/>
  <c r="BJ99" i="3"/>
  <c r="CE99" i="3"/>
  <c r="CZ99" i="3"/>
  <c r="DU99" i="3"/>
  <c r="EP99" i="3"/>
  <c r="FK99" i="3"/>
  <c r="GF99" i="3"/>
  <c r="I100" i="3"/>
  <c r="J100" i="3"/>
  <c r="K100" i="3"/>
  <c r="L100" i="3"/>
  <c r="M100" i="3"/>
  <c r="N100" i="3"/>
  <c r="O100" i="3"/>
  <c r="P100" i="3"/>
  <c r="Q100" i="3"/>
  <c r="S100" i="3"/>
  <c r="AO100" i="3"/>
  <c r="BJ100" i="3"/>
  <c r="CE100" i="3"/>
  <c r="R100" i="3"/>
  <c r="CZ100" i="3"/>
  <c r="DU100" i="3"/>
  <c r="EP100" i="3"/>
  <c r="FK100" i="3"/>
  <c r="GF100" i="3"/>
  <c r="I101" i="3"/>
  <c r="H101" i="3"/>
  <c r="J101" i="3"/>
  <c r="K101" i="3"/>
  <c r="L101" i="3"/>
  <c r="M101" i="3"/>
  <c r="N101" i="3"/>
  <c r="O101" i="3"/>
  <c r="P101" i="3"/>
  <c r="Q101" i="3"/>
  <c r="S101" i="3"/>
  <c r="AO101" i="3"/>
  <c r="BJ101" i="3"/>
  <c r="CE101" i="3"/>
  <c r="CZ101" i="3"/>
  <c r="DU101" i="3"/>
  <c r="EP101" i="3"/>
  <c r="FK101" i="3"/>
  <c r="GF101" i="3"/>
  <c r="I102" i="3"/>
  <c r="J102" i="3"/>
  <c r="H102" i="3"/>
  <c r="K102" i="3"/>
  <c r="L102" i="3"/>
  <c r="M102" i="3"/>
  <c r="N102" i="3"/>
  <c r="O102" i="3"/>
  <c r="P102" i="3"/>
  <c r="Q102" i="3"/>
  <c r="S102" i="3"/>
  <c r="AO102" i="3"/>
  <c r="BJ102" i="3"/>
  <c r="CE102" i="3"/>
  <c r="CZ102" i="3"/>
  <c r="DU102" i="3"/>
  <c r="EP102" i="3"/>
  <c r="FK102" i="3"/>
  <c r="R102" i="3"/>
  <c r="GF102" i="3"/>
  <c r="I103" i="3"/>
  <c r="J103" i="3"/>
  <c r="K103" i="3"/>
  <c r="L103" i="3"/>
  <c r="M103" i="3"/>
  <c r="N103" i="3"/>
  <c r="O103" i="3"/>
  <c r="P103" i="3"/>
  <c r="Q103" i="3"/>
  <c r="S103" i="3"/>
  <c r="AO103" i="3"/>
  <c r="BJ103" i="3"/>
  <c r="CE103" i="3"/>
  <c r="CZ103" i="3"/>
  <c r="DU103" i="3"/>
  <c r="EP103" i="3"/>
  <c r="FK103" i="3"/>
  <c r="GF103" i="3"/>
  <c r="F104" i="3"/>
  <c r="G104" i="3"/>
  <c r="I104" i="3"/>
  <c r="H104" i="3"/>
  <c r="J104" i="3"/>
  <c r="K104" i="3"/>
  <c r="L104" i="3"/>
  <c r="M104" i="3"/>
  <c r="N104" i="3"/>
  <c r="O104" i="3"/>
  <c r="P104" i="3"/>
  <c r="Q104" i="3"/>
  <c r="S104" i="3"/>
  <c r="AO104" i="3"/>
  <c r="BJ104" i="3"/>
  <c r="CE104" i="3"/>
  <c r="CZ104" i="3"/>
  <c r="DU104" i="3"/>
  <c r="EP104" i="3"/>
  <c r="FK104" i="3"/>
  <c r="GF104" i="3"/>
  <c r="I105" i="3"/>
  <c r="J105" i="3"/>
  <c r="K105" i="3"/>
  <c r="L105" i="3"/>
  <c r="M105" i="3"/>
  <c r="N105" i="3"/>
  <c r="O105" i="3"/>
  <c r="P105" i="3"/>
  <c r="H105" i="3"/>
  <c r="Q105" i="3"/>
  <c r="S105" i="3"/>
  <c r="AO105" i="3"/>
  <c r="BJ105" i="3"/>
  <c r="CE105" i="3"/>
  <c r="CZ105" i="3"/>
  <c r="DU105" i="3"/>
  <c r="EP105" i="3"/>
  <c r="FK105" i="3"/>
  <c r="GF105" i="3"/>
  <c r="I106" i="3"/>
  <c r="J106" i="3"/>
  <c r="K106" i="3"/>
  <c r="L106" i="3"/>
  <c r="M106" i="3"/>
  <c r="N106" i="3"/>
  <c r="O106" i="3"/>
  <c r="P106" i="3"/>
  <c r="Q106" i="3"/>
  <c r="S106" i="3"/>
  <c r="AO106" i="3"/>
  <c r="BJ106" i="3"/>
  <c r="CE106" i="3"/>
  <c r="F106" i="3"/>
  <c r="CZ106" i="3"/>
  <c r="DU106" i="3"/>
  <c r="EP106" i="3"/>
  <c r="FK106" i="3"/>
  <c r="R106" i="3"/>
  <c r="GF106" i="3"/>
  <c r="I107" i="3"/>
  <c r="J107" i="3"/>
  <c r="K107" i="3"/>
  <c r="L107" i="3"/>
  <c r="H107" i="3"/>
  <c r="M107" i="3"/>
  <c r="N107" i="3"/>
  <c r="O107" i="3"/>
  <c r="P107" i="3"/>
  <c r="Q107" i="3"/>
  <c r="S107" i="3"/>
  <c r="AO107" i="3"/>
  <c r="BJ107" i="3"/>
  <c r="CE107" i="3"/>
  <c r="CZ107" i="3"/>
  <c r="DU107" i="3"/>
  <c r="EP107" i="3"/>
  <c r="FK107" i="3"/>
  <c r="GF107" i="3"/>
  <c r="I108" i="3"/>
  <c r="J108" i="3"/>
  <c r="K108" i="3"/>
  <c r="L108" i="3"/>
  <c r="M108" i="3"/>
  <c r="N108" i="3"/>
  <c r="O108" i="3"/>
  <c r="P108" i="3"/>
  <c r="Q108" i="3"/>
  <c r="S108" i="3"/>
  <c r="AO108" i="3"/>
  <c r="BJ108" i="3"/>
  <c r="CE108" i="3"/>
  <c r="R108" i="3"/>
  <c r="CZ108" i="3"/>
  <c r="DU108" i="3"/>
  <c r="EP108" i="3"/>
  <c r="FK108" i="3"/>
  <c r="GF108" i="3"/>
  <c r="I109" i="3"/>
  <c r="H109" i="3"/>
  <c r="J109" i="3"/>
  <c r="K109" i="3"/>
  <c r="L109" i="3"/>
  <c r="M109" i="3"/>
  <c r="N109" i="3"/>
  <c r="O109" i="3"/>
  <c r="P109" i="3"/>
  <c r="Q109" i="3"/>
  <c r="S109" i="3"/>
  <c r="AO109" i="3"/>
  <c r="BJ109" i="3"/>
  <c r="CE109" i="3"/>
  <c r="CZ109" i="3"/>
  <c r="DU109" i="3"/>
  <c r="EP109" i="3"/>
  <c r="FK109" i="3"/>
  <c r="GF109" i="3"/>
  <c r="I110" i="3"/>
  <c r="J110" i="3"/>
  <c r="K110" i="3"/>
  <c r="L110" i="3"/>
  <c r="M110" i="3"/>
  <c r="N110" i="3"/>
  <c r="O110" i="3"/>
  <c r="P110" i="3"/>
  <c r="Q110" i="3"/>
  <c r="S110" i="3"/>
  <c r="AO110" i="3"/>
  <c r="BJ110" i="3"/>
  <c r="CE110" i="3"/>
  <c r="CZ110" i="3"/>
  <c r="DU110" i="3"/>
  <c r="EP110" i="3"/>
  <c r="FK110" i="3"/>
  <c r="R110" i="3"/>
  <c r="GF110" i="3"/>
  <c r="I111" i="3"/>
  <c r="J111" i="3"/>
  <c r="K111" i="3"/>
  <c r="L111" i="3"/>
  <c r="M111" i="3"/>
  <c r="N111" i="3"/>
  <c r="O111" i="3"/>
  <c r="P111" i="3"/>
  <c r="Q111" i="3"/>
  <c r="S111" i="3"/>
  <c r="AO111" i="3"/>
  <c r="BJ111" i="3"/>
  <c r="CE111" i="3"/>
  <c r="CZ111" i="3"/>
  <c r="DU111" i="3"/>
  <c r="EP111" i="3"/>
  <c r="FK111" i="3"/>
  <c r="GF111" i="3"/>
  <c r="I112" i="3"/>
  <c r="H112" i="3"/>
  <c r="J112" i="3"/>
  <c r="K112" i="3"/>
  <c r="L112" i="3"/>
  <c r="M112" i="3"/>
  <c r="N112" i="3"/>
  <c r="O112" i="3"/>
  <c r="P112" i="3"/>
  <c r="Q112" i="3"/>
  <c r="S112" i="3"/>
  <c r="AO112" i="3"/>
  <c r="BJ112" i="3"/>
  <c r="CE112" i="3"/>
  <c r="CZ112" i="3"/>
  <c r="DU112" i="3"/>
  <c r="EP112" i="3"/>
  <c r="FK112" i="3"/>
  <c r="F112" i="3"/>
  <c r="GF112" i="3"/>
  <c r="I113" i="3"/>
  <c r="J113" i="3"/>
  <c r="K113" i="3"/>
  <c r="L113" i="3"/>
  <c r="H113" i="3"/>
  <c r="M113" i="3"/>
  <c r="N113" i="3"/>
  <c r="O113" i="3"/>
  <c r="P113" i="3"/>
  <c r="Q113" i="3"/>
  <c r="S113" i="3"/>
  <c r="AO113" i="3"/>
  <c r="BJ113" i="3"/>
  <c r="CE113" i="3"/>
  <c r="CZ113" i="3"/>
  <c r="DU113" i="3"/>
  <c r="EP113" i="3"/>
  <c r="FK113" i="3"/>
  <c r="GF113" i="3"/>
  <c r="I114" i="3"/>
  <c r="J114" i="3"/>
  <c r="K114" i="3"/>
  <c r="L114" i="3"/>
  <c r="M114" i="3"/>
  <c r="N114" i="3"/>
  <c r="O114" i="3"/>
  <c r="P114" i="3"/>
  <c r="Q114" i="3"/>
  <c r="S114" i="3"/>
  <c r="AO114" i="3"/>
  <c r="BJ114" i="3"/>
  <c r="CE114" i="3"/>
  <c r="CZ114" i="3"/>
  <c r="DU114" i="3"/>
  <c r="EP114" i="3"/>
  <c r="FK114" i="3"/>
  <c r="F114" i="3"/>
  <c r="GF114" i="3"/>
  <c r="I115" i="3"/>
  <c r="H115" i="3"/>
  <c r="J115" i="3"/>
  <c r="K115" i="3"/>
  <c r="L115" i="3"/>
  <c r="M115" i="3"/>
  <c r="N115" i="3"/>
  <c r="O115" i="3"/>
  <c r="P115" i="3"/>
  <c r="Q115" i="3"/>
  <c r="S115" i="3"/>
  <c r="AO115" i="3"/>
  <c r="BJ115" i="3"/>
  <c r="CE115" i="3"/>
  <c r="CZ115" i="3"/>
  <c r="DU115" i="3"/>
  <c r="EP115" i="3"/>
  <c r="FK115" i="3"/>
  <c r="GF115" i="3"/>
  <c r="I116" i="3"/>
  <c r="J116" i="3"/>
  <c r="K116" i="3"/>
  <c r="L116" i="3"/>
  <c r="M116" i="3"/>
  <c r="N116" i="3"/>
  <c r="O116" i="3"/>
  <c r="P116" i="3"/>
  <c r="Q116" i="3"/>
  <c r="S116" i="3"/>
  <c r="AO116" i="3"/>
  <c r="BJ116" i="3"/>
  <c r="CE116" i="3"/>
  <c r="F116" i="3"/>
  <c r="CZ116" i="3"/>
  <c r="DU116" i="3"/>
  <c r="EP116" i="3"/>
  <c r="FK116" i="3"/>
  <c r="G116" i="3"/>
  <c r="GF116" i="3"/>
  <c r="I117" i="3"/>
  <c r="H117" i="3"/>
  <c r="J117" i="3"/>
  <c r="K117" i="3"/>
  <c r="L117" i="3"/>
  <c r="M117" i="3"/>
  <c r="N117" i="3"/>
  <c r="O117" i="3"/>
  <c r="P117" i="3"/>
  <c r="Q117" i="3"/>
  <c r="S117" i="3"/>
  <c r="AO117" i="3"/>
  <c r="BJ117" i="3"/>
  <c r="CE117" i="3"/>
  <c r="CZ117" i="3"/>
  <c r="DU117" i="3"/>
  <c r="EP117" i="3"/>
  <c r="FK117" i="3"/>
  <c r="GF117" i="3"/>
  <c r="I118" i="3"/>
  <c r="J118" i="3"/>
  <c r="K118" i="3"/>
  <c r="L118" i="3"/>
  <c r="M118" i="3"/>
  <c r="N118" i="3"/>
  <c r="O118" i="3"/>
  <c r="P118" i="3"/>
  <c r="Q118" i="3"/>
  <c r="S118" i="3"/>
  <c r="AO118" i="3"/>
  <c r="BJ118" i="3"/>
  <c r="CE118" i="3"/>
  <c r="F118" i="3"/>
  <c r="CZ118" i="3"/>
  <c r="DU118" i="3"/>
  <c r="EP118" i="3"/>
  <c r="FK118" i="3"/>
  <c r="G118" i="3"/>
  <c r="GF118" i="3"/>
  <c r="I119" i="3"/>
  <c r="H119" i="3"/>
  <c r="J119" i="3"/>
  <c r="K119" i="3"/>
  <c r="L119" i="3"/>
  <c r="M119" i="3"/>
  <c r="N119" i="3"/>
  <c r="O119" i="3"/>
  <c r="P119" i="3"/>
  <c r="Q119" i="3"/>
  <c r="S119" i="3"/>
  <c r="AO119" i="3"/>
  <c r="BJ119" i="3"/>
  <c r="CE119" i="3"/>
  <c r="CZ119" i="3"/>
  <c r="DU119" i="3"/>
  <c r="EP119" i="3"/>
  <c r="FK119" i="3"/>
  <c r="GF119" i="3"/>
  <c r="I120" i="3"/>
  <c r="J120" i="3"/>
  <c r="K120" i="3"/>
  <c r="L120" i="3"/>
  <c r="M120" i="3"/>
  <c r="N120" i="3"/>
  <c r="O120" i="3"/>
  <c r="P120" i="3"/>
  <c r="Q120" i="3"/>
  <c r="S120" i="3"/>
  <c r="AO120" i="3"/>
  <c r="BJ120" i="3"/>
  <c r="CE120" i="3"/>
  <c r="F120" i="3"/>
  <c r="CZ120" i="3"/>
  <c r="DU120" i="3"/>
  <c r="EP120" i="3"/>
  <c r="FK120" i="3"/>
  <c r="G120" i="3"/>
  <c r="GF120" i="3"/>
  <c r="I121" i="3"/>
  <c r="H121" i="3"/>
  <c r="J121" i="3"/>
  <c r="K121" i="3"/>
  <c r="L121" i="3"/>
  <c r="M121" i="3"/>
  <c r="N121" i="3"/>
  <c r="O121" i="3"/>
  <c r="P121" i="3"/>
  <c r="Q121" i="3"/>
  <c r="S121" i="3"/>
  <c r="AO121" i="3"/>
  <c r="BJ121" i="3"/>
  <c r="CE121" i="3"/>
  <c r="CZ121" i="3"/>
  <c r="DU121" i="3"/>
  <c r="EP121" i="3"/>
  <c r="FK121" i="3"/>
  <c r="GF121" i="3"/>
  <c r="I122" i="3"/>
  <c r="J122" i="3"/>
  <c r="K122" i="3"/>
  <c r="L122" i="3"/>
  <c r="M122" i="3"/>
  <c r="N122" i="3"/>
  <c r="O122" i="3"/>
  <c r="P122" i="3"/>
  <c r="Q122" i="3"/>
  <c r="S122" i="3"/>
  <c r="AO122" i="3"/>
  <c r="BJ122" i="3"/>
  <c r="CE122" i="3"/>
  <c r="F122" i="3"/>
  <c r="CZ122" i="3"/>
  <c r="DU122" i="3"/>
  <c r="EP122" i="3"/>
  <c r="FK122" i="3"/>
  <c r="G122" i="3"/>
  <c r="GF122" i="3"/>
  <c r="I123" i="3"/>
  <c r="H123" i="3"/>
  <c r="J123" i="3"/>
  <c r="K123" i="3"/>
  <c r="L123" i="3"/>
  <c r="M123" i="3"/>
  <c r="N123" i="3"/>
  <c r="O123" i="3"/>
  <c r="P123" i="3"/>
  <c r="Q123" i="3"/>
  <c r="S123" i="3"/>
  <c r="AO123" i="3"/>
  <c r="BJ123" i="3"/>
  <c r="CE123" i="3"/>
  <c r="CZ123" i="3"/>
  <c r="DU123" i="3"/>
  <c r="EP123" i="3"/>
  <c r="FK123" i="3"/>
  <c r="GF123" i="3"/>
  <c r="I124" i="3"/>
  <c r="J124" i="3"/>
  <c r="K124" i="3"/>
  <c r="L124" i="3"/>
  <c r="M124" i="3"/>
  <c r="N124" i="3"/>
  <c r="O124" i="3"/>
  <c r="P124" i="3"/>
  <c r="Q124" i="3"/>
  <c r="S124" i="3"/>
  <c r="AO124" i="3"/>
  <c r="BJ124" i="3"/>
  <c r="CE124" i="3"/>
  <c r="F124" i="3"/>
  <c r="CZ124" i="3"/>
  <c r="DU124" i="3"/>
  <c r="EP124" i="3"/>
  <c r="FK124" i="3"/>
  <c r="G124" i="3"/>
  <c r="GF124" i="3"/>
  <c r="I125" i="3"/>
  <c r="H125" i="3"/>
  <c r="J125" i="3"/>
  <c r="K125" i="3"/>
  <c r="L125" i="3"/>
  <c r="M125" i="3"/>
  <c r="N125" i="3"/>
  <c r="O125" i="3"/>
  <c r="P125" i="3"/>
  <c r="Q125" i="3"/>
  <c r="S125" i="3"/>
  <c r="AO125" i="3"/>
  <c r="BJ125" i="3"/>
  <c r="CE125" i="3"/>
  <c r="CZ125" i="3"/>
  <c r="DU125" i="3"/>
  <c r="EP125" i="3"/>
  <c r="FK125" i="3"/>
  <c r="GF125" i="3"/>
  <c r="I126" i="3"/>
  <c r="J126" i="3"/>
  <c r="K126" i="3"/>
  <c r="L126" i="3"/>
  <c r="M126" i="3"/>
  <c r="N126" i="3"/>
  <c r="O126" i="3"/>
  <c r="P126" i="3"/>
  <c r="Q126" i="3"/>
  <c r="S126" i="3"/>
  <c r="AO126" i="3"/>
  <c r="BJ126" i="3"/>
  <c r="CE126" i="3"/>
  <c r="F126" i="3"/>
  <c r="CZ126" i="3"/>
  <c r="DU126" i="3"/>
  <c r="EP126" i="3"/>
  <c r="FK126" i="3"/>
  <c r="G126" i="3"/>
  <c r="GF126" i="3"/>
  <c r="I127" i="3"/>
  <c r="H127" i="3"/>
  <c r="J127" i="3"/>
  <c r="K127" i="3"/>
  <c r="L127" i="3"/>
  <c r="M127" i="3"/>
  <c r="N127" i="3"/>
  <c r="O127" i="3"/>
  <c r="P127" i="3"/>
  <c r="Q127" i="3"/>
  <c r="S127" i="3"/>
  <c r="AO127" i="3"/>
  <c r="BJ127" i="3"/>
  <c r="CE127" i="3"/>
  <c r="CZ127" i="3"/>
  <c r="DU127" i="3"/>
  <c r="EP127" i="3"/>
  <c r="FK127" i="3"/>
  <c r="GF127" i="3"/>
  <c r="I128" i="3"/>
  <c r="J128" i="3"/>
  <c r="K128" i="3"/>
  <c r="L128" i="3"/>
  <c r="M128" i="3"/>
  <c r="N128" i="3"/>
  <c r="O128" i="3"/>
  <c r="P128" i="3"/>
  <c r="Q128" i="3"/>
  <c r="S128" i="3"/>
  <c r="AO128" i="3"/>
  <c r="BJ128" i="3"/>
  <c r="CE128" i="3"/>
  <c r="CZ128" i="3"/>
  <c r="F128" i="3"/>
  <c r="DU128" i="3"/>
  <c r="EP128" i="3"/>
  <c r="FK128" i="3"/>
  <c r="G128" i="3"/>
  <c r="GF128" i="3"/>
  <c r="I129" i="3"/>
  <c r="H129" i="3"/>
  <c r="J129" i="3"/>
  <c r="K129" i="3"/>
  <c r="L129" i="3"/>
  <c r="M129" i="3"/>
  <c r="N129" i="3"/>
  <c r="O129" i="3"/>
  <c r="P129" i="3"/>
  <c r="Q129" i="3"/>
  <c r="S129" i="3"/>
  <c r="AO129" i="3"/>
  <c r="BJ129" i="3"/>
  <c r="CE129" i="3"/>
  <c r="CZ129" i="3"/>
  <c r="DU129" i="3"/>
  <c r="EP129" i="3"/>
  <c r="FK129" i="3"/>
  <c r="GF129" i="3"/>
  <c r="I130" i="3"/>
  <c r="J130" i="3"/>
  <c r="K130" i="3"/>
  <c r="L130" i="3"/>
  <c r="M130" i="3"/>
  <c r="N130" i="3"/>
  <c r="O130" i="3"/>
  <c r="P130" i="3"/>
  <c r="Q130" i="3"/>
  <c r="S130" i="3"/>
  <c r="AO130" i="3"/>
  <c r="BJ130" i="3"/>
  <c r="CE130" i="3"/>
  <c r="CZ130" i="3"/>
  <c r="F130" i="3"/>
  <c r="DU130" i="3"/>
  <c r="EP130" i="3"/>
  <c r="FK130" i="3"/>
  <c r="G130" i="3"/>
  <c r="GF130" i="3"/>
  <c r="I131" i="3"/>
  <c r="H131" i="3"/>
  <c r="J131" i="3"/>
  <c r="K131" i="3"/>
  <c r="L131" i="3"/>
  <c r="M131" i="3"/>
  <c r="N131" i="3"/>
  <c r="O131" i="3"/>
  <c r="P131" i="3"/>
  <c r="Q131" i="3"/>
  <c r="S131" i="3"/>
  <c r="AO131" i="3"/>
  <c r="BJ131" i="3"/>
  <c r="CE131" i="3"/>
  <c r="CZ131" i="3"/>
  <c r="DU131" i="3"/>
  <c r="EP131" i="3"/>
  <c r="FK131" i="3"/>
  <c r="GF131" i="3"/>
  <c r="I132" i="3"/>
  <c r="J132" i="3"/>
  <c r="K132" i="3"/>
  <c r="L132" i="3"/>
  <c r="M132" i="3"/>
  <c r="N132" i="3"/>
  <c r="O132" i="3"/>
  <c r="P132" i="3"/>
  <c r="Q132" i="3"/>
  <c r="S132" i="3"/>
  <c r="AO132" i="3"/>
  <c r="BJ132" i="3"/>
  <c r="CE132" i="3"/>
  <c r="CZ132" i="3"/>
  <c r="F132" i="3"/>
  <c r="DU132" i="3"/>
  <c r="EP132" i="3"/>
  <c r="FK132" i="3"/>
  <c r="G132" i="3"/>
  <c r="GF132" i="3"/>
  <c r="R132" i="3"/>
  <c r="I133" i="3"/>
  <c r="H133" i="3"/>
  <c r="J133" i="3"/>
  <c r="K133" i="3"/>
  <c r="L133" i="3"/>
  <c r="M133" i="3"/>
  <c r="N133" i="3"/>
  <c r="O133" i="3"/>
  <c r="P133" i="3"/>
  <c r="Q133" i="3"/>
  <c r="S133" i="3"/>
  <c r="AO133" i="3"/>
  <c r="BJ133" i="3"/>
  <c r="CE133" i="3"/>
  <c r="CZ133" i="3"/>
  <c r="DU133" i="3"/>
  <c r="EP133" i="3"/>
  <c r="FK133" i="3"/>
  <c r="GF133" i="3"/>
  <c r="I134" i="3"/>
  <c r="J134" i="3"/>
  <c r="K134" i="3"/>
  <c r="L134" i="3"/>
  <c r="M134" i="3"/>
  <c r="N134" i="3"/>
  <c r="O134" i="3"/>
  <c r="P134" i="3"/>
  <c r="Q134" i="3"/>
  <c r="S134" i="3"/>
  <c r="AO134" i="3"/>
  <c r="BJ134" i="3"/>
  <c r="CE134" i="3"/>
  <c r="CZ134" i="3"/>
  <c r="F134" i="3"/>
  <c r="DU134" i="3"/>
  <c r="EP134" i="3"/>
  <c r="FK134" i="3"/>
  <c r="G134" i="3"/>
  <c r="GF134" i="3"/>
  <c r="I135" i="3"/>
  <c r="H135" i="3"/>
  <c r="J135" i="3"/>
  <c r="K135" i="3"/>
  <c r="L135" i="3"/>
  <c r="M135" i="3"/>
  <c r="N135" i="3"/>
  <c r="O135" i="3"/>
  <c r="P135" i="3"/>
  <c r="Q135" i="3"/>
  <c r="S135" i="3"/>
  <c r="AO135" i="3"/>
  <c r="BJ135" i="3"/>
  <c r="CE135" i="3"/>
  <c r="CZ135" i="3"/>
  <c r="DU135" i="3"/>
  <c r="EP135" i="3"/>
  <c r="FK135" i="3"/>
  <c r="GF135" i="3"/>
  <c r="I136" i="3"/>
  <c r="J136" i="3"/>
  <c r="K136" i="3"/>
  <c r="L136" i="3"/>
  <c r="M136" i="3"/>
  <c r="N136" i="3"/>
  <c r="O136" i="3"/>
  <c r="P136" i="3"/>
  <c r="Q136" i="3"/>
  <c r="S136" i="3"/>
  <c r="AO136" i="3"/>
  <c r="BJ136" i="3"/>
  <c r="CE136" i="3"/>
  <c r="CZ136" i="3"/>
  <c r="F136" i="3"/>
  <c r="DU136" i="3"/>
  <c r="EP136" i="3"/>
  <c r="FK136" i="3"/>
  <c r="G136" i="3"/>
  <c r="GF136" i="3"/>
  <c r="I137" i="3"/>
  <c r="H137" i="3"/>
  <c r="J137" i="3"/>
  <c r="K137" i="3"/>
  <c r="L137" i="3"/>
  <c r="M137" i="3"/>
  <c r="N137" i="3"/>
  <c r="O137" i="3"/>
  <c r="P137" i="3"/>
  <c r="Q137" i="3"/>
  <c r="S137" i="3"/>
  <c r="AO137" i="3"/>
  <c r="BJ137" i="3"/>
  <c r="CE137" i="3"/>
  <c r="CZ137" i="3"/>
  <c r="DU137" i="3"/>
  <c r="EP137" i="3"/>
  <c r="FK137" i="3"/>
  <c r="GF137" i="3"/>
  <c r="I138" i="3"/>
  <c r="J138" i="3"/>
  <c r="K138" i="3"/>
  <c r="L138" i="3"/>
  <c r="M138" i="3"/>
  <c r="N138" i="3"/>
  <c r="O138" i="3"/>
  <c r="P138" i="3"/>
  <c r="Q138" i="3"/>
  <c r="S138" i="3"/>
  <c r="AO138" i="3"/>
  <c r="BJ138" i="3"/>
  <c r="CE138" i="3"/>
  <c r="CZ138" i="3"/>
  <c r="F138" i="3"/>
  <c r="DU138" i="3"/>
  <c r="EP138" i="3"/>
  <c r="FK138" i="3"/>
  <c r="G138" i="3"/>
  <c r="GF138" i="3"/>
  <c r="I139" i="3"/>
  <c r="H139" i="3"/>
  <c r="J139" i="3"/>
  <c r="K139" i="3"/>
  <c r="L139" i="3"/>
  <c r="M139" i="3"/>
  <c r="N139" i="3"/>
  <c r="O139" i="3"/>
  <c r="P139" i="3"/>
  <c r="Q139" i="3"/>
  <c r="S139" i="3"/>
  <c r="AO139" i="3"/>
  <c r="BJ139" i="3"/>
  <c r="CE139" i="3"/>
  <c r="CZ139" i="3"/>
  <c r="DU139" i="3"/>
  <c r="EP139" i="3"/>
  <c r="FK139" i="3"/>
  <c r="GF139" i="3"/>
  <c r="I140" i="3"/>
  <c r="J140" i="3"/>
  <c r="K140" i="3"/>
  <c r="L140" i="3"/>
  <c r="M140" i="3"/>
  <c r="N140" i="3"/>
  <c r="O140" i="3"/>
  <c r="P140" i="3"/>
  <c r="Q140" i="3"/>
  <c r="S140" i="3"/>
  <c r="AO140" i="3"/>
  <c r="BJ140" i="3"/>
  <c r="CE140" i="3"/>
  <c r="CZ140" i="3"/>
  <c r="F140" i="3"/>
  <c r="DU140" i="3"/>
  <c r="EP140" i="3"/>
  <c r="FK140" i="3"/>
  <c r="G140" i="3"/>
  <c r="GF140" i="3"/>
  <c r="I141" i="3"/>
  <c r="H141" i="3"/>
  <c r="J141" i="3"/>
  <c r="K141" i="3"/>
  <c r="L141" i="3"/>
  <c r="M141" i="3"/>
  <c r="N141" i="3"/>
  <c r="O141" i="3"/>
  <c r="P141" i="3"/>
  <c r="Q141" i="3"/>
  <c r="S141" i="3"/>
  <c r="AO141" i="3"/>
  <c r="BJ141" i="3"/>
  <c r="CE141" i="3"/>
  <c r="CZ141" i="3"/>
  <c r="DU141" i="3"/>
  <c r="EP141" i="3"/>
  <c r="FK141" i="3"/>
  <c r="GF141" i="3"/>
  <c r="I142" i="3"/>
  <c r="J142" i="3"/>
  <c r="K142" i="3"/>
  <c r="L142" i="3"/>
  <c r="M142" i="3"/>
  <c r="N142" i="3"/>
  <c r="O142" i="3"/>
  <c r="P142" i="3"/>
  <c r="Q142" i="3"/>
  <c r="S142" i="3"/>
  <c r="AO142" i="3"/>
  <c r="BJ142" i="3"/>
  <c r="CE142" i="3"/>
  <c r="CZ142" i="3"/>
  <c r="F142" i="3"/>
  <c r="DU142" i="3"/>
  <c r="EP142" i="3"/>
  <c r="FK142" i="3"/>
  <c r="G142" i="3"/>
  <c r="GF142" i="3"/>
  <c r="I143" i="3"/>
  <c r="H143" i="3"/>
  <c r="J143" i="3"/>
  <c r="K143" i="3"/>
  <c r="L143" i="3"/>
  <c r="M143" i="3"/>
  <c r="N143" i="3"/>
  <c r="O143" i="3"/>
  <c r="P143" i="3"/>
  <c r="Q143" i="3"/>
  <c r="S143" i="3"/>
  <c r="AO143" i="3"/>
  <c r="BJ143" i="3"/>
  <c r="CE143" i="3"/>
  <c r="CZ143" i="3"/>
  <c r="DU143" i="3"/>
  <c r="EP143" i="3"/>
  <c r="FK143" i="3"/>
  <c r="GF143" i="3"/>
  <c r="I144" i="3"/>
  <c r="J144" i="3"/>
  <c r="K144" i="3"/>
  <c r="L144" i="3"/>
  <c r="M144" i="3"/>
  <c r="N144" i="3"/>
  <c r="O144" i="3"/>
  <c r="P144" i="3"/>
  <c r="Q144" i="3"/>
  <c r="S144" i="3"/>
  <c r="AO144" i="3"/>
  <c r="BJ144" i="3"/>
  <c r="CE144" i="3"/>
  <c r="CZ144" i="3"/>
  <c r="F144" i="3"/>
  <c r="DU144" i="3"/>
  <c r="EP144" i="3"/>
  <c r="FK144" i="3"/>
  <c r="G144" i="3"/>
  <c r="GF144" i="3"/>
  <c r="R144" i="3"/>
  <c r="I145" i="3"/>
  <c r="H145" i="3"/>
  <c r="J145" i="3"/>
  <c r="K145" i="3"/>
  <c r="L145" i="3"/>
  <c r="M145" i="3"/>
  <c r="N145" i="3"/>
  <c r="O145" i="3"/>
  <c r="P145" i="3"/>
  <c r="Q145" i="3"/>
  <c r="S145" i="3"/>
  <c r="AO145" i="3"/>
  <c r="BJ145" i="3"/>
  <c r="CE145" i="3"/>
  <c r="CZ145" i="3"/>
  <c r="DU145" i="3"/>
  <c r="EP145" i="3"/>
  <c r="FK145" i="3"/>
  <c r="GF145" i="3"/>
  <c r="I146" i="3"/>
  <c r="J146" i="3"/>
  <c r="K146" i="3"/>
  <c r="L146" i="3"/>
  <c r="M146" i="3"/>
  <c r="N146" i="3"/>
  <c r="O146" i="3"/>
  <c r="P146" i="3"/>
  <c r="Q146" i="3"/>
  <c r="S146" i="3"/>
  <c r="AO146" i="3"/>
  <c r="BJ146" i="3"/>
  <c r="CE146" i="3"/>
  <c r="CZ146" i="3"/>
  <c r="F146" i="3"/>
  <c r="DU146" i="3"/>
  <c r="EP146" i="3"/>
  <c r="FK146" i="3"/>
  <c r="R146" i="3"/>
  <c r="GF146" i="3"/>
  <c r="I147" i="3"/>
  <c r="H147" i="3"/>
  <c r="J147" i="3"/>
  <c r="K147" i="3"/>
  <c r="L147" i="3"/>
  <c r="M147" i="3"/>
  <c r="N147" i="3"/>
  <c r="O147" i="3"/>
  <c r="P147" i="3"/>
  <c r="Q147" i="3"/>
  <c r="S147" i="3"/>
  <c r="AO147" i="3"/>
  <c r="BJ147" i="3"/>
  <c r="CE147" i="3"/>
  <c r="CZ147" i="3"/>
  <c r="DU147" i="3"/>
  <c r="EP147" i="3"/>
  <c r="FK147" i="3"/>
  <c r="GF147" i="3"/>
  <c r="I148" i="3"/>
  <c r="J148" i="3"/>
  <c r="K148" i="3"/>
  <c r="L148" i="3"/>
  <c r="M148" i="3"/>
  <c r="N148" i="3"/>
  <c r="O148" i="3"/>
  <c r="P148" i="3"/>
  <c r="Q148" i="3"/>
  <c r="S148" i="3"/>
  <c r="AO148" i="3"/>
  <c r="BJ148" i="3"/>
  <c r="CE148" i="3"/>
  <c r="CZ148" i="3"/>
  <c r="F148" i="3"/>
  <c r="DU148" i="3"/>
  <c r="EP148" i="3"/>
  <c r="FK148" i="3"/>
  <c r="G148" i="3"/>
  <c r="GF148" i="3"/>
  <c r="I149" i="3"/>
  <c r="H149" i="3"/>
  <c r="J149" i="3"/>
  <c r="K149" i="3"/>
  <c r="L149" i="3"/>
  <c r="M149" i="3"/>
  <c r="N149" i="3"/>
  <c r="O149" i="3"/>
  <c r="P149" i="3"/>
  <c r="Q149" i="3"/>
  <c r="S149" i="3"/>
  <c r="AO149" i="3"/>
  <c r="BJ149" i="3"/>
  <c r="CE149" i="3"/>
  <c r="CZ149" i="3"/>
  <c r="DU149" i="3"/>
  <c r="EP149" i="3"/>
  <c r="FK149" i="3"/>
  <c r="GF149" i="3"/>
  <c r="I150" i="3"/>
  <c r="J150" i="3"/>
  <c r="K150" i="3"/>
  <c r="L150" i="3"/>
  <c r="M150" i="3"/>
  <c r="N150" i="3"/>
  <c r="O150" i="3"/>
  <c r="P150" i="3"/>
  <c r="Q150" i="3"/>
  <c r="S150" i="3"/>
  <c r="AO150" i="3"/>
  <c r="BJ150" i="3"/>
  <c r="F150" i="3"/>
  <c r="CE150" i="3"/>
  <c r="CZ150" i="3"/>
  <c r="DU150" i="3"/>
  <c r="EP150" i="3"/>
  <c r="FK150" i="3"/>
  <c r="G150" i="3"/>
  <c r="GF150" i="3"/>
  <c r="I151" i="3"/>
  <c r="J151" i="3"/>
  <c r="K151" i="3"/>
  <c r="L151" i="3"/>
  <c r="M151" i="3"/>
  <c r="H151" i="3"/>
  <c r="N151" i="3"/>
  <c r="O151" i="3"/>
  <c r="P151" i="3"/>
  <c r="Q151" i="3"/>
  <c r="S151" i="3"/>
  <c r="AO151" i="3"/>
  <c r="BJ151" i="3"/>
  <c r="CE151" i="3"/>
  <c r="CZ151" i="3"/>
  <c r="DU151" i="3"/>
  <c r="EP151" i="3"/>
  <c r="FK151" i="3"/>
  <c r="GF151" i="3"/>
  <c r="I152" i="3"/>
  <c r="J152" i="3"/>
  <c r="K152" i="3"/>
  <c r="L152" i="3"/>
  <c r="M152" i="3"/>
  <c r="N152" i="3"/>
  <c r="O152" i="3"/>
  <c r="P152" i="3"/>
  <c r="Q152" i="3"/>
  <c r="S152" i="3"/>
  <c r="AO152" i="3"/>
  <c r="BJ152" i="3"/>
  <c r="CE152" i="3"/>
  <c r="G152" i="3"/>
  <c r="CZ152" i="3"/>
  <c r="DU152" i="3"/>
  <c r="EP152" i="3"/>
  <c r="F152" i="3"/>
  <c r="FK152" i="3"/>
  <c r="R152" i="3"/>
  <c r="GF152" i="3"/>
  <c r="I153" i="3"/>
  <c r="J153" i="3"/>
  <c r="K153" i="3"/>
  <c r="H153" i="3"/>
  <c r="L153" i="3"/>
  <c r="M153" i="3"/>
  <c r="N153" i="3"/>
  <c r="O153" i="3"/>
  <c r="P153" i="3"/>
  <c r="Q153" i="3"/>
  <c r="S153" i="3"/>
  <c r="AO153" i="3"/>
  <c r="BJ153" i="3"/>
  <c r="CE153" i="3"/>
  <c r="CZ153" i="3"/>
  <c r="DU153" i="3"/>
  <c r="EP153" i="3"/>
  <c r="FK153" i="3"/>
  <c r="GF153" i="3"/>
  <c r="I154" i="3"/>
  <c r="J154" i="3"/>
  <c r="K154" i="3"/>
  <c r="L154" i="3"/>
  <c r="M154" i="3"/>
  <c r="N154" i="3"/>
  <c r="O154" i="3"/>
  <c r="P154" i="3"/>
  <c r="Q154" i="3"/>
  <c r="R154" i="3"/>
  <c r="S154" i="3"/>
  <c r="AO154" i="3"/>
  <c r="G154" i="3"/>
  <c r="BJ154" i="3"/>
  <c r="CE154" i="3"/>
  <c r="CZ154" i="3"/>
  <c r="DU154" i="3"/>
  <c r="EP154" i="3"/>
  <c r="F154" i="3"/>
  <c r="FK154" i="3"/>
  <c r="GF154" i="3"/>
  <c r="I155" i="3"/>
  <c r="H155" i="3"/>
  <c r="J155" i="3"/>
  <c r="K155" i="3"/>
  <c r="L155" i="3"/>
  <c r="M155" i="3"/>
  <c r="N155" i="3"/>
  <c r="O155" i="3"/>
  <c r="P155" i="3"/>
  <c r="Q155" i="3"/>
  <c r="S155" i="3"/>
  <c r="AO155" i="3"/>
  <c r="F155" i="3"/>
  <c r="BJ155" i="3"/>
  <c r="CE155" i="3"/>
  <c r="CZ155" i="3"/>
  <c r="DU155" i="3"/>
  <c r="EP155" i="3"/>
  <c r="FK155" i="3"/>
  <c r="GF155" i="3"/>
  <c r="F156" i="3"/>
  <c r="I156" i="3"/>
  <c r="J156" i="3"/>
  <c r="K156" i="3"/>
  <c r="H156" i="3"/>
  <c r="L156" i="3"/>
  <c r="M156" i="3"/>
  <c r="N156" i="3"/>
  <c r="O156" i="3"/>
  <c r="P156" i="3"/>
  <c r="Q156" i="3"/>
  <c r="S156" i="3"/>
  <c r="AO156" i="3"/>
  <c r="G156" i="3"/>
  <c r="BJ156" i="3"/>
  <c r="CE156" i="3"/>
  <c r="CZ156" i="3"/>
  <c r="DU156" i="3"/>
  <c r="EP156" i="3"/>
  <c r="FK156" i="3"/>
  <c r="GF156" i="3"/>
  <c r="I157" i="3"/>
  <c r="J157" i="3"/>
  <c r="K157" i="3"/>
  <c r="L157" i="3"/>
  <c r="M157" i="3"/>
  <c r="N157" i="3"/>
  <c r="O157" i="3"/>
  <c r="P157" i="3"/>
  <c r="H157" i="3"/>
  <c r="Q157" i="3"/>
  <c r="S157" i="3"/>
  <c r="AO157" i="3"/>
  <c r="BJ157" i="3"/>
  <c r="R157" i="3"/>
  <c r="CE157" i="3"/>
  <c r="CZ157" i="3"/>
  <c r="DU157" i="3"/>
  <c r="G157" i="3"/>
  <c r="EP157" i="3"/>
  <c r="FK157" i="3"/>
  <c r="GF157" i="3"/>
  <c r="I159" i="3"/>
  <c r="I160" i="3"/>
  <c r="J159" i="3"/>
  <c r="J160" i="3"/>
  <c r="K159" i="3"/>
  <c r="L159" i="3"/>
  <c r="M159" i="3"/>
  <c r="N159" i="3"/>
  <c r="O159" i="3"/>
  <c r="O160" i="3"/>
  <c r="P159" i="3"/>
  <c r="P160" i="3"/>
  <c r="Q159" i="3"/>
  <c r="Q160" i="3"/>
  <c r="R159" i="3"/>
  <c r="R160" i="3"/>
  <c r="S159" i="3"/>
  <c r="AO159" i="3"/>
  <c r="F159" i="3"/>
  <c r="F160" i="3"/>
  <c r="BJ159" i="3"/>
  <c r="CE159" i="3"/>
  <c r="CZ159" i="3"/>
  <c r="CZ160" i="3"/>
  <c r="DU159" i="3"/>
  <c r="DU160" i="3"/>
  <c r="EP159" i="3"/>
  <c r="G159" i="3"/>
  <c r="G160" i="3"/>
  <c r="FK159" i="3"/>
  <c r="FK160" i="3"/>
  <c r="GF159" i="3"/>
  <c r="K160" i="3"/>
  <c r="L160" i="3"/>
  <c r="M160" i="3"/>
  <c r="N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N164" i="3"/>
  <c r="CO160" i="3"/>
  <c r="CP160" i="3"/>
  <c r="CQ160" i="3"/>
  <c r="CR160" i="3"/>
  <c r="CS160" i="3"/>
  <c r="CT160" i="3"/>
  <c r="CU160" i="3"/>
  <c r="CV160" i="3"/>
  <c r="CW160" i="3"/>
  <c r="CX160" i="3"/>
  <c r="CY160" i="3"/>
  <c r="DA160" i="3"/>
  <c r="DB160" i="3"/>
  <c r="DC160" i="3"/>
  <c r="DD160" i="3"/>
  <c r="DE160" i="3"/>
  <c r="DF160" i="3"/>
  <c r="DG160" i="3"/>
  <c r="DH160" i="3"/>
  <c r="DI160" i="3"/>
  <c r="DJ160" i="3"/>
  <c r="DK160" i="3"/>
  <c r="DL160" i="3"/>
  <c r="DM160" i="3"/>
  <c r="DN160" i="3"/>
  <c r="DO160" i="3"/>
  <c r="DP160" i="3"/>
  <c r="DQ160" i="3"/>
  <c r="DR160" i="3"/>
  <c r="DS160" i="3"/>
  <c r="DT160" i="3"/>
  <c r="DT164" i="3"/>
  <c r="DV160" i="3"/>
  <c r="DW160" i="3"/>
  <c r="DX160" i="3"/>
  <c r="DY160" i="3"/>
  <c r="DZ160" i="3"/>
  <c r="EA160" i="3"/>
  <c r="EB160" i="3"/>
  <c r="EC160" i="3"/>
  <c r="ED160" i="3"/>
  <c r="EE160" i="3"/>
  <c r="EF160" i="3"/>
  <c r="EG160" i="3"/>
  <c r="EH160" i="3"/>
  <c r="EI160" i="3"/>
  <c r="EJ160" i="3"/>
  <c r="EK160" i="3"/>
  <c r="EL160" i="3"/>
  <c r="EM160" i="3"/>
  <c r="EN160" i="3"/>
  <c r="EO160" i="3"/>
  <c r="EO164" i="3"/>
  <c r="EQ160" i="3"/>
  <c r="ER160" i="3"/>
  <c r="ES160" i="3"/>
  <c r="ET160" i="3"/>
  <c r="EU160" i="3"/>
  <c r="EV160" i="3"/>
  <c r="EW160" i="3"/>
  <c r="EX160" i="3"/>
  <c r="EY160" i="3"/>
  <c r="EY164" i="3"/>
  <c r="EZ160" i="3"/>
  <c r="FA160" i="3"/>
  <c r="FB160" i="3"/>
  <c r="FC160" i="3"/>
  <c r="FD160" i="3"/>
  <c r="FE160" i="3"/>
  <c r="FF160" i="3"/>
  <c r="FG160" i="3"/>
  <c r="FH160" i="3"/>
  <c r="FI160" i="3"/>
  <c r="FJ160" i="3"/>
  <c r="FL160" i="3"/>
  <c r="FM160" i="3"/>
  <c r="FN160" i="3"/>
  <c r="FO160" i="3"/>
  <c r="FP160" i="3"/>
  <c r="FQ160" i="3"/>
  <c r="FR160" i="3"/>
  <c r="FS160" i="3"/>
  <c r="FT160" i="3"/>
  <c r="FU160" i="3"/>
  <c r="FV160" i="3"/>
  <c r="FW160" i="3"/>
  <c r="FX160" i="3"/>
  <c r="FY160" i="3"/>
  <c r="FZ160" i="3"/>
  <c r="GA160" i="3"/>
  <c r="GB160" i="3"/>
  <c r="GC160" i="3"/>
  <c r="GD160" i="3"/>
  <c r="GE160" i="3"/>
  <c r="GE164" i="3"/>
  <c r="GF160" i="3"/>
  <c r="I162" i="3"/>
  <c r="H162" i="3"/>
  <c r="H163" i="3"/>
  <c r="J162" i="3"/>
  <c r="J163" i="3"/>
  <c r="K162" i="3"/>
  <c r="K163" i="3"/>
  <c r="L162" i="3"/>
  <c r="L163" i="3"/>
  <c r="M162" i="3"/>
  <c r="M163" i="3"/>
  <c r="N162" i="3"/>
  <c r="O162" i="3"/>
  <c r="P162" i="3"/>
  <c r="Q162" i="3"/>
  <c r="S162" i="3"/>
  <c r="S163" i="3"/>
  <c r="AO162" i="3"/>
  <c r="F162" i="3"/>
  <c r="F163" i="3"/>
  <c r="BJ162" i="3"/>
  <c r="BJ163" i="3"/>
  <c r="CE162" i="3"/>
  <c r="CZ162" i="3"/>
  <c r="CZ163" i="3"/>
  <c r="DU162" i="3"/>
  <c r="EP162" i="3"/>
  <c r="EP163" i="3"/>
  <c r="FK162" i="3"/>
  <c r="GF162" i="3"/>
  <c r="I163" i="3"/>
  <c r="N163" i="3"/>
  <c r="O163" i="3"/>
  <c r="P163" i="3"/>
  <c r="Q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DA163" i="3"/>
  <c r="DB163" i="3"/>
  <c r="DC163" i="3"/>
  <c r="DD163" i="3"/>
  <c r="DE163" i="3"/>
  <c r="DF163" i="3"/>
  <c r="DG163" i="3"/>
  <c r="DH163" i="3"/>
  <c r="DI163" i="3"/>
  <c r="DJ163" i="3"/>
  <c r="DK163" i="3"/>
  <c r="DL163" i="3"/>
  <c r="DM163" i="3"/>
  <c r="DN163" i="3"/>
  <c r="DO163" i="3"/>
  <c r="DP163" i="3"/>
  <c r="DQ163" i="3"/>
  <c r="DR163" i="3"/>
  <c r="DS163" i="3"/>
  <c r="DT163" i="3"/>
  <c r="DU163" i="3"/>
  <c r="DV163" i="3"/>
  <c r="DW163" i="3"/>
  <c r="DX163" i="3"/>
  <c r="DY163" i="3"/>
  <c r="DZ163" i="3"/>
  <c r="EA163" i="3"/>
  <c r="EB163" i="3"/>
  <c r="EC163" i="3"/>
  <c r="ED163" i="3"/>
  <c r="EE163" i="3"/>
  <c r="EF163" i="3"/>
  <c r="EG163" i="3"/>
  <c r="EH163" i="3"/>
  <c r="EI163" i="3"/>
  <c r="EJ163" i="3"/>
  <c r="EK163" i="3"/>
  <c r="EL163" i="3"/>
  <c r="EM163" i="3"/>
  <c r="EN163" i="3"/>
  <c r="EO163" i="3"/>
  <c r="EQ163" i="3"/>
  <c r="ER163" i="3"/>
  <c r="ES163" i="3"/>
  <c r="ET163" i="3"/>
  <c r="EU163" i="3"/>
  <c r="EV163" i="3"/>
  <c r="EW163" i="3"/>
  <c r="EX163" i="3"/>
  <c r="EY163" i="3"/>
  <c r="EZ163" i="3"/>
  <c r="FA163" i="3"/>
  <c r="FB163" i="3"/>
  <c r="FC163" i="3"/>
  <c r="FD163" i="3"/>
  <c r="FE163" i="3"/>
  <c r="FF163" i="3"/>
  <c r="FG163" i="3"/>
  <c r="FH163" i="3"/>
  <c r="FI163" i="3"/>
  <c r="FJ163" i="3"/>
  <c r="FK163" i="3"/>
  <c r="FL163" i="3"/>
  <c r="FM163" i="3"/>
  <c r="FN163" i="3"/>
  <c r="FO163" i="3"/>
  <c r="FP163" i="3"/>
  <c r="FQ163" i="3"/>
  <c r="FR163" i="3"/>
  <c r="FS163" i="3"/>
  <c r="FT163" i="3"/>
  <c r="FU163" i="3"/>
  <c r="FV163" i="3"/>
  <c r="FW163" i="3"/>
  <c r="FX163" i="3"/>
  <c r="FY163" i="3"/>
  <c r="FZ163" i="3"/>
  <c r="GA163" i="3"/>
  <c r="GB163" i="3"/>
  <c r="GC163" i="3"/>
  <c r="GD163" i="3"/>
  <c r="GE163" i="3"/>
  <c r="GF163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P164" i="3"/>
  <c r="AQ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L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H164" i="3"/>
  <c r="CI164" i="3"/>
  <c r="CJ164" i="3"/>
  <c r="CK164" i="3"/>
  <c r="CL164" i="3"/>
  <c r="CM164" i="3"/>
  <c r="CO164" i="3"/>
  <c r="CQ164" i="3"/>
  <c r="CR164" i="3"/>
  <c r="CS164" i="3"/>
  <c r="CT164" i="3"/>
  <c r="CU164" i="3"/>
  <c r="CV164" i="3"/>
  <c r="CW164" i="3"/>
  <c r="CY164" i="3"/>
  <c r="DA164" i="3"/>
  <c r="DB164" i="3"/>
  <c r="DD164" i="3"/>
  <c r="DE164" i="3"/>
  <c r="DF164" i="3"/>
  <c r="DG164" i="3"/>
  <c r="DH164" i="3"/>
  <c r="DJ164" i="3"/>
  <c r="DK164" i="3"/>
  <c r="DL164" i="3"/>
  <c r="DM164" i="3"/>
  <c r="DN164" i="3"/>
  <c r="DO164" i="3"/>
  <c r="DP164" i="3"/>
  <c r="DQ164" i="3"/>
  <c r="DR164" i="3"/>
  <c r="DS164" i="3"/>
  <c r="DV164" i="3"/>
  <c r="DW164" i="3"/>
  <c r="DY164" i="3"/>
  <c r="DZ164" i="3"/>
  <c r="EA164" i="3"/>
  <c r="EB164" i="3"/>
  <c r="EC164" i="3"/>
  <c r="EE164" i="3"/>
  <c r="EF164" i="3"/>
  <c r="EG164" i="3"/>
  <c r="EH164" i="3"/>
  <c r="EI164" i="3"/>
  <c r="EJ164" i="3"/>
  <c r="EK164" i="3"/>
  <c r="EL164" i="3"/>
  <c r="EM164" i="3"/>
  <c r="EN164" i="3"/>
  <c r="ER164" i="3"/>
  <c r="ET164" i="3"/>
  <c r="EU164" i="3"/>
  <c r="EV164" i="3"/>
  <c r="EX164" i="3"/>
  <c r="EZ164" i="3"/>
  <c r="FB164" i="3"/>
  <c r="FC164" i="3"/>
  <c r="FD164" i="3"/>
  <c r="FF164" i="3"/>
  <c r="FG164" i="3"/>
  <c r="FH164" i="3"/>
  <c r="FJ164" i="3"/>
  <c r="FL164" i="3"/>
  <c r="FM164" i="3"/>
  <c r="FN164" i="3"/>
  <c r="FO164" i="3"/>
  <c r="FP164" i="3"/>
  <c r="FQ164" i="3"/>
  <c r="FS164" i="3"/>
  <c r="FT164" i="3"/>
  <c r="FU164" i="3"/>
  <c r="FV164" i="3"/>
  <c r="FW164" i="3"/>
  <c r="FX164" i="3"/>
  <c r="FY164" i="3"/>
  <c r="GA164" i="3"/>
  <c r="GB164" i="3"/>
  <c r="GC164" i="3"/>
  <c r="GD164" i="3"/>
  <c r="F75" i="3"/>
  <c r="G75" i="3"/>
  <c r="R75" i="3"/>
  <c r="P86" i="3"/>
  <c r="H70" i="3"/>
  <c r="BJ41" i="3"/>
  <c r="G27" i="3"/>
  <c r="R27" i="3"/>
  <c r="R19" i="3"/>
  <c r="H19" i="3"/>
  <c r="J25" i="3"/>
  <c r="R109" i="2"/>
  <c r="F109" i="2"/>
  <c r="G109" i="2"/>
  <c r="H152" i="3"/>
  <c r="R150" i="3"/>
  <c r="R140" i="3"/>
  <c r="R136" i="3"/>
  <c r="R134" i="3"/>
  <c r="H134" i="3"/>
  <c r="R130" i="3"/>
  <c r="R128" i="3"/>
  <c r="R126" i="3"/>
  <c r="R124" i="3"/>
  <c r="R122" i="3"/>
  <c r="R120" i="3"/>
  <c r="R118" i="3"/>
  <c r="R116" i="3"/>
  <c r="R114" i="3"/>
  <c r="G112" i="3"/>
  <c r="H111" i="3"/>
  <c r="H103" i="3"/>
  <c r="H95" i="3"/>
  <c r="F78" i="3"/>
  <c r="G78" i="3"/>
  <c r="R78" i="3"/>
  <c r="S86" i="3"/>
  <c r="GF86" i="3"/>
  <c r="I63" i="3"/>
  <c r="BK86" i="3"/>
  <c r="G63" i="3"/>
  <c r="F54" i="3"/>
  <c r="G54" i="3"/>
  <c r="R54" i="3"/>
  <c r="F27" i="3"/>
  <c r="R23" i="3"/>
  <c r="G23" i="3"/>
  <c r="R148" i="3"/>
  <c r="R142" i="3"/>
  <c r="R138" i="3"/>
  <c r="EP160" i="3"/>
  <c r="H159" i="3"/>
  <c r="H160" i="3"/>
  <c r="F157" i="3"/>
  <c r="R155" i="3"/>
  <c r="H150" i="3"/>
  <c r="H148" i="3"/>
  <c r="H146" i="3"/>
  <c r="H144" i="3"/>
  <c r="H142" i="3"/>
  <c r="H140" i="3"/>
  <c r="H138" i="3"/>
  <c r="H136" i="3"/>
  <c r="H132" i="3"/>
  <c r="H130" i="3"/>
  <c r="H128" i="3"/>
  <c r="H126" i="3"/>
  <c r="H124" i="3"/>
  <c r="H122" i="3"/>
  <c r="H120" i="3"/>
  <c r="H118" i="3"/>
  <c r="H116" i="3"/>
  <c r="H114" i="3"/>
  <c r="F111" i="3"/>
  <c r="G111" i="3"/>
  <c r="R111" i="3"/>
  <c r="F110" i="3"/>
  <c r="F103" i="3"/>
  <c r="G103" i="3"/>
  <c r="R103" i="3"/>
  <c r="F102" i="3"/>
  <c r="H98" i="3"/>
  <c r="F95" i="3"/>
  <c r="G95" i="3"/>
  <c r="R95" i="3"/>
  <c r="F94" i="3"/>
  <c r="H90" i="3"/>
  <c r="F85" i="3"/>
  <c r="I83" i="3"/>
  <c r="H83" i="3"/>
  <c r="EQ86" i="3"/>
  <c r="EQ164" i="3"/>
  <c r="H79" i="3"/>
  <c r="Q86" i="3"/>
  <c r="H72" i="3"/>
  <c r="F71" i="3"/>
  <c r="G71" i="3"/>
  <c r="R71" i="3"/>
  <c r="I61" i="3"/>
  <c r="H58" i="3"/>
  <c r="R36" i="3"/>
  <c r="G36" i="3"/>
  <c r="G146" i="3"/>
  <c r="R113" i="3"/>
  <c r="F113" i="3"/>
  <c r="G113" i="3"/>
  <c r="H106" i="3"/>
  <c r="R105" i="3"/>
  <c r="R97" i="3"/>
  <c r="R89" i="3"/>
  <c r="G67" i="3"/>
  <c r="H151" i="2"/>
  <c r="H152" i="2"/>
  <c r="H154" i="3"/>
  <c r="R156" i="3"/>
  <c r="R149" i="3"/>
  <c r="F149" i="3"/>
  <c r="G149" i="3"/>
  <c r="F147" i="3"/>
  <c r="G147" i="3"/>
  <c r="R147" i="3"/>
  <c r="R145" i="3"/>
  <c r="F145" i="3"/>
  <c r="G145" i="3"/>
  <c r="F143" i="3"/>
  <c r="G143" i="3"/>
  <c r="R143" i="3"/>
  <c r="R141" i="3"/>
  <c r="F141" i="3"/>
  <c r="G141" i="3"/>
  <c r="F139" i="3"/>
  <c r="G139" i="3"/>
  <c r="R139" i="3"/>
  <c r="R137" i="3"/>
  <c r="F137" i="3"/>
  <c r="G137" i="3"/>
  <c r="F135" i="3"/>
  <c r="G135" i="3"/>
  <c r="R135" i="3"/>
  <c r="R133" i="3"/>
  <c r="F133" i="3"/>
  <c r="G133" i="3"/>
  <c r="F131" i="3"/>
  <c r="G131" i="3"/>
  <c r="R131" i="3"/>
  <c r="R129" i="3"/>
  <c r="F129" i="3"/>
  <c r="G129" i="3"/>
  <c r="F127" i="3"/>
  <c r="G127" i="3"/>
  <c r="R127" i="3"/>
  <c r="R125" i="3"/>
  <c r="F125" i="3"/>
  <c r="G125" i="3"/>
  <c r="F123" i="3"/>
  <c r="G123" i="3"/>
  <c r="R123" i="3"/>
  <c r="R121" i="3"/>
  <c r="F121" i="3"/>
  <c r="G121" i="3"/>
  <c r="F119" i="3"/>
  <c r="G119" i="3"/>
  <c r="R119" i="3"/>
  <c r="R117" i="3"/>
  <c r="F117" i="3"/>
  <c r="G117" i="3"/>
  <c r="F115" i="3"/>
  <c r="G115" i="3"/>
  <c r="R115" i="3"/>
  <c r="R112" i="3"/>
  <c r="H108" i="3"/>
  <c r="R104" i="3"/>
  <c r="H100" i="3"/>
  <c r="R96" i="3"/>
  <c r="H92" i="3"/>
  <c r="R88" i="3"/>
  <c r="BJ86" i="3"/>
  <c r="G82" i="3"/>
  <c r="R82" i="3"/>
  <c r="G79" i="3"/>
  <c r="H77" i="3"/>
  <c r="CE86" i="3"/>
  <c r="EP86" i="3"/>
  <c r="F65" i="3"/>
  <c r="AO86" i="3"/>
  <c r="G65" i="3"/>
  <c r="R65" i="3"/>
  <c r="J60" i="3"/>
  <c r="H60" i="3"/>
  <c r="H61" i="3"/>
  <c r="BM61" i="3"/>
  <c r="BM164" i="3"/>
  <c r="R162" i="3"/>
  <c r="R163" i="3"/>
  <c r="R153" i="3"/>
  <c r="F153" i="3"/>
  <c r="G153" i="3"/>
  <c r="F151" i="3"/>
  <c r="R151" i="3"/>
  <c r="G155" i="3"/>
  <c r="G114" i="3"/>
  <c r="G108" i="3"/>
  <c r="G100" i="3"/>
  <c r="G92" i="3"/>
  <c r="H91" i="3"/>
  <c r="H84" i="3"/>
  <c r="H78" i="3"/>
  <c r="G73" i="3"/>
  <c r="F73" i="3"/>
  <c r="R73" i="3"/>
  <c r="F108" i="3"/>
  <c r="F107" i="3"/>
  <c r="G107" i="3"/>
  <c r="R107" i="3"/>
  <c r="F100" i="3"/>
  <c r="F99" i="3"/>
  <c r="G99" i="3"/>
  <c r="R99" i="3"/>
  <c r="F92" i="3"/>
  <c r="F91" i="3"/>
  <c r="G91" i="3"/>
  <c r="R91" i="3"/>
  <c r="G85" i="3"/>
  <c r="G83" i="3"/>
  <c r="R79" i="3"/>
  <c r="FK86" i="3"/>
  <c r="R67" i="3"/>
  <c r="J86" i="3"/>
  <c r="R63" i="3"/>
  <c r="AO163" i="3"/>
  <c r="G162" i="3"/>
  <c r="G163" i="3"/>
  <c r="G151" i="3"/>
  <c r="H110" i="3"/>
  <c r="R109" i="3"/>
  <c r="R101" i="3"/>
  <c r="R93" i="3"/>
  <c r="ES86" i="3"/>
  <c r="ES164" i="3"/>
  <c r="I85" i="3"/>
  <c r="H85" i="3"/>
  <c r="CF86" i="3"/>
  <c r="CF164" i="3"/>
  <c r="F83" i="3"/>
  <c r="H82" i="3"/>
  <c r="R81" i="3"/>
  <c r="G80" i="3"/>
  <c r="DU79" i="3"/>
  <c r="DU86" i="3"/>
  <c r="T86" i="3"/>
  <c r="T164" i="3"/>
  <c r="L86" i="3"/>
  <c r="G68" i="3"/>
  <c r="CZ86" i="3"/>
  <c r="H67" i="3"/>
  <c r="G109" i="3"/>
  <c r="G105" i="3"/>
  <c r="G101" i="3"/>
  <c r="G97" i="3"/>
  <c r="G93" i="3"/>
  <c r="G89" i="3"/>
  <c r="H69" i="3"/>
  <c r="F66" i="3"/>
  <c r="F63" i="3"/>
  <c r="H54" i="3"/>
  <c r="F53" i="3"/>
  <c r="H51" i="3"/>
  <c r="FK61" i="3"/>
  <c r="FK164" i="3"/>
  <c r="R45" i="3"/>
  <c r="H45" i="3"/>
  <c r="G44" i="3"/>
  <c r="R37" i="3"/>
  <c r="K41" i="3"/>
  <c r="O41" i="3"/>
  <c r="O164" i="3"/>
  <c r="F24" i="3"/>
  <c r="K25" i="3"/>
  <c r="K164" i="3"/>
  <c r="Q25" i="3"/>
  <c r="Q164" i="3"/>
  <c r="H17" i="3"/>
  <c r="G136" i="2"/>
  <c r="F109" i="3"/>
  <c r="F105" i="3"/>
  <c r="F101" i="3"/>
  <c r="F97" i="3"/>
  <c r="F93" i="3"/>
  <c r="F89" i="3"/>
  <c r="DC86" i="3"/>
  <c r="DC164" i="3"/>
  <c r="K86" i="3"/>
  <c r="R68" i="3"/>
  <c r="F68" i="3"/>
  <c r="ED61" i="3"/>
  <c r="ED164" i="3"/>
  <c r="G60" i="3"/>
  <c r="G58" i="3"/>
  <c r="R52" i="3"/>
  <c r="F50" i="3"/>
  <c r="G50" i="3"/>
  <c r="R50" i="3"/>
  <c r="G47" i="3"/>
  <c r="M41" i="3"/>
  <c r="M164" i="3"/>
  <c r="H34" i="3"/>
  <c r="R33" i="3"/>
  <c r="GF41" i="3"/>
  <c r="GF164" i="3"/>
  <c r="R28" i="3"/>
  <c r="CZ41" i="3"/>
  <c r="H21" i="3"/>
  <c r="G20" i="3"/>
  <c r="S25" i="3"/>
  <c r="S164" i="3"/>
  <c r="R147" i="2"/>
  <c r="H130" i="2"/>
  <c r="G104" i="2"/>
  <c r="G110" i="3"/>
  <c r="G106" i="3"/>
  <c r="G102" i="3"/>
  <c r="G98" i="3"/>
  <c r="G94" i="3"/>
  <c r="G90" i="3"/>
  <c r="H75" i="3"/>
  <c r="H71" i="3"/>
  <c r="G70" i="3"/>
  <c r="F64" i="3"/>
  <c r="G52" i="3"/>
  <c r="CE61" i="3"/>
  <c r="CE164" i="3"/>
  <c r="J40" i="3"/>
  <c r="H40" i="3"/>
  <c r="AR41" i="3"/>
  <c r="AR164" i="3"/>
  <c r="H37" i="3"/>
  <c r="F36" i="3"/>
  <c r="H24" i="3"/>
  <c r="F23" i="3"/>
  <c r="CZ25" i="3"/>
  <c r="F139" i="2"/>
  <c r="R139" i="2"/>
  <c r="H98" i="2"/>
  <c r="R76" i="3"/>
  <c r="F76" i="3"/>
  <c r="H73" i="3"/>
  <c r="F70" i="3"/>
  <c r="H68" i="3"/>
  <c r="F67" i="3"/>
  <c r="H47" i="3"/>
  <c r="L61" i="3"/>
  <c r="H33" i="3"/>
  <c r="H18" i="3"/>
  <c r="R132" i="2"/>
  <c r="F132" i="2"/>
  <c r="G132" i="2"/>
  <c r="F107" i="2"/>
  <c r="R107" i="2"/>
  <c r="DX86" i="3"/>
  <c r="DX164" i="3"/>
  <c r="F74" i="3"/>
  <c r="R74" i="3"/>
  <c r="R72" i="3"/>
  <c r="F72" i="3"/>
  <c r="H65" i="3"/>
  <c r="R48" i="3"/>
  <c r="EP61" i="3"/>
  <c r="F46" i="3"/>
  <c r="G46" i="3"/>
  <c r="AO61" i="3"/>
  <c r="R46" i="3"/>
  <c r="P61" i="3"/>
  <c r="P164" i="3"/>
  <c r="H44" i="3"/>
  <c r="G43" i="3"/>
  <c r="F40" i="3"/>
  <c r="H36" i="3"/>
  <c r="G35" i="3"/>
  <c r="R35" i="3"/>
  <c r="Q41" i="3"/>
  <c r="I41" i="3"/>
  <c r="H29" i="3"/>
  <c r="H23" i="3"/>
  <c r="G22" i="3"/>
  <c r="R22" i="3"/>
  <c r="BJ25" i="3"/>
  <c r="R100" i="2"/>
  <c r="F100" i="2"/>
  <c r="G100" i="2"/>
  <c r="G69" i="3"/>
  <c r="F59" i="3"/>
  <c r="F57" i="3"/>
  <c r="G48" i="3"/>
  <c r="DU61" i="3"/>
  <c r="F35" i="3"/>
  <c r="H32" i="3"/>
  <c r="G31" i="3"/>
  <c r="R31" i="3"/>
  <c r="EP41" i="3"/>
  <c r="EP164" i="3"/>
  <c r="J41" i="3"/>
  <c r="F22" i="3"/>
  <c r="F19" i="3"/>
  <c r="N25" i="3"/>
  <c r="N164" i="3"/>
  <c r="R141" i="2"/>
  <c r="F141" i="2"/>
  <c r="G141" i="2"/>
  <c r="H125" i="2"/>
  <c r="H122" i="2"/>
  <c r="F113" i="2"/>
  <c r="H93" i="2"/>
  <c r="R78" i="2"/>
  <c r="G78" i="2"/>
  <c r="R69" i="3"/>
  <c r="BJ59" i="3"/>
  <c r="AO39" i="3"/>
  <c r="R39" i="3"/>
  <c r="J38" i="3"/>
  <c r="H38" i="3"/>
  <c r="R34" i="3"/>
  <c r="R30" i="3"/>
  <c r="R21" i="3"/>
  <c r="R25" i="3"/>
  <c r="R144" i="2"/>
  <c r="F144" i="2"/>
  <c r="G139" i="2"/>
  <c r="H137" i="2"/>
  <c r="H135" i="2"/>
  <c r="F134" i="2"/>
  <c r="H124" i="2"/>
  <c r="R121" i="2"/>
  <c r="R115" i="2"/>
  <c r="R112" i="2"/>
  <c r="F112" i="2"/>
  <c r="G107" i="2"/>
  <c r="H105" i="2"/>
  <c r="H103" i="2"/>
  <c r="F102" i="2"/>
  <c r="H92" i="2"/>
  <c r="CZ84" i="2"/>
  <c r="H78" i="2"/>
  <c r="G75" i="2"/>
  <c r="G73" i="2"/>
  <c r="F73" i="2"/>
  <c r="G72" i="2"/>
  <c r="G70" i="2"/>
  <c r="R66" i="2"/>
  <c r="G64" i="2"/>
  <c r="FK84" i="2"/>
  <c r="FK156" i="2"/>
  <c r="G63" i="2"/>
  <c r="H60" i="2"/>
  <c r="N61" i="2"/>
  <c r="F60" i="3"/>
  <c r="R58" i="3"/>
  <c r="F56" i="3"/>
  <c r="F52" i="3"/>
  <c r="F48" i="3"/>
  <c r="F44" i="3"/>
  <c r="F61" i="3"/>
  <c r="G37" i="3"/>
  <c r="G33" i="3"/>
  <c r="G29" i="3"/>
  <c r="G24" i="3"/>
  <c r="F18" i="3"/>
  <c r="G17" i="3"/>
  <c r="H149" i="2"/>
  <c r="H147" i="2"/>
  <c r="F146" i="2"/>
  <c r="G137" i="2"/>
  <c r="F131" i="2"/>
  <c r="R124" i="2"/>
  <c r="F124" i="2"/>
  <c r="H117" i="2"/>
  <c r="H115" i="2"/>
  <c r="F114" i="2"/>
  <c r="G105" i="2"/>
  <c r="F99" i="2"/>
  <c r="R92" i="2"/>
  <c r="F92" i="2"/>
  <c r="H90" i="2"/>
  <c r="H87" i="2"/>
  <c r="F86" i="2"/>
  <c r="R82" i="2"/>
  <c r="G82" i="2"/>
  <c r="R75" i="2"/>
  <c r="F72" i="2"/>
  <c r="ED84" i="2"/>
  <c r="ED156" i="2"/>
  <c r="EP66" i="2"/>
  <c r="EP84" i="2"/>
  <c r="F64" i="2"/>
  <c r="T84" i="2"/>
  <c r="T156" i="2"/>
  <c r="L84" i="2"/>
  <c r="L156" i="2"/>
  <c r="R70" i="3"/>
  <c r="R66" i="3"/>
  <c r="R64" i="3"/>
  <c r="G59" i="3"/>
  <c r="G57" i="3"/>
  <c r="G53" i="3"/>
  <c r="G49" i="3"/>
  <c r="G45" i="3"/>
  <c r="F39" i="3"/>
  <c r="F37" i="3"/>
  <c r="F33" i="3"/>
  <c r="F29" i="3"/>
  <c r="AO25" i="3"/>
  <c r="I20" i="3"/>
  <c r="H20" i="3"/>
  <c r="G19" i="3"/>
  <c r="F17" i="3"/>
  <c r="G149" i="2"/>
  <c r="R145" i="2"/>
  <c r="F143" i="2"/>
  <c r="G143" i="2"/>
  <c r="H139" i="2"/>
  <c r="F137" i="2"/>
  <c r="R136" i="2"/>
  <c r="F136" i="2"/>
  <c r="G131" i="2"/>
  <c r="H129" i="2"/>
  <c r="H127" i="2"/>
  <c r="F126" i="2"/>
  <c r="G117" i="2"/>
  <c r="H116" i="2"/>
  <c r="R113" i="2"/>
  <c r="F111" i="2"/>
  <c r="H107" i="2"/>
  <c r="F105" i="2"/>
  <c r="R104" i="2"/>
  <c r="F104" i="2"/>
  <c r="G99" i="2"/>
  <c r="H97" i="2"/>
  <c r="H95" i="2"/>
  <c r="F94" i="2"/>
  <c r="G79" i="2"/>
  <c r="F78" i="2"/>
  <c r="G77" i="2"/>
  <c r="F77" i="2"/>
  <c r="G76" i="2"/>
  <c r="G71" i="2"/>
  <c r="GF61" i="2"/>
  <c r="R55" i="3"/>
  <c r="R51" i="3"/>
  <c r="R47" i="3"/>
  <c r="R43" i="3"/>
  <c r="AO41" i="3"/>
  <c r="CE155" i="2"/>
  <c r="G154" i="2"/>
  <c r="G155" i="2"/>
  <c r="R148" i="2"/>
  <c r="F148" i="2"/>
  <c r="H148" i="2"/>
  <c r="G144" i="2"/>
  <c r="H141" i="2"/>
  <c r="F138" i="2"/>
  <c r="H128" i="2"/>
  <c r="R125" i="2"/>
  <c r="R119" i="2"/>
  <c r="R116" i="2"/>
  <c r="F116" i="2"/>
  <c r="G112" i="2"/>
  <c r="G111" i="2"/>
  <c r="H109" i="2"/>
  <c r="F106" i="2"/>
  <c r="H96" i="2"/>
  <c r="R93" i="2"/>
  <c r="H89" i="2"/>
  <c r="H88" i="2"/>
  <c r="H86" i="2"/>
  <c r="R79" i="2"/>
  <c r="F76" i="2"/>
  <c r="H73" i="2"/>
  <c r="G68" i="2"/>
  <c r="G67" i="2"/>
  <c r="H66" i="2"/>
  <c r="N84" i="2"/>
  <c r="J63" i="2"/>
  <c r="F38" i="3"/>
  <c r="F151" i="2"/>
  <c r="F152" i="2"/>
  <c r="F135" i="2"/>
  <c r="R128" i="2"/>
  <c r="F128" i="2"/>
  <c r="H121" i="2"/>
  <c r="F118" i="2"/>
  <c r="F103" i="2"/>
  <c r="R96" i="2"/>
  <c r="F96" i="2"/>
  <c r="G81" i="2"/>
  <c r="F81" i="2"/>
  <c r="BJ84" i="2"/>
  <c r="DU84" i="2"/>
  <c r="H63" i="2"/>
  <c r="R21" i="2"/>
  <c r="F21" i="2"/>
  <c r="G21" i="2"/>
  <c r="G66" i="3"/>
  <c r="G64" i="3"/>
  <c r="F147" i="2"/>
  <c r="G147" i="2"/>
  <c r="R140" i="2"/>
  <c r="F140" i="2"/>
  <c r="G135" i="2"/>
  <c r="H133" i="2"/>
  <c r="H131" i="2"/>
  <c r="F130" i="2"/>
  <c r="H120" i="2"/>
  <c r="R117" i="2"/>
  <c r="R108" i="2"/>
  <c r="F108" i="2"/>
  <c r="G103" i="2"/>
  <c r="H101" i="2"/>
  <c r="H99" i="2"/>
  <c r="F98" i="2"/>
  <c r="R74" i="2"/>
  <c r="G74" i="2"/>
  <c r="J64" i="2"/>
  <c r="H64" i="2"/>
  <c r="R53" i="2"/>
  <c r="M61" i="2"/>
  <c r="P61" i="2"/>
  <c r="P156" i="2"/>
  <c r="H43" i="2"/>
  <c r="F128" i="1"/>
  <c r="G128" i="1"/>
  <c r="F124" i="1"/>
  <c r="G124" i="1"/>
  <c r="F120" i="1"/>
  <c r="G120" i="1"/>
  <c r="BK61" i="3"/>
  <c r="BK164" i="3"/>
  <c r="H154" i="2"/>
  <c r="H155" i="2"/>
  <c r="R149" i="2"/>
  <c r="G148" i="2"/>
  <c r="H145" i="2"/>
  <c r="H143" i="2"/>
  <c r="F142" i="2"/>
  <c r="G133" i="2"/>
  <c r="H132" i="2"/>
  <c r="R129" i="2"/>
  <c r="F127" i="2"/>
  <c r="R123" i="2"/>
  <c r="F121" i="2"/>
  <c r="R120" i="2"/>
  <c r="F120" i="2"/>
  <c r="G116" i="2"/>
  <c r="G115" i="2"/>
  <c r="H113" i="2"/>
  <c r="H111" i="2"/>
  <c r="F110" i="2"/>
  <c r="G101" i="2"/>
  <c r="H100" i="2"/>
  <c r="R97" i="2"/>
  <c r="F95" i="2"/>
  <c r="R91" i="2"/>
  <c r="R87" i="2"/>
  <c r="F87" i="2"/>
  <c r="R81" i="2"/>
  <c r="H74" i="2"/>
  <c r="H71" i="2"/>
  <c r="H70" i="2"/>
  <c r="DV84" i="2"/>
  <c r="DV156" i="2"/>
  <c r="I67" i="2"/>
  <c r="H67" i="2"/>
  <c r="F60" i="2"/>
  <c r="G60" i="2"/>
  <c r="R60" i="2"/>
  <c r="F58" i="2"/>
  <c r="BJ61" i="2"/>
  <c r="EP61" i="2"/>
  <c r="F46" i="2"/>
  <c r="G45" i="2"/>
  <c r="R45" i="2"/>
  <c r="F45" i="2"/>
  <c r="F61" i="2"/>
  <c r="DU61" i="2"/>
  <c r="DU156" i="2"/>
  <c r="F71" i="2"/>
  <c r="R69" i="2"/>
  <c r="F67" i="2"/>
  <c r="R65" i="2"/>
  <c r="R84" i="2"/>
  <c r="F63" i="2"/>
  <c r="H58" i="2"/>
  <c r="F53" i="2"/>
  <c r="H49" i="2"/>
  <c r="H35" i="2"/>
  <c r="F34" i="2"/>
  <c r="G34" i="2"/>
  <c r="M41" i="2"/>
  <c r="Q41" i="2"/>
  <c r="Q156" i="2"/>
  <c r="H28" i="2"/>
  <c r="H41" i="2"/>
  <c r="I41" i="2"/>
  <c r="R27" i="2"/>
  <c r="H23" i="2"/>
  <c r="F22" i="2"/>
  <c r="EP25" i="2"/>
  <c r="K25" i="2"/>
  <c r="F149" i="1"/>
  <c r="F150" i="1"/>
  <c r="G146" i="1"/>
  <c r="G147" i="1"/>
  <c r="AO147" i="1"/>
  <c r="R146" i="1"/>
  <c r="R147" i="1"/>
  <c r="F146" i="1"/>
  <c r="F147" i="1"/>
  <c r="R142" i="1"/>
  <c r="H137" i="1"/>
  <c r="F136" i="1"/>
  <c r="H134" i="1"/>
  <c r="R89" i="2"/>
  <c r="CE84" i="2"/>
  <c r="F57" i="2"/>
  <c r="F48" i="2"/>
  <c r="H46" i="2"/>
  <c r="F40" i="2"/>
  <c r="I38" i="2"/>
  <c r="H38" i="2"/>
  <c r="U41" i="2"/>
  <c r="U156" i="2"/>
  <c r="F38" i="2"/>
  <c r="G38" i="2"/>
  <c r="H31" i="2"/>
  <c r="BJ41" i="2"/>
  <c r="F30" i="2"/>
  <c r="G30" i="2"/>
  <c r="EP41" i="2"/>
  <c r="F20" i="2"/>
  <c r="G19" i="2"/>
  <c r="R19" i="2"/>
  <c r="F19" i="2"/>
  <c r="G133" i="1"/>
  <c r="R133" i="1"/>
  <c r="F133" i="1"/>
  <c r="R106" i="1"/>
  <c r="G106" i="1"/>
  <c r="R151" i="2"/>
  <c r="R152" i="2"/>
  <c r="R146" i="2"/>
  <c r="R142" i="2"/>
  <c r="R138" i="2"/>
  <c r="R134" i="2"/>
  <c r="R130" i="2"/>
  <c r="R126" i="2"/>
  <c r="R122" i="2"/>
  <c r="R118" i="2"/>
  <c r="R114" i="2"/>
  <c r="R110" i="2"/>
  <c r="R106" i="2"/>
  <c r="R102" i="2"/>
  <c r="R98" i="2"/>
  <c r="R94" i="2"/>
  <c r="R90" i="2"/>
  <c r="F88" i="2"/>
  <c r="R86" i="2"/>
  <c r="AO84" i="2"/>
  <c r="I84" i="2"/>
  <c r="H53" i="2"/>
  <c r="BJ25" i="2"/>
  <c r="BJ156" i="2"/>
  <c r="F18" i="2"/>
  <c r="G149" i="1"/>
  <c r="G150" i="1"/>
  <c r="G141" i="1"/>
  <c r="R141" i="1"/>
  <c r="F141" i="1"/>
  <c r="R138" i="1"/>
  <c r="F132" i="1"/>
  <c r="H130" i="1"/>
  <c r="K41" i="2"/>
  <c r="F24" i="2"/>
  <c r="F23" i="2"/>
  <c r="CE25" i="2"/>
  <c r="F131" i="1"/>
  <c r="H93" i="1"/>
  <c r="H60" i="1"/>
  <c r="F56" i="2"/>
  <c r="R54" i="2"/>
  <c r="G54" i="2"/>
  <c r="H50" i="2"/>
  <c r="GF41" i="2"/>
  <c r="GF156" i="2"/>
  <c r="S41" i="2"/>
  <c r="CZ41" i="2"/>
  <c r="R18" i="2"/>
  <c r="J25" i="2"/>
  <c r="H18" i="2"/>
  <c r="H141" i="1"/>
  <c r="H103" i="1"/>
  <c r="G151" i="2"/>
  <c r="G152" i="2"/>
  <c r="G146" i="2"/>
  <c r="G142" i="2"/>
  <c r="G138" i="2"/>
  <c r="G134" i="2"/>
  <c r="G130" i="2"/>
  <c r="G126" i="2"/>
  <c r="G122" i="2"/>
  <c r="G118" i="2"/>
  <c r="G114" i="2"/>
  <c r="G110" i="2"/>
  <c r="G106" i="2"/>
  <c r="G102" i="2"/>
  <c r="G98" i="2"/>
  <c r="G94" i="2"/>
  <c r="G90" i="2"/>
  <c r="G86" i="2"/>
  <c r="R58" i="2"/>
  <c r="F51" i="2"/>
  <c r="G51" i="2"/>
  <c r="R51" i="2"/>
  <c r="R49" i="2"/>
  <c r="F49" i="2"/>
  <c r="H36" i="2"/>
  <c r="F35" i="2"/>
  <c r="F31" i="2"/>
  <c r="CZ24" i="2"/>
  <c r="CZ25" i="2"/>
  <c r="CZ156" i="2"/>
  <c r="CY25" i="2"/>
  <c r="CY156" i="2"/>
  <c r="S24" i="2"/>
  <c r="S25" i="2"/>
  <c r="S156" i="2"/>
  <c r="H24" i="2"/>
  <c r="R20" i="2"/>
  <c r="AO25" i="2"/>
  <c r="R17" i="2"/>
  <c r="G137" i="1"/>
  <c r="R137" i="1"/>
  <c r="F137" i="1"/>
  <c r="H79" i="1"/>
  <c r="I59" i="2"/>
  <c r="F59" i="2"/>
  <c r="G55" i="2"/>
  <c r="R55" i="2"/>
  <c r="H54" i="2"/>
  <c r="R46" i="2"/>
  <c r="G43" i="2"/>
  <c r="G61" i="2"/>
  <c r="H39" i="2"/>
  <c r="R38" i="2"/>
  <c r="AO41" i="2"/>
  <c r="H32" i="2"/>
  <c r="R31" i="2"/>
  <c r="R22" i="2"/>
  <c r="F17" i="2"/>
  <c r="R149" i="1"/>
  <c r="R150" i="1"/>
  <c r="H142" i="1"/>
  <c r="R112" i="1"/>
  <c r="F112" i="1"/>
  <c r="G112" i="1"/>
  <c r="H73" i="1"/>
  <c r="R47" i="2"/>
  <c r="R43" i="2"/>
  <c r="R143" i="1"/>
  <c r="R139" i="1"/>
  <c r="R135" i="1"/>
  <c r="R131" i="1"/>
  <c r="G129" i="1"/>
  <c r="F115" i="1"/>
  <c r="R114" i="1"/>
  <c r="H111" i="1"/>
  <c r="F102" i="1"/>
  <c r="H101" i="1"/>
  <c r="H96" i="1"/>
  <c r="R93" i="1"/>
  <c r="H84" i="1"/>
  <c r="R83" i="1"/>
  <c r="G78" i="1"/>
  <c r="G70" i="1"/>
  <c r="H68" i="1"/>
  <c r="H81" i="1"/>
  <c r="H52" i="1"/>
  <c r="F39" i="1"/>
  <c r="J41" i="1"/>
  <c r="G58" i="2"/>
  <c r="G50" i="2"/>
  <c r="G46" i="2"/>
  <c r="J40" i="2"/>
  <c r="H40" i="2"/>
  <c r="R36" i="2"/>
  <c r="R32" i="2"/>
  <c r="R28" i="2"/>
  <c r="R23" i="2"/>
  <c r="G142" i="1"/>
  <c r="G138" i="1"/>
  <c r="G134" i="1"/>
  <c r="R129" i="1"/>
  <c r="F127" i="1"/>
  <c r="G127" i="1"/>
  <c r="G126" i="1"/>
  <c r="R125" i="1"/>
  <c r="F123" i="1"/>
  <c r="G123" i="1"/>
  <c r="G122" i="1"/>
  <c r="R121" i="1"/>
  <c r="F119" i="1"/>
  <c r="G119" i="1"/>
  <c r="G118" i="1"/>
  <c r="R117" i="1"/>
  <c r="H113" i="1"/>
  <c r="H108" i="1"/>
  <c r="R105" i="1"/>
  <c r="R100" i="1"/>
  <c r="F100" i="1"/>
  <c r="F95" i="1"/>
  <c r="R94" i="1"/>
  <c r="H87" i="1"/>
  <c r="F83" i="1"/>
  <c r="J79" i="1"/>
  <c r="BM81" i="1"/>
  <c r="BM151" i="1"/>
  <c r="DV81" i="1"/>
  <c r="DV151" i="1"/>
  <c r="I76" i="1"/>
  <c r="H76" i="1"/>
  <c r="R67" i="1"/>
  <c r="F67" i="1"/>
  <c r="G67" i="1"/>
  <c r="R58" i="1"/>
  <c r="F58" i="1"/>
  <c r="G58" i="1"/>
  <c r="H48" i="1"/>
  <c r="H47" i="1"/>
  <c r="R37" i="2"/>
  <c r="R33" i="2"/>
  <c r="R29" i="2"/>
  <c r="F27" i="2"/>
  <c r="F41" i="2"/>
  <c r="R24" i="2"/>
  <c r="G143" i="1"/>
  <c r="G139" i="1"/>
  <c r="G135" i="1"/>
  <c r="G131" i="1"/>
  <c r="R127" i="1"/>
  <c r="R123" i="1"/>
  <c r="R119" i="1"/>
  <c r="H115" i="1"/>
  <c r="F114" i="1"/>
  <c r="H105" i="1"/>
  <c r="H100" i="1"/>
  <c r="G98" i="1"/>
  <c r="R97" i="1"/>
  <c r="F85" i="1"/>
  <c r="H83" i="1"/>
  <c r="J74" i="1"/>
  <c r="R72" i="1"/>
  <c r="H70" i="1"/>
  <c r="FK81" i="1"/>
  <c r="N81" i="1"/>
  <c r="DU81" i="1"/>
  <c r="DU151" i="1"/>
  <c r="H58" i="1"/>
  <c r="G51" i="1"/>
  <c r="R50" i="1"/>
  <c r="EP61" i="1"/>
  <c r="GF61" i="1"/>
  <c r="GF151" i="1"/>
  <c r="N25" i="1"/>
  <c r="G40" i="2"/>
  <c r="F130" i="1"/>
  <c r="H127" i="1"/>
  <c r="H123" i="1"/>
  <c r="H119" i="1"/>
  <c r="H112" i="1"/>
  <c r="R109" i="1"/>
  <c r="F106" i="1"/>
  <c r="R104" i="1"/>
  <c r="F104" i="1"/>
  <c r="F99" i="1"/>
  <c r="H95" i="1"/>
  <c r="H92" i="1"/>
  <c r="H89" i="1"/>
  <c r="R78" i="1"/>
  <c r="H74" i="1"/>
  <c r="H72" i="1"/>
  <c r="R68" i="1"/>
  <c r="G68" i="1"/>
  <c r="G64" i="1"/>
  <c r="R56" i="1"/>
  <c r="H54" i="1"/>
  <c r="R53" i="1"/>
  <c r="G47" i="1"/>
  <c r="R46" i="1"/>
  <c r="G56" i="2"/>
  <c r="G52" i="2"/>
  <c r="G48" i="2"/>
  <c r="G44" i="2"/>
  <c r="G18" i="2"/>
  <c r="H17" i="2"/>
  <c r="H25" i="2"/>
  <c r="BJ150" i="1"/>
  <c r="G144" i="1"/>
  <c r="G140" i="1"/>
  <c r="G136" i="1"/>
  <c r="G132" i="1"/>
  <c r="F129" i="1"/>
  <c r="R128" i="1"/>
  <c r="R124" i="1"/>
  <c r="R120" i="1"/>
  <c r="R116" i="1"/>
  <c r="F116" i="1"/>
  <c r="F111" i="1"/>
  <c r="R110" i="1"/>
  <c r="H107" i="1"/>
  <c r="F98" i="1"/>
  <c r="H97" i="1"/>
  <c r="F91" i="1"/>
  <c r="F90" i="1"/>
  <c r="CN81" i="1"/>
  <c r="CN151" i="1"/>
  <c r="H78" i="1"/>
  <c r="ED81" i="1"/>
  <c r="ED151" i="1"/>
  <c r="EP75" i="1"/>
  <c r="R75" i="1"/>
  <c r="R71" i="1"/>
  <c r="F71" i="1"/>
  <c r="G71" i="1"/>
  <c r="F56" i="1"/>
  <c r="H50" i="1"/>
  <c r="I25" i="1"/>
  <c r="H17" i="1"/>
  <c r="H25" i="1"/>
  <c r="G39" i="2"/>
  <c r="G37" i="2"/>
  <c r="G33" i="2"/>
  <c r="G29" i="2"/>
  <c r="G41" i="2"/>
  <c r="G24" i="2"/>
  <c r="G17" i="2"/>
  <c r="R130" i="1"/>
  <c r="R113" i="1"/>
  <c r="G113" i="1"/>
  <c r="H109" i="1"/>
  <c r="H104" i="1"/>
  <c r="G102" i="1"/>
  <c r="R101" i="1"/>
  <c r="R96" i="1"/>
  <c r="F96" i="1"/>
  <c r="H88" i="1"/>
  <c r="R87" i="1"/>
  <c r="R86" i="1"/>
  <c r="H85" i="1"/>
  <c r="R84" i="1"/>
  <c r="G80" i="1"/>
  <c r="F78" i="1"/>
  <c r="G76" i="1"/>
  <c r="F70" i="1"/>
  <c r="F65" i="1"/>
  <c r="H64" i="1"/>
  <c r="F52" i="1"/>
  <c r="F51" i="1"/>
  <c r="R48" i="1"/>
  <c r="H46" i="1"/>
  <c r="K61" i="1"/>
  <c r="K151" i="1"/>
  <c r="M61" i="1"/>
  <c r="M151" i="1"/>
  <c r="H38" i="1"/>
  <c r="CE25" i="1"/>
  <c r="H128" i="1"/>
  <c r="H124" i="1"/>
  <c r="H120" i="1"/>
  <c r="R108" i="1"/>
  <c r="F108" i="1"/>
  <c r="F103" i="1"/>
  <c r="H99" i="1"/>
  <c r="H91" i="1"/>
  <c r="F87" i="1"/>
  <c r="G74" i="1"/>
  <c r="F73" i="1"/>
  <c r="G72" i="1"/>
  <c r="J81" i="1"/>
  <c r="F63" i="1"/>
  <c r="F60" i="1"/>
  <c r="H56" i="1"/>
  <c r="H55" i="1"/>
  <c r="H49" i="1"/>
  <c r="F48" i="1"/>
  <c r="S61" i="1"/>
  <c r="BJ61" i="1"/>
  <c r="S25" i="1"/>
  <c r="F92" i="1"/>
  <c r="F88" i="1"/>
  <c r="F84" i="1"/>
  <c r="EQ81" i="1"/>
  <c r="EQ151" i="1"/>
  <c r="CE81" i="1"/>
  <c r="G79" i="1"/>
  <c r="G75" i="1"/>
  <c r="F59" i="1"/>
  <c r="F57" i="1"/>
  <c r="F53" i="1"/>
  <c r="F49" i="1"/>
  <c r="F45" i="1"/>
  <c r="F61" i="1"/>
  <c r="R43" i="1"/>
  <c r="AO41" i="1"/>
  <c r="G38" i="1"/>
  <c r="G34" i="1"/>
  <c r="G30" i="1"/>
  <c r="G21" i="1"/>
  <c r="F19" i="1"/>
  <c r="G125" i="1"/>
  <c r="G121" i="1"/>
  <c r="G117" i="1"/>
  <c r="G109" i="1"/>
  <c r="G105" i="1"/>
  <c r="G101" i="1"/>
  <c r="G97" i="1"/>
  <c r="G93" i="1"/>
  <c r="G89" i="1"/>
  <c r="G85" i="1"/>
  <c r="F79" i="1"/>
  <c r="R77" i="1"/>
  <c r="R73" i="1"/>
  <c r="R69" i="1"/>
  <c r="R65" i="1"/>
  <c r="R63" i="1"/>
  <c r="AO61" i="1"/>
  <c r="I61" i="1"/>
  <c r="G54" i="1"/>
  <c r="G50" i="1"/>
  <c r="G46" i="1"/>
  <c r="P41" i="1"/>
  <c r="P151" i="1"/>
  <c r="F38" i="1"/>
  <c r="R36" i="1"/>
  <c r="F34" i="1"/>
  <c r="R32" i="1"/>
  <c r="F30" i="1"/>
  <c r="R28" i="1"/>
  <c r="CY25" i="1"/>
  <c r="CY151" i="1"/>
  <c r="CQ25" i="1"/>
  <c r="CQ151" i="1"/>
  <c r="CZ24" i="1"/>
  <c r="G24" i="1"/>
  <c r="R23" i="1"/>
  <c r="F21" i="1"/>
  <c r="G20" i="1"/>
  <c r="AO81" i="1"/>
  <c r="CZ61" i="1"/>
  <c r="R60" i="1"/>
  <c r="R44" i="1"/>
  <c r="FK41" i="1"/>
  <c r="FK151" i="1"/>
  <c r="W41" i="1"/>
  <c r="W151" i="1"/>
  <c r="BJ40" i="1"/>
  <c r="BJ41" i="1"/>
  <c r="G35" i="1"/>
  <c r="G31" i="1"/>
  <c r="G27" i="1"/>
  <c r="BJ25" i="1"/>
  <c r="G22" i="1"/>
  <c r="F20" i="1"/>
  <c r="R18" i="1"/>
  <c r="F35" i="1"/>
  <c r="F31" i="1"/>
  <c r="F27" i="1"/>
  <c r="F22" i="1"/>
  <c r="BK81" i="1"/>
  <c r="BK151" i="1"/>
  <c r="G77" i="1"/>
  <c r="G73" i="1"/>
  <c r="G69" i="1"/>
  <c r="G65" i="1"/>
  <c r="G63" i="1"/>
  <c r="G81" i="1"/>
  <c r="J59" i="1"/>
  <c r="H59" i="1"/>
  <c r="U41" i="1"/>
  <c r="U151" i="1"/>
  <c r="I39" i="1"/>
  <c r="H39" i="1"/>
  <c r="G36" i="1"/>
  <c r="G32" i="1"/>
  <c r="G28" i="1"/>
  <c r="DT25" i="1"/>
  <c r="DT151" i="1"/>
  <c r="G23" i="1"/>
  <c r="G115" i="1"/>
  <c r="G111" i="1"/>
  <c r="G107" i="1"/>
  <c r="G103" i="1"/>
  <c r="G99" i="1"/>
  <c r="G95" i="1"/>
  <c r="G91" i="1"/>
  <c r="G87" i="1"/>
  <c r="G83" i="1"/>
  <c r="BJ81" i="1"/>
  <c r="G60" i="1"/>
  <c r="G56" i="1"/>
  <c r="G52" i="1"/>
  <c r="G48" i="1"/>
  <c r="G44" i="1"/>
  <c r="G61" i="1"/>
  <c r="H29" i="1"/>
  <c r="H41" i="1"/>
  <c r="G18" i="1"/>
  <c r="AR61" i="1"/>
  <c r="AR151" i="1"/>
  <c r="CE41" i="1"/>
  <c r="AO17" i="1"/>
  <c r="G17" i="1"/>
  <c r="G25" i="1"/>
  <c r="H61" i="1"/>
  <c r="H151" i="1"/>
  <c r="H41" i="3"/>
  <c r="F75" i="1"/>
  <c r="F81" i="1"/>
  <c r="S151" i="1"/>
  <c r="J61" i="1"/>
  <c r="EP81" i="1"/>
  <c r="G66" i="2"/>
  <c r="R41" i="2"/>
  <c r="J41" i="2"/>
  <c r="J156" i="2"/>
  <c r="J84" i="2"/>
  <c r="G25" i="3"/>
  <c r="G61" i="3"/>
  <c r="L164" i="3"/>
  <c r="J61" i="3"/>
  <c r="J164" i="3"/>
  <c r="H84" i="2"/>
  <c r="G39" i="3"/>
  <c r="G41" i="3"/>
  <c r="R61" i="2"/>
  <c r="R61" i="1"/>
  <c r="G25" i="2"/>
  <c r="N151" i="1"/>
  <c r="F25" i="3"/>
  <c r="CZ164" i="3"/>
  <c r="R86" i="3"/>
  <c r="F79" i="3"/>
  <c r="F86" i="3"/>
  <c r="R81" i="1"/>
  <c r="F40" i="1"/>
  <c r="F41" i="1"/>
  <c r="F24" i="1"/>
  <c r="K156" i="2"/>
  <c r="M156" i="2"/>
  <c r="G86" i="3"/>
  <c r="F25" i="2"/>
  <c r="AO25" i="1"/>
  <c r="AO151" i="1"/>
  <c r="R17" i="1"/>
  <c r="R40" i="1"/>
  <c r="R41" i="1"/>
  <c r="I41" i="1"/>
  <c r="CZ25" i="1"/>
  <c r="CZ151" i="1"/>
  <c r="R25" i="2"/>
  <c r="R156" i="2"/>
  <c r="EP156" i="2"/>
  <c r="N156" i="2"/>
  <c r="DU164" i="3"/>
  <c r="H25" i="3"/>
  <c r="G40" i="1"/>
  <c r="G41" i="1"/>
  <c r="G151" i="1"/>
  <c r="BJ151" i="1"/>
  <c r="CE151" i="1"/>
  <c r="I81" i="1"/>
  <c r="F17" i="1"/>
  <c r="R24" i="1"/>
  <c r="J151" i="1"/>
  <c r="AO156" i="2"/>
  <c r="CE156" i="2"/>
  <c r="AO164" i="3"/>
  <c r="I25" i="3"/>
  <c r="H63" i="3"/>
  <c r="H86" i="3"/>
  <c r="I86" i="3"/>
  <c r="R41" i="3"/>
  <c r="R164" i="3"/>
  <c r="I151" i="1"/>
  <c r="EP151" i="1"/>
  <c r="H59" i="2"/>
  <c r="H61" i="2"/>
  <c r="H156" i="2"/>
  <c r="I61" i="2"/>
  <c r="I156" i="2"/>
  <c r="R61" i="3"/>
  <c r="G84" i="2"/>
  <c r="BJ61" i="3"/>
  <c r="BJ164" i="3"/>
  <c r="R59" i="3"/>
  <c r="F41" i="3"/>
  <c r="F66" i="2"/>
  <c r="F84" i="2"/>
  <c r="H164" i="3"/>
  <c r="F164" i="3"/>
  <c r="G156" i="2"/>
  <c r="R25" i="1"/>
  <c r="R151" i="1"/>
  <c r="F25" i="1"/>
  <c r="F151" i="1"/>
  <c r="F156" i="2"/>
  <c r="G164" i="3"/>
  <c r="I164" i="3"/>
</calcChain>
</file>

<file path=xl/sharedStrings.xml><?xml version="1.0" encoding="utf-8"?>
<sst xmlns="http://schemas.openxmlformats.org/spreadsheetml/2006/main" count="2126" uniqueCount="452">
  <si>
    <t>Wydział Biotechnologii i Hodowli Zwierząt</t>
  </si>
  <si>
    <t>Nazwa kierunku studiów</t>
  </si>
  <si>
    <t>Zootechnika</t>
  </si>
  <si>
    <t>Dziedziny nauki</t>
  </si>
  <si>
    <t>dziedzina nauk rolniczych</t>
  </si>
  <si>
    <t>Dyscypliny naukowe</t>
  </si>
  <si>
    <t>zootechnika i rybactwo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</si>
  <si>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</si>
  <si>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</si>
  <si>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</si>
  <si>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</si>
  <si>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</si>
  <si>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</si>
  <si>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</si>
  <si>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</si>
  <si>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>Hodowla i użytkowanie zwierząt</t>
  </si>
  <si>
    <t>Obowiązuje od 2021-10-01</t>
  </si>
  <si>
    <t>Kod planu studiów</t>
  </si>
  <si>
    <t>ZO_1A_S_2021_2022_Z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</si>
  <si>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</si>
  <si>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</si>
  <si>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</si>
  <si>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</si>
  <si>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</si>
  <si>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</si>
  <si>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</si>
  <si>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</si>
  <si>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</si>
  <si>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</si>
  <si>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</si>
  <si>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</si>
  <si>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</si>
  <si>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</si>
  <si>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</si>
  <si>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</si>
  <si>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</si>
  <si>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</si>
  <si>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T</t>
  </si>
  <si>
    <t>L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</si>
  <si>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</si>
  <si>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</si>
  <si>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</si>
  <si>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</si>
  <si>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</si>
  <si>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</si>
  <si>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</si>
  <si>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</si>
  <si>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</si>
  <si>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</si>
  <si>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</si>
  <si>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</si>
  <si>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</si>
  <si>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</si>
  <si>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</si>
  <si>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</si>
  <si>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</si>
  <si>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</si>
  <si>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</si>
  <si>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</si>
  <si>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</si>
  <si>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</si>
  <si>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ZO-S1-A2.1</t>
  </si>
  <si>
    <t>Wychowanie fizyczne</t>
  </si>
  <si>
    <t>ZO-S1-A3</t>
  </si>
  <si>
    <t>Szkolenie biblioteczne</t>
  </si>
  <si>
    <t>Blok obieralny 6</t>
  </si>
  <si>
    <t>ZO-S1-A4</t>
  </si>
  <si>
    <t>Ochrona własności intelektualnej</t>
  </si>
  <si>
    <t>ZO-S1-A7</t>
  </si>
  <si>
    <t>Bezpieczeństwo i higiena pracy</t>
  </si>
  <si>
    <t>ZO-S1-A8</t>
  </si>
  <si>
    <t>Krajowe i europejskie prawo pracy i rolne</t>
  </si>
  <si>
    <t>Blok obieralny 18</t>
  </si>
  <si>
    <t>e</t>
  </si>
  <si>
    <t>Razem</t>
  </si>
  <si>
    <t>Moduły/Przedmioty kształcenia podstawowego</t>
  </si>
  <si>
    <t>ZO-S1-A1</t>
  </si>
  <si>
    <t>Informatyka</t>
  </si>
  <si>
    <t>ZO-S1-B1</t>
  </si>
  <si>
    <t>Botanika</t>
  </si>
  <si>
    <t>ZO-S1-B11</t>
  </si>
  <si>
    <t>Fizjologia zwierząt</t>
  </si>
  <si>
    <t>ZO-S1-B2</t>
  </si>
  <si>
    <t>Chemia</t>
  </si>
  <si>
    <t>ZO-S1-B3</t>
  </si>
  <si>
    <t>Zoologia</t>
  </si>
  <si>
    <t>ZO-S1-B4</t>
  </si>
  <si>
    <t>Podstawy ekologii</t>
  </si>
  <si>
    <t>ZO-S1-B5</t>
  </si>
  <si>
    <t>Fizjologia roślin</t>
  </si>
  <si>
    <t>ZO-S1-B6</t>
  </si>
  <si>
    <t>Biochemia</t>
  </si>
  <si>
    <t>ZO-S1-B7</t>
  </si>
  <si>
    <t>Biofizyka</t>
  </si>
  <si>
    <t>ZO-S1-B8</t>
  </si>
  <si>
    <t>Anatomia zwierząt</t>
  </si>
  <si>
    <t>ZO-S1-B9</t>
  </si>
  <si>
    <t>Statystyka matematyczna</t>
  </si>
  <si>
    <t>Blok obieralny 2</t>
  </si>
  <si>
    <t>Blok obieralny 3</t>
  </si>
  <si>
    <t>Blok obieralny 4</t>
  </si>
  <si>
    <t>Moduły/Przedmioty kształcenia kierunkowego</t>
  </si>
  <si>
    <t>ZO-S1-A10</t>
  </si>
  <si>
    <t>Seminarium inżynierskie</t>
  </si>
  <si>
    <t>ZO-S1-A12</t>
  </si>
  <si>
    <t>Praca dyplomowa</t>
  </si>
  <si>
    <t>ZO-S1-C1</t>
  </si>
  <si>
    <t>Szkolenie dla osób uczestniczących w wykonywaniu procedur na zwierzętach</t>
  </si>
  <si>
    <t>ZO-S1-C10</t>
  </si>
  <si>
    <t>Użytkowanie i hodowla koni</t>
  </si>
  <si>
    <t>ZO-S1-C12</t>
  </si>
  <si>
    <t>Mechanizacja produkcji zwierzęcej i roślinnej</t>
  </si>
  <si>
    <t>ZO-S1-C13</t>
  </si>
  <si>
    <t>Towaroznawstwo surowców i produktów zwierzęcych</t>
  </si>
  <si>
    <t>ZO-S1-C14</t>
  </si>
  <si>
    <t>Ekonomika, organizacja i zarządzanie w produkcji zwierzęcej</t>
  </si>
  <si>
    <t>ZO-S1-C15</t>
  </si>
  <si>
    <t>Dobrostan zwierząt</t>
  </si>
  <si>
    <t>ZO-S1-C16</t>
  </si>
  <si>
    <t>Doradztwo rolnicze</t>
  </si>
  <si>
    <t>ZO-S1-C2</t>
  </si>
  <si>
    <t>Chemia rolna z elementami gleboznawstwa</t>
  </si>
  <si>
    <t>ZO-S1-C3</t>
  </si>
  <si>
    <t>Genetyka ogólna</t>
  </si>
  <si>
    <t>ZO-S1-C4</t>
  </si>
  <si>
    <t>Genetyka populacji i metody hodowlane</t>
  </si>
  <si>
    <t>ZO-S1-C5</t>
  </si>
  <si>
    <t>Uprawa roli i roślin</t>
  </si>
  <si>
    <t>ZO-S1-C7</t>
  </si>
  <si>
    <t>Uprawa łąk i pastwisk</t>
  </si>
  <si>
    <t>ZO-S1-C9</t>
  </si>
  <si>
    <t>Rozród zwierząt</t>
  </si>
  <si>
    <t>Blok obieralny 15</t>
  </si>
  <si>
    <t>Blok obieralny 5</t>
  </si>
  <si>
    <t>Blok obieralny 7</t>
  </si>
  <si>
    <t>Moduły/Przedmioty specjalnościowe</t>
  </si>
  <si>
    <t>Hodowla koni i jeździectwo</t>
  </si>
  <si>
    <t>Pielęgniarstwo zwierząt</t>
  </si>
  <si>
    <t>ZO-S-D4</t>
  </si>
  <si>
    <t>Chów i hodowla drobiu</t>
  </si>
  <si>
    <t>Blok obieralny 17</t>
  </si>
  <si>
    <t>ZO-S1-B10</t>
  </si>
  <si>
    <t>Mikrobiologia</t>
  </si>
  <si>
    <t>ZO-S1-C11</t>
  </si>
  <si>
    <t>Higiena zwierząt i profilaktyka zootechniczna</t>
  </si>
  <si>
    <t>ZO-S1-C6</t>
  </si>
  <si>
    <t>Żywienie zwierząt i paszoznawstwo</t>
  </si>
  <si>
    <t>ZO-S1-C8</t>
  </si>
  <si>
    <t>Pszczelnictwo</t>
  </si>
  <si>
    <t>ZO-S1-D1</t>
  </si>
  <si>
    <t>Chów i hodowla bydła</t>
  </si>
  <si>
    <t>ZO-S1-D2</t>
  </si>
  <si>
    <t>Chów i hodowla trzody chlewnej</t>
  </si>
  <si>
    <t>ZO-S1-D3</t>
  </si>
  <si>
    <t>Utrzymanie i hodowla zwierząt futerkowych</t>
  </si>
  <si>
    <t>ZO-S1-D5</t>
  </si>
  <si>
    <t>Chów i hodowla owiec i kóz</t>
  </si>
  <si>
    <t>Blok obieralny 10</t>
  </si>
  <si>
    <t>Blok obieralny 11</t>
  </si>
  <si>
    <t>Blok obieralny 12</t>
  </si>
  <si>
    <t>Blok obieralny 13</t>
  </si>
  <si>
    <t>Blok obieralny 14</t>
  </si>
  <si>
    <t>Blok obieralny 16</t>
  </si>
  <si>
    <t>Blok obieralny 8</t>
  </si>
  <si>
    <t>Blok obieralny 9</t>
  </si>
  <si>
    <t>Moduły/Przedmioty obieralne</t>
  </si>
  <si>
    <t>ZO-S1-A1.1</t>
  </si>
  <si>
    <t>Filozofia</t>
  </si>
  <si>
    <t>ZO-S1-A1.2</t>
  </si>
  <si>
    <t>Socjologia</t>
  </si>
  <si>
    <t>ZO-S1-A3.2</t>
  </si>
  <si>
    <t>Psychologia</t>
  </si>
  <si>
    <t>ZO-S1-A6.1</t>
  </si>
  <si>
    <t>Etyka</t>
  </si>
  <si>
    <t>ZO-S1-A9.1</t>
  </si>
  <si>
    <t>Język angielski</t>
  </si>
  <si>
    <t>ZO-S1-A9.3</t>
  </si>
  <si>
    <t>Język niemiecki</t>
  </si>
  <si>
    <t>ZO-S1-O2.1</t>
  </si>
  <si>
    <t>Świat komórki</t>
  </si>
  <si>
    <t>ZO-S1-O2.2</t>
  </si>
  <si>
    <t>Metaboliczne sterowanie czynnością organizmu</t>
  </si>
  <si>
    <t>ZO-S1-O2.3</t>
  </si>
  <si>
    <t>Zachowanie rozrodcze w kształtowaniu populacji</t>
  </si>
  <si>
    <t>ZO-S1-O3.1</t>
  </si>
  <si>
    <t>Towaroznawcza ocena produktów pochodzenia roślinnego</t>
  </si>
  <si>
    <t>ZO-S1-O3.2</t>
  </si>
  <si>
    <t>Przydomowe przetwórstwo żywności</t>
  </si>
  <si>
    <t>ZO-S1-O3.3</t>
  </si>
  <si>
    <t>Organoleptyczna ocena jakości żywności</t>
  </si>
  <si>
    <t>ZO-S1-O4.1</t>
  </si>
  <si>
    <t>Ekotoksykologia</t>
  </si>
  <si>
    <t>ZO-S1-O4.2</t>
  </si>
  <si>
    <t>Biologiczne metody oceny stanu środowiska</t>
  </si>
  <si>
    <t>ZO-S1-O4.3</t>
  </si>
  <si>
    <t>Podstawy diagnostyki toksykologicznej</t>
  </si>
  <si>
    <t>ZO-S1-O4.4</t>
  </si>
  <si>
    <t>Organizm kontra ksenobiotyki</t>
  </si>
  <si>
    <t>ZO-S1-O4.5</t>
  </si>
  <si>
    <t>Metody in vitro i in vivo w ocenie toksyczności ksenobiotyków</t>
  </si>
  <si>
    <t>ZO-S1-O104</t>
  </si>
  <si>
    <t>Zwierzęta inwazyjne w Polsce</t>
  </si>
  <si>
    <t>ZO-S1-O151</t>
  </si>
  <si>
    <t>Sokolnictwo i jastrzębiarstwo</t>
  </si>
  <si>
    <t>ZO-S1-O152</t>
  </si>
  <si>
    <t>Ochrona zwierząt dziko żyjących na obszarach zurbanizowanych</t>
  </si>
  <si>
    <t>ZO-S1-O153</t>
  </si>
  <si>
    <t>Łowiectwo</t>
  </si>
  <si>
    <t>ZO-S1-O5.1</t>
  </si>
  <si>
    <t>Jeleniowate w chowie fermowym</t>
  </si>
  <si>
    <t>ZO-S1-O5.2</t>
  </si>
  <si>
    <t>Zwierzęta roślinożerne w kształtowaniu środowiska</t>
  </si>
  <si>
    <t>ZO-S1-O5.3</t>
  </si>
  <si>
    <t>Podstawy introdukcji wybranych gatunków zwierząt</t>
  </si>
  <si>
    <t>ZO-S1-O7.1</t>
  </si>
  <si>
    <t>Podstawy żywienia człowieka</t>
  </si>
  <si>
    <t>ZO-S1-O7.2</t>
  </si>
  <si>
    <t>Molekularne podstawy żywienia</t>
  </si>
  <si>
    <t>ZO-S1-O7.3</t>
  </si>
  <si>
    <t>Żywność funkcjonalna</t>
  </si>
  <si>
    <t>ZO-S1-O7.4</t>
  </si>
  <si>
    <t>Żywność wygodna</t>
  </si>
  <si>
    <t>ZO-S-O17.3</t>
  </si>
  <si>
    <t>Podstawy informatyki użytkowej w rolnictwie - tworzenie stron www</t>
  </si>
  <si>
    <t>ZO-S1-O171</t>
  </si>
  <si>
    <t>Komputerowe systemy zarządzania w produkcji zwierzęcej</t>
  </si>
  <si>
    <t>ZO-S1-O172</t>
  </si>
  <si>
    <t>Organizacja grup producentów zwierząt gospodarskich</t>
  </si>
  <si>
    <t>ZO-S1-O174</t>
  </si>
  <si>
    <t>Komputerowa analiza danych markerowych</t>
  </si>
  <si>
    <t>ZO-S1-O101</t>
  </si>
  <si>
    <t>Wykorzystanie procesów fermentacyjnych w przemyśle spożywczym</t>
  </si>
  <si>
    <t>ZO-S1-O102</t>
  </si>
  <si>
    <t>Procesy fermentacji w konserwacji pasz i produkcji energii</t>
  </si>
  <si>
    <t>ZO-S1-O103</t>
  </si>
  <si>
    <t>Biotechnologia w produkcji pasz</t>
  </si>
  <si>
    <t>ZO-S1-O111</t>
  </si>
  <si>
    <t>Profilaktyka weterynaryjna</t>
  </si>
  <si>
    <t>ZO-S1-O112</t>
  </si>
  <si>
    <t>Dietetyka weterynaryjna</t>
  </si>
  <si>
    <t>ZO-S1-O113</t>
  </si>
  <si>
    <t>Parazytologia weterynaryjna</t>
  </si>
  <si>
    <t>ZO-S1-O114</t>
  </si>
  <si>
    <t>Podstawy immunologii</t>
  </si>
  <si>
    <t>ZO-S1-O121</t>
  </si>
  <si>
    <t>Podstawy rekreacji konnej i hipoterapii</t>
  </si>
  <si>
    <t>ZO-S1-O122</t>
  </si>
  <si>
    <t>Hodowla owadów użytkowych</t>
  </si>
  <si>
    <t>ZO-S1-O123</t>
  </si>
  <si>
    <t>Podstawy rybactwa śródlądowego i stawowego</t>
  </si>
  <si>
    <t>ZO-S1-O131</t>
  </si>
  <si>
    <t>Wybrane aspekty uzyskiwania zwierząt transgenicznych</t>
  </si>
  <si>
    <t>ZO-S1-O132</t>
  </si>
  <si>
    <t>Alternatywne metody wykorzystania świń</t>
  </si>
  <si>
    <t>ZO-S1-O133</t>
  </si>
  <si>
    <t>Metody klonowania zwierząt</t>
  </si>
  <si>
    <t>ZP-N1-O134</t>
  </si>
  <si>
    <t>Genetyczne uwarunkowania wad i chorób zwierząt</t>
  </si>
  <si>
    <t>ZO-S1-O141</t>
  </si>
  <si>
    <t>Podstawy diagnostyki ultrasonograficznej</t>
  </si>
  <si>
    <t>ZO-S1-O142</t>
  </si>
  <si>
    <t>Metody diagnostyczne w monitorowaniu przebiegu procesów rozrodczych zwierząt</t>
  </si>
  <si>
    <t>ZO-S1-O143</t>
  </si>
  <si>
    <t>Zaburzenia rozwojowe u zwierząt</t>
  </si>
  <si>
    <t>ZO-S1-O144</t>
  </si>
  <si>
    <t>Methods of monitoring the reproductive processes in animals</t>
  </si>
  <si>
    <t>ZO-S1-O145</t>
  </si>
  <si>
    <t>Basics of ultrasound diagnostics</t>
  </si>
  <si>
    <t>ZO-S1-O161</t>
  </si>
  <si>
    <t>Gospodarka surowcami pochodzenia owczego i koziego</t>
  </si>
  <si>
    <t>ZO-S1-O162</t>
  </si>
  <si>
    <t>Jajczarstwo</t>
  </si>
  <si>
    <t>ZO-S1-O163</t>
  </si>
  <si>
    <t>Produkty pszczele</t>
  </si>
  <si>
    <t>ZO-S1-O164</t>
  </si>
  <si>
    <t>Futrzarstwo</t>
  </si>
  <si>
    <t>ZO-S1-O8.1</t>
  </si>
  <si>
    <t>Zwierzęta bezkręgowe wykorzystywane gospodarczo</t>
  </si>
  <si>
    <t>ZO-S1-O8.2</t>
  </si>
  <si>
    <t>Chów ślimaków w Polsce i na świecie</t>
  </si>
  <si>
    <t>ZO-S1-O8.3</t>
  </si>
  <si>
    <t>Chów owadów ozdobnych i egzotycznych</t>
  </si>
  <si>
    <t>ZO-S1-O8.4</t>
  </si>
  <si>
    <t>Pasożytnicze bezkręgowce zwierząt</t>
  </si>
  <si>
    <t>ZO-S1-O9.1</t>
  </si>
  <si>
    <t>Biostymulatory w żywieniu zwierząt</t>
  </si>
  <si>
    <t>ZO-S1-O9.2</t>
  </si>
  <si>
    <t>Zioła w produkcji zwierzęcej</t>
  </si>
  <si>
    <t>ZO-S1-O9.3</t>
  </si>
  <si>
    <t>Diagnostyka substancji niepożądanych w żywności i paszy</t>
  </si>
  <si>
    <t>Praktyki zawodowe</t>
  </si>
  <si>
    <t>ZO-S1-P1/2</t>
  </si>
  <si>
    <t>Praktyka produkcyjno-organizacyjna - 9 tygodni po II i III roku</t>
  </si>
  <si>
    <t>Przedmioty uzupełniające</t>
  </si>
  <si>
    <t>ZO-S1-A5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</si>
  <si>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</si>
  <si>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</si>
  <si>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</si>
  <si>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</si>
  <si>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</si>
  <si>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</si>
  <si>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seminaria</t>
  </si>
  <si>
    <t>zajęcia terenowe</t>
  </si>
  <si>
    <t>laboratoria</t>
  </si>
  <si>
    <t>praca dyplomowa</t>
  </si>
  <si>
    <t>praktyki</t>
  </si>
  <si>
    <t>ZOK-S1-B10</t>
  </si>
  <si>
    <t>ZOK-S1-C10</t>
  </si>
  <si>
    <t>ZOK-S1-C12</t>
  </si>
  <si>
    <t>ZOK-S1-C13</t>
  </si>
  <si>
    <t>ZOK-S1-C6</t>
  </si>
  <si>
    <t>ZOK-S1-C8</t>
  </si>
  <si>
    <t>ZOK-S1-D2</t>
  </si>
  <si>
    <t>ZOK-S1-D3</t>
  </si>
  <si>
    <t>ZOK-S1-D4</t>
  </si>
  <si>
    <t>Biologiczne podstawy treningu koni</t>
  </si>
  <si>
    <t>ZOK-S1-D5</t>
  </si>
  <si>
    <t>ZOK-S1-D6</t>
  </si>
  <si>
    <t>Teoria i  praktyka jazdy konnej</t>
  </si>
  <si>
    <t>ZOK-S1-D7</t>
  </si>
  <si>
    <t>Hipoterapia</t>
  </si>
  <si>
    <t>ZK-S1-172</t>
  </si>
  <si>
    <t>ZK-S1-O171</t>
  </si>
  <si>
    <t>ZK-S1-O173</t>
  </si>
  <si>
    <t>ZK-S1-O174</t>
  </si>
  <si>
    <t>Przepisy jeździeckie</t>
  </si>
  <si>
    <t>ZK-S1-O101</t>
  </si>
  <si>
    <t>ZK-S1-O102</t>
  </si>
  <si>
    <t>ZK-S1-O103</t>
  </si>
  <si>
    <t>ZK-S1-O111</t>
  </si>
  <si>
    <t>Prawodawstwo w eksploatacji koni</t>
  </si>
  <si>
    <t>ZK-S1-O112</t>
  </si>
  <si>
    <t>Koniowate w ogrodach zoologicznych</t>
  </si>
  <si>
    <t>ZK-S1-O113</t>
  </si>
  <si>
    <t>Wykorzystanie zwierząt w służbach mundurowych</t>
  </si>
  <si>
    <t>ZK-S1-O114</t>
  </si>
  <si>
    <t>Ochrona zdrowia koni</t>
  </si>
  <si>
    <t>ZK-S1-O121</t>
  </si>
  <si>
    <t>Turystyka alternatywna i aktywna na obszarach wiejskich</t>
  </si>
  <si>
    <t>ZK-S1-O122</t>
  </si>
  <si>
    <t>Podstawy rekreacji konnej</t>
  </si>
  <si>
    <t>ZK-S1-O123</t>
  </si>
  <si>
    <t>Psychologia zwierząt</t>
  </si>
  <si>
    <t>ZK-S1-O124</t>
  </si>
  <si>
    <t>Psychologiczne aspekty naturalnych metod szkolenia koni</t>
  </si>
  <si>
    <t>ZK-S1-O131</t>
  </si>
  <si>
    <t>ZK-S1-O132</t>
  </si>
  <si>
    <t>Białkowe markery w ocenie zdrowia i wydolności fizycznej koni</t>
  </si>
  <si>
    <t>ZK-S1-O133</t>
  </si>
  <si>
    <t>Markery cytogenetyczne i molekularne w hodowli koni</t>
  </si>
  <si>
    <t>ZK-S1-O141</t>
  </si>
  <si>
    <t>ZK-S1-O142</t>
  </si>
  <si>
    <t>Rozród wspomagany u koni</t>
  </si>
  <si>
    <t>ZK-S1-O143</t>
  </si>
  <si>
    <t>ZK-S1-O144</t>
  </si>
  <si>
    <t>Wybrane choroby koni</t>
  </si>
  <si>
    <t>ZK-S1-O145</t>
  </si>
  <si>
    <t>Aparat ruchu konia - statyka i dynamika</t>
  </si>
  <si>
    <t>ZK-S1-O146</t>
  </si>
  <si>
    <t>ZK-S1-O147</t>
  </si>
  <si>
    <t>ZK-S1-O161</t>
  </si>
  <si>
    <t>ZK-S1-O162</t>
  </si>
  <si>
    <t>Produkty pochodzenia końskiego</t>
  </si>
  <si>
    <t>ZK-S1-O163</t>
  </si>
  <si>
    <t>ZK-S1-O164</t>
  </si>
  <si>
    <t>ZK-S1-O9.1</t>
  </si>
  <si>
    <t>ZK-S1-O9.2</t>
  </si>
  <si>
    <t>Znaczenie i możliwości zastosowania ziół dla koni</t>
  </si>
  <si>
    <t>ZK-S1-O9.3</t>
  </si>
  <si>
    <t>ZO-S1-OK8.1</t>
  </si>
  <si>
    <t>ZO-S1-OK8.2</t>
  </si>
  <si>
    <t>ZO-S1-OK8.3</t>
  </si>
  <si>
    <t>ZO-S1-OK8.4</t>
  </si>
  <si>
    <t>Blok obieralny 82</t>
  </si>
  <si>
    <t>ZOP-S-D3</t>
  </si>
  <si>
    <t>Blok obieralny 81</t>
  </si>
  <si>
    <t>ZOP-S1-B10</t>
  </si>
  <si>
    <t>ZOP-S1-C10</t>
  </si>
  <si>
    <t>ZOP-S1-C12</t>
  </si>
  <si>
    <t>ZOP-S1-C13</t>
  </si>
  <si>
    <t>ZOP-S1-C6</t>
  </si>
  <si>
    <t>ZOP-S1-C8</t>
  </si>
  <si>
    <t>ZOP-S1-D2</t>
  </si>
  <si>
    <t>ZOP-S1-D4</t>
  </si>
  <si>
    <t>Pielęgnacja pooperacyjna</t>
  </si>
  <si>
    <t>ZOP-S1-D5</t>
  </si>
  <si>
    <t>ZOP-S1-D6</t>
  </si>
  <si>
    <t>Zabiegi rehabilitacyjne u zwierząt</t>
  </si>
  <si>
    <t>ZOP-S1-D7</t>
  </si>
  <si>
    <t>Gerontologia</t>
  </si>
  <si>
    <t>ZOP-S1-D8</t>
  </si>
  <si>
    <t>Podstawy prawne obowiązujące właścicieli zwierząt</t>
  </si>
  <si>
    <t>ZOP-S-8.5</t>
  </si>
  <si>
    <t>Zasady postępowania w nagłych wypadkach</t>
  </si>
  <si>
    <t>ZOP-S-O8.6</t>
  </si>
  <si>
    <t>Zabiegi pielęgnacyjne u zwierząt</t>
  </si>
  <si>
    <t>ZOP-S1-8.4</t>
  </si>
  <si>
    <t>Poskramianie wybranych gatunków zwierząt</t>
  </si>
  <si>
    <t>ZOP-S1-8.2</t>
  </si>
  <si>
    <t>Podstawy toksykologii weterynaryjnej</t>
  </si>
  <si>
    <t>ZOP-S1-8.3</t>
  </si>
  <si>
    <t>Podstawy analityki i farmakologii</t>
  </si>
  <si>
    <t>ZP-S1-O8.1</t>
  </si>
  <si>
    <t>Toksykologia związków organicznych zanieczyszczających środowisko zwierzęce</t>
  </si>
  <si>
    <t>ZP-S1-O101</t>
  </si>
  <si>
    <t>Opieka nad samicami zwierząt towarzyszących w okresie rozrodu i odchowu potomstwa</t>
  </si>
  <si>
    <t>ZP-S1-O102</t>
  </si>
  <si>
    <t>Opieka weterynaryjna i fizjoterapeutyczna w hodowli zwierząt</t>
  </si>
  <si>
    <t>ZP-S1-O107</t>
  </si>
  <si>
    <t>Opieka nad zwierzętami w ośrodkach ratujących dzikie zwierzęta</t>
  </si>
  <si>
    <t>ZP-S1-O111</t>
  </si>
  <si>
    <t>ZP-S1-O112</t>
  </si>
  <si>
    <t>ZP-S1-O113</t>
  </si>
  <si>
    <t>ZP-S1-O114</t>
  </si>
  <si>
    <t>ZP-S1-O121</t>
  </si>
  <si>
    <t>Socjalizacja zwierząt</t>
  </si>
  <si>
    <t>ZP-S1-O122</t>
  </si>
  <si>
    <t>ZP-S1-O123</t>
  </si>
  <si>
    <t>ZP-S1-O124</t>
  </si>
  <si>
    <t>ZP-S1-O125</t>
  </si>
  <si>
    <t>Podstawy genetyki zachowania zwierząt</t>
  </si>
  <si>
    <t>ZP-S1-O131</t>
  </si>
  <si>
    <t>ZP-S1-O132</t>
  </si>
  <si>
    <t>ZP-S1-O133</t>
  </si>
  <si>
    <t>ZP-S1-O134</t>
  </si>
  <si>
    <t>ZP-S1-O135</t>
  </si>
  <si>
    <t>Choroby genetyczne zwierząt</t>
  </si>
  <si>
    <t>ZP-S1-O141</t>
  </si>
  <si>
    <t>ZP-S1-O142</t>
  </si>
  <si>
    <t>Rozród wspomagany u zwierząt</t>
  </si>
  <si>
    <t>ZP-S1-O143</t>
  </si>
  <si>
    <t>ZP-S1-O144</t>
  </si>
  <si>
    <t>Wybrane choroby zwierząt</t>
  </si>
  <si>
    <t>ZP-S1-O145</t>
  </si>
  <si>
    <t>ZP-S1-O146</t>
  </si>
  <si>
    <t>ZP-S1-O147</t>
  </si>
  <si>
    <t>ZP-S1-O161</t>
  </si>
  <si>
    <t>ZP-S1-O162</t>
  </si>
  <si>
    <t>ZP-S1-O163</t>
  </si>
  <si>
    <t>ZP-S1-O164</t>
  </si>
  <si>
    <t>ZP-S1-O165</t>
  </si>
  <si>
    <t>ZP-S1-O171</t>
  </si>
  <si>
    <t>ZP-S1-O172</t>
  </si>
  <si>
    <t>ZP-S1-O173</t>
  </si>
  <si>
    <t>Podstawy informatyki użytkowej w pielęgnacji zwierząt</t>
  </si>
  <si>
    <t>ZP-S1-O9.1</t>
  </si>
  <si>
    <t>ZP-S1-O9.2</t>
  </si>
  <si>
    <t>Zioła w żywieniu zwierząt</t>
  </si>
  <si>
    <t>ZP-S1-O9.3</t>
  </si>
  <si>
    <t>ZP-S1-O9.4</t>
  </si>
  <si>
    <t>Medycyna niekonwencjonalna u zwierząt</t>
  </si>
  <si>
    <t>Załącznik nr 10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</si>
</sst>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9AEFF241-8665-4616-B30F-C1D4794A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3080" name="Picture 2">
          <a:extLst>
            <a:ext uri="{FF2B5EF4-FFF2-40B4-BE49-F238E27FC236}">
              <a16:creationId xmlns:a16="http://schemas.microsoft.com/office/drawing/2014/main" id="{8CB09E29-CB45-47B2-89CC-ECE2EC3E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52AB4F8A-7572-4A9F-9B04-2E7A29E6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1032" name="Picture 2">
          <a:extLst>
            <a:ext uri="{FF2B5EF4-FFF2-40B4-BE49-F238E27FC236}">
              <a16:creationId xmlns:a16="http://schemas.microsoft.com/office/drawing/2014/main" id="{E894FF26-1F80-4FBC-AE36-F4456B021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17D31590-D5DC-4C51-86C5-139B8E6B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213360</xdr:colOff>
      <xdr:row>3</xdr:row>
      <xdr:rowOff>129540</xdr:rowOff>
    </xdr:to>
    <xdr:pic>
      <xdr:nvPicPr>
        <xdr:cNvPr id="2056" name="Picture 2">
          <a:extLst>
            <a:ext uri="{FF2B5EF4-FFF2-40B4-BE49-F238E27FC236}">
              <a16:creationId xmlns:a16="http://schemas.microsoft.com/office/drawing/2014/main" id="{4AE2818A-68A7-4C10-B9E0-FF6EDE73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7320" y="0"/>
          <a:ext cx="7513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65"/>
  <sheetViews>
    <sheetView topLeftCell="BY1" workbookViewId="0">
      <selection activeCell="CG9" sqref="CG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88671875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88671875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88671875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2" width="3.5546875" customWidth="1"/>
    <col min="133" max="133" width="2" customWidth="1"/>
    <col min="134" max="134" width="3.88671875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5546875" customWidth="1"/>
    <col min="152" max="152" width="2" customWidth="1"/>
    <col min="153" max="153" width="3.5546875" customWidth="1"/>
    <col min="154" max="154" width="2" customWidth="1"/>
    <col min="155" max="155" width="3.88671875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hidden="1" customWidth="1"/>
    <col min="169" max="169" width="2" hidden="1" customWidth="1"/>
    <col min="170" max="170" width="3.5546875" hidden="1" customWidth="1"/>
    <col min="171" max="171" width="2" hidden="1" customWidth="1"/>
    <col min="172" max="172" width="3.5546875" hidden="1" customWidth="1"/>
    <col min="173" max="173" width="2" hidden="1" customWidth="1"/>
    <col min="174" max="174" width="3.5546875" hidden="1" customWidth="1"/>
    <col min="175" max="175" width="2" hidden="1" customWidth="1"/>
    <col min="176" max="176" width="3.88671875" hidden="1" customWidth="1"/>
    <col min="177" max="177" width="3.5546875" hidden="1" customWidth="1"/>
    <col min="178" max="178" width="2" hidden="1" customWidth="1"/>
    <col min="179" max="179" width="3.5546875" hidden="1" customWidth="1"/>
    <col min="180" max="180" width="2" hidden="1" customWidth="1"/>
    <col min="181" max="181" width="3.5546875" hidden="1" customWidth="1"/>
    <col min="182" max="182" width="2" hidden="1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8" width="3.88671875" hidden="1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2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15</v>
      </c>
      <c r="CG8" t="s">
        <v>16</v>
      </c>
    </row>
    <row r="9" spans="1:188" x14ac:dyDescent="0.25">
      <c r="E9" t="s">
        <v>17</v>
      </c>
      <c r="F9" s="1" t="s">
        <v>18</v>
      </c>
      <c r="CG9" t="s">
        <v>451</v>
      </c>
    </row>
    <row r="11" spans="1:188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55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56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57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8"/>
      <c r="AB14" s="18"/>
      <c r="AC14" s="14" t="s">
        <v>46</v>
      </c>
      <c r="AD14" s="18" t="s">
        <v>33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8"/>
      <c r="AW14" s="18"/>
      <c r="AX14" s="14" t="s">
        <v>46</v>
      </c>
      <c r="AY14" s="18" t="s">
        <v>33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8"/>
      <c r="BR14" s="18"/>
      <c r="BS14" s="14" t="s">
        <v>46</v>
      </c>
      <c r="BT14" s="18" t="s">
        <v>33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8"/>
      <c r="CM14" s="18"/>
      <c r="CN14" s="14" t="s">
        <v>46</v>
      </c>
      <c r="CO14" s="18" t="s">
        <v>33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4" t="s">
        <v>46</v>
      </c>
      <c r="DJ14" s="18" t="s">
        <v>33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8"/>
      <c r="EC14" s="18"/>
      <c r="ED14" s="14" t="s">
        <v>46</v>
      </c>
      <c r="EE14" s="18" t="s">
        <v>33</v>
      </c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  <c r="EQ14" s="18" t="s">
        <v>32</v>
      </c>
      <c r="ER14" s="18"/>
      <c r="ES14" s="18"/>
      <c r="ET14" s="18"/>
      <c r="EU14" s="18"/>
      <c r="EV14" s="18"/>
      <c r="EW14" s="18"/>
      <c r="EX14" s="18"/>
      <c r="EY14" s="14" t="s">
        <v>46</v>
      </c>
      <c r="EZ14" s="18" t="s">
        <v>33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47</v>
      </c>
      <c r="FL14" s="18" t="s">
        <v>32</v>
      </c>
      <c r="FM14" s="18"/>
      <c r="FN14" s="18"/>
      <c r="FO14" s="18"/>
      <c r="FP14" s="18"/>
      <c r="FQ14" s="18"/>
      <c r="FR14" s="18"/>
      <c r="FS14" s="18"/>
      <c r="FT14" s="14" t="s">
        <v>46</v>
      </c>
      <c r="FU14" s="18" t="s">
        <v>33</v>
      </c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47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38</v>
      </c>
      <c r="O15" s="5" t="s">
        <v>39</v>
      </c>
      <c r="P15" s="5" t="s">
        <v>40</v>
      </c>
      <c r="Q15" s="5" t="s">
        <v>37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4"/>
      <c r="AD15" s="16" t="s">
        <v>35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37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4"/>
      <c r="AY15" s="16" t="s">
        <v>35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37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4"/>
      <c r="BT15" s="16" t="s">
        <v>35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37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4"/>
      <c r="CO15" s="16" t="s">
        <v>35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37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4"/>
      <c r="DJ15" s="16" t="s">
        <v>35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37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4"/>
      <c r="EE15" s="16" t="s">
        <v>35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37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6" t="s">
        <v>37</v>
      </c>
      <c r="EX15" s="16"/>
      <c r="EY15" s="14"/>
      <c r="EZ15" s="16" t="s">
        <v>35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37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6" t="s">
        <v>37</v>
      </c>
      <c r="FS15" s="16"/>
      <c r="FT15" s="14"/>
      <c r="FU15" s="16" t="s">
        <v>35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37</v>
      </c>
      <c r="GD15" s="16"/>
      <c r="GE15" s="14"/>
      <c r="GF15" s="14"/>
    </row>
    <row r="16" spans="1:188" ht="20.100000000000001" customHeight="1" x14ac:dyDescent="0.25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5">
      <c r="A17" s="6">
        <v>1</v>
      </c>
      <c r="B17" s="6">
        <v>1</v>
      </c>
      <c r="C17" s="6"/>
      <c r="D17" s="6"/>
      <c r="E17" s="3" t="s">
        <v>59</v>
      </c>
      <c r="F17" s="6">
        <f>$B$17*COUNTIF(U17:GD17,"e")</f>
        <v>0</v>
      </c>
      <c r="G17" s="6">
        <f>$B$17*COUNTIF(U17:GD17,"z")</f>
        <v>1</v>
      </c>
      <c r="H17" s="6">
        <f t="shared" ref="H17:H24" si="0">SUM(I17:Q17)</f>
        <v>30</v>
      </c>
      <c r="I17" s="6">
        <f t="shared" ref="I17:I24" si="1">U17+AP17+BK17+CF17+DA17+DV17+EQ17+FL17</f>
        <v>30</v>
      </c>
      <c r="J17" s="6">
        <f t="shared" ref="J17:J24" si="2">W17+AR17+BM17+CH17+DC17+DX17+ES17+FN17</f>
        <v>0</v>
      </c>
      <c r="K17" s="6">
        <f t="shared" ref="K17:K24" si="3">Y17+AT17+BO17+CJ17+DE17+DZ17+EU17+FP17</f>
        <v>0</v>
      </c>
      <c r="L17" s="6">
        <f t="shared" ref="L17:L24" si="4">AA17+AV17+BQ17+CL17+DG17+EB17+EW17+FR17</f>
        <v>0</v>
      </c>
      <c r="M17" s="6">
        <f t="shared" ref="M17:M24" si="5">AD17+AY17+BT17+CO17+DJ17+EE17+EZ17+FU17</f>
        <v>0</v>
      </c>
      <c r="N17" s="6">
        <f t="shared" ref="N17:N24" si="6">AF17+BA17+BV17+CQ17+DL17+EG17+FB17+FW17</f>
        <v>0</v>
      </c>
      <c r="O17" s="6">
        <f t="shared" ref="O17:O24" si="7">AH17+BC17+BX17+CS17+DN17+EI17+FD17+FY17</f>
        <v>0</v>
      </c>
      <c r="P17" s="6">
        <f t="shared" ref="P17:P24" si="8">AJ17+BE17+BZ17+CU17+DP17+EK17+FF17+GA17</f>
        <v>0</v>
      </c>
      <c r="Q17" s="6">
        <f t="shared" ref="Q17:Q24" si="9">AL17+BG17+CB17+CW17+DR17+EM17+FH17+GC17</f>
        <v>0</v>
      </c>
      <c r="R17" s="7">
        <f t="shared" ref="R17:R24" si="10">AO17+BJ17+CE17+CZ17+DU17+EP17+FK17+GF17</f>
        <v>2</v>
      </c>
      <c r="S17" s="7">
        <f t="shared" ref="S17:S24" si="11">AN17+BI17+CD17+CY17+DT17+EO17+FJ17+GE17</f>
        <v>0</v>
      </c>
      <c r="T17" s="7">
        <f>$B$17*1.2</f>
        <v>1.2</v>
      </c>
      <c r="U17" s="11">
        <f>$B$17*30</f>
        <v>30</v>
      </c>
      <c r="V17" s="10" t="s">
        <v>60</v>
      </c>
      <c r="W17" s="11"/>
      <c r="X17" s="10"/>
      <c r="Y17" s="11"/>
      <c r="Z17" s="10"/>
      <c r="AA17" s="11"/>
      <c r="AB17" s="10"/>
      <c r="AC17" s="7">
        <f>$B$17*2</f>
        <v>2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4" si="12">AC17+AN17</f>
        <v>2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4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4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4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4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4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4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4" si="19">FT17+GE17</f>
        <v>0</v>
      </c>
    </row>
    <row r="18" spans="1:188" x14ac:dyDescent="0.25">
      <c r="A18" s="6"/>
      <c r="B18" s="6"/>
      <c r="C18" s="6"/>
      <c r="D18" s="6" t="s">
        <v>61</v>
      </c>
      <c r="E18" s="3" t="s">
        <v>62</v>
      </c>
      <c r="F18" s="6">
        <f>COUNTIF(U18:GD18,"e")</f>
        <v>0</v>
      </c>
      <c r="G18" s="6">
        <f>COUNTIF(U18:GD18,"z")</f>
        <v>2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>
        <v>30</v>
      </c>
      <c r="CP18" s="10" t="s">
        <v>60</v>
      </c>
      <c r="CQ18" s="11"/>
      <c r="CR18" s="10"/>
      <c r="CS18" s="11"/>
      <c r="CT18" s="10"/>
      <c r="CU18" s="11"/>
      <c r="CV18" s="10"/>
      <c r="CW18" s="11"/>
      <c r="CX18" s="10"/>
      <c r="CY18" s="7">
        <v>0</v>
      </c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63</v>
      </c>
      <c r="E19" s="3" t="s">
        <v>64</v>
      </c>
      <c r="F19" s="6">
        <f>COUNTIF(U19:GD19,"e")</f>
        <v>0</v>
      </c>
      <c r="G19" s="6">
        <f>COUNTIF(U19:GD19,"z")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0</v>
      </c>
      <c r="S19" s="7">
        <f t="shared" si="11"/>
        <v>0</v>
      </c>
      <c r="T19" s="7">
        <v>0</v>
      </c>
      <c r="U19" s="11">
        <v>2</v>
      </c>
      <c r="V19" s="10" t="s">
        <v>60</v>
      </c>
      <c r="W19" s="11"/>
      <c r="X19" s="10"/>
      <c r="Y19" s="11"/>
      <c r="Z19" s="10"/>
      <c r="AA19" s="11"/>
      <c r="AB19" s="10"/>
      <c r="AC19" s="7">
        <v>0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>
        <v>6</v>
      </c>
      <c r="B20" s="6">
        <v>1</v>
      </c>
      <c r="C20" s="6"/>
      <c r="D20" s="6"/>
      <c r="E20" s="3" t="s">
        <v>65</v>
      </c>
      <c r="F20" s="6">
        <f>$B$20*COUNTIF(U20:GD20,"e")</f>
        <v>0</v>
      </c>
      <c r="G20" s="6">
        <f>$B$20*COUNTIF(U20:GD20,"z")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$B$20*0.57</f>
        <v>0.56999999999999995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>
        <f>$B$20*15</f>
        <v>15</v>
      </c>
      <c r="BL20" s="10" t="s">
        <v>60</v>
      </c>
      <c r="BM20" s="11"/>
      <c r="BN20" s="10"/>
      <c r="BO20" s="11"/>
      <c r="BP20" s="10"/>
      <c r="BQ20" s="11"/>
      <c r="BR20" s="10"/>
      <c r="BS20" s="7">
        <f>$B$20*1</f>
        <v>1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1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5">
      <c r="A21" s="6"/>
      <c r="B21" s="6"/>
      <c r="C21" s="6"/>
      <c r="D21" s="6" t="s">
        <v>66</v>
      </c>
      <c r="E21" s="3" t="s">
        <v>67</v>
      </c>
      <c r="F21" s="6">
        <f>COUNTIF(U21:GD21,"e")</f>
        <v>0</v>
      </c>
      <c r="G21" s="6">
        <f>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0.56999999999999995</v>
      </c>
      <c r="U21" s="11">
        <v>15</v>
      </c>
      <c r="V21" s="10" t="s">
        <v>60</v>
      </c>
      <c r="W21" s="11"/>
      <c r="X21" s="10"/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1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2</v>
      </c>
      <c r="H22" s="6">
        <f t="shared" si="0"/>
        <v>15</v>
      </c>
      <c r="I22" s="6">
        <f t="shared" si="1"/>
        <v>10</v>
      </c>
      <c r="J22" s="6">
        <f t="shared" si="2"/>
        <v>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0.5</v>
      </c>
      <c r="U22" s="11">
        <v>10</v>
      </c>
      <c r="V22" s="10" t="s">
        <v>60</v>
      </c>
      <c r="W22" s="11">
        <v>5</v>
      </c>
      <c r="X22" s="10" t="s">
        <v>60</v>
      </c>
      <c r="Y22" s="11"/>
      <c r="Z22" s="10"/>
      <c r="AA22" s="11"/>
      <c r="AB22" s="10"/>
      <c r="AC22" s="7">
        <v>1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1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0.67</v>
      </c>
      <c r="U23" s="11">
        <v>15</v>
      </c>
      <c r="V23" s="10" t="s">
        <v>60</v>
      </c>
      <c r="W23" s="11"/>
      <c r="X23" s="10"/>
      <c r="Y23" s="11"/>
      <c r="Z23" s="10"/>
      <c r="AA23" s="11"/>
      <c r="AB23" s="10"/>
      <c r="AC23" s="7">
        <v>1</v>
      </c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1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11"/>
      <c r="DH23" s="10"/>
      <c r="DI23" s="7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>
        <v>18</v>
      </c>
      <c r="B24" s="6">
        <v>1</v>
      </c>
      <c r="C24" s="6"/>
      <c r="D24" s="6"/>
      <c r="E24" s="3" t="s">
        <v>72</v>
      </c>
      <c r="F24" s="6">
        <f>$B$24*COUNTIF(U24:GD24,"e")</f>
        <v>1</v>
      </c>
      <c r="G24" s="6">
        <f>$B$24*COUNTIF(U24:GD24,"z")</f>
        <v>2</v>
      </c>
      <c r="H24" s="6">
        <f t="shared" si="0"/>
        <v>150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150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7</v>
      </c>
      <c r="S24" s="7">
        <f t="shared" si="11"/>
        <v>7</v>
      </c>
      <c r="T24" s="7">
        <f>$B$24*5.4</f>
        <v>5.4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>
        <f>$B$24*30</f>
        <v>30</v>
      </c>
      <c r="BW24" s="10" t="s">
        <v>60</v>
      </c>
      <c r="BX24" s="11"/>
      <c r="BY24" s="10"/>
      <c r="BZ24" s="11"/>
      <c r="CA24" s="10"/>
      <c r="CB24" s="11"/>
      <c r="CC24" s="10"/>
      <c r="CD24" s="7">
        <f>$B$24*2</f>
        <v>2</v>
      </c>
      <c r="CE24" s="7">
        <f t="shared" si="14"/>
        <v>2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>
        <f>$B$24*60</f>
        <v>60</v>
      </c>
      <c r="CR24" s="10" t="s">
        <v>60</v>
      </c>
      <c r="CS24" s="11"/>
      <c r="CT24" s="10"/>
      <c r="CU24" s="11"/>
      <c r="CV24" s="10"/>
      <c r="CW24" s="11"/>
      <c r="CX24" s="10"/>
      <c r="CY24" s="7">
        <f>$B$24*2</f>
        <v>2</v>
      </c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>
        <f>$B$24*60</f>
        <v>60</v>
      </c>
      <c r="DM24" s="10" t="s">
        <v>73</v>
      </c>
      <c r="DN24" s="11"/>
      <c r="DO24" s="10"/>
      <c r="DP24" s="11"/>
      <c r="DQ24" s="10"/>
      <c r="DR24" s="11"/>
      <c r="DS24" s="10"/>
      <c r="DT24" s="7">
        <f>$B$24*3</f>
        <v>3</v>
      </c>
      <c r="DU24" s="7">
        <f t="shared" si="16"/>
        <v>3</v>
      </c>
      <c r="DV24" s="11"/>
      <c r="DW24" s="10"/>
      <c r="DX24" s="11"/>
      <c r="DY24" s="10"/>
      <c r="DZ24" s="11"/>
      <c r="EA24" s="10"/>
      <c r="EB24" s="11"/>
      <c r="EC24" s="10"/>
      <c r="ED24" s="7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5.9" customHeight="1" x14ac:dyDescent="0.25">
      <c r="A25" s="6"/>
      <c r="B25" s="6"/>
      <c r="C25" s="6"/>
      <c r="D25" s="6"/>
      <c r="E25" s="6" t="s">
        <v>74</v>
      </c>
      <c r="F25" s="6">
        <f t="shared" ref="F25:AK25" si="20">SUM(F17:F24)</f>
        <v>1</v>
      </c>
      <c r="G25" s="6">
        <f t="shared" si="20"/>
        <v>11</v>
      </c>
      <c r="H25" s="6">
        <f t="shared" si="20"/>
        <v>302</v>
      </c>
      <c r="I25" s="6">
        <f t="shared" si="20"/>
        <v>87</v>
      </c>
      <c r="J25" s="6">
        <f t="shared" si="20"/>
        <v>5</v>
      </c>
      <c r="K25" s="6">
        <f t="shared" si="20"/>
        <v>0</v>
      </c>
      <c r="L25" s="6">
        <f t="shared" si="20"/>
        <v>0</v>
      </c>
      <c r="M25" s="6">
        <f t="shared" si="20"/>
        <v>60</v>
      </c>
      <c r="N25" s="6">
        <f t="shared" si="20"/>
        <v>150</v>
      </c>
      <c r="O25" s="6">
        <f t="shared" si="20"/>
        <v>0</v>
      </c>
      <c r="P25" s="6">
        <f t="shared" si="20"/>
        <v>0</v>
      </c>
      <c r="Q25" s="6">
        <f t="shared" si="20"/>
        <v>0</v>
      </c>
      <c r="R25" s="7">
        <f t="shared" si="20"/>
        <v>13</v>
      </c>
      <c r="S25" s="7">
        <f t="shared" si="20"/>
        <v>7</v>
      </c>
      <c r="T25" s="7">
        <f t="shared" si="20"/>
        <v>8.91</v>
      </c>
      <c r="U25" s="11">
        <f t="shared" si="20"/>
        <v>72</v>
      </c>
      <c r="V25" s="10">
        <f t="shared" si="20"/>
        <v>0</v>
      </c>
      <c r="W25" s="11">
        <f t="shared" si="20"/>
        <v>5</v>
      </c>
      <c r="X25" s="10">
        <f t="shared" si="20"/>
        <v>0</v>
      </c>
      <c r="Y25" s="11">
        <f t="shared" si="20"/>
        <v>0</v>
      </c>
      <c r="Z25" s="10">
        <f t="shared" si="20"/>
        <v>0</v>
      </c>
      <c r="AA25" s="11">
        <f t="shared" si="20"/>
        <v>0</v>
      </c>
      <c r="AB25" s="10">
        <f t="shared" si="20"/>
        <v>0</v>
      </c>
      <c r="AC25" s="7">
        <f t="shared" si="20"/>
        <v>5</v>
      </c>
      <c r="AD25" s="11">
        <f t="shared" si="20"/>
        <v>0</v>
      </c>
      <c r="AE25" s="10">
        <f t="shared" si="20"/>
        <v>0</v>
      </c>
      <c r="AF25" s="11">
        <f t="shared" si="20"/>
        <v>0</v>
      </c>
      <c r="AG25" s="10">
        <f t="shared" si="20"/>
        <v>0</v>
      </c>
      <c r="AH25" s="11">
        <f t="shared" si="20"/>
        <v>0</v>
      </c>
      <c r="AI25" s="10">
        <f t="shared" si="20"/>
        <v>0</v>
      </c>
      <c r="AJ25" s="11">
        <f t="shared" si="20"/>
        <v>0</v>
      </c>
      <c r="AK25" s="10">
        <f t="shared" si="20"/>
        <v>0</v>
      </c>
      <c r="AL25" s="11">
        <f t="shared" ref="AL25:BQ25" si="21">SUM(AL17:AL24)</f>
        <v>0</v>
      </c>
      <c r="AM25" s="10">
        <f t="shared" si="21"/>
        <v>0</v>
      </c>
      <c r="AN25" s="7">
        <f t="shared" si="21"/>
        <v>0</v>
      </c>
      <c r="AO25" s="7">
        <f t="shared" si="21"/>
        <v>5</v>
      </c>
      <c r="AP25" s="11">
        <f t="shared" si="21"/>
        <v>0</v>
      </c>
      <c r="AQ25" s="10">
        <f t="shared" si="21"/>
        <v>0</v>
      </c>
      <c r="AR25" s="11">
        <f t="shared" si="21"/>
        <v>0</v>
      </c>
      <c r="AS25" s="10">
        <f t="shared" si="21"/>
        <v>0</v>
      </c>
      <c r="AT25" s="11">
        <f t="shared" si="21"/>
        <v>0</v>
      </c>
      <c r="AU25" s="10">
        <f t="shared" si="21"/>
        <v>0</v>
      </c>
      <c r="AV25" s="11">
        <f t="shared" si="21"/>
        <v>0</v>
      </c>
      <c r="AW25" s="10">
        <f t="shared" si="21"/>
        <v>0</v>
      </c>
      <c r="AX25" s="7">
        <f t="shared" si="21"/>
        <v>0</v>
      </c>
      <c r="AY25" s="11">
        <f t="shared" si="21"/>
        <v>0</v>
      </c>
      <c r="AZ25" s="10">
        <f t="shared" si="21"/>
        <v>0</v>
      </c>
      <c r="BA25" s="11">
        <f t="shared" si="21"/>
        <v>0</v>
      </c>
      <c r="BB25" s="10">
        <f t="shared" si="21"/>
        <v>0</v>
      </c>
      <c r="BC25" s="11">
        <f t="shared" si="21"/>
        <v>0</v>
      </c>
      <c r="BD25" s="10">
        <f t="shared" si="21"/>
        <v>0</v>
      </c>
      <c r="BE25" s="11">
        <f t="shared" si="21"/>
        <v>0</v>
      </c>
      <c r="BF25" s="10">
        <f t="shared" si="21"/>
        <v>0</v>
      </c>
      <c r="BG25" s="11">
        <f t="shared" si="21"/>
        <v>0</v>
      </c>
      <c r="BH25" s="10">
        <f t="shared" si="21"/>
        <v>0</v>
      </c>
      <c r="BI25" s="7">
        <f t="shared" si="21"/>
        <v>0</v>
      </c>
      <c r="BJ25" s="7">
        <f t="shared" si="21"/>
        <v>0</v>
      </c>
      <c r="BK25" s="11">
        <f t="shared" si="21"/>
        <v>15</v>
      </c>
      <c r="BL25" s="10">
        <f t="shared" si="21"/>
        <v>0</v>
      </c>
      <c r="BM25" s="11">
        <f t="shared" si="21"/>
        <v>0</v>
      </c>
      <c r="BN25" s="10">
        <f t="shared" si="21"/>
        <v>0</v>
      </c>
      <c r="BO25" s="11">
        <f t="shared" si="21"/>
        <v>0</v>
      </c>
      <c r="BP25" s="10">
        <f t="shared" si="21"/>
        <v>0</v>
      </c>
      <c r="BQ25" s="11">
        <f t="shared" si="21"/>
        <v>0</v>
      </c>
      <c r="BR25" s="10">
        <f t="shared" ref="BR25:CW25" si="22">SUM(BR17:BR24)</f>
        <v>0</v>
      </c>
      <c r="BS25" s="7">
        <f t="shared" si="22"/>
        <v>1</v>
      </c>
      <c r="BT25" s="11">
        <f t="shared" si="22"/>
        <v>30</v>
      </c>
      <c r="BU25" s="10">
        <f t="shared" si="22"/>
        <v>0</v>
      </c>
      <c r="BV25" s="11">
        <f t="shared" si="22"/>
        <v>30</v>
      </c>
      <c r="BW25" s="10">
        <f t="shared" si="22"/>
        <v>0</v>
      </c>
      <c r="BX25" s="11">
        <f t="shared" si="22"/>
        <v>0</v>
      </c>
      <c r="BY25" s="10">
        <f t="shared" si="22"/>
        <v>0</v>
      </c>
      <c r="BZ25" s="11">
        <f t="shared" si="22"/>
        <v>0</v>
      </c>
      <c r="CA25" s="10">
        <f t="shared" si="22"/>
        <v>0</v>
      </c>
      <c r="CB25" s="11">
        <f t="shared" si="22"/>
        <v>0</v>
      </c>
      <c r="CC25" s="10">
        <f t="shared" si="22"/>
        <v>0</v>
      </c>
      <c r="CD25" s="7">
        <f t="shared" si="22"/>
        <v>2</v>
      </c>
      <c r="CE25" s="7">
        <f t="shared" si="22"/>
        <v>3</v>
      </c>
      <c r="CF25" s="11">
        <f t="shared" si="22"/>
        <v>0</v>
      </c>
      <c r="CG25" s="10">
        <f t="shared" si="22"/>
        <v>0</v>
      </c>
      <c r="CH25" s="11">
        <f t="shared" si="22"/>
        <v>0</v>
      </c>
      <c r="CI25" s="10">
        <f t="shared" si="22"/>
        <v>0</v>
      </c>
      <c r="CJ25" s="11">
        <f t="shared" si="22"/>
        <v>0</v>
      </c>
      <c r="CK25" s="10">
        <f t="shared" si="22"/>
        <v>0</v>
      </c>
      <c r="CL25" s="11">
        <f t="shared" si="22"/>
        <v>0</v>
      </c>
      <c r="CM25" s="10">
        <f t="shared" si="22"/>
        <v>0</v>
      </c>
      <c r="CN25" s="7">
        <f t="shared" si="22"/>
        <v>0</v>
      </c>
      <c r="CO25" s="11">
        <f t="shared" si="22"/>
        <v>30</v>
      </c>
      <c r="CP25" s="10">
        <f t="shared" si="22"/>
        <v>0</v>
      </c>
      <c r="CQ25" s="11">
        <f t="shared" si="22"/>
        <v>60</v>
      </c>
      <c r="CR25" s="10">
        <f t="shared" si="22"/>
        <v>0</v>
      </c>
      <c r="CS25" s="11">
        <f t="shared" si="22"/>
        <v>0</v>
      </c>
      <c r="CT25" s="10">
        <f t="shared" si="22"/>
        <v>0</v>
      </c>
      <c r="CU25" s="11">
        <f t="shared" si="22"/>
        <v>0</v>
      </c>
      <c r="CV25" s="10">
        <f t="shared" si="22"/>
        <v>0</v>
      </c>
      <c r="CW25" s="11">
        <f t="shared" si="22"/>
        <v>0</v>
      </c>
      <c r="CX25" s="10">
        <f t="shared" ref="CX25:EC25" si="23">SUM(CX17:CX24)</f>
        <v>0</v>
      </c>
      <c r="CY25" s="7">
        <f t="shared" si="23"/>
        <v>2</v>
      </c>
      <c r="CZ25" s="7">
        <f t="shared" si="23"/>
        <v>2</v>
      </c>
      <c r="DA25" s="11">
        <f t="shared" si="23"/>
        <v>0</v>
      </c>
      <c r="DB25" s="10">
        <f t="shared" si="23"/>
        <v>0</v>
      </c>
      <c r="DC25" s="11">
        <f t="shared" si="23"/>
        <v>0</v>
      </c>
      <c r="DD25" s="10">
        <f t="shared" si="23"/>
        <v>0</v>
      </c>
      <c r="DE25" s="11">
        <f t="shared" si="23"/>
        <v>0</v>
      </c>
      <c r="DF25" s="10">
        <f t="shared" si="23"/>
        <v>0</v>
      </c>
      <c r="DG25" s="11">
        <f t="shared" si="23"/>
        <v>0</v>
      </c>
      <c r="DH25" s="10">
        <f t="shared" si="23"/>
        <v>0</v>
      </c>
      <c r="DI25" s="7">
        <f t="shared" si="23"/>
        <v>0</v>
      </c>
      <c r="DJ25" s="11">
        <f t="shared" si="23"/>
        <v>0</v>
      </c>
      <c r="DK25" s="10">
        <f t="shared" si="23"/>
        <v>0</v>
      </c>
      <c r="DL25" s="11">
        <f t="shared" si="23"/>
        <v>60</v>
      </c>
      <c r="DM25" s="10">
        <f t="shared" si="23"/>
        <v>0</v>
      </c>
      <c r="DN25" s="11">
        <f t="shared" si="23"/>
        <v>0</v>
      </c>
      <c r="DO25" s="10">
        <f t="shared" si="23"/>
        <v>0</v>
      </c>
      <c r="DP25" s="11">
        <f t="shared" si="23"/>
        <v>0</v>
      </c>
      <c r="DQ25" s="10">
        <f t="shared" si="23"/>
        <v>0</v>
      </c>
      <c r="DR25" s="11">
        <f t="shared" si="23"/>
        <v>0</v>
      </c>
      <c r="DS25" s="10">
        <f t="shared" si="23"/>
        <v>0</v>
      </c>
      <c r="DT25" s="7">
        <f t="shared" si="23"/>
        <v>3</v>
      </c>
      <c r="DU25" s="7">
        <f t="shared" si="23"/>
        <v>3</v>
      </c>
      <c r="DV25" s="11">
        <f t="shared" si="23"/>
        <v>0</v>
      </c>
      <c r="DW25" s="10">
        <f t="shared" si="23"/>
        <v>0</v>
      </c>
      <c r="DX25" s="11">
        <f t="shared" si="23"/>
        <v>0</v>
      </c>
      <c r="DY25" s="10">
        <f t="shared" si="23"/>
        <v>0</v>
      </c>
      <c r="DZ25" s="11">
        <f t="shared" si="23"/>
        <v>0</v>
      </c>
      <c r="EA25" s="10">
        <f t="shared" si="23"/>
        <v>0</v>
      </c>
      <c r="EB25" s="11">
        <f t="shared" si="23"/>
        <v>0</v>
      </c>
      <c r="EC25" s="10">
        <f t="shared" si="23"/>
        <v>0</v>
      </c>
      <c r="ED25" s="7">
        <f t="shared" ref="ED25:FI25" si="24">SUM(ED17:ED24)</f>
        <v>0</v>
      </c>
      <c r="EE25" s="11">
        <f t="shared" si="24"/>
        <v>0</v>
      </c>
      <c r="EF25" s="10">
        <f t="shared" si="24"/>
        <v>0</v>
      </c>
      <c r="EG25" s="11">
        <f t="shared" si="24"/>
        <v>0</v>
      </c>
      <c r="EH25" s="10">
        <f t="shared" si="24"/>
        <v>0</v>
      </c>
      <c r="EI25" s="11">
        <f t="shared" si="24"/>
        <v>0</v>
      </c>
      <c r="EJ25" s="10">
        <f t="shared" si="24"/>
        <v>0</v>
      </c>
      <c r="EK25" s="11">
        <f t="shared" si="24"/>
        <v>0</v>
      </c>
      <c r="EL25" s="10">
        <f t="shared" si="24"/>
        <v>0</v>
      </c>
      <c r="EM25" s="11">
        <f t="shared" si="24"/>
        <v>0</v>
      </c>
      <c r="EN25" s="10">
        <f t="shared" si="24"/>
        <v>0</v>
      </c>
      <c r="EO25" s="7">
        <f t="shared" si="24"/>
        <v>0</v>
      </c>
      <c r="EP25" s="7">
        <f t="shared" si="24"/>
        <v>0</v>
      </c>
      <c r="EQ25" s="11">
        <f t="shared" si="24"/>
        <v>0</v>
      </c>
      <c r="ER25" s="10">
        <f t="shared" si="24"/>
        <v>0</v>
      </c>
      <c r="ES25" s="11">
        <f t="shared" si="24"/>
        <v>0</v>
      </c>
      <c r="ET25" s="10">
        <f t="shared" si="24"/>
        <v>0</v>
      </c>
      <c r="EU25" s="11">
        <f t="shared" si="24"/>
        <v>0</v>
      </c>
      <c r="EV25" s="10">
        <f t="shared" si="24"/>
        <v>0</v>
      </c>
      <c r="EW25" s="11">
        <f t="shared" si="24"/>
        <v>0</v>
      </c>
      <c r="EX25" s="10">
        <f t="shared" si="24"/>
        <v>0</v>
      </c>
      <c r="EY25" s="7">
        <f t="shared" si="24"/>
        <v>0</v>
      </c>
      <c r="EZ25" s="11">
        <f t="shared" si="24"/>
        <v>0</v>
      </c>
      <c r="FA25" s="10">
        <f t="shared" si="24"/>
        <v>0</v>
      </c>
      <c r="FB25" s="11">
        <f t="shared" si="24"/>
        <v>0</v>
      </c>
      <c r="FC25" s="10">
        <f t="shared" si="24"/>
        <v>0</v>
      </c>
      <c r="FD25" s="11">
        <f t="shared" si="24"/>
        <v>0</v>
      </c>
      <c r="FE25" s="10">
        <f t="shared" si="24"/>
        <v>0</v>
      </c>
      <c r="FF25" s="11">
        <f t="shared" si="24"/>
        <v>0</v>
      </c>
      <c r="FG25" s="10">
        <f t="shared" si="24"/>
        <v>0</v>
      </c>
      <c r="FH25" s="11">
        <f t="shared" si="24"/>
        <v>0</v>
      </c>
      <c r="FI25" s="10">
        <f t="shared" si="24"/>
        <v>0</v>
      </c>
      <c r="FJ25" s="7">
        <f t="shared" ref="FJ25:GF25" si="25">SUM(FJ17:FJ24)</f>
        <v>0</v>
      </c>
      <c r="FK25" s="7">
        <f t="shared" si="25"/>
        <v>0</v>
      </c>
      <c r="FL25" s="11">
        <f t="shared" si="25"/>
        <v>0</v>
      </c>
      <c r="FM25" s="10">
        <f t="shared" si="25"/>
        <v>0</v>
      </c>
      <c r="FN25" s="11">
        <f t="shared" si="25"/>
        <v>0</v>
      </c>
      <c r="FO25" s="10">
        <f t="shared" si="25"/>
        <v>0</v>
      </c>
      <c r="FP25" s="11">
        <f t="shared" si="25"/>
        <v>0</v>
      </c>
      <c r="FQ25" s="10">
        <f t="shared" si="25"/>
        <v>0</v>
      </c>
      <c r="FR25" s="11">
        <f t="shared" si="25"/>
        <v>0</v>
      </c>
      <c r="FS25" s="10">
        <f t="shared" si="25"/>
        <v>0</v>
      </c>
      <c r="FT25" s="7">
        <f t="shared" si="25"/>
        <v>0</v>
      </c>
      <c r="FU25" s="11">
        <f t="shared" si="25"/>
        <v>0</v>
      </c>
      <c r="FV25" s="10">
        <f t="shared" si="25"/>
        <v>0</v>
      </c>
      <c r="FW25" s="11">
        <f t="shared" si="25"/>
        <v>0</v>
      </c>
      <c r="FX25" s="10">
        <f t="shared" si="25"/>
        <v>0</v>
      </c>
      <c r="FY25" s="11">
        <f t="shared" si="25"/>
        <v>0</v>
      </c>
      <c r="FZ25" s="10">
        <f t="shared" si="25"/>
        <v>0</v>
      </c>
      <c r="GA25" s="11">
        <f t="shared" si="25"/>
        <v>0</v>
      </c>
      <c r="GB25" s="10">
        <f t="shared" si="25"/>
        <v>0</v>
      </c>
      <c r="GC25" s="11">
        <f t="shared" si="25"/>
        <v>0</v>
      </c>
      <c r="GD25" s="10">
        <f t="shared" si="25"/>
        <v>0</v>
      </c>
      <c r="GE25" s="7">
        <f t="shared" si="25"/>
        <v>0</v>
      </c>
      <c r="GF25" s="7">
        <f t="shared" si="25"/>
        <v>0</v>
      </c>
    </row>
    <row r="26" spans="1:188" ht="20.100000000000001" customHeight="1" x14ac:dyDescent="0.25">
      <c r="A26" s="19" t="s">
        <v>75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9"/>
      <c r="GF26" s="13"/>
    </row>
    <row r="27" spans="1:188" x14ac:dyDescent="0.25">
      <c r="A27" s="6"/>
      <c r="B27" s="6"/>
      <c r="C27" s="6"/>
      <c r="D27" s="6" t="s">
        <v>76</v>
      </c>
      <c r="E27" s="3" t="s">
        <v>77</v>
      </c>
      <c r="F27" s="6">
        <f t="shared" ref="F27:F37" si="26">COUNTIF(U27:GD27,"e")</f>
        <v>1</v>
      </c>
      <c r="G27" s="6">
        <f t="shared" ref="G27:G37" si="27">COUNTIF(U27:GD27,"z")</f>
        <v>1</v>
      </c>
      <c r="H27" s="6">
        <f t="shared" ref="H27:H40" si="28">SUM(I27:Q27)</f>
        <v>40</v>
      </c>
      <c r="I27" s="6">
        <f t="shared" ref="I27:I40" si="29">U27+AP27+BK27+CF27+DA27+DV27+EQ27+FL27</f>
        <v>10</v>
      </c>
      <c r="J27" s="6">
        <f t="shared" ref="J27:J40" si="30">W27+AR27+BM27+CH27+DC27+DX27+ES27+FN27</f>
        <v>0</v>
      </c>
      <c r="K27" s="6">
        <f t="shared" ref="K27:K40" si="31">Y27+AT27+BO27+CJ27+DE27+DZ27+EU27+FP27</f>
        <v>0</v>
      </c>
      <c r="L27" s="6">
        <f t="shared" ref="L27:L40" si="32">AA27+AV27+BQ27+CL27+DG27+EB27+EW27+FR27</f>
        <v>0</v>
      </c>
      <c r="M27" s="6">
        <f t="shared" ref="M27:M40" si="33">AD27+AY27+BT27+CO27+DJ27+EE27+EZ27+FU27</f>
        <v>0</v>
      </c>
      <c r="N27" s="6">
        <f t="shared" ref="N27:N40" si="34">AF27+BA27+BV27+CQ27+DL27+EG27+FB27+FW27</f>
        <v>30</v>
      </c>
      <c r="O27" s="6">
        <f t="shared" ref="O27:O40" si="35">AH27+BC27+BX27+CS27+DN27+EI27+FD27+FY27</f>
        <v>0</v>
      </c>
      <c r="P27" s="6">
        <f t="shared" ref="P27:P40" si="36">AJ27+BE27+BZ27+CU27+DP27+EK27+FF27+GA27</f>
        <v>0</v>
      </c>
      <c r="Q27" s="6">
        <f t="shared" ref="Q27:Q40" si="37">AL27+BG27+CB27+CW27+DR27+EM27+FH27+GC27</f>
        <v>0</v>
      </c>
      <c r="R27" s="7">
        <f t="shared" ref="R27:R40" si="38">AO27+BJ27+CE27+CZ27+DU27+EP27+FK27+GF27</f>
        <v>4</v>
      </c>
      <c r="S27" s="7">
        <f t="shared" ref="S27:S40" si="39">AN27+BI27+CD27+CY27+DT27+EO27+FJ27+GE27</f>
        <v>3</v>
      </c>
      <c r="T27" s="7">
        <v>2.0699999999999998</v>
      </c>
      <c r="U27" s="11">
        <v>10</v>
      </c>
      <c r="V27" s="10" t="s">
        <v>73</v>
      </c>
      <c r="W27" s="11"/>
      <c r="X27" s="10"/>
      <c r="Y27" s="11"/>
      <c r="Z27" s="10"/>
      <c r="AA27" s="11"/>
      <c r="AB27" s="10"/>
      <c r="AC27" s="7">
        <v>1</v>
      </c>
      <c r="AD27" s="11"/>
      <c r="AE27" s="10"/>
      <c r="AF27" s="11">
        <v>30</v>
      </c>
      <c r="AG27" s="10" t="s">
        <v>60</v>
      </c>
      <c r="AH27" s="11"/>
      <c r="AI27" s="10"/>
      <c r="AJ27" s="11"/>
      <c r="AK27" s="10"/>
      <c r="AL27" s="11"/>
      <c r="AM27" s="10"/>
      <c r="AN27" s="7">
        <v>3</v>
      </c>
      <c r="AO27" s="7">
        <f t="shared" ref="AO27:AO40" si="40">AC27+AN27</f>
        <v>4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ref="BJ27:BJ40" si="41">AX27+BI27</f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ref="CE27:CE40" si="42">BS27+CD27</f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ref="CZ27:CZ40" si="43">CN27+CY27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ref="DU27:DU40" si="44">DI27+DT27</f>
        <v>0</v>
      </c>
      <c r="DV27" s="11"/>
      <c r="DW27" s="10"/>
      <c r="DX27" s="11"/>
      <c r="DY27" s="10"/>
      <c r="DZ27" s="11"/>
      <c r="EA27" s="10"/>
      <c r="EB27" s="11"/>
      <c r="EC27" s="10"/>
      <c r="ED27" s="7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ref="EP27:EP40" si="45">ED27+EO27</f>
        <v>0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ref="FK27:FK40" si="46">EY27+FJ27</f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ref="GF27:GF40" si="47">FT27+GE27</f>
        <v>0</v>
      </c>
    </row>
    <row r="28" spans="1:188" x14ac:dyDescent="0.25">
      <c r="A28" s="6"/>
      <c r="B28" s="6"/>
      <c r="C28" s="6"/>
      <c r="D28" s="6" t="s">
        <v>78</v>
      </c>
      <c r="E28" s="3" t="s">
        <v>79</v>
      </c>
      <c r="F28" s="6">
        <f t="shared" si="26"/>
        <v>0</v>
      </c>
      <c r="G28" s="6">
        <f t="shared" si="27"/>
        <v>2</v>
      </c>
      <c r="H28" s="6">
        <f t="shared" si="28"/>
        <v>30</v>
      </c>
      <c r="I28" s="6">
        <f t="shared" si="29"/>
        <v>15</v>
      </c>
      <c r="J28" s="6">
        <f t="shared" si="30"/>
        <v>15</v>
      </c>
      <c r="K28" s="6">
        <f t="shared" si="31"/>
        <v>0</v>
      </c>
      <c r="L28" s="6">
        <f t="shared" si="32"/>
        <v>0</v>
      </c>
      <c r="M28" s="6">
        <f t="shared" si="33"/>
        <v>0</v>
      </c>
      <c r="N28" s="6">
        <f t="shared" si="34"/>
        <v>0</v>
      </c>
      <c r="O28" s="6">
        <f t="shared" si="35"/>
        <v>0</v>
      </c>
      <c r="P28" s="6">
        <f t="shared" si="36"/>
        <v>0</v>
      </c>
      <c r="Q28" s="6">
        <f t="shared" si="37"/>
        <v>0</v>
      </c>
      <c r="R28" s="7">
        <f t="shared" si="38"/>
        <v>3</v>
      </c>
      <c r="S28" s="7">
        <f t="shared" si="39"/>
        <v>0</v>
      </c>
      <c r="T28" s="7">
        <v>1.5</v>
      </c>
      <c r="U28" s="11">
        <v>15</v>
      </c>
      <c r="V28" s="10" t="s">
        <v>60</v>
      </c>
      <c r="W28" s="11">
        <v>15</v>
      </c>
      <c r="X28" s="10" t="s">
        <v>60</v>
      </c>
      <c r="Y28" s="11"/>
      <c r="Z28" s="10"/>
      <c r="AA28" s="11"/>
      <c r="AB28" s="10"/>
      <c r="AC28" s="7">
        <v>3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40"/>
        <v>3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41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42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43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44"/>
        <v>0</v>
      </c>
      <c r="DV28" s="11"/>
      <c r="DW28" s="10"/>
      <c r="DX28" s="11"/>
      <c r="DY28" s="10"/>
      <c r="DZ28" s="11"/>
      <c r="EA28" s="10"/>
      <c r="EB28" s="11"/>
      <c r="EC28" s="10"/>
      <c r="ED28" s="7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45"/>
        <v>0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46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47"/>
        <v>0</v>
      </c>
    </row>
    <row r="29" spans="1:188" x14ac:dyDescent="0.25">
      <c r="A29" s="6"/>
      <c r="B29" s="6"/>
      <c r="C29" s="6"/>
      <c r="D29" s="6" t="s">
        <v>80</v>
      </c>
      <c r="E29" s="3" t="s">
        <v>81</v>
      </c>
      <c r="F29" s="6">
        <f t="shared" si="26"/>
        <v>1</v>
      </c>
      <c r="G29" s="6">
        <f t="shared" si="27"/>
        <v>1</v>
      </c>
      <c r="H29" s="6">
        <f t="shared" si="28"/>
        <v>75</v>
      </c>
      <c r="I29" s="6">
        <f t="shared" si="29"/>
        <v>25</v>
      </c>
      <c r="J29" s="6">
        <f t="shared" si="30"/>
        <v>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50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6</v>
      </c>
      <c r="S29" s="7">
        <f t="shared" si="39"/>
        <v>4</v>
      </c>
      <c r="T29" s="7">
        <v>3.1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0</v>
      </c>
      <c r="BK29" s="11">
        <v>25</v>
      </c>
      <c r="BL29" s="10" t="s">
        <v>73</v>
      </c>
      <c r="BM29" s="11"/>
      <c r="BN29" s="10"/>
      <c r="BO29" s="11"/>
      <c r="BP29" s="10"/>
      <c r="BQ29" s="11"/>
      <c r="BR29" s="10"/>
      <c r="BS29" s="7">
        <v>2</v>
      </c>
      <c r="BT29" s="11"/>
      <c r="BU29" s="10"/>
      <c r="BV29" s="11">
        <v>50</v>
      </c>
      <c r="BW29" s="10" t="s">
        <v>60</v>
      </c>
      <c r="BX29" s="11"/>
      <c r="BY29" s="10"/>
      <c r="BZ29" s="11"/>
      <c r="CA29" s="10"/>
      <c r="CB29" s="11"/>
      <c r="CC29" s="10"/>
      <c r="CD29" s="7">
        <v>4</v>
      </c>
      <c r="CE29" s="7">
        <f t="shared" si="42"/>
        <v>6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11"/>
      <c r="EC29" s="10"/>
      <c r="ED29" s="7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5">
      <c r="A30" s="6"/>
      <c r="B30" s="6"/>
      <c r="C30" s="6"/>
      <c r="D30" s="6" t="s">
        <v>82</v>
      </c>
      <c r="E30" s="3" t="s">
        <v>83</v>
      </c>
      <c r="F30" s="6">
        <f t="shared" si="26"/>
        <v>0</v>
      </c>
      <c r="G30" s="6">
        <f t="shared" si="27"/>
        <v>2</v>
      </c>
      <c r="H30" s="6">
        <f t="shared" si="28"/>
        <v>30</v>
      </c>
      <c r="I30" s="6">
        <f t="shared" si="29"/>
        <v>15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15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1.4</v>
      </c>
      <c r="U30" s="11">
        <v>15</v>
      </c>
      <c r="V30" s="10" t="s">
        <v>60</v>
      </c>
      <c r="W30" s="11"/>
      <c r="X30" s="10"/>
      <c r="Y30" s="11"/>
      <c r="Z30" s="10"/>
      <c r="AA30" s="11"/>
      <c r="AB30" s="10"/>
      <c r="AC30" s="7">
        <v>2</v>
      </c>
      <c r="AD30" s="11"/>
      <c r="AE30" s="10"/>
      <c r="AF30" s="11">
        <v>15</v>
      </c>
      <c r="AG30" s="10" t="s">
        <v>60</v>
      </c>
      <c r="AH30" s="11"/>
      <c r="AI30" s="10"/>
      <c r="AJ30" s="11"/>
      <c r="AK30" s="10"/>
      <c r="AL30" s="11"/>
      <c r="AM30" s="10"/>
      <c r="AN30" s="7">
        <v>1</v>
      </c>
      <c r="AO30" s="7">
        <f t="shared" si="40"/>
        <v>3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11"/>
      <c r="EC30" s="10"/>
      <c r="ED30" s="7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5">
      <c r="A31" s="6"/>
      <c r="B31" s="6"/>
      <c r="C31" s="6"/>
      <c r="D31" s="6" t="s">
        <v>84</v>
      </c>
      <c r="E31" s="3" t="s">
        <v>85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20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25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3</v>
      </c>
      <c r="T31" s="7">
        <v>2.33</v>
      </c>
      <c r="U31" s="11">
        <v>20</v>
      </c>
      <c r="V31" s="10" t="s">
        <v>73</v>
      </c>
      <c r="W31" s="11"/>
      <c r="X31" s="10"/>
      <c r="Y31" s="11"/>
      <c r="Z31" s="10"/>
      <c r="AA31" s="11"/>
      <c r="AB31" s="10"/>
      <c r="AC31" s="7">
        <v>2</v>
      </c>
      <c r="AD31" s="11"/>
      <c r="AE31" s="10"/>
      <c r="AF31" s="11">
        <v>25</v>
      </c>
      <c r="AG31" s="10" t="s">
        <v>60</v>
      </c>
      <c r="AH31" s="11"/>
      <c r="AI31" s="10"/>
      <c r="AJ31" s="11"/>
      <c r="AK31" s="10"/>
      <c r="AL31" s="11"/>
      <c r="AM31" s="10"/>
      <c r="AN31" s="7">
        <v>3</v>
      </c>
      <c r="AO31" s="7">
        <f t="shared" si="40"/>
        <v>5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11"/>
      <c r="BR31" s="10"/>
      <c r="BS31" s="7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11"/>
      <c r="EC31" s="10"/>
      <c r="ED31" s="7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11"/>
      <c r="EX31" s="10"/>
      <c r="EY31" s="7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11"/>
      <c r="FS31" s="10"/>
      <c r="FT31" s="7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5">
      <c r="A32" s="6"/>
      <c r="B32" s="6"/>
      <c r="C32" s="6"/>
      <c r="D32" s="6" t="s">
        <v>86</v>
      </c>
      <c r="E32" s="3" t="s">
        <v>87</v>
      </c>
      <c r="F32" s="6">
        <f t="shared" si="26"/>
        <v>0</v>
      </c>
      <c r="G32" s="6">
        <f t="shared" si="27"/>
        <v>3</v>
      </c>
      <c r="H32" s="6">
        <f t="shared" si="28"/>
        <v>28</v>
      </c>
      <c r="I32" s="6">
        <f t="shared" si="29"/>
        <v>10</v>
      </c>
      <c r="J32" s="6">
        <f t="shared" si="30"/>
        <v>0</v>
      </c>
      <c r="K32" s="6">
        <f t="shared" si="31"/>
        <v>0</v>
      </c>
      <c r="L32" s="6">
        <f t="shared" si="32"/>
        <v>6</v>
      </c>
      <c r="M32" s="6">
        <f t="shared" si="33"/>
        <v>0</v>
      </c>
      <c r="N32" s="6">
        <f t="shared" si="34"/>
        <v>12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1</v>
      </c>
      <c r="T32" s="7">
        <v>1.59</v>
      </c>
      <c r="U32" s="11">
        <v>10</v>
      </c>
      <c r="V32" s="10" t="s">
        <v>60</v>
      </c>
      <c r="W32" s="11"/>
      <c r="X32" s="10"/>
      <c r="Y32" s="11"/>
      <c r="Z32" s="10"/>
      <c r="AA32" s="11">
        <v>6</v>
      </c>
      <c r="AB32" s="10" t="s">
        <v>60</v>
      </c>
      <c r="AC32" s="7">
        <v>2</v>
      </c>
      <c r="AD32" s="11"/>
      <c r="AE32" s="10"/>
      <c r="AF32" s="11">
        <v>12</v>
      </c>
      <c r="AG32" s="10" t="s">
        <v>60</v>
      </c>
      <c r="AH32" s="11"/>
      <c r="AI32" s="10"/>
      <c r="AJ32" s="11"/>
      <c r="AK32" s="10"/>
      <c r="AL32" s="11"/>
      <c r="AM32" s="10"/>
      <c r="AN32" s="7">
        <v>1</v>
      </c>
      <c r="AO32" s="7">
        <f t="shared" si="40"/>
        <v>3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11"/>
      <c r="EC32" s="10"/>
      <c r="ED32" s="7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11"/>
      <c r="EX32" s="10"/>
      <c r="EY32" s="7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11"/>
      <c r="FS32" s="10"/>
      <c r="FT32" s="7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5">
      <c r="A33" s="6"/>
      <c r="B33" s="6"/>
      <c r="C33" s="6"/>
      <c r="D33" s="6" t="s">
        <v>88</v>
      </c>
      <c r="E33" s="3" t="s">
        <v>89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1</v>
      </c>
      <c r="S33" s="7">
        <f t="shared" si="39"/>
        <v>0</v>
      </c>
      <c r="T33" s="7">
        <v>0.6</v>
      </c>
      <c r="U33" s="11">
        <v>15</v>
      </c>
      <c r="V33" s="10" t="s">
        <v>60</v>
      </c>
      <c r="W33" s="11"/>
      <c r="X33" s="10"/>
      <c r="Y33" s="11"/>
      <c r="Z33" s="10"/>
      <c r="AA33" s="11"/>
      <c r="AB33" s="10"/>
      <c r="AC33" s="7">
        <v>1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1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5">
      <c r="A34" s="6"/>
      <c r="B34" s="6"/>
      <c r="C34" s="6"/>
      <c r="D34" s="6" t="s">
        <v>90</v>
      </c>
      <c r="E34" s="3" t="s">
        <v>91</v>
      </c>
      <c r="F34" s="6">
        <f t="shared" si="26"/>
        <v>0</v>
      </c>
      <c r="G34" s="6">
        <f t="shared" si="27"/>
        <v>2</v>
      </c>
      <c r="H34" s="6">
        <f t="shared" si="28"/>
        <v>55</v>
      </c>
      <c r="I34" s="6">
        <f t="shared" si="29"/>
        <v>25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30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2</v>
      </c>
      <c r="T34" s="7">
        <v>2.2999999999999998</v>
      </c>
      <c r="U34" s="11"/>
      <c r="V34" s="10"/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>
        <v>25</v>
      </c>
      <c r="AQ34" s="10" t="s">
        <v>60</v>
      </c>
      <c r="AR34" s="11"/>
      <c r="AS34" s="10"/>
      <c r="AT34" s="11"/>
      <c r="AU34" s="10"/>
      <c r="AV34" s="11"/>
      <c r="AW34" s="10"/>
      <c r="AX34" s="7">
        <v>4</v>
      </c>
      <c r="AY34" s="11"/>
      <c r="AZ34" s="10"/>
      <c r="BA34" s="11">
        <v>30</v>
      </c>
      <c r="BB34" s="10" t="s">
        <v>60</v>
      </c>
      <c r="BC34" s="11"/>
      <c r="BD34" s="10"/>
      <c r="BE34" s="11"/>
      <c r="BF34" s="10"/>
      <c r="BG34" s="11"/>
      <c r="BH34" s="10"/>
      <c r="BI34" s="7">
        <v>2</v>
      </c>
      <c r="BJ34" s="7">
        <f t="shared" si="41"/>
        <v>6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5">
      <c r="A35" s="6"/>
      <c r="B35" s="6"/>
      <c r="C35" s="6"/>
      <c r="D35" s="6" t="s">
        <v>92</v>
      </c>
      <c r="E35" s="3" t="s">
        <v>93</v>
      </c>
      <c r="F35" s="6">
        <f t="shared" si="26"/>
        <v>0</v>
      </c>
      <c r="G35" s="6">
        <f t="shared" si="27"/>
        <v>3</v>
      </c>
      <c r="H35" s="6">
        <f t="shared" si="28"/>
        <v>20</v>
      </c>
      <c r="I35" s="6">
        <f t="shared" si="29"/>
        <v>10</v>
      </c>
      <c r="J35" s="6">
        <f t="shared" si="30"/>
        <v>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5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2</v>
      </c>
      <c r="S35" s="7">
        <f t="shared" si="39"/>
        <v>0.5</v>
      </c>
      <c r="T35" s="7">
        <v>1.04</v>
      </c>
      <c r="U35" s="11"/>
      <c r="V35" s="10"/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10</v>
      </c>
      <c r="AQ35" s="10" t="s">
        <v>60</v>
      </c>
      <c r="AR35" s="11">
        <v>5</v>
      </c>
      <c r="AS35" s="10" t="s">
        <v>60</v>
      </c>
      <c r="AT35" s="11"/>
      <c r="AU35" s="10"/>
      <c r="AV35" s="11"/>
      <c r="AW35" s="10"/>
      <c r="AX35" s="7">
        <v>1.5</v>
      </c>
      <c r="AY35" s="11"/>
      <c r="AZ35" s="10"/>
      <c r="BA35" s="11">
        <v>5</v>
      </c>
      <c r="BB35" s="10" t="s">
        <v>60</v>
      </c>
      <c r="BC35" s="11"/>
      <c r="BD35" s="10"/>
      <c r="BE35" s="11"/>
      <c r="BF35" s="10"/>
      <c r="BG35" s="11"/>
      <c r="BH35" s="10"/>
      <c r="BI35" s="7">
        <v>0.5</v>
      </c>
      <c r="BJ35" s="7">
        <f t="shared" si="41"/>
        <v>2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5">
      <c r="A36" s="6"/>
      <c r="B36" s="6"/>
      <c r="C36" s="6"/>
      <c r="D36" s="6" t="s">
        <v>94</v>
      </c>
      <c r="E36" s="3" t="s">
        <v>95</v>
      </c>
      <c r="F36" s="6">
        <f t="shared" si="26"/>
        <v>1</v>
      </c>
      <c r="G36" s="6">
        <f t="shared" si="27"/>
        <v>1</v>
      </c>
      <c r="H36" s="6">
        <f t="shared" si="28"/>
        <v>55</v>
      </c>
      <c r="I36" s="6">
        <f t="shared" si="29"/>
        <v>20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35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6</v>
      </c>
      <c r="S36" s="7">
        <f t="shared" si="39"/>
        <v>4</v>
      </c>
      <c r="T36" s="7">
        <v>2.5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20</v>
      </c>
      <c r="AQ36" s="10" t="s">
        <v>73</v>
      </c>
      <c r="AR36" s="11"/>
      <c r="AS36" s="10"/>
      <c r="AT36" s="11"/>
      <c r="AU36" s="10"/>
      <c r="AV36" s="11"/>
      <c r="AW36" s="10"/>
      <c r="AX36" s="7">
        <v>2</v>
      </c>
      <c r="AY36" s="11"/>
      <c r="AZ36" s="10"/>
      <c r="BA36" s="11">
        <v>35</v>
      </c>
      <c r="BB36" s="10" t="s">
        <v>60</v>
      </c>
      <c r="BC36" s="11"/>
      <c r="BD36" s="10"/>
      <c r="BE36" s="11"/>
      <c r="BF36" s="10"/>
      <c r="BG36" s="11"/>
      <c r="BH36" s="10"/>
      <c r="BI36" s="7">
        <v>4</v>
      </c>
      <c r="BJ36" s="7">
        <f t="shared" si="41"/>
        <v>6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5">
      <c r="A37" s="6"/>
      <c r="B37" s="6"/>
      <c r="C37" s="6"/>
      <c r="D37" s="6" t="s">
        <v>96</v>
      </c>
      <c r="E37" s="3" t="s">
        <v>97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30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5</v>
      </c>
      <c r="S37" s="7">
        <f t="shared" si="39"/>
        <v>3</v>
      </c>
      <c r="T37" s="7">
        <v>2.13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15</v>
      </c>
      <c r="AQ37" s="10" t="s">
        <v>60</v>
      </c>
      <c r="AR37" s="11"/>
      <c r="AS37" s="10"/>
      <c r="AT37" s="11"/>
      <c r="AU37" s="10"/>
      <c r="AV37" s="11"/>
      <c r="AW37" s="10"/>
      <c r="AX37" s="7">
        <v>2</v>
      </c>
      <c r="AY37" s="11"/>
      <c r="AZ37" s="10"/>
      <c r="BA37" s="11">
        <v>30</v>
      </c>
      <c r="BB37" s="10" t="s">
        <v>60</v>
      </c>
      <c r="BC37" s="11"/>
      <c r="BD37" s="10"/>
      <c r="BE37" s="11"/>
      <c r="BF37" s="10"/>
      <c r="BG37" s="11"/>
      <c r="BH37" s="10"/>
      <c r="BI37" s="7">
        <v>3</v>
      </c>
      <c r="BJ37" s="7">
        <f t="shared" si="41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5">
      <c r="A38" s="6">
        <v>2</v>
      </c>
      <c r="B38" s="6">
        <v>1</v>
      </c>
      <c r="C38" s="6"/>
      <c r="D38" s="6"/>
      <c r="E38" s="3" t="s">
        <v>98</v>
      </c>
      <c r="F38" s="6">
        <f>$B$38*COUNTIF(U38:GD38,"e")</f>
        <v>0</v>
      </c>
      <c r="G38" s="6">
        <f>$B$38*COUNTIF(U38:GD38,"z")</f>
        <v>2</v>
      </c>
      <c r="H38" s="6">
        <f t="shared" si="28"/>
        <v>30</v>
      </c>
      <c r="I38" s="6">
        <f t="shared" si="29"/>
        <v>15</v>
      </c>
      <c r="J38" s="6">
        <f t="shared" si="30"/>
        <v>15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3</v>
      </c>
      <c r="S38" s="7">
        <f t="shared" si="39"/>
        <v>0</v>
      </c>
      <c r="T38" s="7">
        <f>$B$38*1.3</f>
        <v>1.3</v>
      </c>
      <c r="U38" s="11">
        <f>$B$38*15</f>
        <v>15</v>
      </c>
      <c r="V38" s="10" t="s">
        <v>60</v>
      </c>
      <c r="W38" s="11">
        <f>$B$38*15</f>
        <v>15</v>
      </c>
      <c r="X38" s="10" t="s">
        <v>60</v>
      </c>
      <c r="Y38" s="11"/>
      <c r="Z38" s="10"/>
      <c r="AA38" s="11"/>
      <c r="AB38" s="10"/>
      <c r="AC38" s="7">
        <f>$B$38*3</f>
        <v>3</v>
      </c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3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5">
      <c r="A39" s="6">
        <v>3</v>
      </c>
      <c r="B39" s="6">
        <v>1</v>
      </c>
      <c r="C39" s="6"/>
      <c r="D39" s="6"/>
      <c r="E39" s="3" t="s">
        <v>99</v>
      </c>
      <c r="F39" s="6">
        <f>$B$39*COUNTIF(U39:GD39,"e")</f>
        <v>0</v>
      </c>
      <c r="G39" s="6">
        <f>$B$39*COUNTIF(U39:GD39,"z")</f>
        <v>2</v>
      </c>
      <c r="H39" s="6">
        <f t="shared" si="28"/>
        <v>20</v>
      </c>
      <c r="I39" s="6">
        <f t="shared" si="29"/>
        <v>10</v>
      </c>
      <c r="J39" s="6">
        <f t="shared" si="30"/>
        <v>10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2</v>
      </c>
      <c r="S39" s="7">
        <f t="shared" si="39"/>
        <v>0</v>
      </c>
      <c r="T39" s="7">
        <f>$B$39*1</f>
        <v>1</v>
      </c>
      <c r="U39" s="11">
        <f>$B$39*10</f>
        <v>10</v>
      </c>
      <c r="V39" s="10" t="s">
        <v>60</v>
      </c>
      <c r="W39" s="11">
        <f>$B$39*10</f>
        <v>10</v>
      </c>
      <c r="X39" s="10" t="s">
        <v>60</v>
      </c>
      <c r="Y39" s="11"/>
      <c r="Z39" s="10"/>
      <c r="AA39" s="11"/>
      <c r="AB39" s="10"/>
      <c r="AC39" s="7">
        <f>$B$39*2</f>
        <v>2</v>
      </c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2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5">
      <c r="A40" s="6">
        <v>4</v>
      </c>
      <c r="B40" s="6">
        <v>2</v>
      </c>
      <c r="C40" s="6"/>
      <c r="D40" s="6"/>
      <c r="E40" s="3" t="s">
        <v>100</v>
      </c>
      <c r="F40" s="6">
        <f>$B$40*COUNTIF(U40:GD40,"e")</f>
        <v>0</v>
      </c>
      <c r="G40" s="6">
        <f>$B$40*COUNTIF(U40:GD40,"z")</f>
        <v>4</v>
      </c>
      <c r="H40" s="6">
        <f t="shared" si="28"/>
        <v>60</v>
      </c>
      <c r="I40" s="6">
        <f t="shared" si="29"/>
        <v>30</v>
      </c>
      <c r="J40" s="6">
        <f t="shared" si="30"/>
        <v>30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4</v>
      </c>
      <c r="S40" s="7">
        <f t="shared" si="39"/>
        <v>0</v>
      </c>
      <c r="T40" s="7">
        <f>$B$40*1.34</f>
        <v>2.68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>
        <f>$B$40*15</f>
        <v>30</v>
      </c>
      <c r="AQ40" s="10" t="s">
        <v>60</v>
      </c>
      <c r="AR40" s="11">
        <f>$B$40*15</f>
        <v>30</v>
      </c>
      <c r="AS40" s="10" t="s">
        <v>60</v>
      </c>
      <c r="AT40" s="11"/>
      <c r="AU40" s="10"/>
      <c r="AV40" s="11"/>
      <c r="AW40" s="10"/>
      <c r="AX40" s="7">
        <f>$B$40*2</f>
        <v>4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4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" customHeight="1" x14ac:dyDescent="0.25">
      <c r="A41" s="6"/>
      <c r="B41" s="6"/>
      <c r="C41" s="6"/>
      <c r="D41" s="6"/>
      <c r="E41" s="6" t="s">
        <v>74</v>
      </c>
      <c r="F41" s="6">
        <f t="shared" ref="F41:AK41" si="48">SUM(F27:F40)</f>
        <v>4</v>
      </c>
      <c r="G41" s="6">
        <f t="shared" si="48"/>
        <v>27</v>
      </c>
      <c r="H41" s="6">
        <f t="shared" si="48"/>
        <v>548</v>
      </c>
      <c r="I41" s="6">
        <f t="shared" si="48"/>
        <v>235</v>
      </c>
      <c r="J41" s="6">
        <f t="shared" si="48"/>
        <v>75</v>
      </c>
      <c r="K41" s="6">
        <f t="shared" si="48"/>
        <v>0</v>
      </c>
      <c r="L41" s="6">
        <f t="shared" si="48"/>
        <v>6</v>
      </c>
      <c r="M41" s="6">
        <f t="shared" si="48"/>
        <v>0</v>
      </c>
      <c r="N41" s="6">
        <f t="shared" si="48"/>
        <v>232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53</v>
      </c>
      <c r="S41" s="7">
        <f t="shared" si="48"/>
        <v>21.5</v>
      </c>
      <c r="T41" s="7">
        <f t="shared" si="48"/>
        <v>25.54</v>
      </c>
      <c r="U41" s="11">
        <f t="shared" si="48"/>
        <v>110</v>
      </c>
      <c r="V41" s="10">
        <f t="shared" si="48"/>
        <v>0</v>
      </c>
      <c r="W41" s="11">
        <f t="shared" si="48"/>
        <v>40</v>
      </c>
      <c r="X41" s="10">
        <f t="shared" si="48"/>
        <v>0</v>
      </c>
      <c r="Y41" s="11">
        <f t="shared" si="48"/>
        <v>0</v>
      </c>
      <c r="Z41" s="10">
        <f t="shared" si="48"/>
        <v>0</v>
      </c>
      <c r="AA41" s="11">
        <f t="shared" si="48"/>
        <v>6</v>
      </c>
      <c r="AB41" s="10">
        <f t="shared" si="48"/>
        <v>0</v>
      </c>
      <c r="AC41" s="7">
        <f t="shared" si="48"/>
        <v>16</v>
      </c>
      <c r="AD41" s="11">
        <f t="shared" si="48"/>
        <v>0</v>
      </c>
      <c r="AE41" s="10">
        <f t="shared" si="48"/>
        <v>0</v>
      </c>
      <c r="AF41" s="11">
        <f t="shared" si="48"/>
        <v>82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SUM(AL27:AL40)</f>
        <v>0</v>
      </c>
      <c r="AM41" s="10">
        <f t="shared" si="49"/>
        <v>0</v>
      </c>
      <c r="AN41" s="7">
        <f t="shared" si="49"/>
        <v>8</v>
      </c>
      <c r="AO41" s="7">
        <f t="shared" si="49"/>
        <v>24</v>
      </c>
      <c r="AP41" s="11">
        <f t="shared" si="49"/>
        <v>100</v>
      </c>
      <c r="AQ41" s="10">
        <f t="shared" si="49"/>
        <v>0</v>
      </c>
      <c r="AR41" s="11">
        <f t="shared" si="49"/>
        <v>35</v>
      </c>
      <c r="AS41" s="10">
        <f t="shared" si="49"/>
        <v>0</v>
      </c>
      <c r="AT41" s="11">
        <f t="shared" si="49"/>
        <v>0</v>
      </c>
      <c r="AU41" s="10">
        <f t="shared" si="49"/>
        <v>0</v>
      </c>
      <c r="AV41" s="11">
        <f t="shared" si="49"/>
        <v>0</v>
      </c>
      <c r="AW41" s="10">
        <f t="shared" si="49"/>
        <v>0</v>
      </c>
      <c r="AX41" s="7">
        <f t="shared" si="49"/>
        <v>13.5</v>
      </c>
      <c r="AY41" s="11">
        <f t="shared" si="49"/>
        <v>0</v>
      </c>
      <c r="AZ41" s="10">
        <f t="shared" si="49"/>
        <v>0</v>
      </c>
      <c r="BA41" s="11">
        <f t="shared" si="49"/>
        <v>100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9.5</v>
      </c>
      <c r="BJ41" s="7">
        <f t="shared" si="49"/>
        <v>23</v>
      </c>
      <c r="BK41" s="11">
        <f t="shared" si="49"/>
        <v>25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11">
        <f t="shared" si="49"/>
        <v>0</v>
      </c>
      <c r="BP41" s="10">
        <f t="shared" si="49"/>
        <v>0</v>
      </c>
      <c r="BQ41" s="11">
        <f t="shared" si="49"/>
        <v>0</v>
      </c>
      <c r="BR41" s="10">
        <f t="shared" ref="BR41:CW41" si="50">SUM(BR27:BR40)</f>
        <v>0</v>
      </c>
      <c r="BS41" s="7">
        <f t="shared" si="50"/>
        <v>2</v>
      </c>
      <c r="BT41" s="11">
        <f t="shared" si="50"/>
        <v>0</v>
      </c>
      <c r="BU41" s="10">
        <f t="shared" si="50"/>
        <v>0</v>
      </c>
      <c r="BV41" s="11">
        <f t="shared" si="50"/>
        <v>50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4</v>
      </c>
      <c r="CE41" s="7">
        <f t="shared" si="50"/>
        <v>6</v>
      </c>
      <c r="CF41" s="11">
        <f t="shared" si="50"/>
        <v>0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11">
        <f t="shared" si="50"/>
        <v>0</v>
      </c>
      <c r="CK41" s="10">
        <f t="shared" si="50"/>
        <v>0</v>
      </c>
      <c r="CL41" s="11">
        <f t="shared" si="50"/>
        <v>0</v>
      </c>
      <c r="CM41" s="10">
        <f t="shared" si="50"/>
        <v>0</v>
      </c>
      <c r="CN41" s="7">
        <f t="shared" si="50"/>
        <v>0</v>
      </c>
      <c r="CO41" s="11">
        <f t="shared" si="50"/>
        <v>0</v>
      </c>
      <c r="CP41" s="10">
        <f t="shared" si="50"/>
        <v>0</v>
      </c>
      <c r="CQ41" s="11">
        <f t="shared" si="50"/>
        <v>0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SUM(CX27:CX40)</f>
        <v>0</v>
      </c>
      <c r="CY41" s="7">
        <f t="shared" si="51"/>
        <v>0</v>
      </c>
      <c r="CZ41" s="7">
        <f t="shared" si="51"/>
        <v>0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11">
        <f t="shared" si="51"/>
        <v>0</v>
      </c>
      <c r="DF41" s="10">
        <f t="shared" si="51"/>
        <v>0</v>
      </c>
      <c r="DG41" s="11">
        <f t="shared" si="51"/>
        <v>0</v>
      </c>
      <c r="DH41" s="10">
        <f t="shared" si="51"/>
        <v>0</v>
      </c>
      <c r="DI41" s="7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11">
        <f t="shared" si="51"/>
        <v>0</v>
      </c>
      <c r="EA41" s="10">
        <f t="shared" si="51"/>
        <v>0</v>
      </c>
      <c r="EB41" s="11">
        <f t="shared" si="51"/>
        <v>0</v>
      </c>
      <c r="EC41" s="10">
        <f t="shared" si="51"/>
        <v>0</v>
      </c>
      <c r="ED41" s="7">
        <f t="shared" ref="ED41:FI41" si="52">SUM(ED27:ED40)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11">
        <f t="shared" si="52"/>
        <v>0</v>
      </c>
      <c r="EV41" s="10">
        <f t="shared" si="52"/>
        <v>0</v>
      </c>
      <c r="EW41" s="11">
        <f t="shared" si="52"/>
        <v>0</v>
      </c>
      <c r="EX41" s="10">
        <f t="shared" si="52"/>
        <v>0</v>
      </c>
      <c r="EY41" s="7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SUM(FJ27:FJ40)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11">
        <f t="shared" si="53"/>
        <v>0</v>
      </c>
      <c r="FQ41" s="10">
        <f t="shared" si="53"/>
        <v>0</v>
      </c>
      <c r="FR41" s="11">
        <f t="shared" si="53"/>
        <v>0</v>
      </c>
      <c r="FS41" s="10">
        <f t="shared" si="53"/>
        <v>0</v>
      </c>
      <c r="FT41" s="7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5">
      <c r="A42" s="19" t="s">
        <v>101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5">
      <c r="A43" s="6"/>
      <c r="B43" s="6"/>
      <c r="C43" s="6"/>
      <c r="D43" s="6" t="s">
        <v>102</v>
      </c>
      <c r="E43" s="3" t="s">
        <v>103</v>
      </c>
      <c r="F43" s="6">
        <f t="shared" ref="F43:F57" si="54">COUNTIF(U43:GD43,"e")</f>
        <v>0</v>
      </c>
      <c r="G43" s="6">
        <f t="shared" ref="G43:G57" si="55">COUNTIF(U43:GD43,"z")</f>
        <v>2</v>
      </c>
      <c r="H43" s="6">
        <f t="shared" ref="H43:H60" si="56">SUM(I43:Q43)</f>
        <v>30</v>
      </c>
      <c r="I43" s="6">
        <f t="shared" ref="I43:I60" si="57">U43+AP43+BK43+CF43+DA43+DV43+EQ43+FL43</f>
        <v>0</v>
      </c>
      <c r="J43" s="6">
        <f t="shared" ref="J43:J60" si="58">W43+AR43+BM43+CH43+DC43+DX43+ES43+FN43</f>
        <v>0</v>
      </c>
      <c r="K43" s="6">
        <f t="shared" ref="K43:K60" si="59">Y43+AT43+BO43+CJ43+DE43+DZ43+EU43+FP43</f>
        <v>30</v>
      </c>
      <c r="L43" s="6">
        <f t="shared" ref="L43:L60" si="60">AA43+AV43+BQ43+CL43+DG43+EB43+EW43+FR43</f>
        <v>0</v>
      </c>
      <c r="M43" s="6">
        <f t="shared" ref="M43:M60" si="61">AD43+AY43+BT43+CO43+DJ43+EE43+EZ43+FU43</f>
        <v>0</v>
      </c>
      <c r="N43" s="6">
        <f t="shared" ref="N43:N60" si="62">AF43+BA43+BV43+CQ43+DL43+EG43+FB43+FW43</f>
        <v>0</v>
      </c>
      <c r="O43" s="6">
        <f t="shared" ref="O43:O60" si="63">AH43+BC43+BX43+CS43+DN43+EI43+FD43+FY43</f>
        <v>0</v>
      </c>
      <c r="P43" s="6">
        <f t="shared" ref="P43:P60" si="64">AJ43+BE43+BZ43+CU43+DP43+EK43+FF43+GA43</f>
        <v>0</v>
      </c>
      <c r="Q43" s="6">
        <f t="shared" ref="Q43:Q60" si="65">AL43+BG43+CB43+CW43+DR43+EM43+FH43+GC43</f>
        <v>0</v>
      </c>
      <c r="R43" s="7">
        <f t="shared" ref="R43:R60" si="66">AO43+BJ43+CE43+CZ43+DU43+EP43+FK43+GF43</f>
        <v>3</v>
      </c>
      <c r="S43" s="7">
        <f t="shared" ref="S43:S60" si="67">AN43+BI43+CD43+CY43+DT43+EO43+FJ43+GE43</f>
        <v>0</v>
      </c>
      <c r="T43" s="7">
        <v>1.5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ref="AO43:AO60" si="68">AC43+AN43</f>
        <v>0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60" si="69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ref="CE43:CE60" si="70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60" si="71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60" si="72">DI43+DT43</f>
        <v>0</v>
      </c>
      <c r="DV43" s="11"/>
      <c r="DW43" s="10"/>
      <c r="DX43" s="11"/>
      <c r="DY43" s="10"/>
      <c r="DZ43" s="11">
        <v>15</v>
      </c>
      <c r="EA43" s="10" t="s">
        <v>60</v>
      </c>
      <c r="EB43" s="11"/>
      <c r="EC43" s="10"/>
      <c r="ED43" s="7">
        <v>1</v>
      </c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60" si="73">ED43+EO43</f>
        <v>1</v>
      </c>
      <c r="EQ43" s="11"/>
      <c r="ER43" s="10"/>
      <c r="ES43" s="11"/>
      <c r="ET43" s="10"/>
      <c r="EU43" s="11">
        <v>15</v>
      </c>
      <c r="EV43" s="10" t="s">
        <v>60</v>
      </c>
      <c r="EW43" s="11"/>
      <c r="EX43" s="10"/>
      <c r="EY43" s="7">
        <v>2</v>
      </c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60" si="74">EY43+FJ43</f>
        <v>2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60" si="75">FT43+GE43</f>
        <v>0</v>
      </c>
    </row>
    <row r="44" spans="1:188" x14ac:dyDescent="0.25">
      <c r="A44" s="6"/>
      <c r="B44" s="6"/>
      <c r="C44" s="6"/>
      <c r="D44" s="6" t="s">
        <v>104</v>
      </c>
      <c r="E44" s="3" t="s">
        <v>105</v>
      </c>
      <c r="F44" s="6">
        <f t="shared" si="54"/>
        <v>1</v>
      </c>
      <c r="G44" s="6">
        <f t="shared" si="55"/>
        <v>0</v>
      </c>
      <c r="H44" s="6">
        <f t="shared" si="56"/>
        <v>0</v>
      </c>
      <c r="I44" s="6">
        <f t="shared" si="57"/>
        <v>0</v>
      </c>
      <c r="J44" s="6">
        <f t="shared" si="58"/>
        <v>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15</v>
      </c>
      <c r="S44" s="7">
        <f t="shared" si="67"/>
        <v>15</v>
      </c>
      <c r="T44" s="7">
        <v>2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>
        <v>0</v>
      </c>
      <c r="FE44" s="10" t="s">
        <v>73</v>
      </c>
      <c r="FF44" s="11"/>
      <c r="FG44" s="10"/>
      <c r="FH44" s="11"/>
      <c r="FI44" s="10"/>
      <c r="FJ44" s="7">
        <v>15</v>
      </c>
      <c r="FK44" s="7">
        <f t="shared" si="74"/>
        <v>15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5">
      <c r="A45" s="6"/>
      <c r="B45" s="6"/>
      <c r="C45" s="6"/>
      <c r="D45" s="6" t="s">
        <v>106</v>
      </c>
      <c r="E45" s="3" t="s">
        <v>107</v>
      </c>
      <c r="F45" s="6">
        <f t="shared" si="54"/>
        <v>0</v>
      </c>
      <c r="G45" s="6">
        <f t="shared" si="55"/>
        <v>2</v>
      </c>
      <c r="H45" s="6">
        <f t="shared" si="56"/>
        <v>22</v>
      </c>
      <c r="I45" s="6">
        <f t="shared" si="57"/>
        <v>14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8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1</v>
      </c>
      <c r="S45" s="7">
        <f t="shared" si="67"/>
        <v>0.5</v>
      </c>
      <c r="T45" s="7">
        <v>0.74</v>
      </c>
      <c r="U45" s="11">
        <v>14</v>
      </c>
      <c r="V45" s="10" t="s">
        <v>60</v>
      </c>
      <c r="W45" s="11"/>
      <c r="X45" s="10"/>
      <c r="Y45" s="11"/>
      <c r="Z45" s="10"/>
      <c r="AA45" s="11"/>
      <c r="AB45" s="10"/>
      <c r="AC45" s="7">
        <v>0.5</v>
      </c>
      <c r="AD45" s="11"/>
      <c r="AE45" s="10"/>
      <c r="AF45" s="11">
        <v>8</v>
      </c>
      <c r="AG45" s="10" t="s">
        <v>60</v>
      </c>
      <c r="AH45" s="11"/>
      <c r="AI45" s="10"/>
      <c r="AJ45" s="11"/>
      <c r="AK45" s="10"/>
      <c r="AL45" s="11"/>
      <c r="AM45" s="10"/>
      <c r="AN45" s="7">
        <v>0.5</v>
      </c>
      <c r="AO45" s="7">
        <f t="shared" si="68"/>
        <v>1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5">
      <c r="A46" s="6"/>
      <c r="B46" s="6"/>
      <c r="C46" s="6"/>
      <c r="D46" s="6" t="s">
        <v>108</v>
      </c>
      <c r="E46" s="3" t="s">
        <v>109</v>
      </c>
      <c r="F46" s="6">
        <f t="shared" si="54"/>
        <v>1</v>
      </c>
      <c r="G46" s="6">
        <f t="shared" si="55"/>
        <v>3</v>
      </c>
      <c r="H46" s="6">
        <f t="shared" si="56"/>
        <v>65</v>
      </c>
      <c r="I46" s="6">
        <f t="shared" si="57"/>
        <v>30</v>
      </c>
      <c r="J46" s="6">
        <f t="shared" si="58"/>
        <v>25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5</v>
      </c>
      <c r="O46" s="6">
        <f t="shared" si="63"/>
        <v>0</v>
      </c>
      <c r="P46" s="6">
        <f t="shared" si="64"/>
        <v>0</v>
      </c>
      <c r="Q46" s="6">
        <f t="shared" si="65"/>
        <v>5</v>
      </c>
      <c r="R46" s="7">
        <f t="shared" si="66"/>
        <v>5</v>
      </c>
      <c r="S46" s="7">
        <f t="shared" si="67"/>
        <v>1</v>
      </c>
      <c r="T46" s="7">
        <v>2.97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>
        <v>30</v>
      </c>
      <c r="CG46" s="10" t="s">
        <v>73</v>
      </c>
      <c r="CH46" s="11">
        <v>25</v>
      </c>
      <c r="CI46" s="10" t="s">
        <v>60</v>
      </c>
      <c r="CJ46" s="11"/>
      <c r="CK46" s="10"/>
      <c r="CL46" s="11"/>
      <c r="CM46" s="10"/>
      <c r="CN46" s="7">
        <v>4</v>
      </c>
      <c r="CO46" s="11"/>
      <c r="CP46" s="10"/>
      <c r="CQ46" s="11">
        <v>5</v>
      </c>
      <c r="CR46" s="10" t="s">
        <v>60</v>
      </c>
      <c r="CS46" s="11"/>
      <c r="CT46" s="10"/>
      <c r="CU46" s="11"/>
      <c r="CV46" s="10"/>
      <c r="CW46" s="11">
        <v>5</v>
      </c>
      <c r="CX46" s="10" t="s">
        <v>60</v>
      </c>
      <c r="CY46" s="7">
        <v>1</v>
      </c>
      <c r="CZ46" s="7">
        <f t="shared" si="71"/>
        <v>5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5">
      <c r="A47" s="6"/>
      <c r="B47" s="6"/>
      <c r="C47" s="6"/>
      <c r="D47" s="6" t="s">
        <v>110</v>
      </c>
      <c r="E47" s="3" t="s">
        <v>111</v>
      </c>
      <c r="F47" s="6">
        <f t="shared" si="54"/>
        <v>0</v>
      </c>
      <c r="G47" s="6">
        <f t="shared" si="55"/>
        <v>2</v>
      </c>
      <c r="H47" s="6">
        <f t="shared" si="56"/>
        <v>30</v>
      </c>
      <c r="I47" s="6">
        <f t="shared" si="57"/>
        <v>15</v>
      </c>
      <c r="J47" s="6">
        <f t="shared" si="58"/>
        <v>15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2</v>
      </c>
      <c r="S47" s="7">
        <f t="shared" si="67"/>
        <v>0</v>
      </c>
      <c r="T47" s="7">
        <v>1.34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>
        <v>15</v>
      </c>
      <c r="DB47" s="10" t="s">
        <v>60</v>
      </c>
      <c r="DC47" s="11">
        <v>15</v>
      </c>
      <c r="DD47" s="10" t="s">
        <v>60</v>
      </c>
      <c r="DE47" s="11"/>
      <c r="DF47" s="10"/>
      <c r="DG47" s="11"/>
      <c r="DH47" s="10"/>
      <c r="DI47" s="7">
        <v>2</v>
      </c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2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5">
      <c r="A48" s="6"/>
      <c r="B48" s="6"/>
      <c r="C48" s="6"/>
      <c r="D48" s="6" t="s">
        <v>112</v>
      </c>
      <c r="E48" s="3" t="s">
        <v>113</v>
      </c>
      <c r="F48" s="6">
        <f t="shared" si="54"/>
        <v>0</v>
      </c>
      <c r="G48" s="6">
        <f t="shared" si="55"/>
        <v>2</v>
      </c>
      <c r="H48" s="6">
        <f t="shared" si="56"/>
        <v>80</v>
      </c>
      <c r="I48" s="6">
        <f t="shared" si="57"/>
        <v>30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50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3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11"/>
      <c r="AW48" s="10"/>
      <c r="AX48" s="7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>
        <v>30</v>
      </c>
      <c r="ER48" s="10" t="s">
        <v>60</v>
      </c>
      <c r="ES48" s="11"/>
      <c r="ET48" s="10"/>
      <c r="EU48" s="11"/>
      <c r="EV48" s="10"/>
      <c r="EW48" s="11"/>
      <c r="EX48" s="10"/>
      <c r="EY48" s="7">
        <v>1.5</v>
      </c>
      <c r="EZ48" s="11"/>
      <c r="FA48" s="10"/>
      <c r="FB48" s="11">
        <v>50</v>
      </c>
      <c r="FC48" s="10" t="s">
        <v>60</v>
      </c>
      <c r="FD48" s="11"/>
      <c r="FE48" s="10"/>
      <c r="FF48" s="11"/>
      <c r="FG48" s="10"/>
      <c r="FH48" s="11"/>
      <c r="FI48" s="10"/>
      <c r="FJ48" s="7">
        <v>2.5</v>
      </c>
      <c r="FK48" s="7">
        <f t="shared" si="74"/>
        <v>4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5">
      <c r="A49" s="6"/>
      <c r="B49" s="6"/>
      <c r="C49" s="6"/>
      <c r="D49" s="6" t="s">
        <v>114</v>
      </c>
      <c r="E49" s="3" t="s">
        <v>115</v>
      </c>
      <c r="F49" s="6">
        <f t="shared" si="54"/>
        <v>0</v>
      </c>
      <c r="G49" s="6">
        <f t="shared" si="55"/>
        <v>2</v>
      </c>
      <c r="H49" s="6">
        <f t="shared" si="56"/>
        <v>45</v>
      </c>
      <c r="I49" s="6">
        <f t="shared" si="57"/>
        <v>30</v>
      </c>
      <c r="J49" s="6">
        <f t="shared" si="58"/>
        <v>15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2</v>
      </c>
      <c r="S49" s="7">
        <f t="shared" si="67"/>
        <v>0</v>
      </c>
      <c r="T49" s="7">
        <v>1.6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>
        <v>30</v>
      </c>
      <c r="ER49" s="10" t="s">
        <v>60</v>
      </c>
      <c r="ES49" s="11">
        <v>15</v>
      </c>
      <c r="ET49" s="10" t="s">
        <v>60</v>
      </c>
      <c r="EU49" s="11"/>
      <c r="EV49" s="10"/>
      <c r="EW49" s="11"/>
      <c r="EX49" s="10"/>
      <c r="EY49" s="7">
        <v>2</v>
      </c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2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5">
      <c r="A50" s="6"/>
      <c r="B50" s="6"/>
      <c r="C50" s="6"/>
      <c r="D50" s="6" t="s">
        <v>116</v>
      </c>
      <c r="E50" s="3" t="s">
        <v>117</v>
      </c>
      <c r="F50" s="6">
        <f t="shared" si="54"/>
        <v>0</v>
      </c>
      <c r="G50" s="6">
        <f t="shared" si="55"/>
        <v>2</v>
      </c>
      <c r="H50" s="6">
        <f t="shared" si="56"/>
        <v>30</v>
      </c>
      <c r="I50" s="6">
        <f t="shared" si="57"/>
        <v>15</v>
      </c>
      <c r="J50" s="6">
        <f t="shared" si="58"/>
        <v>15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2</v>
      </c>
      <c r="S50" s="7">
        <f t="shared" si="67"/>
        <v>0</v>
      </c>
      <c r="T50" s="7">
        <v>1.2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11"/>
      <c r="BR50" s="10"/>
      <c r="BS50" s="7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>
        <v>15</v>
      </c>
      <c r="DW50" s="10" t="s">
        <v>60</v>
      </c>
      <c r="DX50" s="11">
        <v>15</v>
      </c>
      <c r="DY50" s="10" t="s">
        <v>60</v>
      </c>
      <c r="DZ50" s="11"/>
      <c r="EA50" s="10"/>
      <c r="EB50" s="11"/>
      <c r="EC50" s="10"/>
      <c r="ED50" s="7">
        <v>2</v>
      </c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2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5">
      <c r="A51" s="6"/>
      <c r="B51" s="6"/>
      <c r="C51" s="6"/>
      <c r="D51" s="6" t="s">
        <v>118</v>
      </c>
      <c r="E51" s="3" t="s">
        <v>119</v>
      </c>
      <c r="F51" s="6">
        <f t="shared" si="54"/>
        <v>0</v>
      </c>
      <c r="G51" s="6">
        <f t="shared" si="55"/>
        <v>1</v>
      </c>
      <c r="H51" s="6">
        <f t="shared" si="56"/>
        <v>15</v>
      </c>
      <c r="I51" s="6">
        <f t="shared" si="57"/>
        <v>15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1</v>
      </c>
      <c r="S51" s="7">
        <f t="shared" si="67"/>
        <v>0</v>
      </c>
      <c r="T51" s="7">
        <v>0.6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11"/>
      <c r="BR51" s="10"/>
      <c r="BS51" s="7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>
        <v>15</v>
      </c>
      <c r="ER51" s="10" t="s">
        <v>60</v>
      </c>
      <c r="ES51" s="11"/>
      <c r="ET51" s="10"/>
      <c r="EU51" s="11"/>
      <c r="EV51" s="10"/>
      <c r="EW51" s="11"/>
      <c r="EX51" s="10"/>
      <c r="EY51" s="7">
        <v>1</v>
      </c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1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5">
      <c r="A52" s="6"/>
      <c r="B52" s="6"/>
      <c r="C52" s="6"/>
      <c r="D52" s="6" t="s">
        <v>120</v>
      </c>
      <c r="E52" s="3" t="s">
        <v>121</v>
      </c>
      <c r="F52" s="6">
        <f t="shared" si="54"/>
        <v>0</v>
      </c>
      <c r="G52" s="6">
        <f t="shared" si="55"/>
        <v>2</v>
      </c>
      <c r="H52" s="6">
        <f t="shared" si="56"/>
        <v>20</v>
      </c>
      <c r="I52" s="6">
        <f t="shared" si="57"/>
        <v>10</v>
      </c>
      <c r="J52" s="6">
        <f t="shared" si="58"/>
        <v>10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1</v>
      </c>
      <c r="S52" s="7">
        <f t="shared" si="67"/>
        <v>0</v>
      </c>
      <c r="T52" s="7">
        <v>0.8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10</v>
      </c>
      <c r="BL52" s="10" t="s">
        <v>60</v>
      </c>
      <c r="BM52" s="11">
        <v>10</v>
      </c>
      <c r="BN52" s="10" t="s">
        <v>60</v>
      </c>
      <c r="BO52" s="11"/>
      <c r="BP52" s="10"/>
      <c r="BQ52" s="11"/>
      <c r="BR52" s="10"/>
      <c r="BS52" s="7">
        <v>1</v>
      </c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1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5">
      <c r="A53" s="6"/>
      <c r="B53" s="6"/>
      <c r="C53" s="6"/>
      <c r="D53" s="6" t="s">
        <v>122</v>
      </c>
      <c r="E53" s="3" t="s">
        <v>123</v>
      </c>
      <c r="F53" s="6">
        <f t="shared" si="54"/>
        <v>1</v>
      </c>
      <c r="G53" s="6">
        <f t="shared" si="55"/>
        <v>2</v>
      </c>
      <c r="H53" s="6">
        <f t="shared" si="56"/>
        <v>45</v>
      </c>
      <c r="I53" s="6">
        <f t="shared" si="57"/>
        <v>15</v>
      </c>
      <c r="J53" s="6">
        <f t="shared" si="58"/>
        <v>15</v>
      </c>
      <c r="K53" s="6">
        <f t="shared" si="59"/>
        <v>0</v>
      </c>
      <c r="L53" s="6">
        <f t="shared" si="60"/>
        <v>0</v>
      </c>
      <c r="M53" s="6">
        <f t="shared" si="61"/>
        <v>0</v>
      </c>
      <c r="N53" s="6">
        <f t="shared" si="62"/>
        <v>15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1.5</v>
      </c>
      <c r="T53" s="7">
        <v>2.7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15</v>
      </c>
      <c r="AQ53" s="10" t="s">
        <v>73</v>
      </c>
      <c r="AR53" s="11">
        <v>15</v>
      </c>
      <c r="AS53" s="10" t="s">
        <v>60</v>
      </c>
      <c r="AT53" s="11"/>
      <c r="AU53" s="10"/>
      <c r="AV53" s="11"/>
      <c r="AW53" s="10"/>
      <c r="AX53" s="7">
        <v>3.5</v>
      </c>
      <c r="AY53" s="11"/>
      <c r="AZ53" s="10"/>
      <c r="BA53" s="11">
        <v>15</v>
      </c>
      <c r="BB53" s="10" t="s">
        <v>60</v>
      </c>
      <c r="BC53" s="11"/>
      <c r="BD53" s="10"/>
      <c r="BE53" s="11"/>
      <c r="BF53" s="10"/>
      <c r="BG53" s="11"/>
      <c r="BH53" s="10"/>
      <c r="BI53" s="7">
        <v>1.5</v>
      </c>
      <c r="BJ53" s="7">
        <f t="shared" si="69"/>
        <v>5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5">
      <c r="A54" s="6"/>
      <c r="B54" s="6"/>
      <c r="C54" s="6"/>
      <c r="D54" s="6" t="s">
        <v>124</v>
      </c>
      <c r="E54" s="3" t="s">
        <v>125</v>
      </c>
      <c r="F54" s="6">
        <f t="shared" si="54"/>
        <v>1</v>
      </c>
      <c r="G54" s="6">
        <f t="shared" si="55"/>
        <v>1</v>
      </c>
      <c r="H54" s="6">
        <f t="shared" si="56"/>
        <v>40</v>
      </c>
      <c r="I54" s="6">
        <f t="shared" si="57"/>
        <v>30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10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1.5</v>
      </c>
      <c r="T54" s="7">
        <v>1.93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30</v>
      </c>
      <c r="BL54" s="10" t="s">
        <v>73</v>
      </c>
      <c r="BM54" s="11"/>
      <c r="BN54" s="10"/>
      <c r="BO54" s="11"/>
      <c r="BP54" s="10"/>
      <c r="BQ54" s="11"/>
      <c r="BR54" s="10"/>
      <c r="BS54" s="7">
        <v>2.5</v>
      </c>
      <c r="BT54" s="11"/>
      <c r="BU54" s="10"/>
      <c r="BV54" s="11">
        <v>10</v>
      </c>
      <c r="BW54" s="10" t="s">
        <v>60</v>
      </c>
      <c r="BX54" s="11"/>
      <c r="BY54" s="10"/>
      <c r="BZ54" s="11"/>
      <c r="CA54" s="10"/>
      <c r="CB54" s="11"/>
      <c r="CC54" s="10"/>
      <c r="CD54" s="7">
        <v>1.5</v>
      </c>
      <c r="CE54" s="7">
        <f t="shared" si="70"/>
        <v>4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5">
      <c r="A55" s="6"/>
      <c r="B55" s="6"/>
      <c r="C55" s="6"/>
      <c r="D55" s="6" t="s">
        <v>126</v>
      </c>
      <c r="E55" s="3" t="s">
        <v>127</v>
      </c>
      <c r="F55" s="6">
        <f t="shared" si="54"/>
        <v>0</v>
      </c>
      <c r="G55" s="6">
        <f t="shared" si="55"/>
        <v>2</v>
      </c>
      <c r="H55" s="6">
        <f t="shared" si="56"/>
        <v>25</v>
      </c>
      <c r="I55" s="6">
        <f t="shared" si="57"/>
        <v>10</v>
      </c>
      <c r="J55" s="6">
        <f t="shared" si="58"/>
        <v>15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0</v>
      </c>
      <c r="T55" s="7">
        <v>1.2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>
        <v>10</v>
      </c>
      <c r="BL55" s="10" t="s">
        <v>60</v>
      </c>
      <c r="BM55" s="11">
        <v>15</v>
      </c>
      <c r="BN55" s="10" t="s">
        <v>60</v>
      </c>
      <c r="BO55" s="11"/>
      <c r="BP55" s="10"/>
      <c r="BQ55" s="11"/>
      <c r="BR55" s="10"/>
      <c r="BS55" s="7">
        <v>2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2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5">
      <c r="A56" s="6"/>
      <c r="B56" s="6"/>
      <c r="C56" s="6"/>
      <c r="D56" s="6" t="s">
        <v>128</v>
      </c>
      <c r="E56" s="3" t="s">
        <v>129</v>
      </c>
      <c r="F56" s="6">
        <f t="shared" si="54"/>
        <v>0</v>
      </c>
      <c r="G56" s="6">
        <f t="shared" si="55"/>
        <v>2</v>
      </c>
      <c r="H56" s="6">
        <f t="shared" si="56"/>
        <v>30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15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3</v>
      </c>
      <c r="S56" s="7">
        <f t="shared" si="67"/>
        <v>2</v>
      </c>
      <c r="T56" s="7">
        <v>1.53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>
        <v>15</v>
      </c>
      <c r="CG56" s="10" t="s">
        <v>60</v>
      </c>
      <c r="CH56" s="11"/>
      <c r="CI56" s="10"/>
      <c r="CJ56" s="11"/>
      <c r="CK56" s="10"/>
      <c r="CL56" s="11"/>
      <c r="CM56" s="10"/>
      <c r="CN56" s="7">
        <v>1</v>
      </c>
      <c r="CO56" s="11"/>
      <c r="CP56" s="10"/>
      <c r="CQ56" s="11">
        <v>15</v>
      </c>
      <c r="CR56" s="10" t="s">
        <v>60</v>
      </c>
      <c r="CS56" s="11"/>
      <c r="CT56" s="10"/>
      <c r="CU56" s="11"/>
      <c r="CV56" s="10"/>
      <c r="CW56" s="11"/>
      <c r="CX56" s="10"/>
      <c r="CY56" s="7">
        <v>2</v>
      </c>
      <c r="CZ56" s="7">
        <f t="shared" si="71"/>
        <v>3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5">
      <c r="A57" s="6"/>
      <c r="B57" s="6"/>
      <c r="C57" s="6"/>
      <c r="D57" s="6" t="s">
        <v>130</v>
      </c>
      <c r="E57" s="3" t="s">
        <v>131</v>
      </c>
      <c r="F57" s="6">
        <f t="shared" si="54"/>
        <v>1</v>
      </c>
      <c r="G57" s="6">
        <f t="shared" si="55"/>
        <v>2</v>
      </c>
      <c r="H57" s="6">
        <f t="shared" si="56"/>
        <v>70</v>
      </c>
      <c r="I57" s="6">
        <f t="shared" si="57"/>
        <v>25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40</v>
      </c>
      <c r="O57" s="6">
        <f t="shared" si="63"/>
        <v>0</v>
      </c>
      <c r="P57" s="6">
        <f t="shared" si="64"/>
        <v>0</v>
      </c>
      <c r="Q57" s="6">
        <f t="shared" si="65"/>
        <v>5</v>
      </c>
      <c r="R57" s="7">
        <f t="shared" si="66"/>
        <v>5</v>
      </c>
      <c r="S57" s="7">
        <f t="shared" si="67"/>
        <v>3.2</v>
      </c>
      <c r="T57" s="7">
        <v>2.97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25</v>
      </c>
      <c r="CG57" s="10" t="s">
        <v>73</v>
      </c>
      <c r="CH57" s="11"/>
      <c r="CI57" s="10"/>
      <c r="CJ57" s="11"/>
      <c r="CK57" s="10"/>
      <c r="CL57" s="11"/>
      <c r="CM57" s="10"/>
      <c r="CN57" s="7">
        <v>1.8</v>
      </c>
      <c r="CO57" s="11"/>
      <c r="CP57" s="10"/>
      <c r="CQ57" s="11">
        <v>40</v>
      </c>
      <c r="CR57" s="10" t="s">
        <v>60</v>
      </c>
      <c r="CS57" s="11"/>
      <c r="CT57" s="10"/>
      <c r="CU57" s="11"/>
      <c r="CV57" s="10"/>
      <c r="CW57" s="11">
        <v>5</v>
      </c>
      <c r="CX57" s="10" t="s">
        <v>60</v>
      </c>
      <c r="CY57" s="7">
        <v>3.2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5">
      <c r="A58" s="6">
        <v>15</v>
      </c>
      <c r="B58" s="6">
        <v>1</v>
      </c>
      <c r="C58" s="6"/>
      <c r="D58" s="6"/>
      <c r="E58" s="3" t="s">
        <v>132</v>
      </c>
      <c r="F58" s="6">
        <f>$B$58*COUNTIF(U58:GD58,"e")</f>
        <v>0</v>
      </c>
      <c r="G58" s="6">
        <f>$B$58*COUNTIF(U58:GD58,"z")</f>
        <v>2</v>
      </c>
      <c r="H58" s="6">
        <f t="shared" si="56"/>
        <v>30</v>
      </c>
      <c r="I58" s="6">
        <f t="shared" si="57"/>
        <v>15</v>
      </c>
      <c r="J58" s="6">
        <f t="shared" si="58"/>
        <v>15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0</v>
      </c>
      <c r="T58" s="7">
        <f>$B$58*1.34</f>
        <v>1.34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11"/>
      <c r="CM58" s="10"/>
      <c r="CN58" s="7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>
        <f>$B$58*15</f>
        <v>15</v>
      </c>
      <c r="DW58" s="10" t="s">
        <v>60</v>
      </c>
      <c r="DX58" s="11">
        <f>$B$58*15</f>
        <v>15</v>
      </c>
      <c r="DY58" s="10" t="s">
        <v>60</v>
      </c>
      <c r="DZ58" s="11"/>
      <c r="EA58" s="10"/>
      <c r="EB58" s="11"/>
      <c r="EC58" s="10"/>
      <c r="ED58" s="7">
        <f>$B$58*2</f>
        <v>2</v>
      </c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2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5">
      <c r="A59" s="6">
        <v>5</v>
      </c>
      <c r="B59" s="6">
        <v>1</v>
      </c>
      <c r="C59" s="6"/>
      <c r="D59" s="6"/>
      <c r="E59" s="3" t="s">
        <v>133</v>
      </c>
      <c r="F59" s="6">
        <f>$B$59*COUNTIF(U59:GD59,"e")</f>
        <v>0</v>
      </c>
      <c r="G59" s="6">
        <f>$B$59*COUNTIF(U59:GD59,"z")</f>
        <v>2</v>
      </c>
      <c r="H59" s="6">
        <f t="shared" si="56"/>
        <v>30</v>
      </c>
      <c r="I59" s="6">
        <f t="shared" si="57"/>
        <v>15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2</v>
      </c>
      <c r="S59" s="7">
        <f t="shared" si="67"/>
        <v>0</v>
      </c>
      <c r="T59" s="7">
        <f>$B$59*1.43</f>
        <v>1.43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>
        <f>$B$59*15</f>
        <v>15</v>
      </c>
      <c r="AQ59" s="10" t="s">
        <v>60</v>
      </c>
      <c r="AR59" s="11">
        <f>$B$59*15</f>
        <v>15</v>
      </c>
      <c r="AS59" s="10" t="s">
        <v>60</v>
      </c>
      <c r="AT59" s="11"/>
      <c r="AU59" s="10"/>
      <c r="AV59" s="11"/>
      <c r="AW59" s="10"/>
      <c r="AX59" s="7">
        <f>$B$59*2</f>
        <v>2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2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5">
      <c r="A60" s="6">
        <v>7</v>
      </c>
      <c r="B60" s="6">
        <v>1</v>
      </c>
      <c r="C60" s="6"/>
      <c r="D60" s="6"/>
      <c r="E60" s="3" t="s">
        <v>134</v>
      </c>
      <c r="F60" s="6">
        <f>$B$60*COUNTIF(U60:GD60,"e")</f>
        <v>0</v>
      </c>
      <c r="G60" s="6">
        <f>$B$60*COUNTIF(U60:GD60,"z")</f>
        <v>2</v>
      </c>
      <c r="H60" s="6">
        <f t="shared" si="56"/>
        <v>30</v>
      </c>
      <c r="I60" s="6">
        <f t="shared" si="57"/>
        <v>15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0</v>
      </c>
      <c r="T60" s="7">
        <f>$B$60*1.5</f>
        <v>1.5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>
        <f>$B$60*15</f>
        <v>15</v>
      </c>
      <c r="BL60" s="10" t="s">
        <v>60</v>
      </c>
      <c r="BM60" s="11">
        <f>$B$60*15</f>
        <v>15</v>
      </c>
      <c r="BN60" s="10" t="s">
        <v>60</v>
      </c>
      <c r="BO60" s="11"/>
      <c r="BP60" s="10"/>
      <c r="BQ60" s="11"/>
      <c r="BR60" s="10"/>
      <c r="BS60" s="7">
        <f>$B$60*3</f>
        <v>3</v>
      </c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3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ht="15.9" customHeight="1" x14ac:dyDescent="0.25">
      <c r="A61" s="6"/>
      <c r="B61" s="6"/>
      <c r="C61" s="6"/>
      <c r="D61" s="6"/>
      <c r="E61" s="6" t="s">
        <v>74</v>
      </c>
      <c r="F61" s="6">
        <f t="shared" ref="F61:AK61" si="76">SUM(F43:F60)</f>
        <v>5</v>
      </c>
      <c r="G61" s="6">
        <f t="shared" si="76"/>
        <v>33</v>
      </c>
      <c r="H61" s="6">
        <f t="shared" si="76"/>
        <v>637</v>
      </c>
      <c r="I61" s="6">
        <f t="shared" si="76"/>
        <v>299</v>
      </c>
      <c r="J61" s="6">
        <f t="shared" si="76"/>
        <v>155</v>
      </c>
      <c r="K61" s="6">
        <f t="shared" si="76"/>
        <v>30</v>
      </c>
      <c r="L61" s="6">
        <f t="shared" si="76"/>
        <v>0</v>
      </c>
      <c r="M61" s="6">
        <f t="shared" si="76"/>
        <v>0</v>
      </c>
      <c r="N61" s="6">
        <f t="shared" si="76"/>
        <v>143</v>
      </c>
      <c r="O61" s="6">
        <f t="shared" si="76"/>
        <v>0</v>
      </c>
      <c r="P61" s="6">
        <f t="shared" si="76"/>
        <v>0</v>
      </c>
      <c r="Q61" s="6">
        <f t="shared" si="76"/>
        <v>10</v>
      </c>
      <c r="R61" s="7">
        <f t="shared" si="76"/>
        <v>62</v>
      </c>
      <c r="S61" s="7">
        <f t="shared" si="76"/>
        <v>27.2</v>
      </c>
      <c r="T61" s="7">
        <f t="shared" si="76"/>
        <v>30.349999999999998</v>
      </c>
      <c r="U61" s="11">
        <f t="shared" si="76"/>
        <v>14</v>
      </c>
      <c r="V61" s="10">
        <f t="shared" si="76"/>
        <v>0</v>
      </c>
      <c r="W61" s="11">
        <f t="shared" si="76"/>
        <v>0</v>
      </c>
      <c r="X61" s="10">
        <f t="shared" si="76"/>
        <v>0</v>
      </c>
      <c r="Y61" s="11">
        <f t="shared" si="76"/>
        <v>0</v>
      </c>
      <c r="Z61" s="10">
        <f t="shared" si="76"/>
        <v>0</v>
      </c>
      <c r="AA61" s="11">
        <f t="shared" si="76"/>
        <v>0</v>
      </c>
      <c r="AB61" s="10">
        <f t="shared" si="76"/>
        <v>0</v>
      </c>
      <c r="AC61" s="7">
        <f t="shared" si="76"/>
        <v>0.5</v>
      </c>
      <c r="AD61" s="11">
        <f t="shared" si="76"/>
        <v>0</v>
      </c>
      <c r="AE61" s="10">
        <f t="shared" si="76"/>
        <v>0</v>
      </c>
      <c r="AF61" s="11">
        <f t="shared" si="76"/>
        <v>8</v>
      </c>
      <c r="AG61" s="10">
        <f t="shared" si="76"/>
        <v>0</v>
      </c>
      <c r="AH61" s="11">
        <f t="shared" si="76"/>
        <v>0</v>
      </c>
      <c r="AI61" s="10">
        <f t="shared" si="76"/>
        <v>0</v>
      </c>
      <c r="AJ61" s="11">
        <f t="shared" si="76"/>
        <v>0</v>
      </c>
      <c r="AK61" s="10">
        <f t="shared" si="76"/>
        <v>0</v>
      </c>
      <c r="AL61" s="11">
        <f t="shared" ref="AL61:BQ61" si="77">SUM(AL43:AL60)</f>
        <v>0</v>
      </c>
      <c r="AM61" s="10">
        <f t="shared" si="77"/>
        <v>0</v>
      </c>
      <c r="AN61" s="7">
        <f t="shared" si="77"/>
        <v>0.5</v>
      </c>
      <c r="AO61" s="7">
        <f t="shared" si="77"/>
        <v>1</v>
      </c>
      <c r="AP61" s="11">
        <f t="shared" si="77"/>
        <v>30</v>
      </c>
      <c r="AQ61" s="10">
        <f t="shared" si="77"/>
        <v>0</v>
      </c>
      <c r="AR61" s="11">
        <f t="shared" si="77"/>
        <v>30</v>
      </c>
      <c r="AS61" s="10">
        <f t="shared" si="77"/>
        <v>0</v>
      </c>
      <c r="AT61" s="11">
        <f t="shared" si="77"/>
        <v>0</v>
      </c>
      <c r="AU61" s="10">
        <f t="shared" si="77"/>
        <v>0</v>
      </c>
      <c r="AV61" s="11">
        <f t="shared" si="77"/>
        <v>0</v>
      </c>
      <c r="AW61" s="10">
        <f t="shared" si="77"/>
        <v>0</v>
      </c>
      <c r="AX61" s="7">
        <f t="shared" si="77"/>
        <v>5.5</v>
      </c>
      <c r="AY61" s="11">
        <f t="shared" si="77"/>
        <v>0</v>
      </c>
      <c r="AZ61" s="10">
        <f t="shared" si="77"/>
        <v>0</v>
      </c>
      <c r="BA61" s="11">
        <f t="shared" si="77"/>
        <v>15</v>
      </c>
      <c r="BB61" s="10">
        <f t="shared" si="77"/>
        <v>0</v>
      </c>
      <c r="BC61" s="11">
        <f t="shared" si="77"/>
        <v>0</v>
      </c>
      <c r="BD61" s="10">
        <f t="shared" si="77"/>
        <v>0</v>
      </c>
      <c r="BE61" s="11">
        <f t="shared" si="77"/>
        <v>0</v>
      </c>
      <c r="BF61" s="10">
        <f t="shared" si="77"/>
        <v>0</v>
      </c>
      <c r="BG61" s="11">
        <f t="shared" si="77"/>
        <v>0</v>
      </c>
      <c r="BH61" s="10">
        <f t="shared" si="77"/>
        <v>0</v>
      </c>
      <c r="BI61" s="7">
        <f t="shared" si="77"/>
        <v>1.5</v>
      </c>
      <c r="BJ61" s="7">
        <f t="shared" si="77"/>
        <v>7</v>
      </c>
      <c r="BK61" s="11">
        <f t="shared" si="77"/>
        <v>65</v>
      </c>
      <c r="BL61" s="10">
        <f t="shared" si="77"/>
        <v>0</v>
      </c>
      <c r="BM61" s="11">
        <f t="shared" si="77"/>
        <v>40</v>
      </c>
      <c r="BN61" s="10">
        <f t="shared" si="77"/>
        <v>0</v>
      </c>
      <c r="BO61" s="11">
        <f t="shared" si="77"/>
        <v>0</v>
      </c>
      <c r="BP61" s="10">
        <f t="shared" si="77"/>
        <v>0</v>
      </c>
      <c r="BQ61" s="11">
        <f t="shared" si="77"/>
        <v>0</v>
      </c>
      <c r="BR61" s="10">
        <f t="shared" ref="BR61:CW61" si="78">SUM(BR43:BR60)</f>
        <v>0</v>
      </c>
      <c r="BS61" s="7">
        <f t="shared" si="78"/>
        <v>8.5</v>
      </c>
      <c r="BT61" s="11">
        <f t="shared" si="78"/>
        <v>0</v>
      </c>
      <c r="BU61" s="10">
        <f t="shared" si="78"/>
        <v>0</v>
      </c>
      <c r="BV61" s="11">
        <f t="shared" si="78"/>
        <v>10</v>
      </c>
      <c r="BW61" s="10">
        <f t="shared" si="78"/>
        <v>0</v>
      </c>
      <c r="BX61" s="11">
        <f t="shared" si="78"/>
        <v>0</v>
      </c>
      <c r="BY61" s="10">
        <f t="shared" si="78"/>
        <v>0</v>
      </c>
      <c r="BZ61" s="11">
        <f t="shared" si="78"/>
        <v>0</v>
      </c>
      <c r="CA61" s="10">
        <f t="shared" si="78"/>
        <v>0</v>
      </c>
      <c r="CB61" s="11">
        <f t="shared" si="78"/>
        <v>0</v>
      </c>
      <c r="CC61" s="10">
        <f t="shared" si="78"/>
        <v>0</v>
      </c>
      <c r="CD61" s="7">
        <f t="shared" si="78"/>
        <v>1.5</v>
      </c>
      <c r="CE61" s="7">
        <f t="shared" si="78"/>
        <v>10</v>
      </c>
      <c r="CF61" s="11">
        <f t="shared" si="78"/>
        <v>70</v>
      </c>
      <c r="CG61" s="10">
        <f t="shared" si="78"/>
        <v>0</v>
      </c>
      <c r="CH61" s="11">
        <f t="shared" si="78"/>
        <v>25</v>
      </c>
      <c r="CI61" s="10">
        <f t="shared" si="78"/>
        <v>0</v>
      </c>
      <c r="CJ61" s="11">
        <f t="shared" si="78"/>
        <v>0</v>
      </c>
      <c r="CK61" s="10">
        <f t="shared" si="78"/>
        <v>0</v>
      </c>
      <c r="CL61" s="11">
        <f t="shared" si="78"/>
        <v>0</v>
      </c>
      <c r="CM61" s="10">
        <f t="shared" si="78"/>
        <v>0</v>
      </c>
      <c r="CN61" s="7">
        <f t="shared" si="78"/>
        <v>6.8</v>
      </c>
      <c r="CO61" s="11">
        <f t="shared" si="78"/>
        <v>0</v>
      </c>
      <c r="CP61" s="10">
        <f t="shared" si="78"/>
        <v>0</v>
      </c>
      <c r="CQ61" s="11">
        <f t="shared" si="78"/>
        <v>60</v>
      </c>
      <c r="CR61" s="10">
        <f t="shared" si="78"/>
        <v>0</v>
      </c>
      <c r="CS61" s="11">
        <f t="shared" si="78"/>
        <v>0</v>
      </c>
      <c r="CT61" s="10">
        <f t="shared" si="78"/>
        <v>0</v>
      </c>
      <c r="CU61" s="11">
        <f t="shared" si="78"/>
        <v>0</v>
      </c>
      <c r="CV61" s="10">
        <f t="shared" si="78"/>
        <v>0</v>
      </c>
      <c r="CW61" s="11">
        <f t="shared" si="78"/>
        <v>10</v>
      </c>
      <c r="CX61" s="10">
        <f t="shared" ref="CX61:EC61" si="79">SUM(CX43:CX60)</f>
        <v>0</v>
      </c>
      <c r="CY61" s="7">
        <f t="shared" si="79"/>
        <v>6.2</v>
      </c>
      <c r="CZ61" s="7">
        <f t="shared" si="79"/>
        <v>13</v>
      </c>
      <c r="DA61" s="11">
        <f t="shared" si="79"/>
        <v>15</v>
      </c>
      <c r="DB61" s="10">
        <f t="shared" si="79"/>
        <v>0</v>
      </c>
      <c r="DC61" s="11">
        <f t="shared" si="79"/>
        <v>15</v>
      </c>
      <c r="DD61" s="10">
        <f t="shared" si="79"/>
        <v>0</v>
      </c>
      <c r="DE61" s="11">
        <f t="shared" si="79"/>
        <v>0</v>
      </c>
      <c r="DF61" s="10">
        <f t="shared" si="79"/>
        <v>0</v>
      </c>
      <c r="DG61" s="11">
        <f t="shared" si="79"/>
        <v>0</v>
      </c>
      <c r="DH61" s="10">
        <f t="shared" si="79"/>
        <v>0</v>
      </c>
      <c r="DI61" s="7">
        <f t="shared" si="79"/>
        <v>2</v>
      </c>
      <c r="DJ61" s="11">
        <f t="shared" si="79"/>
        <v>0</v>
      </c>
      <c r="DK61" s="10">
        <f t="shared" si="79"/>
        <v>0</v>
      </c>
      <c r="DL61" s="11">
        <f t="shared" si="79"/>
        <v>0</v>
      </c>
      <c r="DM61" s="10">
        <f t="shared" si="79"/>
        <v>0</v>
      </c>
      <c r="DN61" s="11">
        <f t="shared" si="79"/>
        <v>0</v>
      </c>
      <c r="DO61" s="10">
        <f t="shared" si="79"/>
        <v>0</v>
      </c>
      <c r="DP61" s="11">
        <f t="shared" si="79"/>
        <v>0</v>
      </c>
      <c r="DQ61" s="10">
        <f t="shared" si="79"/>
        <v>0</v>
      </c>
      <c r="DR61" s="11">
        <f t="shared" si="79"/>
        <v>0</v>
      </c>
      <c r="DS61" s="10">
        <f t="shared" si="79"/>
        <v>0</v>
      </c>
      <c r="DT61" s="7">
        <f t="shared" si="79"/>
        <v>0</v>
      </c>
      <c r="DU61" s="7">
        <f t="shared" si="79"/>
        <v>2</v>
      </c>
      <c r="DV61" s="11">
        <f t="shared" si="79"/>
        <v>30</v>
      </c>
      <c r="DW61" s="10">
        <f t="shared" si="79"/>
        <v>0</v>
      </c>
      <c r="DX61" s="11">
        <f t="shared" si="79"/>
        <v>30</v>
      </c>
      <c r="DY61" s="10">
        <f t="shared" si="79"/>
        <v>0</v>
      </c>
      <c r="DZ61" s="11">
        <f t="shared" si="79"/>
        <v>15</v>
      </c>
      <c r="EA61" s="10">
        <f t="shared" si="79"/>
        <v>0</v>
      </c>
      <c r="EB61" s="11">
        <f t="shared" si="79"/>
        <v>0</v>
      </c>
      <c r="EC61" s="10">
        <f t="shared" si="79"/>
        <v>0</v>
      </c>
      <c r="ED61" s="7">
        <f t="shared" ref="ED61:FI61" si="80">SUM(ED43:ED60)</f>
        <v>5</v>
      </c>
      <c r="EE61" s="11">
        <f t="shared" si="80"/>
        <v>0</v>
      </c>
      <c r="EF61" s="10">
        <f t="shared" si="80"/>
        <v>0</v>
      </c>
      <c r="EG61" s="11">
        <f t="shared" si="80"/>
        <v>0</v>
      </c>
      <c r="EH61" s="10">
        <f t="shared" si="80"/>
        <v>0</v>
      </c>
      <c r="EI61" s="11">
        <f t="shared" si="80"/>
        <v>0</v>
      </c>
      <c r="EJ61" s="10">
        <f t="shared" si="80"/>
        <v>0</v>
      </c>
      <c r="EK61" s="11">
        <f t="shared" si="80"/>
        <v>0</v>
      </c>
      <c r="EL61" s="10">
        <f t="shared" si="80"/>
        <v>0</v>
      </c>
      <c r="EM61" s="11">
        <f t="shared" si="80"/>
        <v>0</v>
      </c>
      <c r="EN61" s="10">
        <f t="shared" si="80"/>
        <v>0</v>
      </c>
      <c r="EO61" s="7">
        <f t="shared" si="80"/>
        <v>0</v>
      </c>
      <c r="EP61" s="7">
        <f t="shared" si="80"/>
        <v>5</v>
      </c>
      <c r="EQ61" s="11">
        <f t="shared" si="80"/>
        <v>75</v>
      </c>
      <c r="ER61" s="10">
        <f t="shared" si="80"/>
        <v>0</v>
      </c>
      <c r="ES61" s="11">
        <f t="shared" si="80"/>
        <v>15</v>
      </c>
      <c r="ET61" s="10">
        <f t="shared" si="80"/>
        <v>0</v>
      </c>
      <c r="EU61" s="11">
        <f t="shared" si="80"/>
        <v>15</v>
      </c>
      <c r="EV61" s="10">
        <f t="shared" si="80"/>
        <v>0</v>
      </c>
      <c r="EW61" s="11">
        <f t="shared" si="80"/>
        <v>0</v>
      </c>
      <c r="EX61" s="10">
        <f t="shared" si="80"/>
        <v>0</v>
      </c>
      <c r="EY61" s="7">
        <f t="shared" si="80"/>
        <v>6.5</v>
      </c>
      <c r="EZ61" s="11">
        <f t="shared" si="80"/>
        <v>0</v>
      </c>
      <c r="FA61" s="10">
        <f t="shared" si="80"/>
        <v>0</v>
      </c>
      <c r="FB61" s="11">
        <f t="shared" si="80"/>
        <v>50</v>
      </c>
      <c r="FC61" s="10">
        <f t="shared" si="80"/>
        <v>0</v>
      </c>
      <c r="FD61" s="11">
        <f t="shared" si="80"/>
        <v>0</v>
      </c>
      <c r="FE61" s="10">
        <f t="shared" si="80"/>
        <v>0</v>
      </c>
      <c r="FF61" s="11">
        <f t="shared" si="80"/>
        <v>0</v>
      </c>
      <c r="FG61" s="10">
        <f t="shared" si="80"/>
        <v>0</v>
      </c>
      <c r="FH61" s="11">
        <f t="shared" si="80"/>
        <v>0</v>
      </c>
      <c r="FI61" s="10">
        <f t="shared" si="80"/>
        <v>0</v>
      </c>
      <c r="FJ61" s="7">
        <f t="shared" ref="FJ61:GF61" si="81">SUM(FJ43:FJ60)</f>
        <v>17.5</v>
      </c>
      <c r="FK61" s="7">
        <f t="shared" si="81"/>
        <v>24</v>
      </c>
      <c r="FL61" s="11">
        <f t="shared" si="81"/>
        <v>0</v>
      </c>
      <c r="FM61" s="10">
        <f t="shared" si="81"/>
        <v>0</v>
      </c>
      <c r="FN61" s="11">
        <f t="shared" si="81"/>
        <v>0</v>
      </c>
      <c r="FO61" s="10">
        <f t="shared" si="81"/>
        <v>0</v>
      </c>
      <c r="FP61" s="11">
        <f t="shared" si="81"/>
        <v>0</v>
      </c>
      <c r="FQ61" s="10">
        <f t="shared" si="81"/>
        <v>0</v>
      </c>
      <c r="FR61" s="11">
        <f t="shared" si="81"/>
        <v>0</v>
      </c>
      <c r="FS61" s="10">
        <f t="shared" si="81"/>
        <v>0</v>
      </c>
      <c r="FT61" s="7">
        <f t="shared" si="81"/>
        <v>0</v>
      </c>
      <c r="FU61" s="11">
        <f t="shared" si="81"/>
        <v>0</v>
      </c>
      <c r="FV61" s="10">
        <f t="shared" si="81"/>
        <v>0</v>
      </c>
      <c r="FW61" s="11">
        <f t="shared" si="81"/>
        <v>0</v>
      </c>
      <c r="FX61" s="10">
        <f t="shared" si="81"/>
        <v>0</v>
      </c>
      <c r="FY61" s="11">
        <f t="shared" si="81"/>
        <v>0</v>
      </c>
      <c r="FZ61" s="10">
        <f t="shared" si="81"/>
        <v>0</v>
      </c>
      <c r="GA61" s="11">
        <f t="shared" si="81"/>
        <v>0</v>
      </c>
      <c r="GB61" s="10">
        <f t="shared" si="81"/>
        <v>0</v>
      </c>
      <c r="GC61" s="11">
        <f t="shared" si="81"/>
        <v>0</v>
      </c>
      <c r="GD61" s="10">
        <f t="shared" si="81"/>
        <v>0</v>
      </c>
      <c r="GE61" s="7">
        <f t="shared" si="81"/>
        <v>0</v>
      </c>
      <c r="GF61" s="7">
        <f t="shared" si="81"/>
        <v>0</v>
      </c>
    </row>
    <row r="62" spans="1:188" ht="20.100000000000001" customHeight="1" x14ac:dyDescent="0.25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x14ac:dyDescent="0.25">
      <c r="A63" s="6"/>
      <c r="B63" s="6"/>
      <c r="C63" s="6"/>
      <c r="D63" s="6" t="s">
        <v>138</v>
      </c>
      <c r="E63" s="3" t="s">
        <v>139</v>
      </c>
      <c r="F63" s="6">
        <f>COUNTIF(U63:GD63,"e")</f>
        <v>1</v>
      </c>
      <c r="G63" s="6">
        <f>COUNTIF(U63:GD63,"z")</f>
        <v>3</v>
      </c>
      <c r="H63" s="6">
        <f t="shared" ref="H63:H80" si="82">SUM(I63:Q63)</f>
        <v>90</v>
      </c>
      <c r="I63" s="6">
        <f t="shared" ref="I63:I80" si="83">U63+AP63+BK63+CF63+DA63+DV63+EQ63+FL63</f>
        <v>40</v>
      </c>
      <c r="J63" s="6">
        <f t="shared" ref="J63:J80" si="84">W63+AR63+BM63+CH63+DC63+DX63+ES63+FN63</f>
        <v>20</v>
      </c>
      <c r="K63" s="6">
        <f t="shared" ref="K63:K80" si="85">Y63+AT63+BO63+CJ63+DE63+DZ63+EU63+FP63</f>
        <v>0</v>
      </c>
      <c r="L63" s="6">
        <f t="shared" ref="L63:L80" si="86">AA63+AV63+BQ63+CL63+DG63+EB63+EW63+FR63</f>
        <v>0</v>
      </c>
      <c r="M63" s="6">
        <f t="shared" ref="M63:M80" si="87">AD63+AY63+BT63+CO63+DJ63+EE63+EZ63+FU63</f>
        <v>0</v>
      </c>
      <c r="N63" s="6">
        <f t="shared" ref="N63:N80" si="88">AF63+BA63+BV63+CQ63+DL63+EG63+FB63+FW63</f>
        <v>25</v>
      </c>
      <c r="O63" s="6">
        <f t="shared" ref="O63:O80" si="89">AH63+BC63+BX63+CS63+DN63+EI63+FD63+FY63</f>
        <v>0</v>
      </c>
      <c r="P63" s="6">
        <f t="shared" ref="P63:P80" si="90">AJ63+BE63+BZ63+CU63+DP63+EK63+FF63+GA63</f>
        <v>0</v>
      </c>
      <c r="Q63" s="6">
        <f t="shared" ref="Q63:Q80" si="91">AL63+BG63+CB63+CW63+DR63+EM63+FH63+GC63</f>
        <v>5</v>
      </c>
      <c r="R63" s="7">
        <f t="shared" ref="R63:R80" si="92">AO63+BJ63+CE63+CZ63+DU63+EP63+FK63+GF63</f>
        <v>5</v>
      </c>
      <c r="S63" s="7">
        <f t="shared" ref="S63:S80" si="93">AN63+BI63+CD63+CY63+DT63+EO63+FJ63+GE63</f>
        <v>2</v>
      </c>
      <c r="T63" s="7">
        <v>3.4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ref="AO63:AO80" si="94">AC63+AN63</f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ref="BJ63:BJ80" si="95">AX63+BI63</f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ref="CE63:CE80" si="96">BS63+CD63</f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ref="CZ63:CZ80" si="97">CN63+CY63</f>
        <v>0</v>
      </c>
      <c r="DA63" s="11"/>
      <c r="DB63" s="10"/>
      <c r="DC63" s="11"/>
      <c r="DD63" s="10"/>
      <c r="DE63" s="11"/>
      <c r="DF63" s="10"/>
      <c r="DG63" s="11"/>
      <c r="DH63" s="10"/>
      <c r="DI63" s="7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ref="DU63:DU80" si="98">DI63+DT63</f>
        <v>0</v>
      </c>
      <c r="DV63" s="11">
        <v>40</v>
      </c>
      <c r="DW63" s="10" t="s">
        <v>73</v>
      </c>
      <c r="DX63" s="11">
        <v>20</v>
      </c>
      <c r="DY63" s="10" t="s">
        <v>60</v>
      </c>
      <c r="DZ63" s="11"/>
      <c r="EA63" s="10"/>
      <c r="EB63" s="11"/>
      <c r="EC63" s="10"/>
      <c r="ED63" s="7">
        <v>3</v>
      </c>
      <c r="EE63" s="11"/>
      <c r="EF63" s="10"/>
      <c r="EG63" s="11">
        <v>25</v>
      </c>
      <c r="EH63" s="10" t="s">
        <v>60</v>
      </c>
      <c r="EI63" s="11"/>
      <c r="EJ63" s="10"/>
      <c r="EK63" s="11"/>
      <c r="EL63" s="10"/>
      <c r="EM63" s="11">
        <v>5</v>
      </c>
      <c r="EN63" s="10" t="s">
        <v>60</v>
      </c>
      <c r="EO63" s="7">
        <v>2</v>
      </c>
      <c r="EP63" s="7">
        <f t="shared" ref="EP63:EP80" si="99">ED63+EO63</f>
        <v>5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ref="FK63:FK80" si="100">EY63+FJ63</f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ref="GF63:GF80" si="101">FT63+GE63</f>
        <v>0</v>
      </c>
    </row>
    <row r="64" spans="1:188" x14ac:dyDescent="0.25">
      <c r="A64" s="6">
        <v>17</v>
      </c>
      <c r="B64" s="6">
        <v>1</v>
      </c>
      <c r="C64" s="6"/>
      <c r="D64" s="6"/>
      <c r="E64" s="3" t="s">
        <v>140</v>
      </c>
      <c r="F64" s="6">
        <f>$B$64*COUNTIF(U64:GD64,"e")</f>
        <v>0</v>
      </c>
      <c r="G64" s="6">
        <f>$B$64*COUNTIF(U64:GD64,"z")</f>
        <v>2</v>
      </c>
      <c r="H64" s="6">
        <f t="shared" si="82"/>
        <v>30</v>
      </c>
      <c r="I64" s="6">
        <f t="shared" si="83"/>
        <v>15</v>
      </c>
      <c r="J64" s="6">
        <f t="shared" si="84"/>
        <v>15</v>
      </c>
      <c r="K64" s="6">
        <f t="shared" si="85"/>
        <v>0</v>
      </c>
      <c r="L64" s="6">
        <f t="shared" si="86"/>
        <v>0</v>
      </c>
      <c r="M64" s="6">
        <f t="shared" si="87"/>
        <v>0</v>
      </c>
      <c r="N64" s="6">
        <f t="shared" si="88"/>
        <v>0</v>
      </c>
      <c r="O64" s="6">
        <f t="shared" si="89"/>
        <v>0</v>
      </c>
      <c r="P64" s="6">
        <f t="shared" si="90"/>
        <v>0</v>
      </c>
      <c r="Q64" s="6">
        <f t="shared" si="91"/>
        <v>0</v>
      </c>
      <c r="R64" s="7">
        <f t="shared" si="92"/>
        <v>2</v>
      </c>
      <c r="S64" s="7">
        <f t="shared" si="93"/>
        <v>0</v>
      </c>
      <c r="T64" s="7">
        <f>$B$64*1.2</f>
        <v>1.2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94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95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96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97"/>
        <v>0</v>
      </c>
      <c r="DA64" s="11"/>
      <c r="DB64" s="10"/>
      <c r="DC64" s="11"/>
      <c r="DD64" s="10"/>
      <c r="DE64" s="11"/>
      <c r="DF64" s="10"/>
      <c r="DG64" s="11"/>
      <c r="DH64" s="10"/>
      <c r="DI64" s="7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98"/>
        <v>0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99"/>
        <v>0</v>
      </c>
      <c r="EQ64" s="11">
        <f>$B$64*15</f>
        <v>15</v>
      </c>
      <c r="ER64" s="10" t="s">
        <v>60</v>
      </c>
      <c r="ES64" s="11">
        <f>$B$64*15</f>
        <v>15</v>
      </c>
      <c r="ET64" s="10" t="s">
        <v>60</v>
      </c>
      <c r="EU64" s="11"/>
      <c r="EV64" s="10"/>
      <c r="EW64" s="11"/>
      <c r="EX64" s="10"/>
      <c r="EY64" s="7">
        <f>$B$64*2</f>
        <v>2</v>
      </c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100"/>
        <v>2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101"/>
        <v>0</v>
      </c>
    </row>
    <row r="65" spans="1:188" x14ac:dyDescent="0.25">
      <c r="A65" s="6"/>
      <c r="B65" s="6"/>
      <c r="C65" s="6"/>
      <c r="D65" s="6" t="s">
        <v>141</v>
      </c>
      <c r="E65" s="3" t="s">
        <v>142</v>
      </c>
      <c r="F65" s="6">
        <f t="shared" ref="F65:F72" si="102">COUNTIF(U65:GD65,"e")</f>
        <v>1</v>
      </c>
      <c r="G65" s="6">
        <f t="shared" ref="G65:G72" si="103">COUNTIF(U65:GD65,"z")</f>
        <v>1</v>
      </c>
      <c r="H65" s="6">
        <f t="shared" si="82"/>
        <v>65</v>
      </c>
      <c r="I65" s="6">
        <f t="shared" si="83"/>
        <v>30</v>
      </c>
      <c r="J65" s="6">
        <f t="shared" si="84"/>
        <v>0</v>
      </c>
      <c r="K65" s="6">
        <f t="shared" si="85"/>
        <v>0</v>
      </c>
      <c r="L65" s="6">
        <f t="shared" si="86"/>
        <v>0</v>
      </c>
      <c r="M65" s="6">
        <f t="shared" si="87"/>
        <v>0</v>
      </c>
      <c r="N65" s="6">
        <f t="shared" si="88"/>
        <v>35</v>
      </c>
      <c r="O65" s="6">
        <f t="shared" si="89"/>
        <v>0</v>
      </c>
      <c r="P65" s="6">
        <f t="shared" si="90"/>
        <v>0</v>
      </c>
      <c r="Q65" s="6">
        <f t="shared" si="91"/>
        <v>0</v>
      </c>
      <c r="R65" s="7">
        <f t="shared" si="92"/>
        <v>6</v>
      </c>
      <c r="S65" s="7">
        <f t="shared" si="93"/>
        <v>3</v>
      </c>
      <c r="T65" s="7">
        <v>3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94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95"/>
        <v>0</v>
      </c>
      <c r="BK65" s="11">
        <v>30</v>
      </c>
      <c r="BL65" s="10" t="s">
        <v>73</v>
      </c>
      <c r="BM65" s="11"/>
      <c r="BN65" s="10"/>
      <c r="BO65" s="11"/>
      <c r="BP65" s="10"/>
      <c r="BQ65" s="11"/>
      <c r="BR65" s="10"/>
      <c r="BS65" s="7">
        <v>3</v>
      </c>
      <c r="BT65" s="11"/>
      <c r="BU65" s="10"/>
      <c r="BV65" s="11">
        <v>35</v>
      </c>
      <c r="BW65" s="10" t="s">
        <v>60</v>
      </c>
      <c r="BX65" s="11"/>
      <c r="BY65" s="10"/>
      <c r="BZ65" s="11"/>
      <c r="CA65" s="10"/>
      <c r="CB65" s="11"/>
      <c r="CC65" s="10"/>
      <c r="CD65" s="7">
        <v>3</v>
      </c>
      <c r="CE65" s="7">
        <f t="shared" si="96"/>
        <v>6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97"/>
        <v>0</v>
      </c>
      <c r="DA65" s="11"/>
      <c r="DB65" s="10"/>
      <c r="DC65" s="11"/>
      <c r="DD65" s="10"/>
      <c r="DE65" s="11"/>
      <c r="DF65" s="10"/>
      <c r="DG65" s="11"/>
      <c r="DH65" s="10"/>
      <c r="DI65" s="7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98"/>
        <v>0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99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100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101"/>
        <v>0</v>
      </c>
    </row>
    <row r="66" spans="1:188" x14ac:dyDescent="0.25">
      <c r="A66" s="6"/>
      <c r="B66" s="6"/>
      <c r="C66" s="6"/>
      <c r="D66" s="6" t="s">
        <v>143</v>
      </c>
      <c r="E66" s="3" t="s">
        <v>144</v>
      </c>
      <c r="F66" s="6">
        <f t="shared" si="102"/>
        <v>1</v>
      </c>
      <c r="G66" s="6">
        <f t="shared" si="103"/>
        <v>2</v>
      </c>
      <c r="H66" s="6">
        <f t="shared" si="82"/>
        <v>90</v>
      </c>
      <c r="I66" s="6">
        <f t="shared" si="83"/>
        <v>35</v>
      </c>
      <c r="J66" s="6">
        <f t="shared" si="84"/>
        <v>0</v>
      </c>
      <c r="K66" s="6">
        <f t="shared" si="85"/>
        <v>0</v>
      </c>
      <c r="L66" s="6">
        <f t="shared" si="86"/>
        <v>0</v>
      </c>
      <c r="M66" s="6">
        <f t="shared" si="87"/>
        <v>0</v>
      </c>
      <c r="N66" s="6">
        <f t="shared" si="88"/>
        <v>50</v>
      </c>
      <c r="O66" s="6">
        <f t="shared" si="89"/>
        <v>0</v>
      </c>
      <c r="P66" s="6">
        <f t="shared" si="90"/>
        <v>0</v>
      </c>
      <c r="Q66" s="6">
        <f t="shared" si="91"/>
        <v>5</v>
      </c>
      <c r="R66" s="7">
        <f t="shared" si="92"/>
        <v>7</v>
      </c>
      <c r="S66" s="7">
        <f t="shared" si="93"/>
        <v>5</v>
      </c>
      <c r="T66" s="7">
        <v>3.87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94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95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96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97"/>
        <v>0</v>
      </c>
      <c r="DA66" s="11">
        <v>35</v>
      </c>
      <c r="DB66" s="10" t="s">
        <v>73</v>
      </c>
      <c r="DC66" s="11"/>
      <c r="DD66" s="10"/>
      <c r="DE66" s="11"/>
      <c r="DF66" s="10"/>
      <c r="DG66" s="11"/>
      <c r="DH66" s="10"/>
      <c r="DI66" s="7">
        <v>2</v>
      </c>
      <c r="DJ66" s="11"/>
      <c r="DK66" s="10"/>
      <c r="DL66" s="11">
        <v>50</v>
      </c>
      <c r="DM66" s="10" t="s">
        <v>60</v>
      </c>
      <c r="DN66" s="11"/>
      <c r="DO66" s="10"/>
      <c r="DP66" s="11"/>
      <c r="DQ66" s="10"/>
      <c r="DR66" s="11">
        <v>5</v>
      </c>
      <c r="DS66" s="10" t="s">
        <v>60</v>
      </c>
      <c r="DT66" s="7">
        <v>5</v>
      </c>
      <c r="DU66" s="7">
        <f t="shared" si="98"/>
        <v>7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99"/>
        <v>0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100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101"/>
        <v>0</v>
      </c>
    </row>
    <row r="67" spans="1:188" x14ac:dyDescent="0.25">
      <c r="A67" s="6"/>
      <c r="B67" s="6"/>
      <c r="C67" s="6"/>
      <c r="D67" s="6" t="s">
        <v>145</v>
      </c>
      <c r="E67" s="3" t="s">
        <v>146</v>
      </c>
      <c r="F67" s="6">
        <f t="shared" si="102"/>
        <v>1</v>
      </c>
      <c r="G67" s="6">
        <f t="shared" si="103"/>
        <v>3</v>
      </c>
      <c r="H67" s="6">
        <f t="shared" si="82"/>
        <v>105</v>
      </c>
      <c r="I67" s="6">
        <f t="shared" si="83"/>
        <v>45</v>
      </c>
      <c r="J67" s="6">
        <f t="shared" si="84"/>
        <v>0</v>
      </c>
      <c r="K67" s="6">
        <f t="shared" si="85"/>
        <v>0</v>
      </c>
      <c r="L67" s="6">
        <f t="shared" si="86"/>
        <v>0</v>
      </c>
      <c r="M67" s="6">
        <f t="shared" si="87"/>
        <v>0</v>
      </c>
      <c r="N67" s="6">
        <f t="shared" si="88"/>
        <v>60</v>
      </c>
      <c r="O67" s="6">
        <f t="shared" si="89"/>
        <v>0</v>
      </c>
      <c r="P67" s="6">
        <f t="shared" si="90"/>
        <v>0</v>
      </c>
      <c r="Q67" s="6">
        <f t="shared" si="91"/>
        <v>0</v>
      </c>
      <c r="R67" s="7">
        <f t="shared" si="92"/>
        <v>8</v>
      </c>
      <c r="S67" s="7">
        <f t="shared" si="93"/>
        <v>5</v>
      </c>
      <c r="T67" s="7">
        <v>4.7699999999999996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94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95"/>
        <v>0</v>
      </c>
      <c r="BK67" s="11">
        <v>20</v>
      </c>
      <c r="BL67" s="10" t="s">
        <v>60</v>
      </c>
      <c r="BM67" s="11"/>
      <c r="BN67" s="10"/>
      <c r="BO67" s="11"/>
      <c r="BP67" s="10"/>
      <c r="BQ67" s="11"/>
      <c r="BR67" s="10"/>
      <c r="BS67" s="7">
        <v>1</v>
      </c>
      <c r="BT67" s="11"/>
      <c r="BU67" s="10"/>
      <c r="BV67" s="11">
        <v>15</v>
      </c>
      <c r="BW67" s="10" t="s">
        <v>60</v>
      </c>
      <c r="BX67" s="11"/>
      <c r="BY67" s="10"/>
      <c r="BZ67" s="11"/>
      <c r="CA67" s="10"/>
      <c r="CB67" s="11"/>
      <c r="CC67" s="10"/>
      <c r="CD67" s="7">
        <v>1</v>
      </c>
      <c r="CE67" s="7">
        <f t="shared" si="96"/>
        <v>2</v>
      </c>
      <c r="CF67" s="11">
        <v>25</v>
      </c>
      <c r="CG67" s="10" t="s">
        <v>73</v>
      </c>
      <c r="CH67" s="11"/>
      <c r="CI67" s="10"/>
      <c r="CJ67" s="11"/>
      <c r="CK67" s="10"/>
      <c r="CL67" s="11"/>
      <c r="CM67" s="10"/>
      <c r="CN67" s="7">
        <v>2</v>
      </c>
      <c r="CO67" s="11"/>
      <c r="CP67" s="10"/>
      <c r="CQ67" s="11">
        <v>45</v>
      </c>
      <c r="CR67" s="10" t="s">
        <v>60</v>
      </c>
      <c r="CS67" s="11"/>
      <c r="CT67" s="10"/>
      <c r="CU67" s="11"/>
      <c r="CV67" s="10"/>
      <c r="CW67" s="11"/>
      <c r="CX67" s="10"/>
      <c r="CY67" s="7">
        <v>4</v>
      </c>
      <c r="CZ67" s="7">
        <f t="shared" si="97"/>
        <v>6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98"/>
        <v>0</v>
      </c>
      <c r="DV67" s="11"/>
      <c r="DW67" s="10"/>
      <c r="DX67" s="11"/>
      <c r="DY67" s="10"/>
      <c r="DZ67" s="11"/>
      <c r="EA67" s="10"/>
      <c r="EB67" s="11"/>
      <c r="EC67" s="10"/>
      <c r="ED67" s="7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99"/>
        <v>0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100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101"/>
        <v>0</v>
      </c>
    </row>
    <row r="68" spans="1:188" x14ac:dyDescent="0.25">
      <c r="A68" s="6"/>
      <c r="B68" s="6"/>
      <c r="C68" s="6"/>
      <c r="D68" s="6" t="s">
        <v>147</v>
      </c>
      <c r="E68" s="3" t="s">
        <v>148</v>
      </c>
      <c r="F68" s="6">
        <f t="shared" si="102"/>
        <v>0</v>
      </c>
      <c r="G68" s="6">
        <f t="shared" si="103"/>
        <v>3</v>
      </c>
      <c r="H68" s="6">
        <f t="shared" si="82"/>
        <v>60</v>
      </c>
      <c r="I68" s="6">
        <f t="shared" si="83"/>
        <v>25</v>
      </c>
      <c r="J68" s="6">
        <f t="shared" si="84"/>
        <v>0</v>
      </c>
      <c r="K68" s="6">
        <f t="shared" si="85"/>
        <v>0</v>
      </c>
      <c r="L68" s="6">
        <f t="shared" si="86"/>
        <v>0</v>
      </c>
      <c r="M68" s="6">
        <f t="shared" si="87"/>
        <v>0</v>
      </c>
      <c r="N68" s="6">
        <f t="shared" si="88"/>
        <v>30</v>
      </c>
      <c r="O68" s="6">
        <f t="shared" si="89"/>
        <v>0</v>
      </c>
      <c r="P68" s="6">
        <f t="shared" si="90"/>
        <v>0</v>
      </c>
      <c r="Q68" s="6">
        <f t="shared" si="91"/>
        <v>5</v>
      </c>
      <c r="R68" s="7">
        <f t="shared" si="92"/>
        <v>4</v>
      </c>
      <c r="S68" s="7">
        <f t="shared" si="93"/>
        <v>2.5</v>
      </c>
      <c r="T68" s="7">
        <v>2.4700000000000002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94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95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96"/>
        <v>0</v>
      </c>
      <c r="CF68" s="11">
        <v>25</v>
      </c>
      <c r="CG68" s="10" t="s">
        <v>60</v>
      </c>
      <c r="CH68" s="11"/>
      <c r="CI68" s="10"/>
      <c r="CJ68" s="11"/>
      <c r="CK68" s="10"/>
      <c r="CL68" s="11"/>
      <c r="CM68" s="10"/>
      <c r="CN68" s="7">
        <v>1.5</v>
      </c>
      <c r="CO68" s="11"/>
      <c r="CP68" s="10"/>
      <c r="CQ68" s="11">
        <v>30</v>
      </c>
      <c r="CR68" s="10" t="s">
        <v>60</v>
      </c>
      <c r="CS68" s="11"/>
      <c r="CT68" s="10"/>
      <c r="CU68" s="11"/>
      <c r="CV68" s="10"/>
      <c r="CW68" s="11">
        <v>5</v>
      </c>
      <c r="CX68" s="10" t="s">
        <v>60</v>
      </c>
      <c r="CY68" s="7">
        <v>2.5</v>
      </c>
      <c r="CZ68" s="7">
        <f t="shared" si="97"/>
        <v>4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98"/>
        <v>0</v>
      </c>
      <c r="DV68" s="11"/>
      <c r="DW68" s="10"/>
      <c r="DX68" s="11"/>
      <c r="DY68" s="10"/>
      <c r="DZ68" s="11"/>
      <c r="EA68" s="10"/>
      <c r="EB68" s="11"/>
      <c r="EC68" s="10"/>
      <c r="ED68" s="7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99"/>
        <v>0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100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101"/>
        <v>0</v>
      </c>
    </row>
    <row r="69" spans="1:188" x14ac:dyDescent="0.25">
      <c r="A69" s="6"/>
      <c r="B69" s="6"/>
      <c r="C69" s="6"/>
      <c r="D69" s="6" t="s">
        <v>149</v>
      </c>
      <c r="E69" s="3" t="s">
        <v>150</v>
      </c>
      <c r="F69" s="6">
        <f t="shared" si="102"/>
        <v>1</v>
      </c>
      <c r="G69" s="6">
        <f t="shared" si="103"/>
        <v>3</v>
      </c>
      <c r="H69" s="6">
        <f t="shared" si="82"/>
        <v>90</v>
      </c>
      <c r="I69" s="6">
        <f t="shared" si="83"/>
        <v>40</v>
      </c>
      <c r="J69" s="6">
        <f t="shared" si="84"/>
        <v>10</v>
      </c>
      <c r="K69" s="6">
        <f t="shared" si="85"/>
        <v>0</v>
      </c>
      <c r="L69" s="6">
        <f t="shared" si="86"/>
        <v>0</v>
      </c>
      <c r="M69" s="6">
        <f t="shared" si="87"/>
        <v>0</v>
      </c>
      <c r="N69" s="6">
        <f t="shared" si="88"/>
        <v>35</v>
      </c>
      <c r="O69" s="6">
        <f t="shared" si="89"/>
        <v>0</v>
      </c>
      <c r="P69" s="6">
        <f t="shared" si="90"/>
        <v>0</v>
      </c>
      <c r="Q69" s="6">
        <f t="shared" si="91"/>
        <v>5</v>
      </c>
      <c r="R69" s="7">
        <f t="shared" si="92"/>
        <v>6</v>
      </c>
      <c r="S69" s="7">
        <f t="shared" si="93"/>
        <v>3</v>
      </c>
      <c r="T69" s="7">
        <v>3.64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94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95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96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97"/>
        <v>0</v>
      </c>
      <c r="DA69" s="11">
        <v>40</v>
      </c>
      <c r="DB69" s="10" t="s">
        <v>73</v>
      </c>
      <c r="DC69" s="11">
        <v>10</v>
      </c>
      <c r="DD69" s="10" t="s">
        <v>60</v>
      </c>
      <c r="DE69" s="11"/>
      <c r="DF69" s="10"/>
      <c r="DG69" s="11"/>
      <c r="DH69" s="10"/>
      <c r="DI69" s="7">
        <v>3</v>
      </c>
      <c r="DJ69" s="11"/>
      <c r="DK69" s="10"/>
      <c r="DL69" s="11">
        <v>35</v>
      </c>
      <c r="DM69" s="10" t="s">
        <v>60</v>
      </c>
      <c r="DN69" s="11"/>
      <c r="DO69" s="10"/>
      <c r="DP69" s="11"/>
      <c r="DQ69" s="10"/>
      <c r="DR69" s="11">
        <v>5</v>
      </c>
      <c r="DS69" s="10" t="s">
        <v>60</v>
      </c>
      <c r="DT69" s="7">
        <v>3</v>
      </c>
      <c r="DU69" s="7">
        <f t="shared" si="98"/>
        <v>6</v>
      </c>
      <c r="DV69" s="11"/>
      <c r="DW69" s="10"/>
      <c r="DX69" s="11"/>
      <c r="DY69" s="10"/>
      <c r="DZ69" s="11"/>
      <c r="EA69" s="10"/>
      <c r="EB69" s="11"/>
      <c r="EC69" s="10"/>
      <c r="ED69" s="7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99"/>
        <v>0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100"/>
        <v>0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101"/>
        <v>0</v>
      </c>
    </row>
    <row r="70" spans="1:188" x14ac:dyDescent="0.25">
      <c r="A70" s="6"/>
      <c r="B70" s="6"/>
      <c r="C70" s="6"/>
      <c r="D70" s="6" t="s">
        <v>151</v>
      </c>
      <c r="E70" s="3" t="s">
        <v>152</v>
      </c>
      <c r="F70" s="6">
        <f t="shared" si="102"/>
        <v>1</v>
      </c>
      <c r="G70" s="6">
        <f t="shared" si="103"/>
        <v>1</v>
      </c>
      <c r="H70" s="6">
        <f t="shared" si="82"/>
        <v>90</v>
      </c>
      <c r="I70" s="6">
        <f t="shared" si="83"/>
        <v>40</v>
      </c>
      <c r="J70" s="6">
        <f t="shared" si="84"/>
        <v>0</v>
      </c>
      <c r="K70" s="6">
        <f t="shared" si="85"/>
        <v>0</v>
      </c>
      <c r="L70" s="6">
        <f t="shared" si="86"/>
        <v>0</v>
      </c>
      <c r="M70" s="6">
        <f t="shared" si="87"/>
        <v>0</v>
      </c>
      <c r="N70" s="6">
        <f t="shared" si="88"/>
        <v>50</v>
      </c>
      <c r="O70" s="6">
        <f t="shared" si="89"/>
        <v>0</v>
      </c>
      <c r="P70" s="6">
        <f t="shared" si="90"/>
        <v>0</v>
      </c>
      <c r="Q70" s="6">
        <f t="shared" si="91"/>
        <v>0</v>
      </c>
      <c r="R70" s="7">
        <f t="shared" si="92"/>
        <v>7</v>
      </c>
      <c r="S70" s="7">
        <f t="shared" si="93"/>
        <v>4.5</v>
      </c>
      <c r="T70" s="7">
        <v>3.7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94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95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96"/>
        <v>0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97"/>
        <v>0</v>
      </c>
      <c r="DA70" s="11">
        <v>40</v>
      </c>
      <c r="DB70" s="10" t="s">
        <v>73</v>
      </c>
      <c r="DC70" s="11"/>
      <c r="DD70" s="10"/>
      <c r="DE70" s="11"/>
      <c r="DF70" s="10"/>
      <c r="DG70" s="11"/>
      <c r="DH70" s="10"/>
      <c r="DI70" s="7">
        <v>2.5</v>
      </c>
      <c r="DJ70" s="11"/>
      <c r="DK70" s="10"/>
      <c r="DL70" s="11">
        <v>50</v>
      </c>
      <c r="DM70" s="10" t="s">
        <v>60</v>
      </c>
      <c r="DN70" s="11"/>
      <c r="DO70" s="10"/>
      <c r="DP70" s="11"/>
      <c r="DQ70" s="10"/>
      <c r="DR70" s="11"/>
      <c r="DS70" s="10"/>
      <c r="DT70" s="7">
        <v>4.5</v>
      </c>
      <c r="DU70" s="7">
        <f t="shared" si="98"/>
        <v>7</v>
      </c>
      <c r="DV70" s="11"/>
      <c r="DW70" s="10"/>
      <c r="DX70" s="11"/>
      <c r="DY70" s="10"/>
      <c r="DZ70" s="11"/>
      <c r="EA70" s="10"/>
      <c r="EB70" s="11"/>
      <c r="EC70" s="10"/>
      <c r="ED70" s="7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99"/>
        <v>0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100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101"/>
        <v>0</v>
      </c>
    </row>
    <row r="71" spans="1:188" x14ac:dyDescent="0.25">
      <c r="A71" s="6"/>
      <c r="B71" s="6"/>
      <c r="C71" s="6"/>
      <c r="D71" s="6" t="s">
        <v>153</v>
      </c>
      <c r="E71" s="3" t="s">
        <v>154</v>
      </c>
      <c r="F71" s="6">
        <f t="shared" si="102"/>
        <v>0</v>
      </c>
      <c r="G71" s="6">
        <f t="shared" si="103"/>
        <v>3</v>
      </c>
      <c r="H71" s="6">
        <f t="shared" si="82"/>
        <v>60</v>
      </c>
      <c r="I71" s="6">
        <f t="shared" si="83"/>
        <v>20</v>
      </c>
      <c r="J71" s="6">
        <f t="shared" si="84"/>
        <v>0</v>
      </c>
      <c r="K71" s="6">
        <f t="shared" si="85"/>
        <v>0</v>
      </c>
      <c r="L71" s="6">
        <f t="shared" si="86"/>
        <v>0</v>
      </c>
      <c r="M71" s="6">
        <f t="shared" si="87"/>
        <v>0</v>
      </c>
      <c r="N71" s="6">
        <f t="shared" si="88"/>
        <v>35</v>
      </c>
      <c r="O71" s="6">
        <f t="shared" si="89"/>
        <v>0</v>
      </c>
      <c r="P71" s="6">
        <f t="shared" si="90"/>
        <v>0</v>
      </c>
      <c r="Q71" s="6">
        <f t="shared" si="91"/>
        <v>5</v>
      </c>
      <c r="R71" s="7">
        <f t="shared" si="92"/>
        <v>4</v>
      </c>
      <c r="S71" s="7">
        <f t="shared" si="93"/>
        <v>3</v>
      </c>
      <c r="T71" s="7">
        <v>2.34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4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5"/>
        <v>0</v>
      </c>
      <c r="BK71" s="11"/>
      <c r="BL71" s="10"/>
      <c r="BM71" s="11"/>
      <c r="BN71" s="10"/>
      <c r="BO71" s="11"/>
      <c r="BP71" s="10"/>
      <c r="BQ71" s="11"/>
      <c r="BR71" s="10"/>
      <c r="BS71" s="7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6"/>
        <v>0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7"/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98"/>
        <v>0</v>
      </c>
      <c r="DV71" s="11">
        <v>20</v>
      </c>
      <c r="DW71" s="10" t="s">
        <v>60</v>
      </c>
      <c r="DX71" s="11"/>
      <c r="DY71" s="10"/>
      <c r="DZ71" s="11"/>
      <c r="EA71" s="10"/>
      <c r="EB71" s="11"/>
      <c r="EC71" s="10"/>
      <c r="ED71" s="7">
        <v>1</v>
      </c>
      <c r="EE71" s="11"/>
      <c r="EF71" s="10"/>
      <c r="EG71" s="11">
        <v>35</v>
      </c>
      <c r="EH71" s="10" t="s">
        <v>60</v>
      </c>
      <c r="EI71" s="11"/>
      <c r="EJ71" s="10"/>
      <c r="EK71" s="11"/>
      <c r="EL71" s="10"/>
      <c r="EM71" s="11">
        <v>5</v>
      </c>
      <c r="EN71" s="10" t="s">
        <v>60</v>
      </c>
      <c r="EO71" s="7">
        <v>3</v>
      </c>
      <c r="EP71" s="7">
        <f t="shared" si="99"/>
        <v>4</v>
      </c>
      <c r="EQ71" s="11"/>
      <c r="ER71" s="10"/>
      <c r="ES71" s="11"/>
      <c r="ET71" s="10"/>
      <c r="EU71" s="11"/>
      <c r="EV71" s="10"/>
      <c r="EW71" s="11"/>
      <c r="EX71" s="10"/>
      <c r="EY71" s="7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100"/>
        <v>0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1"/>
        <v>0</v>
      </c>
    </row>
    <row r="72" spans="1:188" x14ac:dyDescent="0.25">
      <c r="A72" s="6"/>
      <c r="B72" s="6"/>
      <c r="C72" s="6"/>
      <c r="D72" s="6" t="s">
        <v>155</v>
      </c>
      <c r="E72" s="3" t="s">
        <v>156</v>
      </c>
      <c r="F72" s="6">
        <f t="shared" si="102"/>
        <v>1</v>
      </c>
      <c r="G72" s="6">
        <f t="shared" si="103"/>
        <v>3</v>
      </c>
      <c r="H72" s="6">
        <f t="shared" si="82"/>
        <v>55</v>
      </c>
      <c r="I72" s="6">
        <f t="shared" si="83"/>
        <v>15</v>
      </c>
      <c r="J72" s="6">
        <f t="shared" si="84"/>
        <v>10</v>
      </c>
      <c r="K72" s="6">
        <f t="shared" si="85"/>
        <v>0</v>
      </c>
      <c r="L72" s="6">
        <f t="shared" si="86"/>
        <v>0</v>
      </c>
      <c r="M72" s="6">
        <f t="shared" si="87"/>
        <v>0</v>
      </c>
      <c r="N72" s="6">
        <f t="shared" si="88"/>
        <v>25</v>
      </c>
      <c r="O72" s="6">
        <f t="shared" si="89"/>
        <v>0</v>
      </c>
      <c r="P72" s="6">
        <f t="shared" si="90"/>
        <v>0</v>
      </c>
      <c r="Q72" s="6">
        <f t="shared" si="91"/>
        <v>5</v>
      </c>
      <c r="R72" s="7">
        <f t="shared" si="92"/>
        <v>4</v>
      </c>
      <c r="S72" s="7">
        <f t="shared" si="93"/>
        <v>2.2000000000000002</v>
      </c>
      <c r="T72" s="7">
        <v>2.31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4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5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6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7"/>
        <v>0</v>
      </c>
      <c r="DA72" s="11"/>
      <c r="DB72" s="10"/>
      <c r="DC72" s="11"/>
      <c r="DD72" s="10"/>
      <c r="DE72" s="11"/>
      <c r="DF72" s="10"/>
      <c r="DG72" s="11"/>
      <c r="DH72" s="10"/>
      <c r="DI72" s="7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98"/>
        <v>0</v>
      </c>
      <c r="DV72" s="11">
        <v>15</v>
      </c>
      <c r="DW72" s="10" t="s">
        <v>73</v>
      </c>
      <c r="DX72" s="11">
        <v>10</v>
      </c>
      <c r="DY72" s="10" t="s">
        <v>60</v>
      </c>
      <c r="DZ72" s="11"/>
      <c r="EA72" s="10"/>
      <c r="EB72" s="11"/>
      <c r="EC72" s="10"/>
      <c r="ED72" s="7">
        <v>1.8</v>
      </c>
      <c r="EE72" s="11"/>
      <c r="EF72" s="10"/>
      <c r="EG72" s="11">
        <v>25</v>
      </c>
      <c r="EH72" s="10" t="s">
        <v>60</v>
      </c>
      <c r="EI72" s="11"/>
      <c r="EJ72" s="10"/>
      <c r="EK72" s="11"/>
      <c r="EL72" s="10"/>
      <c r="EM72" s="11">
        <v>5</v>
      </c>
      <c r="EN72" s="10" t="s">
        <v>60</v>
      </c>
      <c r="EO72" s="7">
        <v>2.2000000000000002</v>
      </c>
      <c r="EP72" s="7">
        <f t="shared" si="99"/>
        <v>4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100"/>
        <v>0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1"/>
        <v>0</v>
      </c>
    </row>
    <row r="73" spans="1:188" x14ac:dyDescent="0.25">
      <c r="A73" s="6">
        <v>10</v>
      </c>
      <c r="B73" s="6">
        <v>1</v>
      </c>
      <c r="C73" s="6"/>
      <c r="D73" s="6"/>
      <c r="E73" s="3" t="s">
        <v>157</v>
      </c>
      <c r="F73" s="6">
        <f>$B$73*COUNTIF(U73:GD73,"e")</f>
        <v>0</v>
      </c>
      <c r="G73" s="6">
        <f>$B$73*COUNTIF(U73:GD73,"z")</f>
        <v>2</v>
      </c>
      <c r="H73" s="6">
        <f t="shared" si="82"/>
        <v>20</v>
      </c>
      <c r="I73" s="6">
        <f t="shared" si="83"/>
        <v>10</v>
      </c>
      <c r="J73" s="6">
        <f t="shared" si="84"/>
        <v>10</v>
      </c>
      <c r="K73" s="6">
        <f t="shared" si="85"/>
        <v>0</v>
      </c>
      <c r="L73" s="6">
        <f t="shared" si="86"/>
        <v>0</v>
      </c>
      <c r="M73" s="6">
        <f t="shared" si="87"/>
        <v>0</v>
      </c>
      <c r="N73" s="6">
        <f t="shared" si="88"/>
        <v>0</v>
      </c>
      <c r="O73" s="6">
        <f t="shared" si="89"/>
        <v>0</v>
      </c>
      <c r="P73" s="6">
        <f t="shared" si="90"/>
        <v>0</v>
      </c>
      <c r="Q73" s="6">
        <f t="shared" si="91"/>
        <v>0</v>
      </c>
      <c r="R73" s="7">
        <f t="shared" si="92"/>
        <v>2</v>
      </c>
      <c r="S73" s="7">
        <f t="shared" si="93"/>
        <v>0</v>
      </c>
      <c r="T73" s="7">
        <f>$B$73*0.77</f>
        <v>0.77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4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5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6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7"/>
        <v>0</v>
      </c>
      <c r="DA73" s="11">
        <f>$B$73*10</f>
        <v>10</v>
      </c>
      <c r="DB73" s="10" t="s">
        <v>60</v>
      </c>
      <c r="DC73" s="11">
        <f>$B$73*10</f>
        <v>10</v>
      </c>
      <c r="DD73" s="10" t="s">
        <v>60</v>
      </c>
      <c r="DE73" s="11"/>
      <c r="DF73" s="10"/>
      <c r="DG73" s="11"/>
      <c r="DH73" s="10"/>
      <c r="DI73" s="7">
        <f>$B$73*2</f>
        <v>2</v>
      </c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98"/>
        <v>2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9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100"/>
        <v>0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1"/>
        <v>0</v>
      </c>
    </row>
    <row r="74" spans="1:188" x14ac:dyDescent="0.25">
      <c r="A74" s="6">
        <v>11</v>
      </c>
      <c r="B74" s="6">
        <v>1</v>
      </c>
      <c r="C74" s="6"/>
      <c r="D74" s="6"/>
      <c r="E74" s="3" t="s">
        <v>158</v>
      </c>
      <c r="F74" s="6">
        <f>$B$74*COUNTIF(U74:GD74,"e")</f>
        <v>0</v>
      </c>
      <c r="G74" s="6">
        <f>$B$74*COUNTIF(U74:GD74,"z")</f>
        <v>2</v>
      </c>
      <c r="H74" s="6">
        <f t="shared" si="82"/>
        <v>30</v>
      </c>
      <c r="I74" s="6">
        <f t="shared" si="83"/>
        <v>15</v>
      </c>
      <c r="J74" s="6">
        <f t="shared" si="84"/>
        <v>15</v>
      </c>
      <c r="K74" s="6">
        <f t="shared" si="85"/>
        <v>0</v>
      </c>
      <c r="L74" s="6">
        <f t="shared" si="86"/>
        <v>0</v>
      </c>
      <c r="M74" s="6">
        <f t="shared" si="87"/>
        <v>0</v>
      </c>
      <c r="N74" s="6">
        <f t="shared" si="88"/>
        <v>0</v>
      </c>
      <c r="O74" s="6">
        <f t="shared" si="89"/>
        <v>0</v>
      </c>
      <c r="P74" s="6">
        <f t="shared" si="90"/>
        <v>0</v>
      </c>
      <c r="Q74" s="6">
        <f t="shared" si="91"/>
        <v>0</v>
      </c>
      <c r="R74" s="7">
        <f t="shared" si="92"/>
        <v>3</v>
      </c>
      <c r="S74" s="7">
        <f t="shared" si="93"/>
        <v>0</v>
      </c>
      <c r="T74" s="7">
        <f>$B$74*1.36</f>
        <v>1.36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4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5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6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7"/>
        <v>0</v>
      </c>
      <c r="DA74" s="11">
        <f>$B$74*15</f>
        <v>15</v>
      </c>
      <c r="DB74" s="10" t="s">
        <v>60</v>
      </c>
      <c r="DC74" s="11">
        <f>$B$74*15</f>
        <v>15</v>
      </c>
      <c r="DD74" s="10" t="s">
        <v>60</v>
      </c>
      <c r="DE74" s="11"/>
      <c r="DF74" s="10"/>
      <c r="DG74" s="11"/>
      <c r="DH74" s="10"/>
      <c r="DI74" s="7">
        <f>$B$74*3</f>
        <v>3</v>
      </c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8"/>
        <v>3</v>
      </c>
      <c r="DV74" s="11"/>
      <c r="DW74" s="10"/>
      <c r="DX74" s="11"/>
      <c r="DY74" s="10"/>
      <c r="DZ74" s="11"/>
      <c r="EA74" s="10"/>
      <c r="EB74" s="11"/>
      <c r="EC74" s="10"/>
      <c r="ED74" s="7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99"/>
        <v>0</v>
      </c>
      <c r="EQ74" s="11"/>
      <c r="ER74" s="10"/>
      <c r="ES74" s="11"/>
      <c r="ET74" s="10"/>
      <c r="EU74" s="11"/>
      <c r="EV74" s="10"/>
      <c r="EW74" s="11"/>
      <c r="EX74" s="10"/>
      <c r="EY74" s="7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100"/>
        <v>0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101"/>
        <v>0</v>
      </c>
    </row>
    <row r="75" spans="1:188" x14ac:dyDescent="0.25">
      <c r="A75" s="6">
        <v>12</v>
      </c>
      <c r="B75" s="6">
        <v>1</v>
      </c>
      <c r="C75" s="6"/>
      <c r="D75" s="6"/>
      <c r="E75" s="3" t="s">
        <v>159</v>
      </c>
      <c r="F75" s="6">
        <f>$B$75*COUNTIF(U75:GD75,"e")</f>
        <v>0</v>
      </c>
      <c r="G75" s="6">
        <f>$B$75*COUNTIF(U75:GD75,"z")</f>
        <v>2</v>
      </c>
      <c r="H75" s="6">
        <f t="shared" si="82"/>
        <v>30</v>
      </c>
      <c r="I75" s="6">
        <f t="shared" si="83"/>
        <v>15</v>
      </c>
      <c r="J75" s="6">
        <f t="shared" si="84"/>
        <v>15</v>
      </c>
      <c r="K75" s="6">
        <f t="shared" si="85"/>
        <v>0</v>
      </c>
      <c r="L75" s="6">
        <f t="shared" si="86"/>
        <v>0</v>
      </c>
      <c r="M75" s="6">
        <f t="shared" si="87"/>
        <v>0</v>
      </c>
      <c r="N75" s="6">
        <f t="shared" si="88"/>
        <v>0</v>
      </c>
      <c r="O75" s="6">
        <f t="shared" si="89"/>
        <v>0</v>
      </c>
      <c r="P75" s="6">
        <f t="shared" si="90"/>
        <v>0</v>
      </c>
      <c r="Q75" s="6">
        <f t="shared" si="91"/>
        <v>0</v>
      </c>
      <c r="R75" s="7">
        <f t="shared" si="92"/>
        <v>2</v>
      </c>
      <c r="S75" s="7">
        <f t="shared" si="93"/>
        <v>0</v>
      </c>
      <c r="T75" s="7">
        <f>$B$75*1.2</f>
        <v>1.2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4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5"/>
        <v>0</v>
      </c>
      <c r="BK75" s="11"/>
      <c r="BL75" s="10"/>
      <c r="BM75" s="11"/>
      <c r="BN75" s="10"/>
      <c r="BO75" s="11"/>
      <c r="BP75" s="10"/>
      <c r="BQ75" s="11"/>
      <c r="BR75" s="10"/>
      <c r="BS75" s="7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6"/>
        <v>0</v>
      </c>
      <c r="CF75" s="11"/>
      <c r="CG75" s="10"/>
      <c r="CH75" s="11"/>
      <c r="CI75" s="10"/>
      <c r="CJ75" s="11"/>
      <c r="CK75" s="10"/>
      <c r="CL75" s="11"/>
      <c r="CM75" s="10"/>
      <c r="CN75" s="7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7"/>
        <v>0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8"/>
        <v>0</v>
      </c>
      <c r="DV75" s="11">
        <f>$B$75*15</f>
        <v>15</v>
      </c>
      <c r="DW75" s="10" t="s">
        <v>60</v>
      </c>
      <c r="DX75" s="11">
        <f>$B$75*15</f>
        <v>15</v>
      </c>
      <c r="DY75" s="10" t="s">
        <v>60</v>
      </c>
      <c r="DZ75" s="11"/>
      <c r="EA75" s="10"/>
      <c r="EB75" s="11"/>
      <c r="EC75" s="10"/>
      <c r="ED75" s="7">
        <f>$B$75*2</f>
        <v>2</v>
      </c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99"/>
        <v>2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0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101"/>
        <v>0</v>
      </c>
    </row>
    <row r="76" spans="1:188" x14ac:dyDescent="0.25">
      <c r="A76" s="6">
        <v>13</v>
      </c>
      <c r="B76" s="6">
        <v>1</v>
      </c>
      <c r="C76" s="6"/>
      <c r="D76" s="6"/>
      <c r="E76" s="3" t="s">
        <v>160</v>
      </c>
      <c r="F76" s="6">
        <f>$B$76*COUNTIF(U76:GD76,"e")</f>
        <v>0</v>
      </c>
      <c r="G76" s="6">
        <f>$B$76*COUNTIF(U76:GD76,"z")</f>
        <v>2</v>
      </c>
      <c r="H76" s="6">
        <f t="shared" si="82"/>
        <v>30</v>
      </c>
      <c r="I76" s="6">
        <f t="shared" si="83"/>
        <v>15</v>
      </c>
      <c r="J76" s="6">
        <f t="shared" si="84"/>
        <v>15</v>
      </c>
      <c r="K76" s="6">
        <f t="shared" si="85"/>
        <v>0</v>
      </c>
      <c r="L76" s="6">
        <f t="shared" si="86"/>
        <v>0</v>
      </c>
      <c r="M76" s="6">
        <f t="shared" si="87"/>
        <v>0</v>
      </c>
      <c r="N76" s="6">
        <f t="shared" si="88"/>
        <v>0</v>
      </c>
      <c r="O76" s="6">
        <f t="shared" si="89"/>
        <v>0</v>
      </c>
      <c r="P76" s="6">
        <f t="shared" si="90"/>
        <v>0</v>
      </c>
      <c r="Q76" s="6">
        <f t="shared" si="91"/>
        <v>0</v>
      </c>
      <c r="R76" s="7">
        <f t="shared" si="92"/>
        <v>2</v>
      </c>
      <c r="S76" s="7">
        <f t="shared" si="93"/>
        <v>0</v>
      </c>
      <c r="T76" s="7">
        <f>$B$76*1.2</f>
        <v>1.2</v>
      </c>
      <c r="U76" s="11"/>
      <c r="V76" s="10"/>
      <c r="W76" s="11"/>
      <c r="X76" s="10"/>
      <c r="Y76" s="11"/>
      <c r="Z76" s="10"/>
      <c r="AA76" s="11"/>
      <c r="AB76" s="10"/>
      <c r="AC76" s="7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4"/>
        <v>0</v>
      </c>
      <c r="AP76" s="11"/>
      <c r="AQ76" s="10"/>
      <c r="AR76" s="11"/>
      <c r="AS76" s="10"/>
      <c r="AT76" s="11"/>
      <c r="AU76" s="10"/>
      <c r="AV76" s="11"/>
      <c r="AW76" s="10"/>
      <c r="AX76" s="7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5"/>
        <v>0</v>
      </c>
      <c r="BK76" s="11"/>
      <c r="BL76" s="10"/>
      <c r="BM76" s="11"/>
      <c r="BN76" s="10"/>
      <c r="BO76" s="11"/>
      <c r="BP76" s="10"/>
      <c r="BQ76" s="11"/>
      <c r="BR76" s="10"/>
      <c r="BS76" s="7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6"/>
        <v>0</v>
      </c>
      <c r="CF76" s="11"/>
      <c r="CG76" s="10"/>
      <c r="CH76" s="11"/>
      <c r="CI76" s="10"/>
      <c r="CJ76" s="11"/>
      <c r="CK76" s="10"/>
      <c r="CL76" s="11"/>
      <c r="CM76" s="10"/>
      <c r="CN76" s="7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7"/>
        <v>0</v>
      </c>
      <c r="DA76" s="11"/>
      <c r="DB76" s="10"/>
      <c r="DC76" s="11"/>
      <c r="DD76" s="10"/>
      <c r="DE76" s="11"/>
      <c r="DF76" s="10"/>
      <c r="DG76" s="11"/>
      <c r="DH76" s="10"/>
      <c r="DI76" s="7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8"/>
        <v>0</v>
      </c>
      <c r="DV76" s="11">
        <f>$B$76*15</f>
        <v>15</v>
      </c>
      <c r="DW76" s="10" t="s">
        <v>60</v>
      </c>
      <c r="DX76" s="11">
        <f>$B$76*15</f>
        <v>15</v>
      </c>
      <c r="DY76" s="10" t="s">
        <v>60</v>
      </c>
      <c r="DZ76" s="11"/>
      <c r="EA76" s="10"/>
      <c r="EB76" s="11"/>
      <c r="EC76" s="10"/>
      <c r="ED76" s="7">
        <f>$B$76*2</f>
        <v>2</v>
      </c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9"/>
        <v>2</v>
      </c>
      <c r="EQ76" s="11"/>
      <c r="ER76" s="10"/>
      <c r="ES76" s="11"/>
      <c r="ET76" s="10"/>
      <c r="EU76" s="11"/>
      <c r="EV76" s="10"/>
      <c r="EW76" s="11"/>
      <c r="EX76" s="10"/>
      <c r="EY76" s="7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0"/>
        <v>0</v>
      </c>
      <c r="FL76" s="11"/>
      <c r="FM76" s="10"/>
      <c r="FN76" s="11"/>
      <c r="FO76" s="10"/>
      <c r="FP76" s="11"/>
      <c r="FQ76" s="10"/>
      <c r="FR76" s="11"/>
      <c r="FS76" s="10"/>
      <c r="FT76" s="7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101"/>
        <v>0</v>
      </c>
    </row>
    <row r="77" spans="1:188" x14ac:dyDescent="0.25">
      <c r="A77" s="6">
        <v>14</v>
      </c>
      <c r="B77" s="6">
        <v>1</v>
      </c>
      <c r="C77" s="6"/>
      <c r="D77" s="6"/>
      <c r="E77" s="3" t="s">
        <v>161</v>
      </c>
      <c r="F77" s="6">
        <f>$B$77*COUNTIF(U77:GD77,"e")</f>
        <v>0</v>
      </c>
      <c r="G77" s="6">
        <f>$B$77*COUNTIF(U77:GD77,"z")</f>
        <v>2</v>
      </c>
      <c r="H77" s="6">
        <f t="shared" si="82"/>
        <v>30</v>
      </c>
      <c r="I77" s="6">
        <f t="shared" si="83"/>
        <v>15</v>
      </c>
      <c r="J77" s="6">
        <f t="shared" si="84"/>
        <v>15</v>
      </c>
      <c r="K77" s="6">
        <f t="shared" si="85"/>
        <v>0</v>
      </c>
      <c r="L77" s="6">
        <f t="shared" si="86"/>
        <v>0</v>
      </c>
      <c r="M77" s="6">
        <f t="shared" si="87"/>
        <v>0</v>
      </c>
      <c r="N77" s="6">
        <f t="shared" si="88"/>
        <v>0</v>
      </c>
      <c r="O77" s="6">
        <f t="shared" si="89"/>
        <v>0</v>
      </c>
      <c r="P77" s="6">
        <f t="shared" si="90"/>
        <v>0</v>
      </c>
      <c r="Q77" s="6">
        <f t="shared" si="91"/>
        <v>0</v>
      </c>
      <c r="R77" s="7">
        <f t="shared" si="92"/>
        <v>2</v>
      </c>
      <c r="S77" s="7">
        <f t="shared" si="93"/>
        <v>0</v>
      </c>
      <c r="T77" s="7">
        <f>$B$77*1.27</f>
        <v>1.27</v>
      </c>
      <c r="U77" s="11"/>
      <c r="V77" s="10"/>
      <c r="W77" s="11"/>
      <c r="X77" s="10"/>
      <c r="Y77" s="11"/>
      <c r="Z77" s="10"/>
      <c r="AA77" s="11"/>
      <c r="AB77" s="10"/>
      <c r="AC77" s="7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4"/>
        <v>0</v>
      </c>
      <c r="AP77" s="11"/>
      <c r="AQ77" s="10"/>
      <c r="AR77" s="11"/>
      <c r="AS77" s="10"/>
      <c r="AT77" s="11"/>
      <c r="AU77" s="10"/>
      <c r="AV77" s="11"/>
      <c r="AW77" s="10"/>
      <c r="AX77" s="7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5"/>
        <v>0</v>
      </c>
      <c r="BK77" s="11"/>
      <c r="BL77" s="10"/>
      <c r="BM77" s="11"/>
      <c r="BN77" s="10"/>
      <c r="BO77" s="11"/>
      <c r="BP77" s="10"/>
      <c r="BQ77" s="11"/>
      <c r="BR77" s="10"/>
      <c r="BS77" s="7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6"/>
        <v>0</v>
      </c>
      <c r="CF77" s="11"/>
      <c r="CG77" s="10"/>
      <c r="CH77" s="11"/>
      <c r="CI77" s="10"/>
      <c r="CJ77" s="11"/>
      <c r="CK77" s="10"/>
      <c r="CL77" s="11"/>
      <c r="CM77" s="10"/>
      <c r="CN77" s="7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7"/>
        <v>0</v>
      </c>
      <c r="DA77" s="11"/>
      <c r="DB77" s="10"/>
      <c r="DC77" s="11"/>
      <c r="DD77" s="10"/>
      <c r="DE77" s="11"/>
      <c r="DF77" s="10"/>
      <c r="DG77" s="11"/>
      <c r="DH77" s="10"/>
      <c r="DI77" s="7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8"/>
        <v>0</v>
      </c>
      <c r="DV77" s="11">
        <f>$B$77*15</f>
        <v>15</v>
      </c>
      <c r="DW77" s="10" t="s">
        <v>60</v>
      </c>
      <c r="DX77" s="11">
        <f>$B$77*15</f>
        <v>15</v>
      </c>
      <c r="DY77" s="10" t="s">
        <v>60</v>
      </c>
      <c r="DZ77" s="11"/>
      <c r="EA77" s="10"/>
      <c r="EB77" s="11"/>
      <c r="EC77" s="10"/>
      <c r="ED77" s="7">
        <f>$B$77*2</f>
        <v>2</v>
      </c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9"/>
        <v>2</v>
      </c>
      <c r="EQ77" s="11"/>
      <c r="ER77" s="10"/>
      <c r="ES77" s="11"/>
      <c r="ET77" s="10"/>
      <c r="EU77" s="11"/>
      <c r="EV77" s="10"/>
      <c r="EW77" s="11"/>
      <c r="EX77" s="10"/>
      <c r="EY77" s="7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0"/>
        <v>0</v>
      </c>
      <c r="FL77" s="11"/>
      <c r="FM77" s="10"/>
      <c r="FN77" s="11"/>
      <c r="FO77" s="10"/>
      <c r="FP77" s="11"/>
      <c r="FQ77" s="10"/>
      <c r="FR77" s="11"/>
      <c r="FS77" s="10"/>
      <c r="FT77" s="7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101"/>
        <v>0</v>
      </c>
    </row>
    <row r="78" spans="1:188" x14ac:dyDescent="0.25">
      <c r="A78" s="6">
        <v>16</v>
      </c>
      <c r="B78" s="6">
        <v>2</v>
      </c>
      <c r="C78" s="6"/>
      <c r="D78" s="6"/>
      <c r="E78" s="3" t="s">
        <v>162</v>
      </c>
      <c r="F78" s="6">
        <f>$B$78*COUNTIF(U78:GD78,"e")</f>
        <v>0</v>
      </c>
      <c r="G78" s="6">
        <f>$B$78*COUNTIF(U78:GD78,"z")</f>
        <v>4</v>
      </c>
      <c r="H78" s="6">
        <f t="shared" si="82"/>
        <v>60</v>
      </c>
      <c r="I78" s="6">
        <f t="shared" si="83"/>
        <v>30</v>
      </c>
      <c r="J78" s="6">
        <f t="shared" si="84"/>
        <v>30</v>
      </c>
      <c r="K78" s="6">
        <f t="shared" si="85"/>
        <v>0</v>
      </c>
      <c r="L78" s="6">
        <f t="shared" si="86"/>
        <v>0</v>
      </c>
      <c r="M78" s="6">
        <f t="shared" si="87"/>
        <v>0</v>
      </c>
      <c r="N78" s="6">
        <f t="shared" si="88"/>
        <v>0</v>
      </c>
      <c r="O78" s="6">
        <f t="shared" si="89"/>
        <v>0</v>
      </c>
      <c r="P78" s="6">
        <f t="shared" si="90"/>
        <v>0</v>
      </c>
      <c r="Q78" s="6">
        <f t="shared" si="91"/>
        <v>0</v>
      </c>
      <c r="R78" s="7">
        <f t="shared" si="92"/>
        <v>4</v>
      </c>
      <c r="S78" s="7">
        <f t="shared" si="93"/>
        <v>0</v>
      </c>
      <c r="T78" s="7">
        <f>$B$78*1.2</f>
        <v>2.4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4"/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5"/>
        <v>0</v>
      </c>
      <c r="BK78" s="11"/>
      <c r="BL78" s="10"/>
      <c r="BM78" s="11"/>
      <c r="BN78" s="10"/>
      <c r="BO78" s="11"/>
      <c r="BP78" s="10"/>
      <c r="BQ78" s="11"/>
      <c r="BR78" s="10"/>
      <c r="BS78" s="7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6"/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7"/>
        <v>0</v>
      </c>
      <c r="DA78" s="11"/>
      <c r="DB78" s="10"/>
      <c r="DC78" s="11"/>
      <c r="DD78" s="10"/>
      <c r="DE78" s="11"/>
      <c r="DF78" s="10"/>
      <c r="DG78" s="11"/>
      <c r="DH78" s="10"/>
      <c r="DI78" s="7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8"/>
        <v>0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9"/>
        <v>0</v>
      </c>
      <c r="EQ78" s="11">
        <f>$B$78*15</f>
        <v>30</v>
      </c>
      <c r="ER78" s="10" t="s">
        <v>60</v>
      </c>
      <c r="ES78" s="11">
        <f>$B$78*15</f>
        <v>30</v>
      </c>
      <c r="ET78" s="10" t="s">
        <v>60</v>
      </c>
      <c r="EU78" s="11"/>
      <c r="EV78" s="10"/>
      <c r="EW78" s="11"/>
      <c r="EX78" s="10"/>
      <c r="EY78" s="7">
        <f>$B$78*2</f>
        <v>4</v>
      </c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0"/>
        <v>4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1"/>
        <v>0</v>
      </c>
    </row>
    <row r="79" spans="1:188" x14ac:dyDescent="0.25">
      <c r="A79" s="6">
        <v>8</v>
      </c>
      <c r="B79" s="6">
        <v>1</v>
      </c>
      <c r="C79" s="6"/>
      <c r="D79" s="6"/>
      <c r="E79" s="3" t="s">
        <v>163</v>
      </c>
      <c r="F79" s="6">
        <f>$B$79*COUNTIF(U79:GD79,"e")</f>
        <v>0</v>
      </c>
      <c r="G79" s="6">
        <f>$B$79*COUNTIF(U79:GD79,"z")</f>
        <v>2</v>
      </c>
      <c r="H79" s="6">
        <f t="shared" si="82"/>
        <v>30</v>
      </c>
      <c r="I79" s="6">
        <f t="shared" si="83"/>
        <v>15</v>
      </c>
      <c r="J79" s="6">
        <f t="shared" si="84"/>
        <v>15</v>
      </c>
      <c r="K79" s="6">
        <f t="shared" si="85"/>
        <v>0</v>
      </c>
      <c r="L79" s="6">
        <f t="shared" si="86"/>
        <v>0</v>
      </c>
      <c r="M79" s="6">
        <f t="shared" si="87"/>
        <v>0</v>
      </c>
      <c r="N79" s="6">
        <f t="shared" si="88"/>
        <v>0</v>
      </c>
      <c r="O79" s="6">
        <f t="shared" si="89"/>
        <v>0</v>
      </c>
      <c r="P79" s="6">
        <f t="shared" si="90"/>
        <v>0</v>
      </c>
      <c r="Q79" s="6">
        <f t="shared" si="91"/>
        <v>0</v>
      </c>
      <c r="R79" s="7">
        <f t="shared" si="92"/>
        <v>3</v>
      </c>
      <c r="S79" s="7">
        <f t="shared" si="93"/>
        <v>0</v>
      </c>
      <c r="T79" s="7">
        <f>$B$79*1.5</f>
        <v>1.5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4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5"/>
        <v>0</v>
      </c>
      <c r="BK79" s="11">
        <f>$B$79*15</f>
        <v>15</v>
      </c>
      <c r="BL79" s="10" t="s">
        <v>60</v>
      </c>
      <c r="BM79" s="11">
        <f>$B$79*15</f>
        <v>15</v>
      </c>
      <c r="BN79" s="10" t="s">
        <v>60</v>
      </c>
      <c r="BO79" s="11"/>
      <c r="BP79" s="10"/>
      <c r="BQ79" s="11"/>
      <c r="BR79" s="10"/>
      <c r="BS79" s="7">
        <f>$B$79*3</f>
        <v>3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6"/>
        <v>3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7"/>
        <v>0</v>
      </c>
      <c r="DA79" s="11"/>
      <c r="DB79" s="10"/>
      <c r="DC79" s="11"/>
      <c r="DD79" s="10"/>
      <c r="DE79" s="11"/>
      <c r="DF79" s="10"/>
      <c r="DG79" s="11"/>
      <c r="DH79" s="10"/>
      <c r="DI79" s="7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8"/>
        <v>0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9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0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1"/>
        <v>0</v>
      </c>
    </row>
    <row r="80" spans="1:188" x14ac:dyDescent="0.25">
      <c r="A80" s="6">
        <v>9</v>
      </c>
      <c r="B80" s="6">
        <v>1</v>
      </c>
      <c r="C80" s="6"/>
      <c r="D80" s="6"/>
      <c r="E80" s="3" t="s">
        <v>164</v>
      </c>
      <c r="F80" s="6">
        <f>$B$80*COUNTIF(U80:GD80,"e")</f>
        <v>0</v>
      </c>
      <c r="G80" s="6">
        <f>$B$80*COUNTIF(U80:GD80,"z")</f>
        <v>2</v>
      </c>
      <c r="H80" s="6">
        <f t="shared" si="82"/>
        <v>30</v>
      </c>
      <c r="I80" s="6">
        <f t="shared" si="83"/>
        <v>15</v>
      </c>
      <c r="J80" s="6">
        <f t="shared" si="84"/>
        <v>15</v>
      </c>
      <c r="K80" s="6">
        <f t="shared" si="85"/>
        <v>0</v>
      </c>
      <c r="L80" s="6">
        <f t="shared" si="86"/>
        <v>0</v>
      </c>
      <c r="M80" s="6">
        <f t="shared" si="87"/>
        <v>0</v>
      </c>
      <c r="N80" s="6">
        <f t="shared" si="88"/>
        <v>0</v>
      </c>
      <c r="O80" s="6">
        <f t="shared" si="89"/>
        <v>0</v>
      </c>
      <c r="P80" s="6">
        <f t="shared" si="90"/>
        <v>0</v>
      </c>
      <c r="Q80" s="6">
        <f t="shared" si="91"/>
        <v>0</v>
      </c>
      <c r="R80" s="7">
        <f t="shared" si="92"/>
        <v>2</v>
      </c>
      <c r="S80" s="7">
        <f t="shared" si="93"/>
        <v>0</v>
      </c>
      <c r="T80" s="7">
        <f>$B$80*1.37</f>
        <v>1.37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4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5"/>
        <v>0</v>
      </c>
      <c r="BK80" s="11"/>
      <c r="BL80" s="10"/>
      <c r="BM80" s="11"/>
      <c r="BN80" s="10"/>
      <c r="BO80" s="11"/>
      <c r="BP80" s="10"/>
      <c r="BQ80" s="11"/>
      <c r="BR80" s="10"/>
      <c r="BS80" s="7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6"/>
        <v>0</v>
      </c>
      <c r="CF80" s="11">
        <f>$B$80*15</f>
        <v>15</v>
      </c>
      <c r="CG80" s="10" t="s">
        <v>60</v>
      </c>
      <c r="CH80" s="11">
        <f>$B$80*15</f>
        <v>15</v>
      </c>
      <c r="CI80" s="10" t="s">
        <v>60</v>
      </c>
      <c r="CJ80" s="11"/>
      <c r="CK80" s="10"/>
      <c r="CL80" s="11"/>
      <c r="CM80" s="10"/>
      <c r="CN80" s="7">
        <f>$B$80*2</f>
        <v>2</v>
      </c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7"/>
        <v>2</v>
      </c>
      <c r="DA80" s="11"/>
      <c r="DB80" s="10"/>
      <c r="DC80" s="11"/>
      <c r="DD80" s="10"/>
      <c r="DE80" s="11"/>
      <c r="DF80" s="10"/>
      <c r="DG80" s="11"/>
      <c r="DH80" s="10"/>
      <c r="DI80" s="7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8"/>
        <v>0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9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0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1"/>
        <v>0</v>
      </c>
    </row>
    <row r="81" spans="1:188" ht="15.9" customHeight="1" x14ac:dyDescent="0.25">
      <c r="A81" s="6"/>
      <c r="B81" s="6"/>
      <c r="C81" s="6"/>
      <c r="D81" s="6"/>
      <c r="E81" s="6" t="s">
        <v>74</v>
      </c>
      <c r="F81" s="6">
        <f t="shared" ref="F81:AK81" si="104">SUM(F63:F80)</f>
        <v>7</v>
      </c>
      <c r="G81" s="6">
        <f t="shared" si="104"/>
        <v>42</v>
      </c>
      <c r="H81" s="6">
        <f t="shared" si="104"/>
        <v>995</v>
      </c>
      <c r="I81" s="6">
        <f t="shared" si="104"/>
        <v>435</v>
      </c>
      <c r="J81" s="6">
        <f t="shared" si="104"/>
        <v>185</v>
      </c>
      <c r="K81" s="6">
        <f t="shared" si="104"/>
        <v>0</v>
      </c>
      <c r="L81" s="6">
        <f t="shared" si="104"/>
        <v>0</v>
      </c>
      <c r="M81" s="6">
        <f t="shared" si="104"/>
        <v>0</v>
      </c>
      <c r="N81" s="6">
        <f t="shared" si="104"/>
        <v>345</v>
      </c>
      <c r="O81" s="6">
        <f t="shared" si="104"/>
        <v>0</v>
      </c>
      <c r="P81" s="6">
        <f t="shared" si="104"/>
        <v>0</v>
      </c>
      <c r="Q81" s="6">
        <f t="shared" si="104"/>
        <v>30</v>
      </c>
      <c r="R81" s="7">
        <f t="shared" si="104"/>
        <v>73</v>
      </c>
      <c r="S81" s="7">
        <f t="shared" si="104"/>
        <v>30.2</v>
      </c>
      <c r="T81" s="7">
        <f t="shared" si="104"/>
        <v>41.77</v>
      </c>
      <c r="U81" s="11">
        <f t="shared" si="104"/>
        <v>0</v>
      </c>
      <c r="V81" s="10">
        <f t="shared" si="104"/>
        <v>0</v>
      </c>
      <c r="W81" s="11">
        <f t="shared" si="104"/>
        <v>0</v>
      </c>
      <c r="X81" s="10">
        <f t="shared" si="104"/>
        <v>0</v>
      </c>
      <c r="Y81" s="11">
        <f t="shared" si="104"/>
        <v>0</v>
      </c>
      <c r="Z81" s="10">
        <f t="shared" si="104"/>
        <v>0</v>
      </c>
      <c r="AA81" s="11">
        <f t="shared" si="104"/>
        <v>0</v>
      </c>
      <c r="AB81" s="10">
        <f t="shared" si="104"/>
        <v>0</v>
      </c>
      <c r="AC81" s="7">
        <f t="shared" si="104"/>
        <v>0</v>
      </c>
      <c r="AD81" s="11">
        <f t="shared" si="104"/>
        <v>0</v>
      </c>
      <c r="AE81" s="10">
        <f t="shared" si="104"/>
        <v>0</v>
      </c>
      <c r="AF81" s="11">
        <f t="shared" si="104"/>
        <v>0</v>
      </c>
      <c r="AG81" s="10">
        <f t="shared" si="104"/>
        <v>0</v>
      </c>
      <c r="AH81" s="11">
        <f t="shared" si="104"/>
        <v>0</v>
      </c>
      <c r="AI81" s="10">
        <f t="shared" si="104"/>
        <v>0</v>
      </c>
      <c r="AJ81" s="11">
        <f t="shared" si="104"/>
        <v>0</v>
      </c>
      <c r="AK81" s="10">
        <f t="shared" si="104"/>
        <v>0</v>
      </c>
      <c r="AL81" s="11">
        <f t="shared" ref="AL81:BQ81" si="105">SUM(AL63:AL80)</f>
        <v>0</v>
      </c>
      <c r="AM81" s="10">
        <f t="shared" si="105"/>
        <v>0</v>
      </c>
      <c r="AN81" s="7">
        <f t="shared" si="105"/>
        <v>0</v>
      </c>
      <c r="AO81" s="7">
        <f t="shared" si="105"/>
        <v>0</v>
      </c>
      <c r="AP81" s="11">
        <f t="shared" si="105"/>
        <v>0</v>
      </c>
      <c r="AQ81" s="10">
        <f t="shared" si="105"/>
        <v>0</v>
      </c>
      <c r="AR81" s="11">
        <f t="shared" si="105"/>
        <v>0</v>
      </c>
      <c r="AS81" s="10">
        <f t="shared" si="105"/>
        <v>0</v>
      </c>
      <c r="AT81" s="11">
        <f t="shared" si="105"/>
        <v>0</v>
      </c>
      <c r="AU81" s="10">
        <f t="shared" si="105"/>
        <v>0</v>
      </c>
      <c r="AV81" s="11">
        <f t="shared" si="105"/>
        <v>0</v>
      </c>
      <c r="AW81" s="10">
        <f t="shared" si="105"/>
        <v>0</v>
      </c>
      <c r="AX81" s="7">
        <f t="shared" si="105"/>
        <v>0</v>
      </c>
      <c r="AY81" s="11">
        <f t="shared" si="105"/>
        <v>0</v>
      </c>
      <c r="AZ81" s="10">
        <f t="shared" si="105"/>
        <v>0</v>
      </c>
      <c r="BA81" s="11">
        <f t="shared" si="105"/>
        <v>0</v>
      </c>
      <c r="BB81" s="10">
        <f t="shared" si="105"/>
        <v>0</v>
      </c>
      <c r="BC81" s="11">
        <f t="shared" si="105"/>
        <v>0</v>
      </c>
      <c r="BD81" s="10">
        <f t="shared" si="105"/>
        <v>0</v>
      </c>
      <c r="BE81" s="11">
        <f t="shared" si="105"/>
        <v>0</v>
      </c>
      <c r="BF81" s="10">
        <f t="shared" si="105"/>
        <v>0</v>
      </c>
      <c r="BG81" s="11">
        <f t="shared" si="105"/>
        <v>0</v>
      </c>
      <c r="BH81" s="10">
        <f t="shared" si="105"/>
        <v>0</v>
      </c>
      <c r="BI81" s="7">
        <f t="shared" si="105"/>
        <v>0</v>
      </c>
      <c r="BJ81" s="7">
        <f t="shared" si="105"/>
        <v>0</v>
      </c>
      <c r="BK81" s="11">
        <f t="shared" si="105"/>
        <v>65</v>
      </c>
      <c r="BL81" s="10">
        <f t="shared" si="105"/>
        <v>0</v>
      </c>
      <c r="BM81" s="11">
        <f t="shared" si="105"/>
        <v>15</v>
      </c>
      <c r="BN81" s="10">
        <f t="shared" si="105"/>
        <v>0</v>
      </c>
      <c r="BO81" s="11">
        <f t="shared" si="105"/>
        <v>0</v>
      </c>
      <c r="BP81" s="10">
        <f t="shared" si="105"/>
        <v>0</v>
      </c>
      <c r="BQ81" s="11">
        <f t="shared" si="105"/>
        <v>0</v>
      </c>
      <c r="BR81" s="10">
        <f t="shared" ref="BR81:CW81" si="106">SUM(BR63:BR80)</f>
        <v>0</v>
      </c>
      <c r="BS81" s="7">
        <f t="shared" si="106"/>
        <v>7</v>
      </c>
      <c r="BT81" s="11">
        <f t="shared" si="106"/>
        <v>0</v>
      </c>
      <c r="BU81" s="10">
        <f t="shared" si="106"/>
        <v>0</v>
      </c>
      <c r="BV81" s="11">
        <f t="shared" si="106"/>
        <v>50</v>
      </c>
      <c r="BW81" s="10">
        <f t="shared" si="106"/>
        <v>0</v>
      </c>
      <c r="BX81" s="11">
        <f t="shared" si="106"/>
        <v>0</v>
      </c>
      <c r="BY81" s="10">
        <f t="shared" si="106"/>
        <v>0</v>
      </c>
      <c r="BZ81" s="11">
        <f t="shared" si="106"/>
        <v>0</v>
      </c>
      <c r="CA81" s="10">
        <f t="shared" si="106"/>
        <v>0</v>
      </c>
      <c r="CB81" s="11">
        <f t="shared" si="106"/>
        <v>0</v>
      </c>
      <c r="CC81" s="10">
        <f t="shared" si="106"/>
        <v>0</v>
      </c>
      <c r="CD81" s="7">
        <f t="shared" si="106"/>
        <v>4</v>
      </c>
      <c r="CE81" s="7">
        <f t="shared" si="106"/>
        <v>11</v>
      </c>
      <c r="CF81" s="11">
        <f t="shared" si="106"/>
        <v>65</v>
      </c>
      <c r="CG81" s="10">
        <f t="shared" si="106"/>
        <v>0</v>
      </c>
      <c r="CH81" s="11">
        <f t="shared" si="106"/>
        <v>15</v>
      </c>
      <c r="CI81" s="10">
        <f t="shared" si="106"/>
        <v>0</v>
      </c>
      <c r="CJ81" s="11">
        <f t="shared" si="106"/>
        <v>0</v>
      </c>
      <c r="CK81" s="10">
        <f t="shared" si="106"/>
        <v>0</v>
      </c>
      <c r="CL81" s="11">
        <f t="shared" si="106"/>
        <v>0</v>
      </c>
      <c r="CM81" s="10">
        <f t="shared" si="106"/>
        <v>0</v>
      </c>
      <c r="CN81" s="7">
        <f t="shared" si="106"/>
        <v>5.5</v>
      </c>
      <c r="CO81" s="11">
        <f t="shared" si="106"/>
        <v>0</v>
      </c>
      <c r="CP81" s="10">
        <f t="shared" si="106"/>
        <v>0</v>
      </c>
      <c r="CQ81" s="11">
        <f t="shared" si="106"/>
        <v>75</v>
      </c>
      <c r="CR81" s="10">
        <f t="shared" si="106"/>
        <v>0</v>
      </c>
      <c r="CS81" s="11">
        <f t="shared" si="106"/>
        <v>0</v>
      </c>
      <c r="CT81" s="10">
        <f t="shared" si="106"/>
        <v>0</v>
      </c>
      <c r="CU81" s="11">
        <f t="shared" si="106"/>
        <v>0</v>
      </c>
      <c r="CV81" s="10">
        <f t="shared" si="106"/>
        <v>0</v>
      </c>
      <c r="CW81" s="11">
        <f t="shared" si="106"/>
        <v>5</v>
      </c>
      <c r="CX81" s="10">
        <f t="shared" ref="CX81:EC81" si="107">SUM(CX63:CX80)</f>
        <v>0</v>
      </c>
      <c r="CY81" s="7">
        <f t="shared" si="107"/>
        <v>6.5</v>
      </c>
      <c r="CZ81" s="7">
        <f t="shared" si="107"/>
        <v>12</v>
      </c>
      <c r="DA81" s="11">
        <f t="shared" si="107"/>
        <v>140</v>
      </c>
      <c r="DB81" s="10">
        <f t="shared" si="107"/>
        <v>0</v>
      </c>
      <c r="DC81" s="11">
        <f t="shared" si="107"/>
        <v>35</v>
      </c>
      <c r="DD81" s="10">
        <f t="shared" si="107"/>
        <v>0</v>
      </c>
      <c r="DE81" s="11">
        <f t="shared" si="107"/>
        <v>0</v>
      </c>
      <c r="DF81" s="10">
        <f t="shared" si="107"/>
        <v>0</v>
      </c>
      <c r="DG81" s="11">
        <f t="shared" si="107"/>
        <v>0</v>
      </c>
      <c r="DH81" s="10">
        <f t="shared" si="107"/>
        <v>0</v>
      </c>
      <c r="DI81" s="7">
        <f t="shared" si="107"/>
        <v>12.5</v>
      </c>
      <c r="DJ81" s="11">
        <f t="shared" si="107"/>
        <v>0</v>
      </c>
      <c r="DK81" s="10">
        <f t="shared" si="107"/>
        <v>0</v>
      </c>
      <c r="DL81" s="11">
        <f t="shared" si="107"/>
        <v>135</v>
      </c>
      <c r="DM81" s="10">
        <f t="shared" si="107"/>
        <v>0</v>
      </c>
      <c r="DN81" s="11">
        <f t="shared" si="107"/>
        <v>0</v>
      </c>
      <c r="DO81" s="10">
        <f t="shared" si="107"/>
        <v>0</v>
      </c>
      <c r="DP81" s="11">
        <f t="shared" si="107"/>
        <v>0</v>
      </c>
      <c r="DQ81" s="10">
        <f t="shared" si="107"/>
        <v>0</v>
      </c>
      <c r="DR81" s="11">
        <f t="shared" si="107"/>
        <v>10</v>
      </c>
      <c r="DS81" s="10">
        <f t="shared" si="107"/>
        <v>0</v>
      </c>
      <c r="DT81" s="7">
        <f t="shared" si="107"/>
        <v>12.5</v>
      </c>
      <c r="DU81" s="7">
        <f t="shared" si="107"/>
        <v>25</v>
      </c>
      <c r="DV81" s="11">
        <f t="shared" si="107"/>
        <v>120</v>
      </c>
      <c r="DW81" s="10">
        <f t="shared" si="107"/>
        <v>0</v>
      </c>
      <c r="DX81" s="11">
        <f t="shared" si="107"/>
        <v>75</v>
      </c>
      <c r="DY81" s="10">
        <f t="shared" si="107"/>
        <v>0</v>
      </c>
      <c r="DZ81" s="11">
        <f t="shared" si="107"/>
        <v>0</v>
      </c>
      <c r="EA81" s="10">
        <f t="shared" si="107"/>
        <v>0</v>
      </c>
      <c r="EB81" s="11">
        <f t="shared" si="107"/>
        <v>0</v>
      </c>
      <c r="EC81" s="10">
        <f t="shared" si="107"/>
        <v>0</v>
      </c>
      <c r="ED81" s="7">
        <f t="shared" ref="ED81:FI81" si="108">SUM(ED63:ED80)</f>
        <v>11.8</v>
      </c>
      <c r="EE81" s="11">
        <f t="shared" si="108"/>
        <v>0</v>
      </c>
      <c r="EF81" s="10">
        <f t="shared" si="108"/>
        <v>0</v>
      </c>
      <c r="EG81" s="11">
        <f t="shared" si="108"/>
        <v>85</v>
      </c>
      <c r="EH81" s="10">
        <f t="shared" si="108"/>
        <v>0</v>
      </c>
      <c r="EI81" s="11">
        <f t="shared" si="108"/>
        <v>0</v>
      </c>
      <c r="EJ81" s="10">
        <f t="shared" si="108"/>
        <v>0</v>
      </c>
      <c r="EK81" s="11">
        <f t="shared" si="108"/>
        <v>0</v>
      </c>
      <c r="EL81" s="10">
        <f t="shared" si="108"/>
        <v>0</v>
      </c>
      <c r="EM81" s="11">
        <f t="shared" si="108"/>
        <v>15</v>
      </c>
      <c r="EN81" s="10">
        <f t="shared" si="108"/>
        <v>0</v>
      </c>
      <c r="EO81" s="7">
        <f t="shared" si="108"/>
        <v>7.2</v>
      </c>
      <c r="EP81" s="7">
        <f t="shared" si="108"/>
        <v>19</v>
      </c>
      <c r="EQ81" s="11">
        <f t="shared" si="108"/>
        <v>45</v>
      </c>
      <c r="ER81" s="10">
        <f t="shared" si="108"/>
        <v>0</v>
      </c>
      <c r="ES81" s="11">
        <f t="shared" si="108"/>
        <v>45</v>
      </c>
      <c r="ET81" s="10">
        <f t="shared" si="108"/>
        <v>0</v>
      </c>
      <c r="EU81" s="11">
        <f t="shared" si="108"/>
        <v>0</v>
      </c>
      <c r="EV81" s="10">
        <f t="shared" si="108"/>
        <v>0</v>
      </c>
      <c r="EW81" s="11">
        <f t="shared" si="108"/>
        <v>0</v>
      </c>
      <c r="EX81" s="10">
        <f t="shared" si="108"/>
        <v>0</v>
      </c>
      <c r="EY81" s="7">
        <f t="shared" si="108"/>
        <v>6</v>
      </c>
      <c r="EZ81" s="11">
        <f t="shared" si="108"/>
        <v>0</v>
      </c>
      <c r="FA81" s="10">
        <f t="shared" si="108"/>
        <v>0</v>
      </c>
      <c r="FB81" s="11">
        <f t="shared" si="108"/>
        <v>0</v>
      </c>
      <c r="FC81" s="10">
        <f t="shared" si="108"/>
        <v>0</v>
      </c>
      <c r="FD81" s="11">
        <f t="shared" si="108"/>
        <v>0</v>
      </c>
      <c r="FE81" s="10">
        <f t="shared" si="108"/>
        <v>0</v>
      </c>
      <c r="FF81" s="11">
        <f t="shared" si="108"/>
        <v>0</v>
      </c>
      <c r="FG81" s="10">
        <f t="shared" si="108"/>
        <v>0</v>
      </c>
      <c r="FH81" s="11">
        <f t="shared" si="108"/>
        <v>0</v>
      </c>
      <c r="FI81" s="10">
        <f t="shared" si="108"/>
        <v>0</v>
      </c>
      <c r="FJ81" s="7">
        <f t="shared" ref="FJ81:GF81" si="109">SUM(FJ63:FJ80)</f>
        <v>0</v>
      </c>
      <c r="FK81" s="7">
        <f t="shared" si="109"/>
        <v>6</v>
      </c>
      <c r="FL81" s="11">
        <f t="shared" si="109"/>
        <v>0</v>
      </c>
      <c r="FM81" s="10">
        <f t="shared" si="109"/>
        <v>0</v>
      </c>
      <c r="FN81" s="11">
        <f t="shared" si="109"/>
        <v>0</v>
      </c>
      <c r="FO81" s="10">
        <f t="shared" si="109"/>
        <v>0</v>
      </c>
      <c r="FP81" s="11">
        <f t="shared" si="109"/>
        <v>0</v>
      </c>
      <c r="FQ81" s="10">
        <f t="shared" si="109"/>
        <v>0</v>
      </c>
      <c r="FR81" s="11">
        <f t="shared" si="109"/>
        <v>0</v>
      </c>
      <c r="FS81" s="10">
        <f t="shared" si="109"/>
        <v>0</v>
      </c>
      <c r="FT81" s="7">
        <f t="shared" si="109"/>
        <v>0</v>
      </c>
      <c r="FU81" s="11">
        <f t="shared" si="109"/>
        <v>0</v>
      </c>
      <c r="FV81" s="10">
        <f t="shared" si="109"/>
        <v>0</v>
      </c>
      <c r="FW81" s="11">
        <f t="shared" si="109"/>
        <v>0</v>
      </c>
      <c r="FX81" s="10">
        <f t="shared" si="109"/>
        <v>0</v>
      </c>
      <c r="FY81" s="11">
        <f t="shared" si="109"/>
        <v>0</v>
      </c>
      <c r="FZ81" s="10">
        <f t="shared" si="109"/>
        <v>0</v>
      </c>
      <c r="GA81" s="11">
        <f t="shared" si="109"/>
        <v>0</v>
      </c>
      <c r="GB81" s="10">
        <f t="shared" si="109"/>
        <v>0</v>
      </c>
      <c r="GC81" s="11">
        <f t="shared" si="109"/>
        <v>0</v>
      </c>
      <c r="GD81" s="10">
        <f t="shared" si="109"/>
        <v>0</v>
      </c>
      <c r="GE81" s="7">
        <f t="shared" si="109"/>
        <v>0</v>
      </c>
      <c r="GF81" s="7">
        <f t="shared" si="109"/>
        <v>0</v>
      </c>
    </row>
    <row r="82" spans="1:188" ht="20.100000000000001" customHeight="1" x14ac:dyDescent="0.25">
      <c r="A82" s="19" t="s">
        <v>165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9"/>
      <c r="GF82" s="13"/>
    </row>
    <row r="83" spans="1:188" x14ac:dyDescent="0.25">
      <c r="A83" s="20">
        <v>1</v>
      </c>
      <c r="B83" s="20">
        <v>1</v>
      </c>
      <c r="C83" s="20"/>
      <c r="D83" s="6" t="s">
        <v>166</v>
      </c>
      <c r="E83" s="3" t="s">
        <v>167</v>
      </c>
      <c r="F83" s="6">
        <f t="shared" ref="F83:F114" si="110">COUNTIF(U83:GD83,"e")</f>
        <v>0</v>
      </c>
      <c r="G83" s="6">
        <f t="shared" ref="G83:G114" si="111">COUNTIF(U83:GD83,"z")</f>
        <v>1</v>
      </c>
      <c r="H83" s="6">
        <f t="shared" ref="H83:H114" si="112">SUM(I83:Q83)</f>
        <v>30</v>
      </c>
      <c r="I83" s="6">
        <f t="shared" ref="I83:I114" si="113">U83+AP83+BK83+CF83+DA83+DV83+EQ83+FL83</f>
        <v>30</v>
      </c>
      <c r="J83" s="6">
        <f t="shared" ref="J83:J114" si="114">W83+AR83+BM83+CH83+DC83+DX83+ES83+FN83</f>
        <v>0</v>
      </c>
      <c r="K83" s="6">
        <f t="shared" ref="K83:K114" si="115">Y83+AT83+BO83+CJ83+DE83+DZ83+EU83+FP83</f>
        <v>0</v>
      </c>
      <c r="L83" s="6">
        <f t="shared" ref="L83:L114" si="116">AA83+AV83+BQ83+CL83+DG83+EB83+EW83+FR83</f>
        <v>0</v>
      </c>
      <c r="M83" s="6">
        <f t="shared" ref="M83:M114" si="117">AD83+AY83+BT83+CO83+DJ83+EE83+EZ83+FU83</f>
        <v>0</v>
      </c>
      <c r="N83" s="6">
        <f t="shared" ref="N83:N114" si="118">AF83+BA83+BV83+CQ83+DL83+EG83+FB83+FW83</f>
        <v>0</v>
      </c>
      <c r="O83" s="6">
        <f t="shared" ref="O83:O114" si="119">AH83+BC83+BX83+CS83+DN83+EI83+FD83+FY83</f>
        <v>0</v>
      </c>
      <c r="P83" s="6">
        <f t="shared" ref="P83:P114" si="120">AJ83+BE83+BZ83+CU83+DP83+EK83+FF83+GA83</f>
        <v>0</v>
      </c>
      <c r="Q83" s="6">
        <f t="shared" ref="Q83:Q114" si="121">AL83+BG83+CB83+CW83+DR83+EM83+FH83+GC83</f>
        <v>0</v>
      </c>
      <c r="R83" s="7">
        <f t="shared" ref="R83:R114" si="122">AO83+BJ83+CE83+CZ83+DU83+EP83+FK83+GF83</f>
        <v>2</v>
      </c>
      <c r="S83" s="7">
        <f t="shared" ref="S83:S114" si="123">AN83+BI83+CD83+CY83+DT83+EO83+FJ83+GE83</f>
        <v>0</v>
      </c>
      <c r="T83" s="7">
        <v>1.2</v>
      </c>
      <c r="U83" s="11">
        <v>30</v>
      </c>
      <c r="V83" s="10" t="s">
        <v>60</v>
      </c>
      <c r="W83" s="11"/>
      <c r="X83" s="10"/>
      <c r="Y83" s="11"/>
      <c r="Z83" s="10"/>
      <c r="AA83" s="11"/>
      <c r="AB83" s="10"/>
      <c r="AC83" s="7">
        <v>2</v>
      </c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ref="AO83:AO114" si="124">AC83+AN83</f>
        <v>2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ref="BJ83:BJ114" si="125">AX83+BI83</f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ref="CE83:CE114" si="126">BS83+CD83</f>
        <v>0</v>
      </c>
      <c r="CF83" s="11"/>
      <c r="CG83" s="10"/>
      <c r="CH83" s="11"/>
      <c r="CI83" s="10"/>
      <c r="CJ83" s="11"/>
      <c r="CK83" s="10"/>
      <c r="CL83" s="11"/>
      <c r="CM83" s="10"/>
      <c r="CN83" s="7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ref="CZ83:CZ114" si="127">CN83+CY83</f>
        <v>0</v>
      </c>
      <c r="DA83" s="11"/>
      <c r="DB83" s="10"/>
      <c r="DC83" s="11"/>
      <c r="DD83" s="10"/>
      <c r="DE83" s="11"/>
      <c r="DF83" s="10"/>
      <c r="DG83" s="11"/>
      <c r="DH83" s="10"/>
      <c r="DI83" s="7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ref="DU83:DU114" si="128">DI83+DT83</f>
        <v>0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ref="EP83:EP114" si="129">ED83+EO83</f>
        <v>0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ref="FK83:FK114" si="130">EY83+FJ83</f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ref="GF83:GF114" si="131">FT83+GE83</f>
        <v>0</v>
      </c>
    </row>
    <row r="84" spans="1:188" x14ac:dyDescent="0.25">
      <c r="A84" s="20">
        <v>1</v>
      </c>
      <c r="B84" s="20">
        <v>1</v>
      </c>
      <c r="C84" s="20"/>
      <c r="D84" s="6" t="s">
        <v>168</v>
      </c>
      <c r="E84" s="3" t="s">
        <v>169</v>
      </c>
      <c r="F84" s="6">
        <f t="shared" si="110"/>
        <v>0</v>
      </c>
      <c r="G84" s="6">
        <f t="shared" si="111"/>
        <v>1</v>
      </c>
      <c r="H84" s="6">
        <f t="shared" si="112"/>
        <v>30</v>
      </c>
      <c r="I84" s="6">
        <f t="shared" si="113"/>
        <v>30</v>
      </c>
      <c r="J84" s="6">
        <f t="shared" si="114"/>
        <v>0</v>
      </c>
      <c r="K84" s="6">
        <f t="shared" si="115"/>
        <v>0</v>
      </c>
      <c r="L84" s="6">
        <f t="shared" si="116"/>
        <v>0</v>
      </c>
      <c r="M84" s="6">
        <f t="shared" si="117"/>
        <v>0</v>
      </c>
      <c r="N84" s="6">
        <f t="shared" si="118"/>
        <v>0</v>
      </c>
      <c r="O84" s="6">
        <f t="shared" si="119"/>
        <v>0</v>
      </c>
      <c r="P84" s="6">
        <f t="shared" si="120"/>
        <v>0</v>
      </c>
      <c r="Q84" s="6">
        <f t="shared" si="121"/>
        <v>0</v>
      </c>
      <c r="R84" s="7">
        <f t="shared" si="122"/>
        <v>2</v>
      </c>
      <c r="S84" s="7">
        <f t="shared" si="123"/>
        <v>0</v>
      </c>
      <c r="T84" s="7">
        <v>1.1000000000000001</v>
      </c>
      <c r="U84" s="11">
        <v>30</v>
      </c>
      <c r="V84" s="10" t="s">
        <v>60</v>
      </c>
      <c r="W84" s="11"/>
      <c r="X84" s="10"/>
      <c r="Y84" s="11"/>
      <c r="Z84" s="10"/>
      <c r="AA84" s="11"/>
      <c r="AB84" s="10"/>
      <c r="AC84" s="7">
        <v>2</v>
      </c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124"/>
        <v>2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125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26"/>
        <v>0</v>
      </c>
      <c r="CF84" s="11"/>
      <c r="CG84" s="10"/>
      <c r="CH84" s="11"/>
      <c r="CI84" s="10"/>
      <c r="CJ84" s="11"/>
      <c r="CK84" s="10"/>
      <c r="CL84" s="11"/>
      <c r="CM84" s="10"/>
      <c r="CN84" s="7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27"/>
        <v>0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28"/>
        <v>0</v>
      </c>
      <c r="DV84" s="11"/>
      <c r="DW84" s="10"/>
      <c r="DX84" s="11"/>
      <c r="DY84" s="10"/>
      <c r="DZ84" s="11"/>
      <c r="EA84" s="10"/>
      <c r="EB84" s="11"/>
      <c r="EC84" s="10"/>
      <c r="ED84" s="7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29"/>
        <v>0</v>
      </c>
      <c r="EQ84" s="11"/>
      <c r="ER84" s="10"/>
      <c r="ES84" s="11"/>
      <c r="ET84" s="10"/>
      <c r="EU84" s="11"/>
      <c r="EV84" s="10"/>
      <c r="EW84" s="11"/>
      <c r="EX84" s="10"/>
      <c r="EY84" s="7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30"/>
        <v>0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31"/>
        <v>0</v>
      </c>
    </row>
    <row r="85" spans="1:188" x14ac:dyDescent="0.25">
      <c r="A85" s="20">
        <v>6</v>
      </c>
      <c r="B85" s="20">
        <v>1</v>
      </c>
      <c r="C85" s="20"/>
      <c r="D85" s="6" t="s">
        <v>170</v>
      </c>
      <c r="E85" s="3" t="s">
        <v>171</v>
      </c>
      <c r="F85" s="6">
        <f t="shared" si="110"/>
        <v>0</v>
      </c>
      <c r="G85" s="6">
        <f t="shared" si="111"/>
        <v>1</v>
      </c>
      <c r="H85" s="6">
        <f t="shared" si="112"/>
        <v>15</v>
      </c>
      <c r="I85" s="6">
        <f t="shared" si="113"/>
        <v>15</v>
      </c>
      <c r="J85" s="6">
        <f t="shared" si="114"/>
        <v>0</v>
      </c>
      <c r="K85" s="6">
        <f t="shared" si="115"/>
        <v>0</v>
      </c>
      <c r="L85" s="6">
        <f t="shared" si="116"/>
        <v>0</v>
      </c>
      <c r="M85" s="6">
        <f t="shared" si="117"/>
        <v>0</v>
      </c>
      <c r="N85" s="6">
        <f t="shared" si="118"/>
        <v>0</v>
      </c>
      <c r="O85" s="6">
        <f t="shared" si="119"/>
        <v>0</v>
      </c>
      <c r="P85" s="6">
        <f t="shared" si="120"/>
        <v>0</v>
      </c>
      <c r="Q85" s="6">
        <f t="shared" si="121"/>
        <v>0</v>
      </c>
      <c r="R85" s="7">
        <f t="shared" si="122"/>
        <v>1</v>
      </c>
      <c r="S85" s="7">
        <f t="shared" si="123"/>
        <v>0</v>
      </c>
      <c r="T85" s="7">
        <v>0.56999999999999995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124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125"/>
        <v>0</v>
      </c>
      <c r="BK85" s="11">
        <v>15</v>
      </c>
      <c r="BL85" s="10" t="s">
        <v>60</v>
      </c>
      <c r="BM85" s="11"/>
      <c r="BN85" s="10"/>
      <c r="BO85" s="11"/>
      <c r="BP85" s="10"/>
      <c r="BQ85" s="11"/>
      <c r="BR85" s="10"/>
      <c r="BS85" s="7">
        <v>1</v>
      </c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26"/>
        <v>1</v>
      </c>
      <c r="CF85" s="11"/>
      <c r="CG85" s="10"/>
      <c r="CH85" s="11"/>
      <c r="CI85" s="10"/>
      <c r="CJ85" s="11"/>
      <c r="CK85" s="10"/>
      <c r="CL85" s="11"/>
      <c r="CM85" s="10"/>
      <c r="CN85" s="7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27"/>
        <v>0</v>
      </c>
      <c r="DA85" s="11"/>
      <c r="DB85" s="10"/>
      <c r="DC85" s="11"/>
      <c r="DD85" s="10"/>
      <c r="DE85" s="11"/>
      <c r="DF85" s="10"/>
      <c r="DG85" s="11"/>
      <c r="DH85" s="10"/>
      <c r="DI85" s="7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28"/>
        <v>0</v>
      </c>
      <c r="DV85" s="11"/>
      <c r="DW85" s="10"/>
      <c r="DX85" s="11"/>
      <c r="DY85" s="10"/>
      <c r="DZ85" s="11"/>
      <c r="EA85" s="10"/>
      <c r="EB85" s="11"/>
      <c r="EC85" s="10"/>
      <c r="ED85" s="7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29"/>
        <v>0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30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31"/>
        <v>0</v>
      </c>
    </row>
    <row r="86" spans="1:188" x14ac:dyDescent="0.25">
      <c r="A86" s="20">
        <v>6</v>
      </c>
      <c r="B86" s="20">
        <v>1</v>
      </c>
      <c r="C86" s="20"/>
      <c r="D86" s="6" t="s">
        <v>172</v>
      </c>
      <c r="E86" s="3" t="s">
        <v>173</v>
      </c>
      <c r="F86" s="6">
        <f t="shared" si="110"/>
        <v>0</v>
      </c>
      <c r="G86" s="6">
        <f t="shared" si="111"/>
        <v>1</v>
      </c>
      <c r="H86" s="6">
        <f t="shared" si="112"/>
        <v>15</v>
      </c>
      <c r="I86" s="6">
        <f t="shared" si="113"/>
        <v>15</v>
      </c>
      <c r="J86" s="6">
        <f t="shared" si="114"/>
        <v>0</v>
      </c>
      <c r="K86" s="6">
        <f t="shared" si="115"/>
        <v>0</v>
      </c>
      <c r="L86" s="6">
        <f t="shared" si="116"/>
        <v>0</v>
      </c>
      <c r="M86" s="6">
        <f t="shared" si="117"/>
        <v>0</v>
      </c>
      <c r="N86" s="6">
        <f t="shared" si="118"/>
        <v>0</v>
      </c>
      <c r="O86" s="6">
        <f t="shared" si="119"/>
        <v>0</v>
      </c>
      <c r="P86" s="6">
        <f t="shared" si="120"/>
        <v>0</v>
      </c>
      <c r="Q86" s="6">
        <f t="shared" si="121"/>
        <v>0</v>
      </c>
      <c r="R86" s="7">
        <f t="shared" si="122"/>
        <v>1</v>
      </c>
      <c r="S86" s="7">
        <f t="shared" si="123"/>
        <v>0</v>
      </c>
      <c r="T86" s="7">
        <v>0.56999999999999995</v>
      </c>
      <c r="U86" s="11"/>
      <c r="V86" s="10"/>
      <c r="W86" s="11"/>
      <c r="X86" s="10"/>
      <c r="Y86" s="11"/>
      <c r="Z86" s="10"/>
      <c r="AA86" s="11"/>
      <c r="AB86" s="10"/>
      <c r="AC86" s="7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124"/>
        <v>0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125"/>
        <v>0</v>
      </c>
      <c r="BK86" s="11">
        <v>15</v>
      </c>
      <c r="BL86" s="10" t="s">
        <v>60</v>
      </c>
      <c r="BM86" s="11"/>
      <c r="BN86" s="10"/>
      <c r="BO86" s="11"/>
      <c r="BP86" s="10"/>
      <c r="BQ86" s="11"/>
      <c r="BR86" s="10"/>
      <c r="BS86" s="7">
        <v>1</v>
      </c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26"/>
        <v>1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27"/>
        <v>0</v>
      </c>
      <c r="DA86" s="11"/>
      <c r="DB86" s="10"/>
      <c r="DC86" s="11"/>
      <c r="DD86" s="10"/>
      <c r="DE86" s="11"/>
      <c r="DF86" s="10"/>
      <c r="DG86" s="11"/>
      <c r="DH86" s="10"/>
      <c r="DI86" s="7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28"/>
        <v>0</v>
      </c>
      <c r="DV86" s="11"/>
      <c r="DW86" s="10"/>
      <c r="DX86" s="11"/>
      <c r="DY86" s="10"/>
      <c r="DZ86" s="11"/>
      <c r="EA86" s="10"/>
      <c r="EB86" s="11"/>
      <c r="EC86" s="10"/>
      <c r="ED86" s="7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29"/>
        <v>0</v>
      </c>
      <c r="EQ86" s="11"/>
      <c r="ER86" s="10"/>
      <c r="ES86" s="11"/>
      <c r="ET86" s="10"/>
      <c r="EU86" s="11"/>
      <c r="EV86" s="10"/>
      <c r="EW86" s="11"/>
      <c r="EX86" s="10"/>
      <c r="EY86" s="7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30"/>
        <v>0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31"/>
        <v>0</v>
      </c>
    </row>
    <row r="87" spans="1:188" x14ac:dyDescent="0.25">
      <c r="A87" s="20">
        <v>18</v>
      </c>
      <c r="B87" s="20">
        <v>1</v>
      </c>
      <c r="C87" s="20"/>
      <c r="D87" s="6" t="s">
        <v>174</v>
      </c>
      <c r="E87" s="3" t="s">
        <v>175</v>
      </c>
      <c r="F87" s="6">
        <f t="shared" si="110"/>
        <v>1</v>
      </c>
      <c r="G87" s="6">
        <f t="shared" si="111"/>
        <v>2</v>
      </c>
      <c r="H87" s="6">
        <f t="shared" si="112"/>
        <v>150</v>
      </c>
      <c r="I87" s="6">
        <f t="shared" si="113"/>
        <v>0</v>
      </c>
      <c r="J87" s="6">
        <f t="shared" si="114"/>
        <v>0</v>
      </c>
      <c r="K87" s="6">
        <f t="shared" si="115"/>
        <v>0</v>
      </c>
      <c r="L87" s="6">
        <f t="shared" si="116"/>
        <v>0</v>
      </c>
      <c r="M87" s="6">
        <f t="shared" si="117"/>
        <v>0</v>
      </c>
      <c r="N87" s="6">
        <f t="shared" si="118"/>
        <v>150</v>
      </c>
      <c r="O87" s="6">
        <f t="shared" si="119"/>
        <v>0</v>
      </c>
      <c r="P87" s="6">
        <f t="shared" si="120"/>
        <v>0</v>
      </c>
      <c r="Q87" s="6">
        <f t="shared" si="121"/>
        <v>0</v>
      </c>
      <c r="R87" s="7">
        <f t="shared" si="122"/>
        <v>7</v>
      </c>
      <c r="S87" s="7">
        <f t="shared" si="123"/>
        <v>7</v>
      </c>
      <c r="T87" s="7">
        <v>5.4</v>
      </c>
      <c r="U87" s="11"/>
      <c r="V87" s="10"/>
      <c r="W87" s="11"/>
      <c r="X87" s="10"/>
      <c r="Y87" s="11"/>
      <c r="Z87" s="10"/>
      <c r="AA87" s="11"/>
      <c r="AB87" s="10"/>
      <c r="AC87" s="7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24"/>
        <v>0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25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>
        <v>30</v>
      </c>
      <c r="BW87" s="10" t="s">
        <v>60</v>
      </c>
      <c r="BX87" s="11"/>
      <c r="BY87" s="10"/>
      <c r="BZ87" s="11"/>
      <c r="CA87" s="10"/>
      <c r="CB87" s="11"/>
      <c r="CC87" s="10"/>
      <c r="CD87" s="7">
        <v>2</v>
      </c>
      <c r="CE87" s="7">
        <f t="shared" si="126"/>
        <v>2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>
        <v>60</v>
      </c>
      <c r="CR87" s="10" t="s">
        <v>60</v>
      </c>
      <c r="CS87" s="11"/>
      <c r="CT87" s="10"/>
      <c r="CU87" s="11"/>
      <c r="CV87" s="10"/>
      <c r="CW87" s="11"/>
      <c r="CX87" s="10"/>
      <c r="CY87" s="7">
        <v>2</v>
      </c>
      <c r="CZ87" s="7">
        <f t="shared" si="127"/>
        <v>2</v>
      </c>
      <c r="DA87" s="11"/>
      <c r="DB87" s="10"/>
      <c r="DC87" s="11"/>
      <c r="DD87" s="10"/>
      <c r="DE87" s="11"/>
      <c r="DF87" s="10"/>
      <c r="DG87" s="11"/>
      <c r="DH87" s="10"/>
      <c r="DI87" s="7"/>
      <c r="DJ87" s="11"/>
      <c r="DK87" s="10"/>
      <c r="DL87" s="11">
        <v>60</v>
      </c>
      <c r="DM87" s="10" t="s">
        <v>73</v>
      </c>
      <c r="DN87" s="11"/>
      <c r="DO87" s="10"/>
      <c r="DP87" s="11"/>
      <c r="DQ87" s="10"/>
      <c r="DR87" s="11"/>
      <c r="DS87" s="10"/>
      <c r="DT87" s="7">
        <v>3</v>
      </c>
      <c r="DU87" s="7">
        <f t="shared" si="128"/>
        <v>3</v>
      </c>
      <c r="DV87" s="11"/>
      <c r="DW87" s="10"/>
      <c r="DX87" s="11"/>
      <c r="DY87" s="10"/>
      <c r="DZ87" s="11"/>
      <c r="EA87" s="10"/>
      <c r="EB87" s="11"/>
      <c r="EC87" s="10"/>
      <c r="ED87" s="7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29"/>
        <v>0</v>
      </c>
      <c r="EQ87" s="11"/>
      <c r="ER87" s="10"/>
      <c r="ES87" s="11"/>
      <c r="ET87" s="10"/>
      <c r="EU87" s="11"/>
      <c r="EV87" s="10"/>
      <c r="EW87" s="11"/>
      <c r="EX87" s="10"/>
      <c r="EY87" s="7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30"/>
        <v>0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31"/>
        <v>0</v>
      </c>
    </row>
    <row r="88" spans="1:188" x14ac:dyDescent="0.25">
      <c r="A88" s="20">
        <v>18</v>
      </c>
      <c r="B88" s="20">
        <v>1</v>
      </c>
      <c r="C88" s="20"/>
      <c r="D88" s="6" t="s">
        <v>176</v>
      </c>
      <c r="E88" s="3" t="s">
        <v>177</v>
      </c>
      <c r="F88" s="6">
        <f t="shared" si="110"/>
        <v>1</v>
      </c>
      <c r="G88" s="6">
        <f t="shared" si="111"/>
        <v>2</v>
      </c>
      <c r="H88" s="6">
        <f t="shared" si="112"/>
        <v>150</v>
      </c>
      <c r="I88" s="6">
        <f t="shared" si="113"/>
        <v>0</v>
      </c>
      <c r="J88" s="6">
        <f t="shared" si="114"/>
        <v>0</v>
      </c>
      <c r="K88" s="6">
        <f t="shared" si="115"/>
        <v>0</v>
      </c>
      <c r="L88" s="6">
        <f t="shared" si="116"/>
        <v>0</v>
      </c>
      <c r="M88" s="6">
        <f t="shared" si="117"/>
        <v>0</v>
      </c>
      <c r="N88" s="6">
        <f t="shared" si="118"/>
        <v>150</v>
      </c>
      <c r="O88" s="6">
        <f t="shared" si="119"/>
        <v>0</v>
      </c>
      <c r="P88" s="6">
        <f t="shared" si="120"/>
        <v>0</v>
      </c>
      <c r="Q88" s="6">
        <f t="shared" si="121"/>
        <v>0</v>
      </c>
      <c r="R88" s="7">
        <f t="shared" si="122"/>
        <v>7</v>
      </c>
      <c r="S88" s="7">
        <f t="shared" si="123"/>
        <v>7</v>
      </c>
      <c r="T88" s="7">
        <v>5.4</v>
      </c>
      <c r="U88" s="11"/>
      <c r="V88" s="10"/>
      <c r="W88" s="11"/>
      <c r="X88" s="10"/>
      <c r="Y88" s="11"/>
      <c r="Z88" s="10"/>
      <c r="AA88" s="11"/>
      <c r="AB88" s="10"/>
      <c r="AC88" s="7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4"/>
        <v>0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5"/>
        <v>0</v>
      </c>
      <c r="BK88" s="11"/>
      <c r="BL88" s="10"/>
      <c r="BM88" s="11"/>
      <c r="BN88" s="10"/>
      <c r="BO88" s="11"/>
      <c r="BP88" s="10"/>
      <c r="BQ88" s="11"/>
      <c r="BR88" s="10"/>
      <c r="BS88" s="7"/>
      <c r="BT88" s="11"/>
      <c r="BU88" s="10"/>
      <c r="BV88" s="11">
        <v>30</v>
      </c>
      <c r="BW88" s="10" t="s">
        <v>60</v>
      </c>
      <c r="BX88" s="11"/>
      <c r="BY88" s="10"/>
      <c r="BZ88" s="11"/>
      <c r="CA88" s="10"/>
      <c r="CB88" s="11"/>
      <c r="CC88" s="10"/>
      <c r="CD88" s="7">
        <v>2</v>
      </c>
      <c r="CE88" s="7">
        <f t="shared" si="126"/>
        <v>2</v>
      </c>
      <c r="CF88" s="11"/>
      <c r="CG88" s="10"/>
      <c r="CH88" s="11"/>
      <c r="CI88" s="10"/>
      <c r="CJ88" s="11"/>
      <c r="CK88" s="10"/>
      <c r="CL88" s="11"/>
      <c r="CM88" s="10"/>
      <c r="CN88" s="7"/>
      <c r="CO88" s="11"/>
      <c r="CP88" s="10"/>
      <c r="CQ88" s="11">
        <v>60</v>
      </c>
      <c r="CR88" s="10" t="s">
        <v>60</v>
      </c>
      <c r="CS88" s="11"/>
      <c r="CT88" s="10"/>
      <c r="CU88" s="11"/>
      <c r="CV88" s="10"/>
      <c r="CW88" s="11"/>
      <c r="CX88" s="10"/>
      <c r="CY88" s="7">
        <v>2</v>
      </c>
      <c r="CZ88" s="7">
        <f t="shared" si="127"/>
        <v>2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>
        <v>60</v>
      </c>
      <c r="DM88" s="10" t="s">
        <v>73</v>
      </c>
      <c r="DN88" s="11"/>
      <c r="DO88" s="10"/>
      <c r="DP88" s="11"/>
      <c r="DQ88" s="10"/>
      <c r="DR88" s="11"/>
      <c r="DS88" s="10"/>
      <c r="DT88" s="7">
        <v>3</v>
      </c>
      <c r="DU88" s="7">
        <f t="shared" si="128"/>
        <v>3</v>
      </c>
      <c r="DV88" s="11"/>
      <c r="DW88" s="10"/>
      <c r="DX88" s="11"/>
      <c r="DY88" s="10"/>
      <c r="DZ88" s="11"/>
      <c r="EA88" s="10"/>
      <c r="EB88" s="11"/>
      <c r="EC88" s="10"/>
      <c r="ED88" s="7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29"/>
        <v>0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30"/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1"/>
        <v>0</v>
      </c>
    </row>
    <row r="89" spans="1:188" x14ac:dyDescent="0.25">
      <c r="A89" s="20">
        <v>2</v>
      </c>
      <c r="B89" s="20">
        <v>1</v>
      </c>
      <c r="C89" s="20"/>
      <c r="D89" s="6" t="s">
        <v>178</v>
      </c>
      <c r="E89" s="3" t="s">
        <v>179</v>
      </c>
      <c r="F89" s="6">
        <f t="shared" si="110"/>
        <v>0</v>
      </c>
      <c r="G89" s="6">
        <f t="shared" si="111"/>
        <v>2</v>
      </c>
      <c r="H89" s="6">
        <f t="shared" si="112"/>
        <v>30</v>
      </c>
      <c r="I89" s="6">
        <f t="shared" si="113"/>
        <v>15</v>
      </c>
      <c r="J89" s="6">
        <f t="shared" si="114"/>
        <v>15</v>
      </c>
      <c r="K89" s="6">
        <f t="shared" si="115"/>
        <v>0</v>
      </c>
      <c r="L89" s="6">
        <f t="shared" si="116"/>
        <v>0</v>
      </c>
      <c r="M89" s="6">
        <f t="shared" si="117"/>
        <v>0</v>
      </c>
      <c r="N89" s="6">
        <f t="shared" si="118"/>
        <v>0</v>
      </c>
      <c r="O89" s="6">
        <f t="shared" si="119"/>
        <v>0</v>
      </c>
      <c r="P89" s="6">
        <f t="shared" si="120"/>
        <v>0</v>
      </c>
      <c r="Q89" s="6">
        <f t="shared" si="121"/>
        <v>0</v>
      </c>
      <c r="R89" s="7">
        <f t="shared" si="122"/>
        <v>3</v>
      </c>
      <c r="S89" s="7">
        <f t="shared" si="123"/>
        <v>0</v>
      </c>
      <c r="T89" s="7">
        <v>1.3</v>
      </c>
      <c r="U89" s="11">
        <v>15</v>
      </c>
      <c r="V89" s="10" t="s">
        <v>60</v>
      </c>
      <c r="W89" s="11">
        <v>15</v>
      </c>
      <c r="X89" s="10" t="s">
        <v>60</v>
      </c>
      <c r="Y89" s="11"/>
      <c r="Z89" s="10"/>
      <c r="AA89" s="11"/>
      <c r="AB89" s="10"/>
      <c r="AC89" s="7">
        <v>3</v>
      </c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4"/>
        <v>3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5"/>
        <v>0</v>
      </c>
      <c r="BK89" s="11"/>
      <c r="BL89" s="10"/>
      <c r="BM89" s="11"/>
      <c r="BN89" s="10"/>
      <c r="BO89" s="11"/>
      <c r="BP89" s="10"/>
      <c r="BQ89" s="11"/>
      <c r="BR89" s="10"/>
      <c r="BS89" s="7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26"/>
        <v>0</v>
      </c>
      <c r="CF89" s="11"/>
      <c r="CG89" s="10"/>
      <c r="CH89" s="11"/>
      <c r="CI89" s="10"/>
      <c r="CJ89" s="11"/>
      <c r="CK89" s="10"/>
      <c r="CL89" s="11"/>
      <c r="CM89" s="10"/>
      <c r="CN89" s="7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27"/>
        <v>0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28"/>
        <v>0</v>
      </c>
      <c r="DV89" s="11"/>
      <c r="DW89" s="10"/>
      <c r="DX89" s="11"/>
      <c r="DY89" s="10"/>
      <c r="DZ89" s="11"/>
      <c r="EA89" s="10"/>
      <c r="EB89" s="11"/>
      <c r="EC89" s="10"/>
      <c r="ED89" s="7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29"/>
        <v>0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0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1"/>
        <v>0</v>
      </c>
    </row>
    <row r="90" spans="1:188" x14ac:dyDescent="0.25">
      <c r="A90" s="20">
        <v>2</v>
      </c>
      <c r="B90" s="20">
        <v>1</v>
      </c>
      <c r="C90" s="20"/>
      <c r="D90" s="6" t="s">
        <v>180</v>
      </c>
      <c r="E90" s="3" t="s">
        <v>181</v>
      </c>
      <c r="F90" s="6">
        <f t="shared" si="110"/>
        <v>0</v>
      </c>
      <c r="G90" s="6">
        <f t="shared" si="111"/>
        <v>2</v>
      </c>
      <c r="H90" s="6">
        <f t="shared" si="112"/>
        <v>30</v>
      </c>
      <c r="I90" s="6">
        <f t="shared" si="113"/>
        <v>15</v>
      </c>
      <c r="J90" s="6">
        <f t="shared" si="114"/>
        <v>15</v>
      </c>
      <c r="K90" s="6">
        <f t="shared" si="115"/>
        <v>0</v>
      </c>
      <c r="L90" s="6">
        <f t="shared" si="116"/>
        <v>0</v>
      </c>
      <c r="M90" s="6">
        <f t="shared" si="117"/>
        <v>0</v>
      </c>
      <c r="N90" s="6">
        <f t="shared" si="118"/>
        <v>0</v>
      </c>
      <c r="O90" s="6">
        <f t="shared" si="119"/>
        <v>0</v>
      </c>
      <c r="P90" s="6">
        <f t="shared" si="120"/>
        <v>0</v>
      </c>
      <c r="Q90" s="6">
        <f t="shared" si="121"/>
        <v>0</v>
      </c>
      <c r="R90" s="7">
        <f t="shared" si="122"/>
        <v>3</v>
      </c>
      <c r="S90" s="7">
        <f t="shared" si="123"/>
        <v>0</v>
      </c>
      <c r="T90" s="7">
        <v>1.43</v>
      </c>
      <c r="U90" s="11">
        <v>15</v>
      </c>
      <c r="V90" s="10" t="s">
        <v>60</v>
      </c>
      <c r="W90" s="11">
        <v>15</v>
      </c>
      <c r="X90" s="10" t="s">
        <v>60</v>
      </c>
      <c r="Y90" s="11"/>
      <c r="Z90" s="10"/>
      <c r="AA90" s="11"/>
      <c r="AB90" s="10"/>
      <c r="AC90" s="7">
        <v>3</v>
      </c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4"/>
        <v>3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5"/>
        <v>0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26"/>
        <v>0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27"/>
        <v>0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28"/>
        <v>0</v>
      </c>
      <c r="DV90" s="11"/>
      <c r="DW90" s="10"/>
      <c r="DX90" s="11"/>
      <c r="DY90" s="10"/>
      <c r="DZ90" s="11"/>
      <c r="EA90" s="10"/>
      <c r="EB90" s="11"/>
      <c r="EC90" s="10"/>
      <c r="ED90" s="7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29"/>
        <v>0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0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1"/>
        <v>0</v>
      </c>
    </row>
    <row r="91" spans="1:188" x14ac:dyDescent="0.25">
      <c r="A91" s="20">
        <v>2</v>
      </c>
      <c r="B91" s="20">
        <v>1</v>
      </c>
      <c r="C91" s="20"/>
      <c r="D91" s="6" t="s">
        <v>182</v>
      </c>
      <c r="E91" s="3" t="s">
        <v>183</v>
      </c>
      <c r="F91" s="6">
        <f t="shared" si="110"/>
        <v>0</v>
      </c>
      <c r="G91" s="6">
        <f t="shared" si="111"/>
        <v>2</v>
      </c>
      <c r="H91" s="6">
        <f t="shared" si="112"/>
        <v>30</v>
      </c>
      <c r="I91" s="6">
        <f t="shared" si="113"/>
        <v>15</v>
      </c>
      <c r="J91" s="6">
        <f t="shared" si="114"/>
        <v>15</v>
      </c>
      <c r="K91" s="6">
        <f t="shared" si="115"/>
        <v>0</v>
      </c>
      <c r="L91" s="6">
        <f t="shared" si="116"/>
        <v>0</v>
      </c>
      <c r="M91" s="6">
        <f t="shared" si="117"/>
        <v>0</v>
      </c>
      <c r="N91" s="6">
        <f t="shared" si="118"/>
        <v>0</v>
      </c>
      <c r="O91" s="6">
        <f t="shared" si="119"/>
        <v>0</v>
      </c>
      <c r="P91" s="6">
        <f t="shared" si="120"/>
        <v>0</v>
      </c>
      <c r="Q91" s="6">
        <f t="shared" si="121"/>
        <v>0</v>
      </c>
      <c r="R91" s="7">
        <f t="shared" si="122"/>
        <v>3</v>
      </c>
      <c r="S91" s="7">
        <f t="shared" si="123"/>
        <v>0</v>
      </c>
      <c r="T91" s="7">
        <v>1.43</v>
      </c>
      <c r="U91" s="11">
        <v>15</v>
      </c>
      <c r="V91" s="10" t="s">
        <v>60</v>
      </c>
      <c r="W91" s="11">
        <v>15</v>
      </c>
      <c r="X91" s="10" t="s">
        <v>60</v>
      </c>
      <c r="Y91" s="11"/>
      <c r="Z91" s="10"/>
      <c r="AA91" s="11"/>
      <c r="AB91" s="10"/>
      <c r="AC91" s="7">
        <v>3</v>
      </c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4"/>
        <v>3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5"/>
        <v>0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26"/>
        <v>0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27"/>
        <v>0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28"/>
        <v>0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29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30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1"/>
        <v>0</v>
      </c>
    </row>
    <row r="92" spans="1:188" x14ac:dyDescent="0.25">
      <c r="A92" s="20">
        <v>3</v>
      </c>
      <c r="B92" s="20">
        <v>1</v>
      </c>
      <c r="C92" s="20"/>
      <c r="D92" s="6" t="s">
        <v>184</v>
      </c>
      <c r="E92" s="3" t="s">
        <v>185</v>
      </c>
      <c r="F92" s="6">
        <f t="shared" si="110"/>
        <v>0</v>
      </c>
      <c r="G92" s="6">
        <f t="shared" si="111"/>
        <v>2</v>
      </c>
      <c r="H92" s="6">
        <f t="shared" si="112"/>
        <v>20</v>
      </c>
      <c r="I92" s="6">
        <f t="shared" si="113"/>
        <v>10</v>
      </c>
      <c r="J92" s="6">
        <f t="shared" si="114"/>
        <v>10</v>
      </c>
      <c r="K92" s="6">
        <f t="shared" si="115"/>
        <v>0</v>
      </c>
      <c r="L92" s="6">
        <f t="shared" si="116"/>
        <v>0</v>
      </c>
      <c r="M92" s="6">
        <f t="shared" si="117"/>
        <v>0</v>
      </c>
      <c r="N92" s="6">
        <f t="shared" si="118"/>
        <v>0</v>
      </c>
      <c r="O92" s="6">
        <f t="shared" si="119"/>
        <v>0</v>
      </c>
      <c r="P92" s="6">
        <f t="shared" si="120"/>
        <v>0</v>
      </c>
      <c r="Q92" s="6">
        <f t="shared" si="121"/>
        <v>0</v>
      </c>
      <c r="R92" s="7">
        <f t="shared" si="122"/>
        <v>2</v>
      </c>
      <c r="S92" s="7">
        <f t="shared" si="123"/>
        <v>0</v>
      </c>
      <c r="T92" s="7">
        <v>1</v>
      </c>
      <c r="U92" s="11">
        <v>10</v>
      </c>
      <c r="V92" s="10" t="s">
        <v>60</v>
      </c>
      <c r="W92" s="11">
        <v>10</v>
      </c>
      <c r="X92" s="10" t="s">
        <v>60</v>
      </c>
      <c r="Y92" s="11"/>
      <c r="Z92" s="10"/>
      <c r="AA92" s="11"/>
      <c r="AB92" s="10"/>
      <c r="AC92" s="7">
        <v>2</v>
      </c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4"/>
        <v>2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5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26"/>
        <v>0</v>
      </c>
      <c r="CF92" s="11"/>
      <c r="CG92" s="10"/>
      <c r="CH92" s="11"/>
      <c r="CI92" s="10"/>
      <c r="CJ92" s="11"/>
      <c r="CK92" s="10"/>
      <c r="CL92" s="11"/>
      <c r="CM92" s="10"/>
      <c r="CN92" s="7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27"/>
        <v>0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28"/>
        <v>0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29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30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1"/>
        <v>0</v>
      </c>
    </row>
    <row r="93" spans="1:188" x14ac:dyDescent="0.25">
      <c r="A93" s="20">
        <v>3</v>
      </c>
      <c r="B93" s="20">
        <v>1</v>
      </c>
      <c r="C93" s="20"/>
      <c r="D93" s="6" t="s">
        <v>186</v>
      </c>
      <c r="E93" s="3" t="s">
        <v>187</v>
      </c>
      <c r="F93" s="6">
        <f t="shared" si="110"/>
        <v>0</v>
      </c>
      <c r="G93" s="6">
        <f t="shared" si="111"/>
        <v>2</v>
      </c>
      <c r="H93" s="6">
        <f t="shared" si="112"/>
        <v>20</v>
      </c>
      <c r="I93" s="6">
        <f t="shared" si="113"/>
        <v>10</v>
      </c>
      <c r="J93" s="6">
        <f t="shared" si="114"/>
        <v>10</v>
      </c>
      <c r="K93" s="6">
        <f t="shared" si="115"/>
        <v>0</v>
      </c>
      <c r="L93" s="6">
        <f t="shared" si="116"/>
        <v>0</v>
      </c>
      <c r="M93" s="6">
        <f t="shared" si="117"/>
        <v>0</v>
      </c>
      <c r="N93" s="6">
        <f t="shared" si="118"/>
        <v>0</v>
      </c>
      <c r="O93" s="6">
        <f t="shared" si="119"/>
        <v>0</v>
      </c>
      <c r="P93" s="6">
        <f t="shared" si="120"/>
        <v>0</v>
      </c>
      <c r="Q93" s="6">
        <f t="shared" si="121"/>
        <v>0</v>
      </c>
      <c r="R93" s="7">
        <f t="shared" si="122"/>
        <v>2</v>
      </c>
      <c r="S93" s="7">
        <f t="shared" si="123"/>
        <v>0</v>
      </c>
      <c r="T93" s="7">
        <v>1</v>
      </c>
      <c r="U93" s="11">
        <v>10</v>
      </c>
      <c r="V93" s="10" t="s">
        <v>60</v>
      </c>
      <c r="W93" s="11">
        <v>10</v>
      </c>
      <c r="X93" s="10" t="s">
        <v>60</v>
      </c>
      <c r="Y93" s="11"/>
      <c r="Z93" s="10"/>
      <c r="AA93" s="11"/>
      <c r="AB93" s="10"/>
      <c r="AC93" s="7">
        <v>2</v>
      </c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4"/>
        <v>2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5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26"/>
        <v>0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27"/>
        <v>0</v>
      </c>
      <c r="DA93" s="11"/>
      <c r="DB93" s="10"/>
      <c r="DC93" s="11"/>
      <c r="DD93" s="10"/>
      <c r="DE93" s="11"/>
      <c r="DF93" s="10"/>
      <c r="DG93" s="11"/>
      <c r="DH93" s="10"/>
      <c r="DI93" s="7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28"/>
        <v>0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9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0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1"/>
        <v>0</v>
      </c>
    </row>
    <row r="94" spans="1:188" x14ac:dyDescent="0.25">
      <c r="A94" s="20">
        <v>3</v>
      </c>
      <c r="B94" s="20">
        <v>1</v>
      </c>
      <c r="C94" s="20"/>
      <c r="D94" s="6" t="s">
        <v>188</v>
      </c>
      <c r="E94" s="3" t="s">
        <v>189</v>
      </c>
      <c r="F94" s="6">
        <f t="shared" si="110"/>
        <v>0</v>
      </c>
      <c r="G94" s="6">
        <f t="shared" si="111"/>
        <v>2</v>
      </c>
      <c r="H94" s="6">
        <f t="shared" si="112"/>
        <v>20</v>
      </c>
      <c r="I94" s="6">
        <f t="shared" si="113"/>
        <v>10</v>
      </c>
      <c r="J94" s="6">
        <f t="shared" si="114"/>
        <v>10</v>
      </c>
      <c r="K94" s="6">
        <f t="shared" si="115"/>
        <v>0</v>
      </c>
      <c r="L94" s="6">
        <f t="shared" si="116"/>
        <v>0</v>
      </c>
      <c r="M94" s="6">
        <f t="shared" si="117"/>
        <v>0</v>
      </c>
      <c r="N94" s="6">
        <f t="shared" si="118"/>
        <v>0</v>
      </c>
      <c r="O94" s="6">
        <f t="shared" si="119"/>
        <v>0</v>
      </c>
      <c r="P94" s="6">
        <f t="shared" si="120"/>
        <v>0</v>
      </c>
      <c r="Q94" s="6">
        <f t="shared" si="121"/>
        <v>0</v>
      </c>
      <c r="R94" s="7">
        <f t="shared" si="122"/>
        <v>2</v>
      </c>
      <c r="S94" s="7">
        <f t="shared" si="123"/>
        <v>0</v>
      </c>
      <c r="T94" s="7">
        <v>1</v>
      </c>
      <c r="U94" s="11">
        <v>10</v>
      </c>
      <c r="V94" s="10" t="s">
        <v>60</v>
      </c>
      <c r="W94" s="11">
        <v>10</v>
      </c>
      <c r="X94" s="10" t="s">
        <v>60</v>
      </c>
      <c r="Y94" s="11"/>
      <c r="Z94" s="10"/>
      <c r="AA94" s="11"/>
      <c r="AB94" s="10"/>
      <c r="AC94" s="7">
        <v>2</v>
      </c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4"/>
        <v>2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5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26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27"/>
        <v>0</v>
      </c>
      <c r="DA94" s="11"/>
      <c r="DB94" s="10"/>
      <c r="DC94" s="11"/>
      <c r="DD94" s="10"/>
      <c r="DE94" s="11"/>
      <c r="DF94" s="10"/>
      <c r="DG94" s="11"/>
      <c r="DH94" s="10"/>
      <c r="DI94" s="7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28"/>
        <v>0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9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0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1"/>
        <v>0</v>
      </c>
    </row>
    <row r="95" spans="1:188" x14ac:dyDescent="0.25">
      <c r="A95" s="20">
        <v>4</v>
      </c>
      <c r="B95" s="20">
        <v>2</v>
      </c>
      <c r="C95" s="20"/>
      <c r="D95" s="6" t="s">
        <v>190</v>
      </c>
      <c r="E95" s="3" t="s">
        <v>191</v>
      </c>
      <c r="F95" s="6">
        <f t="shared" si="110"/>
        <v>0</v>
      </c>
      <c r="G95" s="6">
        <f t="shared" si="111"/>
        <v>2</v>
      </c>
      <c r="H95" s="6">
        <f t="shared" si="112"/>
        <v>30</v>
      </c>
      <c r="I95" s="6">
        <f t="shared" si="113"/>
        <v>15</v>
      </c>
      <c r="J95" s="6">
        <f t="shared" si="114"/>
        <v>15</v>
      </c>
      <c r="K95" s="6">
        <f t="shared" si="115"/>
        <v>0</v>
      </c>
      <c r="L95" s="6">
        <f t="shared" si="116"/>
        <v>0</v>
      </c>
      <c r="M95" s="6">
        <f t="shared" si="117"/>
        <v>0</v>
      </c>
      <c r="N95" s="6">
        <f t="shared" si="118"/>
        <v>0</v>
      </c>
      <c r="O95" s="6">
        <f t="shared" si="119"/>
        <v>0</v>
      </c>
      <c r="P95" s="6">
        <f t="shared" si="120"/>
        <v>0</v>
      </c>
      <c r="Q95" s="6">
        <f t="shared" si="121"/>
        <v>0</v>
      </c>
      <c r="R95" s="7">
        <f t="shared" si="122"/>
        <v>2</v>
      </c>
      <c r="S95" s="7">
        <f t="shared" si="123"/>
        <v>0</v>
      </c>
      <c r="T95" s="7">
        <v>1.34</v>
      </c>
      <c r="U95" s="11"/>
      <c r="V95" s="10"/>
      <c r="W95" s="11"/>
      <c r="X95" s="10"/>
      <c r="Y95" s="11"/>
      <c r="Z95" s="10"/>
      <c r="AA95" s="11"/>
      <c r="AB95" s="10"/>
      <c r="AC95" s="7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4"/>
        <v>0</v>
      </c>
      <c r="AP95" s="11">
        <v>15</v>
      </c>
      <c r="AQ95" s="10" t="s">
        <v>60</v>
      </c>
      <c r="AR95" s="11">
        <v>15</v>
      </c>
      <c r="AS95" s="10" t="s">
        <v>60</v>
      </c>
      <c r="AT95" s="11"/>
      <c r="AU95" s="10"/>
      <c r="AV95" s="11"/>
      <c r="AW95" s="10"/>
      <c r="AX95" s="7">
        <v>2</v>
      </c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5"/>
        <v>2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26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27"/>
        <v>0</v>
      </c>
      <c r="DA95" s="11"/>
      <c r="DB95" s="10"/>
      <c r="DC95" s="11"/>
      <c r="DD95" s="10"/>
      <c r="DE95" s="11"/>
      <c r="DF95" s="10"/>
      <c r="DG95" s="11"/>
      <c r="DH95" s="10"/>
      <c r="DI95" s="7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28"/>
        <v>0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9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0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1"/>
        <v>0</v>
      </c>
    </row>
    <row r="96" spans="1:188" x14ac:dyDescent="0.25">
      <c r="A96" s="20">
        <v>4</v>
      </c>
      <c r="B96" s="20">
        <v>2</v>
      </c>
      <c r="C96" s="20"/>
      <c r="D96" s="6" t="s">
        <v>192</v>
      </c>
      <c r="E96" s="3" t="s">
        <v>193</v>
      </c>
      <c r="F96" s="6">
        <f t="shared" si="110"/>
        <v>0</v>
      </c>
      <c r="G96" s="6">
        <f t="shared" si="111"/>
        <v>2</v>
      </c>
      <c r="H96" s="6">
        <f t="shared" si="112"/>
        <v>30</v>
      </c>
      <c r="I96" s="6">
        <f t="shared" si="113"/>
        <v>15</v>
      </c>
      <c r="J96" s="6">
        <f t="shared" si="114"/>
        <v>15</v>
      </c>
      <c r="K96" s="6">
        <f t="shared" si="115"/>
        <v>0</v>
      </c>
      <c r="L96" s="6">
        <f t="shared" si="116"/>
        <v>0</v>
      </c>
      <c r="M96" s="6">
        <f t="shared" si="117"/>
        <v>0</v>
      </c>
      <c r="N96" s="6">
        <f t="shared" si="118"/>
        <v>0</v>
      </c>
      <c r="O96" s="6">
        <f t="shared" si="119"/>
        <v>0</v>
      </c>
      <c r="P96" s="6">
        <f t="shared" si="120"/>
        <v>0</v>
      </c>
      <c r="Q96" s="6">
        <f t="shared" si="121"/>
        <v>0</v>
      </c>
      <c r="R96" s="7">
        <f t="shared" si="122"/>
        <v>2</v>
      </c>
      <c r="S96" s="7">
        <f t="shared" si="123"/>
        <v>0</v>
      </c>
      <c r="T96" s="7">
        <v>1.34</v>
      </c>
      <c r="U96" s="11"/>
      <c r="V96" s="10"/>
      <c r="W96" s="11"/>
      <c r="X96" s="10"/>
      <c r="Y96" s="11"/>
      <c r="Z96" s="10"/>
      <c r="AA96" s="11"/>
      <c r="AB96" s="10"/>
      <c r="AC96" s="7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4"/>
        <v>0</v>
      </c>
      <c r="AP96" s="11">
        <v>15</v>
      </c>
      <c r="AQ96" s="10" t="s">
        <v>60</v>
      </c>
      <c r="AR96" s="11">
        <v>15</v>
      </c>
      <c r="AS96" s="10" t="s">
        <v>60</v>
      </c>
      <c r="AT96" s="11"/>
      <c r="AU96" s="10"/>
      <c r="AV96" s="11"/>
      <c r="AW96" s="10"/>
      <c r="AX96" s="7">
        <v>2</v>
      </c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5"/>
        <v>2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26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27"/>
        <v>0</v>
      </c>
      <c r="DA96" s="11"/>
      <c r="DB96" s="10"/>
      <c r="DC96" s="11"/>
      <c r="DD96" s="10"/>
      <c r="DE96" s="11"/>
      <c r="DF96" s="10"/>
      <c r="DG96" s="11"/>
      <c r="DH96" s="10"/>
      <c r="DI96" s="7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28"/>
        <v>0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9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0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1"/>
        <v>0</v>
      </c>
    </row>
    <row r="97" spans="1:188" x14ac:dyDescent="0.25">
      <c r="A97" s="20">
        <v>4</v>
      </c>
      <c r="B97" s="20">
        <v>2</v>
      </c>
      <c r="C97" s="20"/>
      <c r="D97" s="6" t="s">
        <v>194</v>
      </c>
      <c r="E97" s="3" t="s">
        <v>195</v>
      </c>
      <c r="F97" s="6">
        <f t="shared" si="110"/>
        <v>0</v>
      </c>
      <c r="G97" s="6">
        <f t="shared" si="111"/>
        <v>2</v>
      </c>
      <c r="H97" s="6">
        <f t="shared" si="112"/>
        <v>30</v>
      </c>
      <c r="I97" s="6">
        <f t="shared" si="113"/>
        <v>15</v>
      </c>
      <c r="J97" s="6">
        <f t="shared" si="114"/>
        <v>15</v>
      </c>
      <c r="K97" s="6">
        <f t="shared" si="115"/>
        <v>0</v>
      </c>
      <c r="L97" s="6">
        <f t="shared" si="116"/>
        <v>0</v>
      </c>
      <c r="M97" s="6">
        <f t="shared" si="117"/>
        <v>0</v>
      </c>
      <c r="N97" s="6">
        <f t="shared" si="118"/>
        <v>0</v>
      </c>
      <c r="O97" s="6">
        <f t="shared" si="119"/>
        <v>0</v>
      </c>
      <c r="P97" s="6">
        <f t="shared" si="120"/>
        <v>0</v>
      </c>
      <c r="Q97" s="6">
        <f t="shared" si="121"/>
        <v>0</v>
      </c>
      <c r="R97" s="7">
        <f t="shared" si="122"/>
        <v>2</v>
      </c>
      <c r="S97" s="7">
        <f t="shared" si="123"/>
        <v>0</v>
      </c>
      <c r="T97" s="7">
        <v>1.34</v>
      </c>
      <c r="U97" s="11"/>
      <c r="V97" s="10"/>
      <c r="W97" s="11"/>
      <c r="X97" s="10"/>
      <c r="Y97" s="11"/>
      <c r="Z97" s="10"/>
      <c r="AA97" s="11"/>
      <c r="AB97" s="10"/>
      <c r="AC97" s="7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4"/>
        <v>0</v>
      </c>
      <c r="AP97" s="11">
        <v>15</v>
      </c>
      <c r="AQ97" s="10" t="s">
        <v>60</v>
      </c>
      <c r="AR97" s="11">
        <v>15</v>
      </c>
      <c r="AS97" s="10" t="s">
        <v>60</v>
      </c>
      <c r="AT97" s="11"/>
      <c r="AU97" s="10"/>
      <c r="AV97" s="11"/>
      <c r="AW97" s="10"/>
      <c r="AX97" s="7">
        <v>2</v>
      </c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5"/>
        <v>2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26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27"/>
        <v>0</v>
      </c>
      <c r="DA97" s="11"/>
      <c r="DB97" s="10"/>
      <c r="DC97" s="11"/>
      <c r="DD97" s="10"/>
      <c r="DE97" s="11"/>
      <c r="DF97" s="10"/>
      <c r="DG97" s="11"/>
      <c r="DH97" s="10"/>
      <c r="DI97" s="7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28"/>
        <v>0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9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0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1"/>
        <v>0</v>
      </c>
    </row>
    <row r="98" spans="1:188" x14ac:dyDescent="0.25">
      <c r="A98" s="20">
        <v>4</v>
      </c>
      <c r="B98" s="20">
        <v>2</v>
      </c>
      <c r="C98" s="20"/>
      <c r="D98" s="6" t="s">
        <v>196</v>
      </c>
      <c r="E98" s="3" t="s">
        <v>197</v>
      </c>
      <c r="F98" s="6">
        <f t="shared" si="110"/>
        <v>0</v>
      </c>
      <c r="G98" s="6">
        <f t="shared" si="111"/>
        <v>2</v>
      </c>
      <c r="H98" s="6">
        <f t="shared" si="112"/>
        <v>30</v>
      </c>
      <c r="I98" s="6">
        <f t="shared" si="113"/>
        <v>15</v>
      </c>
      <c r="J98" s="6">
        <f t="shared" si="114"/>
        <v>15</v>
      </c>
      <c r="K98" s="6">
        <f t="shared" si="115"/>
        <v>0</v>
      </c>
      <c r="L98" s="6">
        <f t="shared" si="116"/>
        <v>0</v>
      </c>
      <c r="M98" s="6">
        <f t="shared" si="117"/>
        <v>0</v>
      </c>
      <c r="N98" s="6">
        <f t="shared" si="118"/>
        <v>0</v>
      </c>
      <c r="O98" s="6">
        <f t="shared" si="119"/>
        <v>0</v>
      </c>
      <c r="P98" s="6">
        <f t="shared" si="120"/>
        <v>0</v>
      </c>
      <c r="Q98" s="6">
        <f t="shared" si="121"/>
        <v>0</v>
      </c>
      <c r="R98" s="7">
        <f t="shared" si="122"/>
        <v>2</v>
      </c>
      <c r="S98" s="7">
        <f t="shared" si="123"/>
        <v>0</v>
      </c>
      <c r="T98" s="7">
        <v>1.1399999999999999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4"/>
        <v>0</v>
      </c>
      <c r="AP98" s="11">
        <v>15</v>
      </c>
      <c r="AQ98" s="10" t="s">
        <v>60</v>
      </c>
      <c r="AR98" s="11">
        <v>15</v>
      </c>
      <c r="AS98" s="10" t="s">
        <v>60</v>
      </c>
      <c r="AT98" s="11"/>
      <c r="AU98" s="10"/>
      <c r="AV98" s="11"/>
      <c r="AW98" s="10"/>
      <c r="AX98" s="7">
        <v>2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5"/>
        <v>2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26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27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8"/>
        <v>0</v>
      </c>
      <c r="DV98" s="11"/>
      <c r="DW98" s="10"/>
      <c r="DX98" s="11"/>
      <c r="DY98" s="10"/>
      <c r="DZ98" s="11"/>
      <c r="EA98" s="10"/>
      <c r="EB98" s="11"/>
      <c r="EC98" s="10"/>
      <c r="ED98" s="7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9"/>
        <v>0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0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1"/>
        <v>0</v>
      </c>
    </row>
    <row r="99" spans="1:188" x14ac:dyDescent="0.25">
      <c r="A99" s="20">
        <v>4</v>
      </c>
      <c r="B99" s="20">
        <v>2</v>
      </c>
      <c r="C99" s="20"/>
      <c r="D99" s="6" t="s">
        <v>198</v>
      </c>
      <c r="E99" s="3" t="s">
        <v>199</v>
      </c>
      <c r="F99" s="6">
        <f t="shared" si="110"/>
        <v>0</v>
      </c>
      <c r="G99" s="6">
        <f t="shared" si="111"/>
        <v>2</v>
      </c>
      <c r="H99" s="6">
        <f t="shared" si="112"/>
        <v>30</v>
      </c>
      <c r="I99" s="6">
        <f t="shared" si="113"/>
        <v>15</v>
      </c>
      <c r="J99" s="6">
        <f t="shared" si="114"/>
        <v>15</v>
      </c>
      <c r="K99" s="6">
        <f t="shared" si="115"/>
        <v>0</v>
      </c>
      <c r="L99" s="6">
        <f t="shared" si="116"/>
        <v>0</v>
      </c>
      <c r="M99" s="6">
        <f t="shared" si="117"/>
        <v>0</v>
      </c>
      <c r="N99" s="6">
        <f t="shared" si="118"/>
        <v>0</v>
      </c>
      <c r="O99" s="6">
        <f t="shared" si="119"/>
        <v>0</v>
      </c>
      <c r="P99" s="6">
        <f t="shared" si="120"/>
        <v>0</v>
      </c>
      <c r="Q99" s="6">
        <f t="shared" si="121"/>
        <v>0</v>
      </c>
      <c r="R99" s="7">
        <f t="shared" si="122"/>
        <v>2</v>
      </c>
      <c r="S99" s="7">
        <f t="shared" si="123"/>
        <v>0</v>
      </c>
      <c r="T99" s="7">
        <v>1.34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4"/>
        <v>0</v>
      </c>
      <c r="AP99" s="11">
        <v>15</v>
      </c>
      <c r="AQ99" s="10" t="s">
        <v>60</v>
      </c>
      <c r="AR99" s="11">
        <v>15</v>
      </c>
      <c r="AS99" s="10" t="s">
        <v>60</v>
      </c>
      <c r="AT99" s="11"/>
      <c r="AU99" s="10"/>
      <c r="AV99" s="11"/>
      <c r="AW99" s="10"/>
      <c r="AX99" s="7">
        <v>2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5"/>
        <v>2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26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27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8"/>
        <v>0</v>
      </c>
      <c r="DV99" s="11"/>
      <c r="DW99" s="10"/>
      <c r="DX99" s="11"/>
      <c r="DY99" s="10"/>
      <c r="DZ99" s="11"/>
      <c r="EA99" s="10"/>
      <c r="EB99" s="11"/>
      <c r="EC99" s="10"/>
      <c r="ED99" s="7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9"/>
        <v>0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0"/>
        <v>0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1"/>
        <v>0</v>
      </c>
    </row>
    <row r="100" spans="1:188" x14ac:dyDescent="0.25">
      <c r="A100" s="20">
        <v>15</v>
      </c>
      <c r="B100" s="20">
        <v>1</v>
      </c>
      <c r="C100" s="20"/>
      <c r="D100" s="6" t="s">
        <v>200</v>
      </c>
      <c r="E100" s="3" t="s">
        <v>201</v>
      </c>
      <c r="F100" s="6">
        <f t="shared" si="110"/>
        <v>0</v>
      </c>
      <c r="G100" s="6">
        <f t="shared" si="111"/>
        <v>2</v>
      </c>
      <c r="H100" s="6">
        <f t="shared" si="112"/>
        <v>30</v>
      </c>
      <c r="I100" s="6">
        <f t="shared" si="113"/>
        <v>15</v>
      </c>
      <c r="J100" s="6">
        <f t="shared" si="114"/>
        <v>15</v>
      </c>
      <c r="K100" s="6">
        <f t="shared" si="115"/>
        <v>0</v>
      </c>
      <c r="L100" s="6">
        <f t="shared" si="116"/>
        <v>0</v>
      </c>
      <c r="M100" s="6">
        <f t="shared" si="117"/>
        <v>0</v>
      </c>
      <c r="N100" s="6">
        <f t="shared" si="118"/>
        <v>0</v>
      </c>
      <c r="O100" s="6">
        <f t="shared" si="119"/>
        <v>0</v>
      </c>
      <c r="P100" s="6">
        <f t="shared" si="120"/>
        <v>0</v>
      </c>
      <c r="Q100" s="6">
        <f t="shared" si="121"/>
        <v>0</v>
      </c>
      <c r="R100" s="7">
        <f t="shared" si="122"/>
        <v>2</v>
      </c>
      <c r="S100" s="7">
        <f t="shared" si="123"/>
        <v>0</v>
      </c>
      <c r="T100" s="7">
        <v>1.34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4"/>
        <v>0</v>
      </c>
      <c r="AP100" s="11"/>
      <c r="AQ100" s="10"/>
      <c r="AR100" s="11"/>
      <c r="AS100" s="10"/>
      <c r="AT100" s="11"/>
      <c r="AU100" s="10"/>
      <c r="AV100" s="11"/>
      <c r="AW100" s="10"/>
      <c r="AX100" s="7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5"/>
        <v>0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26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27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8"/>
        <v>0</v>
      </c>
      <c r="DV100" s="11">
        <v>15</v>
      </c>
      <c r="DW100" s="10" t="s">
        <v>60</v>
      </c>
      <c r="DX100" s="11">
        <v>15</v>
      </c>
      <c r="DY100" s="10" t="s">
        <v>60</v>
      </c>
      <c r="DZ100" s="11"/>
      <c r="EA100" s="10"/>
      <c r="EB100" s="11"/>
      <c r="EC100" s="10"/>
      <c r="ED100" s="7">
        <v>2</v>
      </c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9"/>
        <v>2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0"/>
        <v>0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1"/>
        <v>0</v>
      </c>
    </row>
    <row r="101" spans="1:188" x14ac:dyDescent="0.25">
      <c r="A101" s="20">
        <v>15</v>
      </c>
      <c r="B101" s="20">
        <v>1</v>
      </c>
      <c r="C101" s="20"/>
      <c r="D101" s="6" t="s">
        <v>202</v>
      </c>
      <c r="E101" s="3" t="s">
        <v>203</v>
      </c>
      <c r="F101" s="6">
        <f t="shared" si="110"/>
        <v>0</v>
      </c>
      <c r="G101" s="6">
        <f t="shared" si="111"/>
        <v>2</v>
      </c>
      <c r="H101" s="6">
        <f t="shared" si="112"/>
        <v>30</v>
      </c>
      <c r="I101" s="6">
        <f t="shared" si="113"/>
        <v>15</v>
      </c>
      <c r="J101" s="6">
        <f t="shared" si="114"/>
        <v>15</v>
      </c>
      <c r="K101" s="6">
        <f t="shared" si="115"/>
        <v>0</v>
      </c>
      <c r="L101" s="6">
        <f t="shared" si="116"/>
        <v>0</v>
      </c>
      <c r="M101" s="6">
        <f t="shared" si="117"/>
        <v>0</v>
      </c>
      <c r="N101" s="6">
        <f t="shared" si="118"/>
        <v>0</v>
      </c>
      <c r="O101" s="6">
        <f t="shared" si="119"/>
        <v>0</v>
      </c>
      <c r="P101" s="6">
        <f t="shared" si="120"/>
        <v>0</v>
      </c>
      <c r="Q101" s="6">
        <f t="shared" si="121"/>
        <v>0</v>
      </c>
      <c r="R101" s="7">
        <f t="shared" si="122"/>
        <v>2</v>
      </c>
      <c r="S101" s="7">
        <f t="shared" si="123"/>
        <v>0</v>
      </c>
      <c r="T101" s="7">
        <v>1.34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4"/>
        <v>0</v>
      </c>
      <c r="AP101" s="11"/>
      <c r="AQ101" s="10"/>
      <c r="AR101" s="11"/>
      <c r="AS101" s="10"/>
      <c r="AT101" s="11"/>
      <c r="AU101" s="10"/>
      <c r="AV101" s="11"/>
      <c r="AW101" s="10"/>
      <c r="AX101" s="7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5"/>
        <v>0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26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27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8"/>
        <v>0</v>
      </c>
      <c r="DV101" s="11">
        <v>15</v>
      </c>
      <c r="DW101" s="10" t="s">
        <v>60</v>
      </c>
      <c r="DX101" s="11">
        <v>15</v>
      </c>
      <c r="DY101" s="10" t="s">
        <v>60</v>
      </c>
      <c r="DZ101" s="11"/>
      <c r="EA101" s="10"/>
      <c r="EB101" s="11"/>
      <c r="EC101" s="10"/>
      <c r="ED101" s="7">
        <v>2</v>
      </c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9"/>
        <v>2</v>
      </c>
      <c r="EQ101" s="11"/>
      <c r="ER101" s="10"/>
      <c r="ES101" s="11"/>
      <c r="ET101" s="10"/>
      <c r="EU101" s="11"/>
      <c r="EV101" s="10"/>
      <c r="EW101" s="11"/>
      <c r="EX101" s="10"/>
      <c r="EY101" s="7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0"/>
        <v>0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1"/>
        <v>0</v>
      </c>
    </row>
    <row r="102" spans="1:188" x14ac:dyDescent="0.25">
      <c r="A102" s="20">
        <v>15</v>
      </c>
      <c r="B102" s="20">
        <v>1</v>
      </c>
      <c r="C102" s="20"/>
      <c r="D102" s="6" t="s">
        <v>204</v>
      </c>
      <c r="E102" s="3" t="s">
        <v>205</v>
      </c>
      <c r="F102" s="6">
        <f t="shared" si="110"/>
        <v>0</v>
      </c>
      <c r="G102" s="6">
        <f t="shared" si="111"/>
        <v>2</v>
      </c>
      <c r="H102" s="6">
        <f t="shared" si="112"/>
        <v>30</v>
      </c>
      <c r="I102" s="6">
        <f t="shared" si="113"/>
        <v>15</v>
      </c>
      <c r="J102" s="6">
        <f t="shared" si="114"/>
        <v>15</v>
      </c>
      <c r="K102" s="6">
        <f t="shared" si="115"/>
        <v>0</v>
      </c>
      <c r="L102" s="6">
        <f t="shared" si="116"/>
        <v>0</v>
      </c>
      <c r="M102" s="6">
        <f t="shared" si="117"/>
        <v>0</v>
      </c>
      <c r="N102" s="6">
        <f t="shared" si="118"/>
        <v>0</v>
      </c>
      <c r="O102" s="6">
        <f t="shared" si="119"/>
        <v>0</v>
      </c>
      <c r="P102" s="6">
        <f t="shared" si="120"/>
        <v>0</v>
      </c>
      <c r="Q102" s="6">
        <f t="shared" si="121"/>
        <v>0</v>
      </c>
      <c r="R102" s="7">
        <f t="shared" si="122"/>
        <v>2</v>
      </c>
      <c r="S102" s="7">
        <f t="shared" si="123"/>
        <v>0</v>
      </c>
      <c r="T102" s="7">
        <v>1.36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4"/>
        <v>0</v>
      </c>
      <c r="AP102" s="11"/>
      <c r="AQ102" s="10"/>
      <c r="AR102" s="11"/>
      <c r="AS102" s="10"/>
      <c r="AT102" s="11"/>
      <c r="AU102" s="10"/>
      <c r="AV102" s="11"/>
      <c r="AW102" s="10"/>
      <c r="AX102" s="7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5"/>
        <v>0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26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27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8"/>
        <v>0</v>
      </c>
      <c r="DV102" s="11">
        <v>15</v>
      </c>
      <c r="DW102" s="10" t="s">
        <v>60</v>
      </c>
      <c r="DX102" s="11">
        <v>15</v>
      </c>
      <c r="DY102" s="10" t="s">
        <v>60</v>
      </c>
      <c r="DZ102" s="11"/>
      <c r="EA102" s="10"/>
      <c r="EB102" s="11"/>
      <c r="EC102" s="10"/>
      <c r="ED102" s="7">
        <v>2</v>
      </c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9"/>
        <v>2</v>
      </c>
      <c r="EQ102" s="11"/>
      <c r="ER102" s="10"/>
      <c r="ES102" s="11"/>
      <c r="ET102" s="10"/>
      <c r="EU102" s="11"/>
      <c r="EV102" s="10"/>
      <c r="EW102" s="11"/>
      <c r="EX102" s="10"/>
      <c r="EY102" s="7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0"/>
        <v>0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1"/>
        <v>0</v>
      </c>
    </row>
    <row r="103" spans="1:188" x14ac:dyDescent="0.25">
      <c r="A103" s="20">
        <v>15</v>
      </c>
      <c r="B103" s="20">
        <v>1</v>
      </c>
      <c r="C103" s="20"/>
      <c r="D103" s="6" t="s">
        <v>206</v>
      </c>
      <c r="E103" s="3" t="s">
        <v>207</v>
      </c>
      <c r="F103" s="6">
        <f t="shared" si="110"/>
        <v>0</v>
      </c>
      <c r="G103" s="6">
        <f t="shared" si="111"/>
        <v>2</v>
      </c>
      <c r="H103" s="6">
        <f t="shared" si="112"/>
        <v>30</v>
      </c>
      <c r="I103" s="6">
        <f t="shared" si="113"/>
        <v>15</v>
      </c>
      <c r="J103" s="6">
        <f t="shared" si="114"/>
        <v>15</v>
      </c>
      <c r="K103" s="6">
        <f t="shared" si="115"/>
        <v>0</v>
      </c>
      <c r="L103" s="6">
        <f t="shared" si="116"/>
        <v>0</v>
      </c>
      <c r="M103" s="6">
        <f t="shared" si="117"/>
        <v>0</v>
      </c>
      <c r="N103" s="6">
        <f t="shared" si="118"/>
        <v>0</v>
      </c>
      <c r="O103" s="6">
        <f t="shared" si="119"/>
        <v>0</v>
      </c>
      <c r="P103" s="6">
        <f t="shared" si="120"/>
        <v>0</v>
      </c>
      <c r="Q103" s="6">
        <f t="shared" si="121"/>
        <v>0</v>
      </c>
      <c r="R103" s="7">
        <f t="shared" si="122"/>
        <v>2</v>
      </c>
      <c r="S103" s="7">
        <f t="shared" si="123"/>
        <v>0</v>
      </c>
      <c r="T103" s="7">
        <v>1.34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4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5"/>
        <v>0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26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27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8"/>
        <v>0</v>
      </c>
      <c r="DV103" s="11">
        <v>15</v>
      </c>
      <c r="DW103" s="10" t="s">
        <v>60</v>
      </c>
      <c r="DX103" s="11">
        <v>15</v>
      </c>
      <c r="DY103" s="10" t="s">
        <v>60</v>
      </c>
      <c r="DZ103" s="11"/>
      <c r="EA103" s="10"/>
      <c r="EB103" s="11"/>
      <c r="EC103" s="10"/>
      <c r="ED103" s="7">
        <v>2</v>
      </c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9"/>
        <v>2</v>
      </c>
      <c r="EQ103" s="11"/>
      <c r="ER103" s="10"/>
      <c r="ES103" s="11"/>
      <c r="ET103" s="10"/>
      <c r="EU103" s="11"/>
      <c r="EV103" s="10"/>
      <c r="EW103" s="11"/>
      <c r="EX103" s="10"/>
      <c r="EY103" s="7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0"/>
        <v>0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1"/>
        <v>0</v>
      </c>
    </row>
    <row r="104" spans="1:188" x14ac:dyDescent="0.25">
      <c r="A104" s="20">
        <v>5</v>
      </c>
      <c r="B104" s="20">
        <v>1</v>
      </c>
      <c r="C104" s="20"/>
      <c r="D104" s="6" t="s">
        <v>208</v>
      </c>
      <c r="E104" s="3" t="s">
        <v>209</v>
      </c>
      <c r="F104" s="6">
        <f t="shared" si="110"/>
        <v>0</v>
      </c>
      <c r="G104" s="6">
        <f t="shared" si="111"/>
        <v>2</v>
      </c>
      <c r="H104" s="6">
        <f t="shared" si="112"/>
        <v>30</v>
      </c>
      <c r="I104" s="6">
        <f t="shared" si="113"/>
        <v>15</v>
      </c>
      <c r="J104" s="6">
        <f t="shared" si="114"/>
        <v>15</v>
      </c>
      <c r="K104" s="6">
        <f t="shared" si="115"/>
        <v>0</v>
      </c>
      <c r="L104" s="6">
        <f t="shared" si="116"/>
        <v>0</v>
      </c>
      <c r="M104" s="6">
        <f t="shared" si="117"/>
        <v>0</v>
      </c>
      <c r="N104" s="6">
        <f t="shared" si="118"/>
        <v>0</v>
      </c>
      <c r="O104" s="6">
        <f t="shared" si="119"/>
        <v>0</v>
      </c>
      <c r="P104" s="6">
        <f t="shared" si="120"/>
        <v>0</v>
      </c>
      <c r="Q104" s="6">
        <f t="shared" si="121"/>
        <v>0</v>
      </c>
      <c r="R104" s="7">
        <f t="shared" si="122"/>
        <v>2</v>
      </c>
      <c r="S104" s="7">
        <f t="shared" si="123"/>
        <v>0</v>
      </c>
      <c r="T104" s="7">
        <v>1.43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4"/>
        <v>0</v>
      </c>
      <c r="AP104" s="11">
        <v>15</v>
      </c>
      <c r="AQ104" s="10" t="s">
        <v>60</v>
      </c>
      <c r="AR104" s="11">
        <v>15</v>
      </c>
      <c r="AS104" s="10" t="s">
        <v>60</v>
      </c>
      <c r="AT104" s="11"/>
      <c r="AU104" s="10"/>
      <c r="AV104" s="11"/>
      <c r="AW104" s="10"/>
      <c r="AX104" s="7">
        <v>2</v>
      </c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5"/>
        <v>2</v>
      </c>
      <c r="BK104" s="11"/>
      <c r="BL104" s="10"/>
      <c r="BM104" s="11"/>
      <c r="BN104" s="10"/>
      <c r="BO104" s="11"/>
      <c r="BP104" s="10"/>
      <c r="BQ104" s="11"/>
      <c r="BR104" s="10"/>
      <c r="BS104" s="7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26"/>
        <v>0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27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8"/>
        <v>0</v>
      </c>
      <c r="DV104" s="11"/>
      <c r="DW104" s="10"/>
      <c r="DX104" s="11"/>
      <c r="DY104" s="10"/>
      <c r="DZ104" s="11"/>
      <c r="EA104" s="10"/>
      <c r="EB104" s="11"/>
      <c r="EC104" s="10"/>
      <c r="ED104" s="7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9"/>
        <v>0</v>
      </c>
      <c r="EQ104" s="11"/>
      <c r="ER104" s="10"/>
      <c r="ES104" s="11"/>
      <c r="ET104" s="10"/>
      <c r="EU104" s="11"/>
      <c r="EV104" s="10"/>
      <c r="EW104" s="11"/>
      <c r="EX104" s="10"/>
      <c r="EY104" s="7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0"/>
        <v>0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1"/>
        <v>0</v>
      </c>
    </row>
    <row r="105" spans="1:188" x14ac:dyDescent="0.25">
      <c r="A105" s="20">
        <v>5</v>
      </c>
      <c r="B105" s="20">
        <v>1</v>
      </c>
      <c r="C105" s="20"/>
      <c r="D105" s="6" t="s">
        <v>210</v>
      </c>
      <c r="E105" s="3" t="s">
        <v>211</v>
      </c>
      <c r="F105" s="6">
        <f t="shared" si="110"/>
        <v>0</v>
      </c>
      <c r="G105" s="6">
        <f t="shared" si="111"/>
        <v>2</v>
      </c>
      <c r="H105" s="6">
        <f t="shared" si="112"/>
        <v>30</v>
      </c>
      <c r="I105" s="6">
        <f t="shared" si="113"/>
        <v>15</v>
      </c>
      <c r="J105" s="6">
        <f t="shared" si="114"/>
        <v>15</v>
      </c>
      <c r="K105" s="6">
        <f t="shared" si="115"/>
        <v>0</v>
      </c>
      <c r="L105" s="6">
        <f t="shared" si="116"/>
        <v>0</v>
      </c>
      <c r="M105" s="6">
        <f t="shared" si="117"/>
        <v>0</v>
      </c>
      <c r="N105" s="6">
        <f t="shared" si="118"/>
        <v>0</v>
      </c>
      <c r="O105" s="6">
        <f t="shared" si="119"/>
        <v>0</v>
      </c>
      <c r="P105" s="6">
        <f t="shared" si="120"/>
        <v>0</v>
      </c>
      <c r="Q105" s="6">
        <f t="shared" si="121"/>
        <v>0</v>
      </c>
      <c r="R105" s="7">
        <f t="shared" si="122"/>
        <v>2</v>
      </c>
      <c r="S105" s="7">
        <f t="shared" si="123"/>
        <v>0</v>
      </c>
      <c r="T105" s="7">
        <v>1.4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4"/>
        <v>0</v>
      </c>
      <c r="AP105" s="11">
        <v>15</v>
      </c>
      <c r="AQ105" s="10" t="s">
        <v>60</v>
      </c>
      <c r="AR105" s="11">
        <v>15</v>
      </c>
      <c r="AS105" s="10" t="s">
        <v>60</v>
      </c>
      <c r="AT105" s="11"/>
      <c r="AU105" s="10"/>
      <c r="AV105" s="11"/>
      <c r="AW105" s="10"/>
      <c r="AX105" s="7">
        <v>2</v>
      </c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5"/>
        <v>2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26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27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8"/>
        <v>0</v>
      </c>
      <c r="DV105" s="11"/>
      <c r="DW105" s="10"/>
      <c r="DX105" s="11"/>
      <c r="DY105" s="10"/>
      <c r="DZ105" s="11"/>
      <c r="EA105" s="10"/>
      <c r="EB105" s="11"/>
      <c r="EC105" s="10"/>
      <c r="ED105" s="7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9"/>
        <v>0</v>
      </c>
      <c r="EQ105" s="11"/>
      <c r="ER105" s="10"/>
      <c r="ES105" s="11"/>
      <c r="ET105" s="10"/>
      <c r="EU105" s="11"/>
      <c r="EV105" s="10"/>
      <c r="EW105" s="11"/>
      <c r="EX105" s="10"/>
      <c r="EY105" s="7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0"/>
        <v>0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1"/>
        <v>0</v>
      </c>
    </row>
    <row r="106" spans="1:188" x14ac:dyDescent="0.25">
      <c r="A106" s="20">
        <v>5</v>
      </c>
      <c r="B106" s="20">
        <v>1</v>
      </c>
      <c r="C106" s="20"/>
      <c r="D106" s="6" t="s">
        <v>212</v>
      </c>
      <c r="E106" s="3" t="s">
        <v>213</v>
      </c>
      <c r="F106" s="6">
        <f t="shared" si="110"/>
        <v>0</v>
      </c>
      <c r="G106" s="6">
        <f t="shared" si="111"/>
        <v>2</v>
      </c>
      <c r="H106" s="6">
        <f t="shared" si="112"/>
        <v>30</v>
      </c>
      <c r="I106" s="6">
        <f t="shared" si="113"/>
        <v>15</v>
      </c>
      <c r="J106" s="6">
        <f t="shared" si="114"/>
        <v>15</v>
      </c>
      <c r="K106" s="6">
        <f t="shared" si="115"/>
        <v>0</v>
      </c>
      <c r="L106" s="6">
        <f t="shared" si="116"/>
        <v>0</v>
      </c>
      <c r="M106" s="6">
        <f t="shared" si="117"/>
        <v>0</v>
      </c>
      <c r="N106" s="6">
        <f t="shared" si="118"/>
        <v>0</v>
      </c>
      <c r="O106" s="6">
        <f t="shared" si="119"/>
        <v>0</v>
      </c>
      <c r="P106" s="6">
        <f t="shared" si="120"/>
        <v>0</v>
      </c>
      <c r="Q106" s="6">
        <f t="shared" si="121"/>
        <v>0</v>
      </c>
      <c r="R106" s="7">
        <f t="shared" si="122"/>
        <v>2</v>
      </c>
      <c r="S106" s="7">
        <f t="shared" si="123"/>
        <v>0</v>
      </c>
      <c r="T106" s="7">
        <v>1.07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4"/>
        <v>0</v>
      </c>
      <c r="AP106" s="11">
        <v>15</v>
      </c>
      <c r="AQ106" s="10" t="s">
        <v>60</v>
      </c>
      <c r="AR106" s="11">
        <v>15</v>
      </c>
      <c r="AS106" s="10" t="s">
        <v>60</v>
      </c>
      <c r="AT106" s="11"/>
      <c r="AU106" s="10"/>
      <c r="AV106" s="11"/>
      <c r="AW106" s="10"/>
      <c r="AX106" s="7">
        <v>2</v>
      </c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5"/>
        <v>2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26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27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28"/>
        <v>0</v>
      </c>
      <c r="DV106" s="11"/>
      <c r="DW106" s="10"/>
      <c r="DX106" s="11"/>
      <c r="DY106" s="10"/>
      <c r="DZ106" s="11"/>
      <c r="EA106" s="10"/>
      <c r="EB106" s="11"/>
      <c r="EC106" s="10"/>
      <c r="ED106" s="7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9"/>
        <v>0</v>
      </c>
      <c r="EQ106" s="11"/>
      <c r="ER106" s="10"/>
      <c r="ES106" s="11"/>
      <c r="ET106" s="10"/>
      <c r="EU106" s="11"/>
      <c r="EV106" s="10"/>
      <c r="EW106" s="11"/>
      <c r="EX106" s="10"/>
      <c r="EY106" s="7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0"/>
        <v>0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1"/>
        <v>0</v>
      </c>
    </row>
    <row r="107" spans="1:188" x14ac:dyDescent="0.25">
      <c r="A107" s="20">
        <v>7</v>
      </c>
      <c r="B107" s="20">
        <v>1</v>
      </c>
      <c r="C107" s="20"/>
      <c r="D107" s="6" t="s">
        <v>214</v>
      </c>
      <c r="E107" s="3" t="s">
        <v>215</v>
      </c>
      <c r="F107" s="6">
        <f t="shared" si="110"/>
        <v>0</v>
      </c>
      <c r="G107" s="6">
        <f t="shared" si="111"/>
        <v>2</v>
      </c>
      <c r="H107" s="6">
        <f t="shared" si="112"/>
        <v>30</v>
      </c>
      <c r="I107" s="6">
        <f t="shared" si="113"/>
        <v>15</v>
      </c>
      <c r="J107" s="6">
        <f t="shared" si="114"/>
        <v>15</v>
      </c>
      <c r="K107" s="6">
        <f t="shared" si="115"/>
        <v>0</v>
      </c>
      <c r="L107" s="6">
        <f t="shared" si="116"/>
        <v>0</v>
      </c>
      <c r="M107" s="6">
        <f t="shared" si="117"/>
        <v>0</v>
      </c>
      <c r="N107" s="6">
        <f t="shared" si="118"/>
        <v>0</v>
      </c>
      <c r="O107" s="6">
        <f t="shared" si="119"/>
        <v>0</v>
      </c>
      <c r="P107" s="6">
        <f t="shared" si="120"/>
        <v>0</v>
      </c>
      <c r="Q107" s="6">
        <f t="shared" si="121"/>
        <v>0</v>
      </c>
      <c r="R107" s="7">
        <f t="shared" si="122"/>
        <v>3</v>
      </c>
      <c r="S107" s="7">
        <f t="shared" si="123"/>
        <v>0</v>
      </c>
      <c r="T107" s="7">
        <v>1.5</v>
      </c>
      <c r="U107" s="11"/>
      <c r="V107" s="10"/>
      <c r="W107" s="11"/>
      <c r="X107" s="10"/>
      <c r="Y107" s="11"/>
      <c r="Z107" s="10"/>
      <c r="AA107" s="11"/>
      <c r="AB107" s="10"/>
      <c r="AC107" s="7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4"/>
        <v>0</v>
      </c>
      <c r="AP107" s="11"/>
      <c r="AQ107" s="10"/>
      <c r="AR107" s="11"/>
      <c r="AS107" s="10"/>
      <c r="AT107" s="11"/>
      <c r="AU107" s="10"/>
      <c r="AV107" s="11"/>
      <c r="AW107" s="10"/>
      <c r="AX107" s="7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5"/>
        <v>0</v>
      </c>
      <c r="BK107" s="11">
        <v>15</v>
      </c>
      <c r="BL107" s="10" t="s">
        <v>60</v>
      </c>
      <c r="BM107" s="11">
        <v>15</v>
      </c>
      <c r="BN107" s="10" t="s">
        <v>60</v>
      </c>
      <c r="BO107" s="11"/>
      <c r="BP107" s="10"/>
      <c r="BQ107" s="11"/>
      <c r="BR107" s="10"/>
      <c r="BS107" s="7">
        <v>3</v>
      </c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26"/>
        <v>3</v>
      </c>
      <c r="CF107" s="11"/>
      <c r="CG107" s="10"/>
      <c r="CH107" s="11"/>
      <c r="CI107" s="10"/>
      <c r="CJ107" s="11"/>
      <c r="CK107" s="10"/>
      <c r="CL107" s="11"/>
      <c r="CM107" s="10"/>
      <c r="CN107" s="7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27"/>
        <v>0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28"/>
        <v>0</v>
      </c>
      <c r="DV107" s="11"/>
      <c r="DW107" s="10"/>
      <c r="DX107" s="11"/>
      <c r="DY107" s="10"/>
      <c r="DZ107" s="11"/>
      <c r="EA107" s="10"/>
      <c r="EB107" s="11"/>
      <c r="EC107" s="10"/>
      <c r="ED107" s="7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9"/>
        <v>0</v>
      </c>
      <c r="EQ107" s="11"/>
      <c r="ER107" s="10"/>
      <c r="ES107" s="11"/>
      <c r="ET107" s="10"/>
      <c r="EU107" s="11"/>
      <c r="EV107" s="10"/>
      <c r="EW107" s="11"/>
      <c r="EX107" s="10"/>
      <c r="EY107" s="7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0"/>
        <v>0</v>
      </c>
      <c r="FL107" s="11"/>
      <c r="FM107" s="10"/>
      <c r="FN107" s="11"/>
      <c r="FO107" s="10"/>
      <c r="FP107" s="11"/>
      <c r="FQ107" s="10"/>
      <c r="FR107" s="11"/>
      <c r="FS107" s="10"/>
      <c r="FT107" s="7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1"/>
        <v>0</v>
      </c>
    </row>
    <row r="108" spans="1:188" x14ac:dyDescent="0.25">
      <c r="A108" s="20">
        <v>7</v>
      </c>
      <c r="B108" s="20">
        <v>1</v>
      </c>
      <c r="C108" s="20"/>
      <c r="D108" s="6" t="s">
        <v>216</v>
      </c>
      <c r="E108" s="3" t="s">
        <v>217</v>
      </c>
      <c r="F108" s="6">
        <f t="shared" si="110"/>
        <v>0</v>
      </c>
      <c r="G108" s="6">
        <f t="shared" si="111"/>
        <v>2</v>
      </c>
      <c r="H108" s="6">
        <f t="shared" si="112"/>
        <v>30</v>
      </c>
      <c r="I108" s="6">
        <f t="shared" si="113"/>
        <v>15</v>
      </c>
      <c r="J108" s="6">
        <f t="shared" si="114"/>
        <v>15</v>
      </c>
      <c r="K108" s="6">
        <f t="shared" si="115"/>
        <v>0</v>
      </c>
      <c r="L108" s="6">
        <f t="shared" si="116"/>
        <v>0</v>
      </c>
      <c r="M108" s="6">
        <f t="shared" si="117"/>
        <v>0</v>
      </c>
      <c r="N108" s="6">
        <f t="shared" si="118"/>
        <v>0</v>
      </c>
      <c r="O108" s="6">
        <f t="shared" si="119"/>
        <v>0</v>
      </c>
      <c r="P108" s="6">
        <f t="shared" si="120"/>
        <v>0</v>
      </c>
      <c r="Q108" s="6">
        <f t="shared" si="121"/>
        <v>0</v>
      </c>
      <c r="R108" s="7">
        <f t="shared" si="122"/>
        <v>3</v>
      </c>
      <c r="S108" s="7">
        <f t="shared" si="123"/>
        <v>0</v>
      </c>
      <c r="T108" s="7">
        <v>1.5</v>
      </c>
      <c r="U108" s="11"/>
      <c r="V108" s="10"/>
      <c r="W108" s="11"/>
      <c r="X108" s="10"/>
      <c r="Y108" s="11"/>
      <c r="Z108" s="10"/>
      <c r="AA108" s="11"/>
      <c r="AB108" s="10"/>
      <c r="AC108" s="7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24"/>
        <v>0</v>
      </c>
      <c r="AP108" s="11"/>
      <c r="AQ108" s="10"/>
      <c r="AR108" s="11"/>
      <c r="AS108" s="10"/>
      <c r="AT108" s="11"/>
      <c r="AU108" s="10"/>
      <c r="AV108" s="11"/>
      <c r="AW108" s="10"/>
      <c r="AX108" s="7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25"/>
        <v>0</v>
      </c>
      <c r="BK108" s="11">
        <v>15</v>
      </c>
      <c r="BL108" s="10" t="s">
        <v>60</v>
      </c>
      <c r="BM108" s="11">
        <v>15</v>
      </c>
      <c r="BN108" s="10" t="s">
        <v>60</v>
      </c>
      <c r="BO108" s="11"/>
      <c r="BP108" s="10"/>
      <c r="BQ108" s="11"/>
      <c r="BR108" s="10"/>
      <c r="BS108" s="7">
        <v>3</v>
      </c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26"/>
        <v>3</v>
      </c>
      <c r="CF108" s="11"/>
      <c r="CG108" s="10"/>
      <c r="CH108" s="11"/>
      <c r="CI108" s="10"/>
      <c r="CJ108" s="11"/>
      <c r="CK108" s="10"/>
      <c r="CL108" s="11"/>
      <c r="CM108" s="10"/>
      <c r="CN108" s="7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27"/>
        <v>0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28"/>
        <v>0</v>
      </c>
      <c r="DV108" s="11"/>
      <c r="DW108" s="10"/>
      <c r="DX108" s="11"/>
      <c r="DY108" s="10"/>
      <c r="DZ108" s="11"/>
      <c r="EA108" s="10"/>
      <c r="EB108" s="11"/>
      <c r="EC108" s="10"/>
      <c r="ED108" s="7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9"/>
        <v>0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30"/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31"/>
        <v>0</v>
      </c>
    </row>
    <row r="109" spans="1:188" x14ac:dyDescent="0.25">
      <c r="A109" s="20">
        <v>7</v>
      </c>
      <c r="B109" s="20">
        <v>1</v>
      </c>
      <c r="C109" s="20"/>
      <c r="D109" s="6" t="s">
        <v>218</v>
      </c>
      <c r="E109" s="3" t="s">
        <v>219</v>
      </c>
      <c r="F109" s="6">
        <f t="shared" si="110"/>
        <v>0</v>
      </c>
      <c r="G109" s="6">
        <f t="shared" si="111"/>
        <v>2</v>
      </c>
      <c r="H109" s="6">
        <f t="shared" si="112"/>
        <v>30</v>
      </c>
      <c r="I109" s="6">
        <f t="shared" si="113"/>
        <v>15</v>
      </c>
      <c r="J109" s="6">
        <f t="shared" si="114"/>
        <v>15</v>
      </c>
      <c r="K109" s="6">
        <f t="shared" si="115"/>
        <v>0</v>
      </c>
      <c r="L109" s="6">
        <f t="shared" si="116"/>
        <v>0</v>
      </c>
      <c r="M109" s="6">
        <f t="shared" si="117"/>
        <v>0</v>
      </c>
      <c r="N109" s="6">
        <f t="shared" si="118"/>
        <v>0</v>
      </c>
      <c r="O109" s="6">
        <f t="shared" si="119"/>
        <v>0</v>
      </c>
      <c r="P109" s="6">
        <f t="shared" si="120"/>
        <v>0</v>
      </c>
      <c r="Q109" s="6">
        <f t="shared" si="121"/>
        <v>0</v>
      </c>
      <c r="R109" s="7">
        <f t="shared" si="122"/>
        <v>3</v>
      </c>
      <c r="S109" s="7">
        <f t="shared" si="123"/>
        <v>0</v>
      </c>
      <c r="T109" s="7">
        <v>1.5</v>
      </c>
      <c r="U109" s="11"/>
      <c r="V109" s="10"/>
      <c r="W109" s="11"/>
      <c r="X109" s="10"/>
      <c r="Y109" s="11"/>
      <c r="Z109" s="10"/>
      <c r="AA109" s="11"/>
      <c r="AB109" s="10"/>
      <c r="AC109" s="7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24"/>
        <v>0</v>
      </c>
      <c r="AP109" s="11"/>
      <c r="AQ109" s="10"/>
      <c r="AR109" s="11"/>
      <c r="AS109" s="10"/>
      <c r="AT109" s="11"/>
      <c r="AU109" s="10"/>
      <c r="AV109" s="11"/>
      <c r="AW109" s="10"/>
      <c r="AX109" s="7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25"/>
        <v>0</v>
      </c>
      <c r="BK109" s="11">
        <v>15</v>
      </c>
      <c r="BL109" s="10" t="s">
        <v>60</v>
      </c>
      <c r="BM109" s="11">
        <v>15</v>
      </c>
      <c r="BN109" s="10" t="s">
        <v>60</v>
      </c>
      <c r="BO109" s="11"/>
      <c r="BP109" s="10"/>
      <c r="BQ109" s="11"/>
      <c r="BR109" s="10"/>
      <c r="BS109" s="7">
        <v>3</v>
      </c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26"/>
        <v>3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27"/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28"/>
        <v>0</v>
      </c>
      <c r="DV109" s="11"/>
      <c r="DW109" s="10"/>
      <c r="DX109" s="11"/>
      <c r="DY109" s="10"/>
      <c r="DZ109" s="11"/>
      <c r="EA109" s="10"/>
      <c r="EB109" s="11"/>
      <c r="EC109" s="10"/>
      <c r="ED109" s="7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9"/>
        <v>0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30"/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31"/>
        <v>0</v>
      </c>
    </row>
    <row r="110" spans="1:188" x14ac:dyDescent="0.25">
      <c r="A110" s="20">
        <v>7</v>
      </c>
      <c r="B110" s="20">
        <v>1</v>
      </c>
      <c r="C110" s="20"/>
      <c r="D110" s="6" t="s">
        <v>220</v>
      </c>
      <c r="E110" s="3" t="s">
        <v>221</v>
      </c>
      <c r="F110" s="6">
        <f t="shared" si="110"/>
        <v>0</v>
      </c>
      <c r="G110" s="6">
        <f t="shared" si="111"/>
        <v>2</v>
      </c>
      <c r="H110" s="6">
        <f t="shared" si="112"/>
        <v>30</v>
      </c>
      <c r="I110" s="6">
        <f t="shared" si="113"/>
        <v>15</v>
      </c>
      <c r="J110" s="6">
        <f t="shared" si="114"/>
        <v>15</v>
      </c>
      <c r="K110" s="6">
        <f t="shared" si="115"/>
        <v>0</v>
      </c>
      <c r="L110" s="6">
        <f t="shared" si="116"/>
        <v>0</v>
      </c>
      <c r="M110" s="6">
        <f t="shared" si="117"/>
        <v>0</v>
      </c>
      <c r="N110" s="6">
        <f t="shared" si="118"/>
        <v>0</v>
      </c>
      <c r="O110" s="6">
        <f t="shared" si="119"/>
        <v>0</v>
      </c>
      <c r="P110" s="6">
        <f t="shared" si="120"/>
        <v>0</v>
      </c>
      <c r="Q110" s="6">
        <f t="shared" si="121"/>
        <v>0</v>
      </c>
      <c r="R110" s="7">
        <f t="shared" si="122"/>
        <v>3</v>
      </c>
      <c r="S110" s="7">
        <f t="shared" si="123"/>
        <v>0</v>
      </c>
      <c r="T110" s="7">
        <v>1.53</v>
      </c>
      <c r="U110" s="11"/>
      <c r="V110" s="10"/>
      <c r="W110" s="11"/>
      <c r="X110" s="10"/>
      <c r="Y110" s="11"/>
      <c r="Z110" s="10"/>
      <c r="AA110" s="11"/>
      <c r="AB110" s="10"/>
      <c r="AC110" s="7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24"/>
        <v>0</v>
      </c>
      <c r="AP110" s="11"/>
      <c r="AQ110" s="10"/>
      <c r="AR110" s="11"/>
      <c r="AS110" s="10"/>
      <c r="AT110" s="11"/>
      <c r="AU110" s="10"/>
      <c r="AV110" s="11"/>
      <c r="AW110" s="10"/>
      <c r="AX110" s="7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25"/>
        <v>0</v>
      </c>
      <c r="BK110" s="11">
        <v>15</v>
      </c>
      <c r="BL110" s="10" t="s">
        <v>60</v>
      </c>
      <c r="BM110" s="11">
        <v>15</v>
      </c>
      <c r="BN110" s="10" t="s">
        <v>60</v>
      </c>
      <c r="BO110" s="11"/>
      <c r="BP110" s="10"/>
      <c r="BQ110" s="11"/>
      <c r="BR110" s="10"/>
      <c r="BS110" s="7">
        <v>3</v>
      </c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26"/>
        <v>3</v>
      </c>
      <c r="CF110" s="11"/>
      <c r="CG110" s="10"/>
      <c r="CH110" s="11"/>
      <c r="CI110" s="10"/>
      <c r="CJ110" s="11"/>
      <c r="CK110" s="10"/>
      <c r="CL110" s="11"/>
      <c r="CM110" s="10"/>
      <c r="CN110" s="7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27"/>
        <v>0</v>
      </c>
      <c r="DA110" s="11"/>
      <c r="DB110" s="10"/>
      <c r="DC110" s="11"/>
      <c r="DD110" s="10"/>
      <c r="DE110" s="11"/>
      <c r="DF110" s="10"/>
      <c r="DG110" s="11"/>
      <c r="DH110" s="10"/>
      <c r="DI110" s="7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28"/>
        <v>0</v>
      </c>
      <c r="DV110" s="11"/>
      <c r="DW110" s="10"/>
      <c r="DX110" s="11"/>
      <c r="DY110" s="10"/>
      <c r="DZ110" s="11"/>
      <c r="EA110" s="10"/>
      <c r="EB110" s="11"/>
      <c r="EC110" s="10"/>
      <c r="ED110" s="7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9"/>
        <v>0</v>
      </c>
      <c r="EQ110" s="11"/>
      <c r="ER110" s="10"/>
      <c r="ES110" s="11"/>
      <c r="ET110" s="10"/>
      <c r="EU110" s="11"/>
      <c r="EV110" s="10"/>
      <c r="EW110" s="11"/>
      <c r="EX110" s="10"/>
      <c r="EY110" s="7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30"/>
        <v>0</v>
      </c>
      <c r="FL110" s="11"/>
      <c r="FM110" s="10"/>
      <c r="FN110" s="11"/>
      <c r="FO110" s="10"/>
      <c r="FP110" s="11"/>
      <c r="FQ110" s="10"/>
      <c r="FR110" s="11"/>
      <c r="FS110" s="10"/>
      <c r="FT110" s="7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31"/>
        <v>0</v>
      </c>
    </row>
    <row r="111" spans="1:188" x14ac:dyDescent="0.25">
      <c r="A111" s="20">
        <v>17</v>
      </c>
      <c r="B111" s="20">
        <v>1</v>
      </c>
      <c r="C111" s="20"/>
      <c r="D111" s="6" t="s">
        <v>222</v>
      </c>
      <c r="E111" s="3" t="s">
        <v>223</v>
      </c>
      <c r="F111" s="6">
        <f t="shared" si="110"/>
        <v>0</v>
      </c>
      <c r="G111" s="6">
        <f t="shared" si="111"/>
        <v>2</v>
      </c>
      <c r="H111" s="6">
        <f t="shared" si="112"/>
        <v>30</v>
      </c>
      <c r="I111" s="6">
        <f t="shared" si="113"/>
        <v>15</v>
      </c>
      <c r="J111" s="6">
        <f t="shared" si="114"/>
        <v>15</v>
      </c>
      <c r="K111" s="6">
        <f t="shared" si="115"/>
        <v>0</v>
      </c>
      <c r="L111" s="6">
        <f t="shared" si="116"/>
        <v>0</v>
      </c>
      <c r="M111" s="6">
        <f t="shared" si="117"/>
        <v>0</v>
      </c>
      <c r="N111" s="6">
        <f t="shared" si="118"/>
        <v>0</v>
      </c>
      <c r="O111" s="6">
        <f t="shared" si="119"/>
        <v>0</v>
      </c>
      <c r="P111" s="6">
        <f t="shared" si="120"/>
        <v>0</v>
      </c>
      <c r="Q111" s="6">
        <f t="shared" si="121"/>
        <v>0</v>
      </c>
      <c r="R111" s="7">
        <f t="shared" si="122"/>
        <v>2</v>
      </c>
      <c r="S111" s="7">
        <f t="shared" si="123"/>
        <v>0</v>
      </c>
      <c r="T111" s="7">
        <v>1.2</v>
      </c>
      <c r="U111" s="11"/>
      <c r="V111" s="10"/>
      <c r="W111" s="11"/>
      <c r="X111" s="10"/>
      <c r="Y111" s="11"/>
      <c r="Z111" s="10"/>
      <c r="AA111" s="11"/>
      <c r="AB111" s="10"/>
      <c r="AC111" s="7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24"/>
        <v>0</v>
      </c>
      <c r="AP111" s="11"/>
      <c r="AQ111" s="10"/>
      <c r="AR111" s="11"/>
      <c r="AS111" s="10"/>
      <c r="AT111" s="11"/>
      <c r="AU111" s="10"/>
      <c r="AV111" s="11"/>
      <c r="AW111" s="10"/>
      <c r="AX111" s="7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25"/>
        <v>0</v>
      </c>
      <c r="BK111" s="11"/>
      <c r="BL111" s="10"/>
      <c r="BM111" s="11"/>
      <c r="BN111" s="10"/>
      <c r="BO111" s="11"/>
      <c r="BP111" s="10"/>
      <c r="BQ111" s="11"/>
      <c r="BR111" s="10"/>
      <c r="BS111" s="7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26"/>
        <v>0</v>
      </c>
      <c r="CF111" s="11"/>
      <c r="CG111" s="10"/>
      <c r="CH111" s="11"/>
      <c r="CI111" s="10"/>
      <c r="CJ111" s="11"/>
      <c r="CK111" s="10"/>
      <c r="CL111" s="11"/>
      <c r="CM111" s="10"/>
      <c r="CN111" s="7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27"/>
        <v>0</v>
      </c>
      <c r="DA111" s="11"/>
      <c r="DB111" s="10"/>
      <c r="DC111" s="11"/>
      <c r="DD111" s="10"/>
      <c r="DE111" s="11"/>
      <c r="DF111" s="10"/>
      <c r="DG111" s="11"/>
      <c r="DH111" s="10"/>
      <c r="DI111" s="7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28"/>
        <v>0</v>
      </c>
      <c r="DV111" s="11"/>
      <c r="DW111" s="10"/>
      <c r="DX111" s="11"/>
      <c r="DY111" s="10"/>
      <c r="DZ111" s="11"/>
      <c r="EA111" s="10"/>
      <c r="EB111" s="11"/>
      <c r="EC111" s="10"/>
      <c r="ED111" s="7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9"/>
        <v>0</v>
      </c>
      <c r="EQ111" s="11">
        <v>15</v>
      </c>
      <c r="ER111" s="10" t="s">
        <v>60</v>
      </c>
      <c r="ES111" s="11">
        <v>15</v>
      </c>
      <c r="ET111" s="10" t="s">
        <v>60</v>
      </c>
      <c r="EU111" s="11"/>
      <c r="EV111" s="10"/>
      <c r="EW111" s="11"/>
      <c r="EX111" s="10"/>
      <c r="EY111" s="7">
        <v>2</v>
      </c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30"/>
        <v>2</v>
      </c>
      <c r="FL111" s="11"/>
      <c r="FM111" s="10"/>
      <c r="FN111" s="11"/>
      <c r="FO111" s="10"/>
      <c r="FP111" s="11"/>
      <c r="FQ111" s="10"/>
      <c r="FR111" s="11"/>
      <c r="FS111" s="10"/>
      <c r="FT111" s="7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31"/>
        <v>0</v>
      </c>
    </row>
    <row r="112" spans="1:188" x14ac:dyDescent="0.25">
      <c r="A112" s="20">
        <v>17</v>
      </c>
      <c r="B112" s="20">
        <v>1</v>
      </c>
      <c r="C112" s="20"/>
      <c r="D112" s="6" t="s">
        <v>224</v>
      </c>
      <c r="E112" s="3" t="s">
        <v>225</v>
      </c>
      <c r="F112" s="6">
        <f t="shared" si="110"/>
        <v>0</v>
      </c>
      <c r="G112" s="6">
        <f t="shared" si="111"/>
        <v>2</v>
      </c>
      <c r="H112" s="6">
        <f t="shared" si="112"/>
        <v>30</v>
      </c>
      <c r="I112" s="6">
        <f t="shared" si="113"/>
        <v>15</v>
      </c>
      <c r="J112" s="6">
        <f t="shared" si="114"/>
        <v>15</v>
      </c>
      <c r="K112" s="6">
        <f t="shared" si="115"/>
        <v>0</v>
      </c>
      <c r="L112" s="6">
        <f t="shared" si="116"/>
        <v>0</v>
      </c>
      <c r="M112" s="6">
        <f t="shared" si="117"/>
        <v>0</v>
      </c>
      <c r="N112" s="6">
        <f t="shared" si="118"/>
        <v>0</v>
      </c>
      <c r="O112" s="6">
        <f t="shared" si="119"/>
        <v>0</v>
      </c>
      <c r="P112" s="6">
        <f t="shared" si="120"/>
        <v>0</v>
      </c>
      <c r="Q112" s="6">
        <f t="shared" si="121"/>
        <v>0</v>
      </c>
      <c r="R112" s="7">
        <f t="shared" si="122"/>
        <v>2</v>
      </c>
      <c r="S112" s="7">
        <f t="shared" si="123"/>
        <v>0</v>
      </c>
      <c r="T112" s="7">
        <v>1.2</v>
      </c>
      <c r="U112" s="11"/>
      <c r="V112" s="10"/>
      <c r="W112" s="11"/>
      <c r="X112" s="10"/>
      <c r="Y112" s="11"/>
      <c r="Z112" s="10"/>
      <c r="AA112" s="11"/>
      <c r="AB112" s="10"/>
      <c r="AC112" s="7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24"/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25"/>
        <v>0</v>
      </c>
      <c r="BK112" s="11"/>
      <c r="BL112" s="10"/>
      <c r="BM112" s="11"/>
      <c r="BN112" s="10"/>
      <c r="BO112" s="11"/>
      <c r="BP112" s="10"/>
      <c r="BQ112" s="11"/>
      <c r="BR112" s="10"/>
      <c r="BS112" s="7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26"/>
        <v>0</v>
      </c>
      <c r="CF112" s="11"/>
      <c r="CG112" s="10"/>
      <c r="CH112" s="11"/>
      <c r="CI112" s="10"/>
      <c r="CJ112" s="11"/>
      <c r="CK112" s="10"/>
      <c r="CL112" s="11"/>
      <c r="CM112" s="10"/>
      <c r="CN112" s="7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27"/>
        <v>0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28"/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9"/>
        <v>0</v>
      </c>
      <c r="EQ112" s="11">
        <v>15</v>
      </c>
      <c r="ER112" s="10" t="s">
        <v>60</v>
      </c>
      <c r="ES112" s="11">
        <v>15</v>
      </c>
      <c r="ET112" s="10" t="s">
        <v>60</v>
      </c>
      <c r="EU112" s="11"/>
      <c r="EV112" s="10"/>
      <c r="EW112" s="11"/>
      <c r="EX112" s="10"/>
      <c r="EY112" s="7">
        <v>2</v>
      </c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30"/>
        <v>2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31"/>
        <v>0</v>
      </c>
    </row>
    <row r="113" spans="1:188" x14ac:dyDescent="0.25">
      <c r="A113" s="20">
        <v>17</v>
      </c>
      <c r="B113" s="20">
        <v>1</v>
      </c>
      <c r="C113" s="20"/>
      <c r="D113" s="6" t="s">
        <v>226</v>
      </c>
      <c r="E113" s="3" t="s">
        <v>227</v>
      </c>
      <c r="F113" s="6">
        <f t="shared" si="110"/>
        <v>0</v>
      </c>
      <c r="G113" s="6">
        <f t="shared" si="111"/>
        <v>2</v>
      </c>
      <c r="H113" s="6">
        <f t="shared" si="112"/>
        <v>30</v>
      </c>
      <c r="I113" s="6">
        <f t="shared" si="113"/>
        <v>15</v>
      </c>
      <c r="J113" s="6">
        <f t="shared" si="114"/>
        <v>15</v>
      </c>
      <c r="K113" s="6">
        <f t="shared" si="115"/>
        <v>0</v>
      </c>
      <c r="L113" s="6">
        <f t="shared" si="116"/>
        <v>0</v>
      </c>
      <c r="M113" s="6">
        <f t="shared" si="117"/>
        <v>0</v>
      </c>
      <c r="N113" s="6">
        <f t="shared" si="118"/>
        <v>0</v>
      </c>
      <c r="O113" s="6">
        <f t="shared" si="119"/>
        <v>0</v>
      </c>
      <c r="P113" s="6">
        <f t="shared" si="120"/>
        <v>0</v>
      </c>
      <c r="Q113" s="6">
        <f t="shared" si="121"/>
        <v>0</v>
      </c>
      <c r="R113" s="7">
        <f t="shared" si="122"/>
        <v>2</v>
      </c>
      <c r="S113" s="7">
        <f t="shared" si="123"/>
        <v>0</v>
      </c>
      <c r="T113" s="7">
        <v>1.2</v>
      </c>
      <c r="U113" s="11"/>
      <c r="V113" s="10"/>
      <c r="W113" s="11"/>
      <c r="X113" s="10"/>
      <c r="Y113" s="11"/>
      <c r="Z113" s="10"/>
      <c r="AA113" s="11"/>
      <c r="AB113" s="10"/>
      <c r="AC113" s="7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24"/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25"/>
        <v>0</v>
      </c>
      <c r="BK113" s="11"/>
      <c r="BL113" s="10"/>
      <c r="BM113" s="11"/>
      <c r="BN113" s="10"/>
      <c r="BO113" s="11"/>
      <c r="BP113" s="10"/>
      <c r="BQ113" s="11"/>
      <c r="BR113" s="10"/>
      <c r="BS113" s="7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26"/>
        <v>0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27"/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28"/>
        <v>0</v>
      </c>
      <c r="DV113" s="11"/>
      <c r="DW113" s="10"/>
      <c r="DX113" s="11"/>
      <c r="DY113" s="10"/>
      <c r="DZ113" s="11"/>
      <c r="EA113" s="10"/>
      <c r="EB113" s="11"/>
      <c r="EC113" s="10"/>
      <c r="ED113" s="7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9"/>
        <v>0</v>
      </c>
      <c r="EQ113" s="11">
        <v>15</v>
      </c>
      <c r="ER113" s="10" t="s">
        <v>60</v>
      </c>
      <c r="ES113" s="11">
        <v>15</v>
      </c>
      <c r="ET113" s="10" t="s">
        <v>60</v>
      </c>
      <c r="EU113" s="11"/>
      <c r="EV113" s="10"/>
      <c r="EW113" s="11"/>
      <c r="EX113" s="10"/>
      <c r="EY113" s="7">
        <v>2</v>
      </c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30"/>
        <v>2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31"/>
        <v>0</v>
      </c>
    </row>
    <row r="114" spans="1:188" x14ac:dyDescent="0.25">
      <c r="A114" s="20">
        <v>17</v>
      </c>
      <c r="B114" s="20">
        <v>1</v>
      </c>
      <c r="C114" s="20"/>
      <c r="D114" s="6" t="s">
        <v>228</v>
      </c>
      <c r="E114" s="3" t="s">
        <v>229</v>
      </c>
      <c r="F114" s="6">
        <f t="shared" si="110"/>
        <v>0</v>
      </c>
      <c r="G114" s="6">
        <f t="shared" si="111"/>
        <v>2</v>
      </c>
      <c r="H114" s="6">
        <f t="shared" si="112"/>
        <v>30</v>
      </c>
      <c r="I114" s="6">
        <f t="shared" si="113"/>
        <v>15</v>
      </c>
      <c r="J114" s="6">
        <f t="shared" si="114"/>
        <v>15</v>
      </c>
      <c r="K114" s="6">
        <f t="shared" si="115"/>
        <v>0</v>
      </c>
      <c r="L114" s="6">
        <f t="shared" si="116"/>
        <v>0</v>
      </c>
      <c r="M114" s="6">
        <f t="shared" si="117"/>
        <v>0</v>
      </c>
      <c r="N114" s="6">
        <f t="shared" si="118"/>
        <v>0</v>
      </c>
      <c r="O114" s="6">
        <f t="shared" si="119"/>
        <v>0</v>
      </c>
      <c r="P114" s="6">
        <f t="shared" si="120"/>
        <v>0</v>
      </c>
      <c r="Q114" s="6">
        <f t="shared" si="121"/>
        <v>0</v>
      </c>
      <c r="R114" s="7">
        <f t="shared" si="122"/>
        <v>2</v>
      </c>
      <c r="S114" s="7">
        <f t="shared" si="123"/>
        <v>0</v>
      </c>
      <c r="T114" s="7">
        <v>1.2</v>
      </c>
      <c r="U114" s="11"/>
      <c r="V114" s="10"/>
      <c r="W114" s="11"/>
      <c r="X114" s="10"/>
      <c r="Y114" s="11"/>
      <c r="Z114" s="10"/>
      <c r="AA114" s="11"/>
      <c r="AB114" s="10"/>
      <c r="AC114" s="7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24"/>
        <v>0</v>
      </c>
      <c r="AP114" s="11"/>
      <c r="AQ114" s="10"/>
      <c r="AR114" s="11"/>
      <c r="AS114" s="10"/>
      <c r="AT114" s="11"/>
      <c r="AU114" s="10"/>
      <c r="AV114" s="11"/>
      <c r="AW114" s="10"/>
      <c r="AX114" s="7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25"/>
        <v>0</v>
      </c>
      <c r="BK114" s="11"/>
      <c r="BL114" s="10"/>
      <c r="BM114" s="11"/>
      <c r="BN114" s="10"/>
      <c r="BO114" s="11"/>
      <c r="BP114" s="10"/>
      <c r="BQ114" s="11"/>
      <c r="BR114" s="10"/>
      <c r="BS114" s="7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26"/>
        <v>0</v>
      </c>
      <c r="CF114" s="11"/>
      <c r="CG114" s="10"/>
      <c r="CH114" s="11"/>
      <c r="CI114" s="10"/>
      <c r="CJ114" s="11"/>
      <c r="CK114" s="10"/>
      <c r="CL114" s="11"/>
      <c r="CM114" s="10"/>
      <c r="CN114" s="7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27"/>
        <v>0</v>
      </c>
      <c r="DA114" s="11"/>
      <c r="DB114" s="10"/>
      <c r="DC114" s="11"/>
      <c r="DD114" s="10"/>
      <c r="DE114" s="11"/>
      <c r="DF114" s="10"/>
      <c r="DG114" s="11"/>
      <c r="DH114" s="10"/>
      <c r="DI114" s="7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28"/>
        <v>0</v>
      </c>
      <c r="DV114" s="11"/>
      <c r="DW114" s="10"/>
      <c r="DX114" s="11"/>
      <c r="DY114" s="10"/>
      <c r="DZ114" s="11"/>
      <c r="EA114" s="10"/>
      <c r="EB114" s="11"/>
      <c r="EC114" s="10"/>
      <c r="ED114" s="7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9"/>
        <v>0</v>
      </c>
      <c r="EQ114" s="11">
        <v>15</v>
      </c>
      <c r="ER114" s="10" t="s">
        <v>60</v>
      </c>
      <c r="ES114" s="11">
        <v>15</v>
      </c>
      <c r="ET114" s="10" t="s">
        <v>60</v>
      </c>
      <c r="EU114" s="11"/>
      <c r="EV114" s="10"/>
      <c r="EW114" s="11"/>
      <c r="EX114" s="10"/>
      <c r="EY114" s="7">
        <v>2</v>
      </c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30"/>
        <v>2</v>
      </c>
      <c r="FL114" s="11"/>
      <c r="FM114" s="10"/>
      <c r="FN114" s="11"/>
      <c r="FO114" s="10"/>
      <c r="FP114" s="11"/>
      <c r="FQ114" s="10"/>
      <c r="FR114" s="11"/>
      <c r="FS114" s="10"/>
      <c r="FT114" s="7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31"/>
        <v>0</v>
      </c>
    </row>
    <row r="115" spans="1:188" x14ac:dyDescent="0.25">
      <c r="A115" s="20">
        <v>10</v>
      </c>
      <c r="B115" s="20">
        <v>1</v>
      </c>
      <c r="C115" s="20"/>
      <c r="D115" s="6" t="s">
        <v>230</v>
      </c>
      <c r="E115" s="3" t="s">
        <v>231</v>
      </c>
      <c r="F115" s="6">
        <f t="shared" ref="F115:F144" si="132">COUNTIF(U115:GD115,"e")</f>
        <v>0</v>
      </c>
      <c r="G115" s="6">
        <f t="shared" ref="G115:G144" si="133">COUNTIF(U115:GD115,"z")</f>
        <v>2</v>
      </c>
      <c r="H115" s="6">
        <f t="shared" ref="H115:H144" si="134">SUM(I115:Q115)</f>
        <v>20</v>
      </c>
      <c r="I115" s="6">
        <f t="shared" ref="I115:I144" si="135">U115+AP115+BK115+CF115+DA115+DV115+EQ115+FL115</f>
        <v>10</v>
      </c>
      <c r="J115" s="6">
        <f t="shared" ref="J115:J144" si="136">W115+AR115+BM115+CH115+DC115+DX115+ES115+FN115</f>
        <v>10</v>
      </c>
      <c r="K115" s="6">
        <f t="shared" ref="K115:K144" si="137">Y115+AT115+BO115+CJ115+DE115+DZ115+EU115+FP115</f>
        <v>0</v>
      </c>
      <c r="L115" s="6">
        <f t="shared" ref="L115:L144" si="138">AA115+AV115+BQ115+CL115+DG115+EB115+EW115+FR115</f>
        <v>0</v>
      </c>
      <c r="M115" s="6">
        <f t="shared" ref="M115:M144" si="139">AD115+AY115+BT115+CO115+DJ115+EE115+EZ115+FU115</f>
        <v>0</v>
      </c>
      <c r="N115" s="6">
        <f t="shared" ref="N115:N144" si="140">AF115+BA115+BV115+CQ115+DL115+EG115+FB115+FW115</f>
        <v>0</v>
      </c>
      <c r="O115" s="6">
        <f t="shared" ref="O115:O144" si="141">AH115+BC115+BX115+CS115+DN115+EI115+FD115+FY115</f>
        <v>0</v>
      </c>
      <c r="P115" s="6">
        <f t="shared" ref="P115:P144" si="142">AJ115+BE115+BZ115+CU115+DP115+EK115+FF115+GA115</f>
        <v>0</v>
      </c>
      <c r="Q115" s="6">
        <f t="shared" ref="Q115:Q144" si="143">AL115+BG115+CB115+CW115+DR115+EM115+FH115+GC115</f>
        <v>0</v>
      </c>
      <c r="R115" s="7">
        <f t="shared" ref="R115:R144" si="144">AO115+BJ115+CE115+CZ115+DU115+EP115+FK115+GF115</f>
        <v>2</v>
      </c>
      <c r="S115" s="7">
        <f t="shared" ref="S115:S144" si="145">AN115+BI115+CD115+CY115+DT115+EO115+FJ115+GE115</f>
        <v>0</v>
      </c>
      <c r="T115" s="7">
        <v>0.77</v>
      </c>
      <c r="U115" s="11"/>
      <c r="V115" s="10"/>
      <c r="W115" s="11"/>
      <c r="X115" s="10"/>
      <c r="Y115" s="11"/>
      <c r="Z115" s="10"/>
      <c r="AA115" s="11"/>
      <c r="AB115" s="10"/>
      <c r="AC115" s="7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ref="AO115:AO144" si="146">AC115+AN115</f>
        <v>0</v>
      </c>
      <c r="AP115" s="11"/>
      <c r="AQ115" s="10"/>
      <c r="AR115" s="11"/>
      <c r="AS115" s="10"/>
      <c r="AT115" s="11"/>
      <c r="AU115" s="10"/>
      <c r="AV115" s="11"/>
      <c r="AW115" s="10"/>
      <c r="AX115" s="7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ref="BJ115:BJ144" si="147">AX115+BI115</f>
        <v>0</v>
      </c>
      <c r="BK115" s="11"/>
      <c r="BL115" s="10"/>
      <c r="BM115" s="11"/>
      <c r="BN115" s="10"/>
      <c r="BO115" s="11"/>
      <c r="BP115" s="10"/>
      <c r="BQ115" s="11"/>
      <c r="BR115" s="10"/>
      <c r="BS115" s="7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ref="CE115:CE144" si="148">BS115+CD115</f>
        <v>0</v>
      </c>
      <c r="CF115" s="11"/>
      <c r="CG115" s="10"/>
      <c r="CH115" s="11"/>
      <c r="CI115" s="10"/>
      <c r="CJ115" s="11"/>
      <c r="CK115" s="10"/>
      <c r="CL115" s="11"/>
      <c r="CM115" s="10"/>
      <c r="CN115" s="7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ref="CZ115:CZ144" si="149">CN115+CY115</f>
        <v>0</v>
      </c>
      <c r="DA115" s="11">
        <v>10</v>
      </c>
      <c r="DB115" s="10" t="s">
        <v>60</v>
      </c>
      <c r="DC115" s="11">
        <v>10</v>
      </c>
      <c r="DD115" s="10" t="s">
        <v>60</v>
      </c>
      <c r="DE115" s="11"/>
      <c r="DF115" s="10"/>
      <c r="DG115" s="11"/>
      <c r="DH115" s="10"/>
      <c r="DI115" s="7">
        <v>2</v>
      </c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ref="DU115:DU144" si="150">DI115+DT115</f>
        <v>2</v>
      </c>
      <c r="DV115" s="11"/>
      <c r="DW115" s="10"/>
      <c r="DX115" s="11"/>
      <c r="DY115" s="10"/>
      <c r="DZ115" s="11"/>
      <c r="EA115" s="10"/>
      <c r="EB115" s="11"/>
      <c r="EC115" s="10"/>
      <c r="ED115" s="7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ref="EP115:EP144" si="151">ED115+EO115</f>
        <v>0</v>
      </c>
      <c r="EQ115" s="11"/>
      <c r="ER115" s="10"/>
      <c r="ES115" s="11"/>
      <c r="ET115" s="10"/>
      <c r="EU115" s="11"/>
      <c r="EV115" s="10"/>
      <c r="EW115" s="11"/>
      <c r="EX115" s="10"/>
      <c r="EY115" s="7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ref="FK115:FK144" si="152">EY115+FJ115</f>
        <v>0</v>
      </c>
      <c r="FL115" s="11"/>
      <c r="FM115" s="10"/>
      <c r="FN115" s="11"/>
      <c r="FO115" s="10"/>
      <c r="FP115" s="11"/>
      <c r="FQ115" s="10"/>
      <c r="FR115" s="11"/>
      <c r="FS115" s="10"/>
      <c r="FT115" s="7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ref="GF115:GF144" si="153">FT115+GE115</f>
        <v>0</v>
      </c>
    </row>
    <row r="116" spans="1:188" x14ac:dyDescent="0.25">
      <c r="A116" s="20">
        <v>10</v>
      </c>
      <c r="B116" s="20">
        <v>1</v>
      </c>
      <c r="C116" s="20"/>
      <c r="D116" s="6" t="s">
        <v>232</v>
      </c>
      <c r="E116" s="3" t="s">
        <v>233</v>
      </c>
      <c r="F116" s="6">
        <f t="shared" si="132"/>
        <v>0</v>
      </c>
      <c r="G116" s="6">
        <f t="shared" si="133"/>
        <v>2</v>
      </c>
      <c r="H116" s="6">
        <f t="shared" si="134"/>
        <v>20</v>
      </c>
      <c r="I116" s="6">
        <f t="shared" si="135"/>
        <v>10</v>
      </c>
      <c r="J116" s="6">
        <f t="shared" si="136"/>
        <v>10</v>
      </c>
      <c r="K116" s="6">
        <f t="shared" si="137"/>
        <v>0</v>
      </c>
      <c r="L116" s="6">
        <f t="shared" si="138"/>
        <v>0</v>
      </c>
      <c r="M116" s="6">
        <f t="shared" si="139"/>
        <v>0</v>
      </c>
      <c r="N116" s="6">
        <f t="shared" si="140"/>
        <v>0</v>
      </c>
      <c r="O116" s="6">
        <f t="shared" si="141"/>
        <v>0</v>
      </c>
      <c r="P116" s="6">
        <f t="shared" si="142"/>
        <v>0</v>
      </c>
      <c r="Q116" s="6">
        <f t="shared" si="143"/>
        <v>0</v>
      </c>
      <c r="R116" s="7">
        <f t="shared" si="144"/>
        <v>2</v>
      </c>
      <c r="S116" s="7">
        <f t="shared" si="145"/>
        <v>0</v>
      </c>
      <c r="T116" s="7">
        <v>0.9</v>
      </c>
      <c r="U116" s="11"/>
      <c r="V116" s="10"/>
      <c r="W116" s="11"/>
      <c r="X116" s="10"/>
      <c r="Y116" s="11"/>
      <c r="Z116" s="10"/>
      <c r="AA116" s="11"/>
      <c r="AB116" s="10"/>
      <c r="AC116" s="7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46"/>
        <v>0</v>
      </c>
      <c r="AP116" s="11"/>
      <c r="AQ116" s="10"/>
      <c r="AR116" s="11"/>
      <c r="AS116" s="10"/>
      <c r="AT116" s="11"/>
      <c r="AU116" s="10"/>
      <c r="AV116" s="11"/>
      <c r="AW116" s="10"/>
      <c r="AX116" s="7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47"/>
        <v>0</v>
      </c>
      <c r="BK116" s="11"/>
      <c r="BL116" s="10"/>
      <c r="BM116" s="11"/>
      <c r="BN116" s="10"/>
      <c r="BO116" s="11"/>
      <c r="BP116" s="10"/>
      <c r="BQ116" s="11"/>
      <c r="BR116" s="10"/>
      <c r="BS116" s="7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48"/>
        <v>0</v>
      </c>
      <c r="CF116" s="11"/>
      <c r="CG116" s="10"/>
      <c r="CH116" s="11"/>
      <c r="CI116" s="10"/>
      <c r="CJ116" s="11"/>
      <c r="CK116" s="10"/>
      <c r="CL116" s="11"/>
      <c r="CM116" s="10"/>
      <c r="CN116" s="7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49"/>
        <v>0</v>
      </c>
      <c r="DA116" s="11">
        <v>10</v>
      </c>
      <c r="DB116" s="10" t="s">
        <v>60</v>
      </c>
      <c r="DC116" s="11">
        <v>10</v>
      </c>
      <c r="DD116" s="10" t="s">
        <v>60</v>
      </c>
      <c r="DE116" s="11"/>
      <c r="DF116" s="10"/>
      <c r="DG116" s="11"/>
      <c r="DH116" s="10"/>
      <c r="DI116" s="7">
        <v>2</v>
      </c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50"/>
        <v>2</v>
      </c>
      <c r="DV116" s="11"/>
      <c r="DW116" s="10"/>
      <c r="DX116" s="11"/>
      <c r="DY116" s="10"/>
      <c r="DZ116" s="11"/>
      <c r="EA116" s="10"/>
      <c r="EB116" s="11"/>
      <c r="EC116" s="10"/>
      <c r="ED116" s="7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51"/>
        <v>0</v>
      </c>
      <c r="EQ116" s="11"/>
      <c r="ER116" s="10"/>
      <c r="ES116" s="11"/>
      <c r="ET116" s="10"/>
      <c r="EU116" s="11"/>
      <c r="EV116" s="10"/>
      <c r="EW116" s="11"/>
      <c r="EX116" s="10"/>
      <c r="EY116" s="7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52"/>
        <v>0</v>
      </c>
      <c r="FL116" s="11"/>
      <c r="FM116" s="10"/>
      <c r="FN116" s="11"/>
      <c r="FO116" s="10"/>
      <c r="FP116" s="11"/>
      <c r="FQ116" s="10"/>
      <c r="FR116" s="11"/>
      <c r="FS116" s="10"/>
      <c r="FT116" s="7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53"/>
        <v>0</v>
      </c>
    </row>
    <row r="117" spans="1:188" x14ac:dyDescent="0.25">
      <c r="A117" s="20">
        <v>10</v>
      </c>
      <c r="B117" s="20">
        <v>1</v>
      </c>
      <c r="C117" s="20"/>
      <c r="D117" s="6" t="s">
        <v>234</v>
      </c>
      <c r="E117" s="3" t="s">
        <v>235</v>
      </c>
      <c r="F117" s="6">
        <f t="shared" si="132"/>
        <v>0</v>
      </c>
      <c r="G117" s="6">
        <f t="shared" si="133"/>
        <v>2</v>
      </c>
      <c r="H117" s="6">
        <f t="shared" si="134"/>
        <v>20</v>
      </c>
      <c r="I117" s="6">
        <f t="shared" si="135"/>
        <v>10</v>
      </c>
      <c r="J117" s="6">
        <f t="shared" si="136"/>
        <v>10</v>
      </c>
      <c r="K117" s="6">
        <f t="shared" si="137"/>
        <v>0</v>
      </c>
      <c r="L117" s="6">
        <f t="shared" si="138"/>
        <v>0</v>
      </c>
      <c r="M117" s="6">
        <f t="shared" si="139"/>
        <v>0</v>
      </c>
      <c r="N117" s="6">
        <f t="shared" si="140"/>
        <v>0</v>
      </c>
      <c r="O117" s="6">
        <f t="shared" si="141"/>
        <v>0</v>
      </c>
      <c r="P117" s="6">
        <f t="shared" si="142"/>
        <v>0</v>
      </c>
      <c r="Q117" s="6">
        <f t="shared" si="143"/>
        <v>0</v>
      </c>
      <c r="R117" s="7">
        <f t="shared" si="144"/>
        <v>2</v>
      </c>
      <c r="S117" s="7">
        <f t="shared" si="145"/>
        <v>0</v>
      </c>
      <c r="T117" s="7">
        <v>0.9</v>
      </c>
      <c r="U117" s="11"/>
      <c r="V117" s="10"/>
      <c r="W117" s="11"/>
      <c r="X117" s="10"/>
      <c r="Y117" s="11"/>
      <c r="Z117" s="10"/>
      <c r="AA117" s="11"/>
      <c r="AB117" s="10"/>
      <c r="AC117" s="7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46"/>
        <v>0</v>
      </c>
      <c r="AP117" s="11"/>
      <c r="AQ117" s="10"/>
      <c r="AR117" s="11"/>
      <c r="AS117" s="10"/>
      <c r="AT117" s="11"/>
      <c r="AU117" s="10"/>
      <c r="AV117" s="11"/>
      <c r="AW117" s="10"/>
      <c r="AX117" s="7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47"/>
        <v>0</v>
      </c>
      <c r="BK117" s="11"/>
      <c r="BL117" s="10"/>
      <c r="BM117" s="11"/>
      <c r="BN117" s="10"/>
      <c r="BO117" s="11"/>
      <c r="BP117" s="10"/>
      <c r="BQ117" s="11"/>
      <c r="BR117" s="10"/>
      <c r="BS117" s="7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48"/>
        <v>0</v>
      </c>
      <c r="CF117" s="11"/>
      <c r="CG117" s="10"/>
      <c r="CH117" s="11"/>
      <c r="CI117" s="10"/>
      <c r="CJ117" s="11"/>
      <c r="CK117" s="10"/>
      <c r="CL117" s="11"/>
      <c r="CM117" s="10"/>
      <c r="CN117" s="7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49"/>
        <v>0</v>
      </c>
      <c r="DA117" s="11">
        <v>10</v>
      </c>
      <c r="DB117" s="10" t="s">
        <v>60</v>
      </c>
      <c r="DC117" s="11">
        <v>10</v>
      </c>
      <c r="DD117" s="10" t="s">
        <v>60</v>
      </c>
      <c r="DE117" s="11"/>
      <c r="DF117" s="10"/>
      <c r="DG117" s="11"/>
      <c r="DH117" s="10"/>
      <c r="DI117" s="7">
        <v>2</v>
      </c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50"/>
        <v>2</v>
      </c>
      <c r="DV117" s="11"/>
      <c r="DW117" s="10"/>
      <c r="DX117" s="11"/>
      <c r="DY117" s="10"/>
      <c r="DZ117" s="11"/>
      <c r="EA117" s="10"/>
      <c r="EB117" s="11"/>
      <c r="EC117" s="10"/>
      <c r="ED117" s="7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51"/>
        <v>0</v>
      </c>
      <c r="EQ117" s="11"/>
      <c r="ER117" s="10"/>
      <c r="ES117" s="11"/>
      <c r="ET117" s="10"/>
      <c r="EU117" s="11"/>
      <c r="EV117" s="10"/>
      <c r="EW117" s="11"/>
      <c r="EX117" s="10"/>
      <c r="EY117" s="7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52"/>
        <v>0</v>
      </c>
      <c r="FL117" s="11"/>
      <c r="FM117" s="10"/>
      <c r="FN117" s="11"/>
      <c r="FO117" s="10"/>
      <c r="FP117" s="11"/>
      <c r="FQ117" s="10"/>
      <c r="FR117" s="11"/>
      <c r="FS117" s="10"/>
      <c r="FT117" s="7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53"/>
        <v>0</v>
      </c>
    </row>
    <row r="118" spans="1:188" x14ac:dyDescent="0.25">
      <c r="A118" s="20">
        <v>11</v>
      </c>
      <c r="B118" s="20">
        <v>1</v>
      </c>
      <c r="C118" s="20"/>
      <c r="D118" s="6" t="s">
        <v>236</v>
      </c>
      <c r="E118" s="3" t="s">
        <v>237</v>
      </c>
      <c r="F118" s="6">
        <f t="shared" si="132"/>
        <v>0</v>
      </c>
      <c r="G118" s="6">
        <f t="shared" si="133"/>
        <v>2</v>
      </c>
      <c r="H118" s="6">
        <f t="shared" si="134"/>
        <v>30</v>
      </c>
      <c r="I118" s="6">
        <f t="shared" si="135"/>
        <v>15</v>
      </c>
      <c r="J118" s="6">
        <f t="shared" si="136"/>
        <v>15</v>
      </c>
      <c r="K118" s="6">
        <f t="shared" si="137"/>
        <v>0</v>
      </c>
      <c r="L118" s="6">
        <f t="shared" si="138"/>
        <v>0</v>
      </c>
      <c r="M118" s="6">
        <f t="shared" si="139"/>
        <v>0</v>
      </c>
      <c r="N118" s="6">
        <f t="shared" si="140"/>
        <v>0</v>
      </c>
      <c r="O118" s="6">
        <f t="shared" si="141"/>
        <v>0</v>
      </c>
      <c r="P118" s="6">
        <f t="shared" si="142"/>
        <v>0</v>
      </c>
      <c r="Q118" s="6">
        <f t="shared" si="143"/>
        <v>0</v>
      </c>
      <c r="R118" s="7">
        <f t="shared" si="144"/>
        <v>3</v>
      </c>
      <c r="S118" s="7">
        <f t="shared" si="145"/>
        <v>0</v>
      </c>
      <c r="T118" s="7">
        <v>1.36</v>
      </c>
      <c r="U118" s="11"/>
      <c r="V118" s="10"/>
      <c r="W118" s="11"/>
      <c r="X118" s="10"/>
      <c r="Y118" s="11"/>
      <c r="Z118" s="10"/>
      <c r="AA118" s="11"/>
      <c r="AB118" s="10"/>
      <c r="AC118" s="7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46"/>
        <v>0</v>
      </c>
      <c r="AP118" s="11"/>
      <c r="AQ118" s="10"/>
      <c r="AR118" s="11"/>
      <c r="AS118" s="10"/>
      <c r="AT118" s="11"/>
      <c r="AU118" s="10"/>
      <c r="AV118" s="11"/>
      <c r="AW118" s="10"/>
      <c r="AX118" s="7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47"/>
        <v>0</v>
      </c>
      <c r="BK118" s="11"/>
      <c r="BL118" s="10"/>
      <c r="BM118" s="11"/>
      <c r="BN118" s="10"/>
      <c r="BO118" s="11"/>
      <c r="BP118" s="10"/>
      <c r="BQ118" s="11"/>
      <c r="BR118" s="10"/>
      <c r="BS118" s="7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48"/>
        <v>0</v>
      </c>
      <c r="CF118" s="11"/>
      <c r="CG118" s="10"/>
      <c r="CH118" s="11"/>
      <c r="CI118" s="10"/>
      <c r="CJ118" s="11"/>
      <c r="CK118" s="10"/>
      <c r="CL118" s="11"/>
      <c r="CM118" s="10"/>
      <c r="CN118" s="7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49"/>
        <v>0</v>
      </c>
      <c r="DA118" s="11">
        <v>15</v>
      </c>
      <c r="DB118" s="10" t="s">
        <v>60</v>
      </c>
      <c r="DC118" s="11">
        <v>15</v>
      </c>
      <c r="DD118" s="10" t="s">
        <v>60</v>
      </c>
      <c r="DE118" s="11"/>
      <c r="DF118" s="10"/>
      <c r="DG118" s="11"/>
      <c r="DH118" s="10"/>
      <c r="DI118" s="7">
        <v>3</v>
      </c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50"/>
        <v>3</v>
      </c>
      <c r="DV118" s="11"/>
      <c r="DW118" s="10"/>
      <c r="DX118" s="11"/>
      <c r="DY118" s="10"/>
      <c r="DZ118" s="11"/>
      <c r="EA118" s="10"/>
      <c r="EB118" s="11"/>
      <c r="EC118" s="10"/>
      <c r="ED118" s="7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51"/>
        <v>0</v>
      </c>
      <c r="EQ118" s="11"/>
      <c r="ER118" s="10"/>
      <c r="ES118" s="11"/>
      <c r="ET118" s="10"/>
      <c r="EU118" s="11"/>
      <c r="EV118" s="10"/>
      <c r="EW118" s="11"/>
      <c r="EX118" s="10"/>
      <c r="EY118" s="7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52"/>
        <v>0</v>
      </c>
      <c r="FL118" s="11"/>
      <c r="FM118" s="10"/>
      <c r="FN118" s="11"/>
      <c r="FO118" s="10"/>
      <c r="FP118" s="11"/>
      <c r="FQ118" s="10"/>
      <c r="FR118" s="11"/>
      <c r="FS118" s="10"/>
      <c r="FT118" s="7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53"/>
        <v>0</v>
      </c>
    </row>
    <row r="119" spans="1:188" x14ac:dyDescent="0.25">
      <c r="A119" s="20">
        <v>11</v>
      </c>
      <c r="B119" s="20">
        <v>1</v>
      </c>
      <c r="C119" s="20"/>
      <c r="D119" s="6" t="s">
        <v>238</v>
      </c>
      <c r="E119" s="3" t="s">
        <v>239</v>
      </c>
      <c r="F119" s="6">
        <f t="shared" si="132"/>
        <v>0</v>
      </c>
      <c r="G119" s="6">
        <f t="shared" si="133"/>
        <v>2</v>
      </c>
      <c r="H119" s="6">
        <f t="shared" si="134"/>
        <v>30</v>
      </c>
      <c r="I119" s="6">
        <f t="shared" si="135"/>
        <v>15</v>
      </c>
      <c r="J119" s="6">
        <f t="shared" si="136"/>
        <v>15</v>
      </c>
      <c r="K119" s="6">
        <f t="shared" si="137"/>
        <v>0</v>
      </c>
      <c r="L119" s="6">
        <f t="shared" si="138"/>
        <v>0</v>
      </c>
      <c r="M119" s="6">
        <f t="shared" si="139"/>
        <v>0</v>
      </c>
      <c r="N119" s="6">
        <f t="shared" si="140"/>
        <v>0</v>
      </c>
      <c r="O119" s="6">
        <f t="shared" si="141"/>
        <v>0</v>
      </c>
      <c r="P119" s="6">
        <f t="shared" si="142"/>
        <v>0</v>
      </c>
      <c r="Q119" s="6">
        <f t="shared" si="143"/>
        <v>0</v>
      </c>
      <c r="R119" s="7">
        <f t="shared" si="144"/>
        <v>3</v>
      </c>
      <c r="S119" s="7">
        <f t="shared" si="145"/>
        <v>0</v>
      </c>
      <c r="T119" s="7">
        <v>1.36</v>
      </c>
      <c r="U119" s="11"/>
      <c r="V119" s="10"/>
      <c r="W119" s="11"/>
      <c r="X119" s="10"/>
      <c r="Y119" s="11"/>
      <c r="Z119" s="10"/>
      <c r="AA119" s="11"/>
      <c r="AB119" s="10"/>
      <c r="AC119" s="7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46"/>
        <v>0</v>
      </c>
      <c r="AP119" s="11"/>
      <c r="AQ119" s="10"/>
      <c r="AR119" s="11"/>
      <c r="AS119" s="10"/>
      <c r="AT119" s="11"/>
      <c r="AU119" s="10"/>
      <c r="AV119" s="11"/>
      <c r="AW119" s="10"/>
      <c r="AX119" s="7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47"/>
        <v>0</v>
      </c>
      <c r="BK119" s="11"/>
      <c r="BL119" s="10"/>
      <c r="BM119" s="11"/>
      <c r="BN119" s="10"/>
      <c r="BO119" s="11"/>
      <c r="BP119" s="10"/>
      <c r="BQ119" s="11"/>
      <c r="BR119" s="10"/>
      <c r="BS119" s="7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48"/>
        <v>0</v>
      </c>
      <c r="CF119" s="11"/>
      <c r="CG119" s="10"/>
      <c r="CH119" s="11"/>
      <c r="CI119" s="10"/>
      <c r="CJ119" s="11"/>
      <c r="CK119" s="10"/>
      <c r="CL119" s="11"/>
      <c r="CM119" s="10"/>
      <c r="CN119" s="7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49"/>
        <v>0</v>
      </c>
      <c r="DA119" s="11">
        <v>15</v>
      </c>
      <c r="DB119" s="10" t="s">
        <v>60</v>
      </c>
      <c r="DC119" s="11">
        <v>15</v>
      </c>
      <c r="DD119" s="10" t="s">
        <v>60</v>
      </c>
      <c r="DE119" s="11"/>
      <c r="DF119" s="10"/>
      <c r="DG119" s="11"/>
      <c r="DH119" s="10"/>
      <c r="DI119" s="7">
        <v>3</v>
      </c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50"/>
        <v>3</v>
      </c>
      <c r="DV119" s="11"/>
      <c r="DW119" s="10"/>
      <c r="DX119" s="11"/>
      <c r="DY119" s="10"/>
      <c r="DZ119" s="11"/>
      <c r="EA119" s="10"/>
      <c r="EB119" s="11"/>
      <c r="EC119" s="10"/>
      <c r="ED119" s="7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51"/>
        <v>0</v>
      </c>
      <c r="EQ119" s="11"/>
      <c r="ER119" s="10"/>
      <c r="ES119" s="11"/>
      <c r="ET119" s="10"/>
      <c r="EU119" s="11"/>
      <c r="EV119" s="10"/>
      <c r="EW119" s="11"/>
      <c r="EX119" s="10"/>
      <c r="EY119" s="7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52"/>
        <v>0</v>
      </c>
      <c r="FL119" s="11"/>
      <c r="FM119" s="10"/>
      <c r="FN119" s="11"/>
      <c r="FO119" s="10"/>
      <c r="FP119" s="11"/>
      <c r="FQ119" s="10"/>
      <c r="FR119" s="11"/>
      <c r="FS119" s="10"/>
      <c r="FT119" s="7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53"/>
        <v>0</v>
      </c>
    </row>
    <row r="120" spans="1:188" x14ac:dyDescent="0.25">
      <c r="A120" s="20">
        <v>11</v>
      </c>
      <c r="B120" s="20">
        <v>1</v>
      </c>
      <c r="C120" s="20"/>
      <c r="D120" s="6" t="s">
        <v>240</v>
      </c>
      <c r="E120" s="3" t="s">
        <v>241</v>
      </c>
      <c r="F120" s="6">
        <f t="shared" si="132"/>
        <v>0</v>
      </c>
      <c r="G120" s="6">
        <f t="shared" si="133"/>
        <v>2</v>
      </c>
      <c r="H120" s="6">
        <f t="shared" si="134"/>
        <v>30</v>
      </c>
      <c r="I120" s="6">
        <f t="shared" si="135"/>
        <v>15</v>
      </c>
      <c r="J120" s="6">
        <f t="shared" si="136"/>
        <v>15</v>
      </c>
      <c r="K120" s="6">
        <f t="shared" si="137"/>
        <v>0</v>
      </c>
      <c r="L120" s="6">
        <f t="shared" si="138"/>
        <v>0</v>
      </c>
      <c r="M120" s="6">
        <f t="shared" si="139"/>
        <v>0</v>
      </c>
      <c r="N120" s="6">
        <f t="shared" si="140"/>
        <v>0</v>
      </c>
      <c r="O120" s="6">
        <f t="shared" si="141"/>
        <v>0</v>
      </c>
      <c r="P120" s="6">
        <f t="shared" si="142"/>
        <v>0</v>
      </c>
      <c r="Q120" s="6">
        <f t="shared" si="143"/>
        <v>0</v>
      </c>
      <c r="R120" s="7">
        <f t="shared" si="144"/>
        <v>3</v>
      </c>
      <c r="S120" s="7">
        <f t="shared" si="145"/>
        <v>0</v>
      </c>
      <c r="T120" s="7">
        <v>1.36</v>
      </c>
      <c r="U120" s="11"/>
      <c r="V120" s="10"/>
      <c r="W120" s="11"/>
      <c r="X120" s="10"/>
      <c r="Y120" s="11"/>
      <c r="Z120" s="10"/>
      <c r="AA120" s="11"/>
      <c r="AB120" s="10"/>
      <c r="AC120" s="7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46"/>
        <v>0</v>
      </c>
      <c r="AP120" s="11"/>
      <c r="AQ120" s="10"/>
      <c r="AR120" s="11"/>
      <c r="AS120" s="10"/>
      <c r="AT120" s="11"/>
      <c r="AU120" s="10"/>
      <c r="AV120" s="11"/>
      <c r="AW120" s="10"/>
      <c r="AX120" s="7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47"/>
        <v>0</v>
      </c>
      <c r="BK120" s="11"/>
      <c r="BL120" s="10"/>
      <c r="BM120" s="11"/>
      <c r="BN120" s="10"/>
      <c r="BO120" s="11"/>
      <c r="BP120" s="10"/>
      <c r="BQ120" s="11"/>
      <c r="BR120" s="10"/>
      <c r="BS120" s="7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48"/>
        <v>0</v>
      </c>
      <c r="CF120" s="11"/>
      <c r="CG120" s="10"/>
      <c r="CH120" s="11"/>
      <c r="CI120" s="10"/>
      <c r="CJ120" s="11"/>
      <c r="CK120" s="10"/>
      <c r="CL120" s="11"/>
      <c r="CM120" s="10"/>
      <c r="CN120" s="7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49"/>
        <v>0</v>
      </c>
      <c r="DA120" s="11">
        <v>15</v>
      </c>
      <c r="DB120" s="10" t="s">
        <v>60</v>
      </c>
      <c r="DC120" s="11">
        <v>15</v>
      </c>
      <c r="DD120" s="10" t="s">
        <v>60</v>
      </c>
      <c r="DE120" s="11"/>
      <c r="DF120" s="10"/>
      <c r="DG120" s="11"/>
      <c r="DH120" s="10"/>
      <c r="DI120" s="7">
        <v>3</v>
      </c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50"/>
        <v>3</v>
      </c>
      <c r="DV120" s="11"/>
      <c r="DW120" s="10"/>
      <c r="DX120" s="11"/>
      <c r="DY120" s="10"/>
      <c r="DZ120" s="11"/>
      <c r="EA120" s="10"/>
      <c r="EB120" s="11"/>
      <c r="EC120" s="10"/>
      <c r="ED120" s="7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51"/>
        <v>0</v>
      </c>
      <c r="EQ120" s="11"/>
      <c r="ER120" s="10"/>
      <c r="ES120" s="11"/>
      <c r="ET120" s="10"/>
      <c r="EU120" s="11"/>
      <c r="EV120" s="10"/>
      <c r="EW120" s="11"/>
      <c r="EX120" s="10"/>
      <c r="EY120" s="7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52"/>
        <v>0</v>
      </c>
      <c r="FL120" s="11"/>
      <c r="FM120" s="10"/>
      <c r="FN120" s="11"/>
      <c r="FO120" s="10"/>
      <c r="FP120" s="11"/>
      <c r="FQ120" s="10"/>
      <c r="FR120" s="11"/>
      <c r="FS120" s="10"/>
      <c r="FT120" s="7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53"/>
        <v>0</v>
      </c>
    </row>
    <row r="121" spans="1:188" x14ac:dyDescent="0.25">
      <c r="A121" s="20">
        <v>11</v>
      </c>
      <c r="B121" s="20">
        <v>1</v>
      </c>
      <c r="C121" s="20"/>
      <c r="D121" s="6" t="s">
        <v>242</v>
      </c>
      <c r="E121" s="3" t="s">
        <v>243</v>
      </c>
      <c r="F121" s="6">
        <f t="shared" si="132"/>
        <v>0</v>
      </c>
      <c r="G121" s="6">
        <f t="shared" si="133"/>
        <v>2</v>
      </c>
      <c r="H121" s="6">
        <f t="shared" si="134"/>
        <v>30</v>
      </c>
      <c r="I121" s="6">
        <f t="shared" si="135"/>
        <v>15</v>
      </c>
      <c r="J121" s="6">
        <f t="shared" si="136"/>
        <v>15</v>
      </c>
      <c r="K121" s="6">
        <f t="shared" si="137"/>
        <v>0</v>
      </c>
      <c r="L121" s="6">
        <f t="shared" si="138"/>
        <v>0</v>
      </c>
      <c r="M121" s="6">
        <f t="shared" si="139"/>
        <v>0</v>
      </c>
      <c r="N121" s="6">
        <f t="shared" si="140"/>
        <v>0</v>
      </c>
      <c r="O121" s="6">
        <f t="shared" si="141"/>
        <v>0</v>
      </c>
      <c r="P121" s="6">
        <f t="shared" si="142"/>
        <v>0</v>
      </c>
      <c r="Q121" s="6">
        <f t="shared" si="143"/>
        <v>0</v>
      </c>
      <c r="R121" s="7">
        <f t="shared" si="144"/>
        <v>3</v>
      </c>
      <c r="S121" s="7">
        <f t="shared" si="145"/>
        <v>0</v>
      </c>
      <c r="T121" s="7">
        <v>1.36</v>
      </c>
      <c r="U121" s="11"/>
      <c r="V121" s="10"/>
      <c r="W121" s="11"/>
      <c r="X121" s="10"/>
      <c r="Y121" s="11"/>
      <c r="Z121" s="10"/>
      <c r="AA121" s="11"/>
      <c r="AB121" s="10"/>
      <c r="AC121" s="7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46"/>
        <v>0</v>
      </c>
      <c r="AP121" s="11"/>
      <c r="AQ121" s="10"/>
      <c r="AR121" s="11"/>
      <c r="AS121" s="10"/>
      <c r="AT121" s="11"/>
      <c r="AU121" s="10"/>
      <c r="AV121" s="11"/>
      <c r="AW121" s="10"/>
      <c r="AX121" s="7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47"/>
        <v>0</v>
      </c>
      <c r="BK121" s="11"/>
      <c r="BL121" s="10"/>
      <c r="BM121" s="11"/>
      <c r="BN121" s="10"/>
      <c r="BO121" s="11"/>
      <c r="BP121" s="10"/>
      <c r="BQ121" s="11"/>
      <c r="BR121" s="10"/>
      <c r="BS121" s="7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48"/>
        <v>0</v>
      </c>
      <c r="CF121" s="11"/>
      <c r="CG121" s="10"/>
      <c r="CH121" s="11"/>
      <c r="CI121" s="10"/>
      <c r="CJ121" s="11"/>
      <c r="CK121" s="10"/>
      <c r="CL121" s="11"/>
      <c r="CM121" s="10"/>
      <c r="CN121" s="7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49"/>
        <v>0</v>
      </c>
      <c r="DA121" s="11">
        <v>15</v>
      </c>
      <c r="DB121" s="10" t="s">
        <v>60</v>
      </c>
      <c r="DC121" s="11">
        <v>15</v>
      </c>
      <c r="DD121" s="10" t="s">
        <v>60</v>
      </c>
      <c r="DE121" s="11"/>
      <c r="DF121" s="10"/>
      <c r="DG121" s="11"/>
      <c r="DH121" s="10"/>
      <c r="DI121" s="7">
        <v>3</v>
      </c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50"/>
        <v>3</v>
      </c>
      <c r="DV121" s="11"/>
      <c r="DW121" s="10"/>
      <c r="DX121" s="11"/>
      <c r="DY121" s="10"/>
      <c r="DZ121" s="11"/>
      <c r="EA121" s="10"/>
      <c r="EB121" s="11"/>
      <c r="EC121" s="10"/>
      <c r="ED121" s="7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151"/>
        <v>0</v>
      </c>
      <c r="EQ121" s="11"/>
      <c r="ER121" s="10"/>
      <c r="ES121" s="11"/>
      <c r="ET121" s="10"/>
      <c r="EU121" s="11"/>
      <c r="EV121" s="10"/>
      <c r="EW121" s="11"/>
      <c r="EX121" s="10"/>
      <c r="EY121" s="7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52"/>
        <v>0</v>
      </c>
      <c r="FL121" s="11"/>
      <c r="FM121" s="10"/>
      <c r="FN121" s="11"/>
      <c r="FO121" s="10"/>
      <c r="FP121" s="11"/>
      <c r="FQ121" s="10"/>
      <c r="FR121" s="11"/>
      <c r="FS121" s="10"/>
      <c r="FT121" s="7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53"/>
        <v>0</v>
      </c>
    </row>
    <row r="122" spans="1:188" x14ac:dyDescent="0.25">
      <c r="A122" s="20">
        <v>12</v>
      </c>
      <c r="B122" s="20">
        <v>1</v>
      </c>
      <c r="C122" s="20"/>
      <c r="D122" s="6" t="s">
        <v>244</v>
      </c>
      <c r="E122" s="3" t="s">
        <v>245</v>
      </c>
      <c r="F122" s="6">
        <f t="shared" si="132"/>
        <v>0</v>
      </c>
      <c r="G122" s="6">
        <f t="shared" si="133"/>
        <v>2</v>
      </c>
      <c r="H122" s="6">
        <f t="shared" si="134"/>
        <v>30</v>
      </c>
      <c r="I122" s="6">
        <f t="shared" si="135"/>
        <v>15</v>
      </c>
      <c r="J122" s="6">
        <f t="shared" si="136"/>
        <v>15</v>
      </c>
      <c r="K122" s="6">
        <f t="shared" si="137"/>
        <v>0</v>
      </c>
      <c r="L122" s="6">
        <f t="shared" si="138"/>
        <v>0</v>
      </c>
      <c r="M122" s="6">
        <f t="shared" si="139"/>
        <v>0</v>
      </c>
      <c r="N122" s="6">
        <f t="shared" si="140"/>
        <v>0</v>
      </c>
      <c r="O122" s="6">
        <f t="shared" si="141"/>
        <v>0</v>
      </c>
      <c r="P122" s="6">
        <f t="shared" si="142"/>
        <v>0</v>
      </c>
      <c r="Q122" s="6">
        <f t="shared" si="143"/>
        <v>0</v>
      </c>
      <c r="R122" s="7">
        <f t="shared" si="144"/>
        <v>2</v>
      </c>
      <c r="S122" s="7">
        <f t="shared" si="145"/>
        <v>0</v>
      </c>
      <c r="T122" s="7">
        <v>1.2</v>
      </c>
      <c r="U122" s="11"/>
      <c r="V122" s="10"/>
      <c r="W122" s="11"/>
      <c r="X122" s="10"/>
      <c r="Y122" s="11"/>
      <c r="Z122" s="10"/>
      <c r="AA122" s="11"/>
      <c r="AB122" s="10"/>
      <c r="AC122" s="7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46"/>
        <v>0</v>
      </c>
      <c r="AP122" s="11"/>
      <c r="AQ122" s="10"/>
      <c r="AR122" s="11"/>
      <c r="AS122" s="10"/>
      <c r="AT122" s="11"/>
      <c r="AU122" s="10"/>
      <c r="AV122" s="11"/>
      <c r="AW122" s="10"/>
      <c r="AX122" s="7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47"/>
        <v>0</v>
      </c>
      <c r="BK122" s="11"/>
      <c r="BL122" s="10"/>
      <c r="BM122" s="11"/>
      <c r="BN122" s="10"/>
      <c r="BO122" s="11"/>
      <c r="BP122" s="10"/>
      <c r="BQ122" s="11"/>
      <c r="BR122" s="10"/>
      <c r="BS122" s="7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48"/>
        <v>0</v>
      </c>
      <c r="CF122" s="11"/>
      <c r="CG122" s="10"/>
      <c r="CH122" s="11"/>
      <c r="CI122" s="10"/>
      <c r="CJ122" s="11"/>
      <c r="CK122" s="10"/>
      <c r="CL122" s="11"/>
      <c r="CM122" s="10"/>
      <c r="CN122" s="7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49"/>
        <v>0</v>
      </c>
      <c r="DA122" s="11"/>
      <c r="DB122" s="10"/>
      <c r="DC122" s="11"/>
      <c r="DD122" s="10"/>
      <c r="DE122" s="11"/>
      <c r="DF122" s="10"/>
      <c r="DG122" s="11"/>
      <c r="DH122" s="10"/>
      <c r="DI122" s="7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50"/>
        <v>0</v>
      </c>
      <c r="DV122" s="11">
        <v>15</v>
      </c>
      <c r="DW122" s="10" t="s">
        <v>60</v>
      </c>
      <c r="DX122" s="11">
        <v>15</v>
      </c>
      <c r="DY122" s="10" t="s">
        <v>60</v>
      </c>
      <c r="DZ122" s="11"/>
      <c r="EA122" s="10"/>
      <c r="EB122" s="11"/>
      <c r="EC122" s="10"/>
      <c r="ED122" s="7">
        <v>2</v>
      </c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51"/>
        <v>2</v>
      </c>
      <c r="EQ122" s="11"/>
      <c r="ER122" s="10"/>
      <c r="ES122" s="11"/>
      <c r="ET122" s="10"/>
      <c r="EU122" s="11"/>
      <c r="EV122" s="10"/>
      <c r="EW122" s="11"/>
      <c r="EX122" s="10"/>
      <c r="EY122" s="7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52"/>
        <v>0</v>
      </c>
      <c r="FL122" s="11"/>
      <c r="FM122" s="10"/>
      <c r="FN122" s="11"/>
      <c r="FO122" s="10"/>
      <c r="FP122" s="11"/>
      <c r="FQ122" s="10"/>
      <c r="FR122" s="11"/>
      <c r="FS122" s="10"/>
      <c r="FT122" s="7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53"/>
        <v>0</v>
      </c>
    </row>
    <row r="123" spans="1:188" x14ac:dyDescent="0.25">
      <c r="A123" s="20">
        <v>12</v>
      </c>
      <c r="B123" s="20">
        <v>1</v>
      </c>
      <c r="C123" s="20"/>
      <c r="D123" s="6" t="s">
        <v>246</v>
      </c>
      <c r="E123" s="3" t="s">
        <v>247</v>
      </c>
      <c r="F123" s="6">
        <f t="shared" si="132"/>
        <v>0</v>
      </c>
      <c r="G123" s="6">
        <f t="shared" si="133"/>
        <v>2</v>
      </c>
      <c r="H123" s="6">
        <f t="shared" si="134"/>
        <v>30</v>
      </c>
      <c r="I123" s="6">
        <f t="shared" si="135"/>
        <v>15</v>
      </c>
      <c r="J123" s="6">
        <f t="shared" si="136"/>
        <v>15</v>
      </c>
      <c r="K123" s="6">
        <f t="shared" si="137"/>
        <v>0</v>
      </c>
      <c r="L123" s="6">
        <f t="shared" si="138"/>
        <v>0</v>
      </c>
      <c r="M123" s="6">
        <f t="shared" si="139"/>
        <v>0</v>
      </c>
      <c r="N123" s="6">
        <f t="shared" si="140"/>
        <v>0</v>
      </c>
      <c r="O123" s="6">
        <f t="shared" si="141"/>
        <v>0</v>
      </c>
      <c r="P123" s="6">
        <f t="shared" si="142"/>
        <v>0</v>
      </c>
      <c r="Q123" s="6">
        <f t="shared" si="143"/>
        <v>0</v>
      </c>
      <c r="R123" s="7">
        <f t="shared" si="144"/>
        <v>2</v>
      </c>
      <c r="S123" s="7">
        <f t="shared" si="145"/>
        <v>0</v>
      </c>
      <c r="T123" s="7">
        <v>1.17</v>
      </c>
      <c r="U123" s="11"/>
      <c r="V123" s="10"/>
      <c r="W123" s="11"/>
      <c r="X123" s="10"/>
      <c r="Y123" s="11"/>
      <c r="Z123" s="10"/>
      <c r="AA123" s="11"/>
      <c r="AB123" s="10"/>
      <c r="AC123" s="7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46"/>
        <v>0</v>
      </c>
      <c r="AP123" s="11"/>
      <c r="AQ123" s="10"/>
      <c r="AR123" s="11"/>
      <c r="AS123" s="10"/>
      <c r="AT123" s="11"/>
      <c r="AU123" s="10"/>
      <c r="AV123" s="11"/>
      <c r="AW123" s="10"/>
      <c r="AX123" s="7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47"/>
        <v>0</v>
      </c>
      <c r="BK123" s="11"/>
      <c r="BL123" s="10"/>
      <c r="BM123" s="11"/>
      <c r="BN123" s="10"/>
      <c r="BO123" s="11"/>
      <c r="BP123" s="10"/>
      <c r="BQ123" s="11"/>
      <c r="BR123" s="10"/>
      <c r="BS123" s="7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48"/>
        <v>0</v>
      </c>
      <c r="CF123" s="11"/>
      <c r="CG123" s="10"/>
      <c r="CH123" s="11"/>
      <c r="CI123" s="10"/>
      <c r="CJ123" s="11"/>
      <c r="CK123" s="10"/>
      <c r="CL123" s="11"/>
      <c r="CM123" s="10"/>
      <c r="CN123" s="7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49"/>
        <v>0</v>
      </c>
      <c r="DA123" s="11"/>
      <c r="DB123" s="10"/>
      <c r="DC123" s="11"/>
      <c r="DD123" s="10"/>
      <c r="DE123" s="11"/>
      <c r="DF123" s="10"/>
      <c r="DG123" s="11"/>
      <c r="DH123" s="10"/>
      <c r="DI123" s="7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50"/>
        <v>0</v>
      </c>
      <c r="DV123" s="11">
        <v>15</v>
      </c>
      <c r="DW123" s="10" t="s">
        <v>60</v>
      </c>
      <c r="DX123" s="11">
        <v>15</v>
      </c>
      <c r="DY123" s="10" t="s">
        <v>60</v>
      </c>
      <c r="DZ123" s="11"/>
      <c r="EA123" s="10"/>
      <c r="EB123" s="11"/>
      <c r="EC123" s="10"/>
      <c r="ED123" s="7">
        <v>2</v>
      </c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51"/>
        <v>2</v>
      </c>
      <c r="EQ123" s="11"/>
      <c r="ER123" s="10"/>
      <c r="ES123" s="11"/>
      <c r="ET123" s="10"/>
      <c r="EU123" s="11"/>
      <c r="EV123" s="10"/>
      <c r="EW123" s="11"/>
      <c r="EX123" s="10"/>
      <c r="EY123" s="7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52"/>
        <v>0</v>
      </c>
      <c r="FL123" s="11"/>
      <c r="FM123" s="10"/>
      <c r="FN123" s="11"/>
      <c r="FO123" s="10"/>
      <c r="FP123" s="11"/>
      <c r="FQ123" s="10"/>
      <c r="FR123" s="11"/>
      <c r="FS123" s="10"/>
      <c r="FT123" s="7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53"/>
        <v>0</v>
      </c>
    </row>
    <row r="124" spans="1:188" x14ac:dyDescent="0.25">
      <c r="A124" s="20">
        <v>12</v>
      </c>
      <c r="B124" s="20">
        <v>1</v>
      </c>
      <c r="C124" s="20"/>
      <c r="D124" s="6" t="s">
        <v>248</v>
      </c>
      <c r="E124" s="3" t="s">
        <v>249</v>
      </c>
      <c r="F124" s="6">
        <f t="shared" si="132"/>
        <v>0</v>
      </c>
      <c r="G124" s="6">
        <f t="shared" si="133"/>
        <v>2</v>
      </c>
      <c r="H124" s="6">
        <f t="shared" si="134"/>
        <v>30</v>
      </c>
      <c r="I124" s="6">
        <f t="shared" si="135"/>
        <v>15</v>
      </c>
      <c r="J124" s="6">
        <f t="shared" si="136"/>
        <v>15</v>
      </c>
      <c r="K124" s="6">
        <f t="shared" si="137"/>
        <v>0</v>
      </c>
      <c r="L124" s="6">
        <f t="shared" si="138"/>
        <v>0</v>
      </c>
      <c r="M124" s="6">
        <f t="shared" si="139"/>
        <v>0</v>
      </c>
      <c r="N124" s="6">
        <f t="shared" si="140"/>
        <v>0</v>
      </c>
      <c r="O124" s="6">
        <f t="shared" si="141"/>
        <v>0</v>
      </c>
      <c r="P124" s="6">
        <f t="shared" si="142"/>
        <v>0</v>
      </c>
      <c r="Q124" s="6">
        <f t="shared" si="143"/>
        <v>0</v>
      </c>
      <c r="R124" s="7">
        <f t="shared" si="144"/>
        <v>2</v>
      </c>
      <c r="S124" s="7">
        <f t="shared" si="145"/>
        <v>0</v>
      </c>
      <c r="T124" s="7">
        <v>1.17</v>
      </c>
      <c r="U124" s="11"/>
      <c r="V124" s="10"/>
      <c r="W124" s="11"/>
      <c r="X124" s="10"/>
      <c r="Y124" s="11"/>
      <c r="Z124" s="10"/>
      <c r="AA124" s="11"/>
      <c r="AB124" s="10"/>
      <c r="AC124" s="7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46"/>
        <v>0</v>
      </c>
      <c r="AP124" s="11"/>
      <c r="AQ124" s="10"/>
      <c r="AR124" s="11"/>
      <c r="AS124" s="10"/>
      <c r="AT124" s="11"/>
      <c r="AU124" s="10"/>
      <c r="AV124" s="11"/>
      <c r="AW124" s="10"/>
      <c r="AX124" s="7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47"/>
        <v>0</v>
      </c>
      <c r="BK124" s="11"/>
      <c r="BL124" s="10"/>
      <c r="BM124" s="11"/>
      <c r="BN124" s="10"/>
      <c r="BO124" s="11"/>
      <c r="BP124" s="10"/>
      <c r="BQ124" s="11"/>
      <c r="BR124" s="10"/>
      <c r="BS124" s="7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48"/>
        <v>0</v>
      </c>
      <c r="CF124" s="11"/>
      <c r="CG124" s="10"/>
      <c r="CH124" s="11"/>
      <c r="CI124" s="10"/>
      <c r="CJ124" s="11"/>
      <c r="CK124" s="10"/>
      <c r="CL124" s="11"/>
      <c r="CM124" s="10"/>
      <c r="CN124" s="7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49"/>
        <v>0</v>
      </c>
      <c r="DA124" s="11"/>
      <c r="DB124" s="10"/>
      <c r="DC124" s="11"/>
      <c r="DD124" s="10"/>
      <c r="DE124" s="11"/>
      <c r="DF124" s="10"/>
      <c r="DG124" s="11"/>
      <c r="DH124" s="10"/>
      <c r="DI124" s="7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50"/>
        <v>0</v>
      </c>
      <c r="DV124" s="11">
        <v>15</v>
      </c>
      <c r="DW124" s="10" t="s">
        <v>60</v>
      </c>
      <c r="DX124" s="11">
        <v>15</v>
      </c>
      <c r="DY124" s="10" t="s">
        <v>60</v>
      </c>
      <c r="DZ124" s="11"/>
      <c r="EA124" s="10"/>
      <c r="EB124" s="11"/>
      <c r="EC124" s="10"/>
      <c r="ED124" s="7">
        <v>2</v>
      </c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51"/>
        <v>2</v>
      </c>
      <c r="EQ124" s="11"/>
      <c r="ER124" s="10"/>
      <c r="ES124" s="11"/>
      <c r="ET124" s="10"/>
      <c r="EU124" s="11"/>
      <c r="EV124" s="10"/>
      <c r="EW124" s="11"/>
      <c r="EX124" s="10"/>
      <c r="EY124" s="7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52"/>
        <v>0</v>
      </c>
      <c r="FL124" s="11"/>
      <c r="FM124" s="10"/>
      <c r="FN124" s="11"/>
      <c r="FO124" s="10"/>
      <c r="FP124" s="11"/>
      <c r="FQ124" s="10"/>
      <c r="FR124" s="11"/>
      <c r="FS124" s="10"/>
      <c r="FT124" s="7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53"/>
        <v>0</v>
      </c>
    </row>
    <row r="125" spans="1:188" x14ac:dyDescent="0.25">
      <c r="A125" s="20">
        <v>13</v>
      </c>
      <c r="B125" s="20">
        <v>1</v>
      </c>
      <c r="C125" s="20"/>
      <c r="D125" s="6" t="s">
        <v>250</v>
      </c>
      <c r="E125" s="3" t="s">
        <v>251</v>
      </c>
      <c r="F125" s="6">
        <f t="shared" si="132"/>
        <v>0</v>
      </c>
      <c r="G125" s="6">
        <f t="shared" si="133"/>
        <v>2</v>
      </c>
      <c r="H125" s="6">
        <f t="shared" si="134"/>
        <v>30</v>
      </c>
      <c r="I125" s="6">
        <f t="shared" si="135"/>
        <v>15</v>
      </c>
      <c r="J125" s="6">
        <f t="shared" si="136"/>
        <v>15</v>
      </c>
      <c r="K125" s="6">
        <f t="shared" si="137"/>
        <v>0</v>
      </c>
      <c r="L125" s="6">
        <f t="shared" si="138"/>
        <v>0</v>
      </c>
      <c r="M125" s="6">
        <f t="shared" si="139"/>
        <v>0</v>
      </c>
      <c r="N125" s="6">
        <f t="shared" si="140"/>
        <v>0</v>
      </c>
      <c r="O125" s="6">
        <f t="shared" si="141"/>
        <v>0</v>
      </c>
      <c r="P125" s="6">
        <f t="shared" si="142"/>
        <v>0</v>
      </c>
      <c r="Q125" s="6">
        <f t="shared" si="143"/>
        <v>0</v>
      </c>
      <c r="R125" s="7">
        <f t="shared" si="144"/>
        <v>2</v>
      </c>
      <c r="S125" s="7">
        <f t="shared" si="145"/>
        <v>0</v>
      </c>
      <c r="T125" s="7">
        <v>1.2</v>
      </c>
      <c r="U125" s="11"/>
      <c r="V125" s="10"/>
      <c r="W125" s="11"/>
      <c r="X125" s="10"/>
      <c r="Y125" s="11"/>
      <c r="Z125" s="10"/>
      <c r="AA125" s="11"/>
      <c r="AB125" s="10"/>
      <c r="AC125" s="7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46"/>
        <v>0</v>
      </c>
      <c r="AP125" s="11"/>
      <c r="AQ125" s="10"/>
      <c r="AR125" s="11"/>
      <c r="AS125" s="10"/>
      <c r="AT125" s="11"/>
      <c r="AU125" s="10"/>
      <c r="AV125" s="11"/>
      <c r="AW125" s="10"/>
      <c r="AX125" s="7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47"/>
        <v>0</v>
      </c>
      <c r="BK125" s="11"/>
      <c r="BL125" s="10"/>
      <c r="BM125" s="11"/>
      <c r="BN125" s="10"/>
      <c r="BO125" s="11"/>
      <c r="BP125" s="10"/>
      <c r="BQ125" s="11"/>
      <c r="BR125" s="10"/>
      <c r="BS125" s="7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48"/>
        <v>0</v>
      </c>
      <c r="CF125" s="11"/>
      <c r="CG125" s="10"/>
      <c r="CH125" s="11"/>
      <c r="CI125" s="10"/>
      <c r="CJ125" s="11"/>
      <c r="CK125" s="10"/>
      <c r="CL125" s="11"/>
      <c r="CM125" s="10"/>
      <c r="CN125" s="7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49"/>
        <v>0</v>
      </c>
      <c r="DA125" s="11"/>
      <c r="DB125" s="10"/>
      <c r="DC125" s="11"/>
      <c r="DD125" s="10"/>
      <c r="DE125" s="11"/>
      <c r="DF125" s="10"/>
      <c r="DG125" s="11"/>
      <c r="DH125" s="10"/>
      <c r="DI125" s="7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50"/>
        <v>0</v>
      </c>
      <c r="DV125" s="11">
        <v>15</v>
      </c>
      <c r="DW125" s="10" t="s">
        <v>60</v>
      </c>
      <c r="DX125" s="11">
        <v>15</v>
      </c>
      <c r="DY125" s="10" t="s">
        <v>60</v>
      </c>
      <c r="DZ125" s="11"/>
      <c r="EA125" s="10"/>
      <c r="EB125" s="11"/>
      <c r="EC125" s="10"/>
      <c r="ED125" s="7">
        <v>2</v>
      </c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51"/>
        <v>2</v>
      </c>
      <c r="EQ125" s="11"/>
      <c r="ER125" s="10"/>
      <c r="ES125" s="11"/>
      <c r="ET125" s="10"/>
      <c r="EU125" s="11"/>
      <c r="EV125" s="10"/>
      <c r="EW125" s="11"/>
      <c r="EX125" s="10"/>
      <c r="EY125" s="7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52"/>
        <v>0</v>
      </c>
      <c r="FL125" s="11"/>
      <c r="FM125" s="10"/>
      <c r="FN125" s="11"/>
      <c r="FO125" s="10"/>
      <c r="FP125" s="11"/>
      <c r="FQ125" s="10"/>
      <c r="FR125" s="11"/>
      <c r="FS125" s="10"/>
      <c r="FT125" s="7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53"/>
        <v>0</v>
      </c>
    </row>
    <row r="126" spans="1:188" x14ac:dyDescent="0.25">
      <c r="A126" s="20">
        <v>13</v>
      </c>
      <c r="B126" s="20">
        <v>1</v>
      </c>
      <c r="C126" s="20"/>
      <c r="D126" s="6" t="s">
        <v>252</v>
      </c>
      <c r="E126" s="3" t="s">
        <v>253</v>
      </c>
      <c r="F126" s="6">
        <f t="shared" si="132"/>
        <v>0</v>
      </c>
      <c r="G126" s="6">
        <f t="shared" si="133"/>
        <v>2</v>
      </c>
      <c r="H126" s="6">
        <f t="shared" si="134"/>
        <v>30</v>
      </c>
      <c r="I126" s="6">
        <f t="shared" si="135"/>
        <v>15</v>
      </c>
      <c r="J126" s="6">
        <f t="shared" si="136"/>
        <v>15</v>
      </c>
      <c r="K126" s="6">
        <f t="shared" si="137"/>
        <v>0</v>
      </c>
      <c r="L126" s="6">
        <f t="shared" si="138"/>
        <v>0</v>
      </c>
      <c r="M126" s="6">
        <f t="shared" si="139"/>
        <v>0</v>
      </c>
      <c r="N126" s="6">
        <f t="shared" si="140"/>
        <v>0</v>
      </c>
      <c r="O126" s="6">
        <f t="shared" si="141"/>
        <v>0</v>
      </c>
      <c r="P126" s="6">
        <f t="shared" si="142"/>
        <v>0</v>
      </c>
      <c r="Q126" s="6">
        <f t="shared" si="143"/>
        <v>0</v>
      </c>
      <c r="R126" s="7">
        <f t="shared" si="144"/>
        <v>2</v>
      </c>
      <c r="S126" s="7">
        <f t="shared" si="145"/>
        <v>0</v>
      </c>
      <c r="T126" s="7">
        <v>1.26</v>
      </c>
      <c r="U126" s="11"/>
      <c r="V126" s="10"/>
      <c r="W126" s="11"/>
      <c r="X126" s="10"/>
      <c r="Y126" s="11"/>
      <c r="Z126" s="10"/>
      <c r="AA126" s="11"/>
      <c r="AB126" s="10"/>
      <c r="AC126" s="7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46"/>
        <v>0</v>
      </c>
      <c r="AP126" s="11"/>
      <c r="AQ126" s="10"/>
      <c r="AR126" s="11"/>
      <c r="AS126" s="10"/>
      <c r="AT126" s="11"/>
      <c r="AU126" s="10"/>
      <c r="AV126" s="11"/>
      <c r="AW126" s="10"/>
      <c r="AX126" s="7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47"/>
        <v>0</v>
      </c>
      <c r="BK126" s="11"/>
      <c r="BL126" s="10"/>
      <c r="BM126" s="11"/>
      <c r="BN126" s="10"/>
      <c r="BO126" s="11"/>
      <c r="BP126" s="10"/>
      <c r="BQ126" s="11"/>
      <c r="BR126" s="10"/>
      <c r="BS126" s="7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48"/>
        <v>0</v>
      </c>
      <c r="CF126" s="11"/>
      <c r="CG126" s="10"/>
      <c r="CH126" s="11"/>
      <c r="CI126" s="10"/>
      <c r="CJ126" s="11"/>
      <c r="CK126" s="10"/>
      <c r="CL126" s="11"/>
      <c r="CM126" s="10"/>
      <c r="CN126" s="7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49"/>
        <v>0</v>
      </c>
      <c r="DA126" s="11"/>
      <c r="DB126" s="10"/>
      <c r="DC126" s="11"/>
      <c r="DD126" s="10"/>
      <c r="DE126" s="11"/>
      <c r="DF126" s="10"/>
      <c r="DG126" s="11"/>
      <c r="DH126" s="10"/>
      <c r="DI126" s="7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50"/>
        <v>0</v>
      </c>
      <c r="DV126" s="11">
        <v>15</v>
      </c>
      <c r="DW126" s="10" t="s">
        <v>60</v>
      </c>
      <c r="DX126" s="11">
        <v>15</v>
      </c>
      <c r="DY126" s="10" t="s">
        <v>60</v>
      </c>
      <c r="DZ126" s="11"/>
      <c r="EA126" s="10"/>
      <c r="EB126" s="11"/>
      <c r="EC126" s="10"/>
      <c r="ED126" s="7">
        <v>2</v>
      </c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51"/>
        <v>2</v>
      </c>
      <c r="EQ126" s="11"/>
      <c r="ER126" s="10"/>
      <c r="ES126" s="11"/>
      <c r="ET126" s="10"/>
      <c r="EU126" s="11"/>
      <c r="EV126" s="10"/>
      <c r="EW126" s="11"/>
      <c r="EX126" s="10"/>
      <c r="EY126" s="7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52"/>
        <v>0</v>
      </c>
      <c r="FL126" s="11"/>
      <c r="FM126" s="10"/>
      <c r="FN126" s="11"/>
      <c r="FO126" s="10"/>
      <c r="FP126" s="11"/>
      <c r="FQ126" s="10"/>
      <c r="FR126" s="11"/>
      <c r="FS126" s="10"/>
      <c r="FT126" s="7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53"/>
        <v>0</v>
      </c>
    </row>
    <row r="127" spans="1:188" x14ac:dyDescent="0.25">
      <c r="A127" s="20">
        <v>13</v>
      </c>
      <c r="B127" s="20">
        <v>1</v>
      </c>
      <c r="C127" s="20"/>
      <c r="D127" s="6" t="s">
        <v>254</v>
      </c>
      <c r="E127" s="3" t="s">
        <v>255</v>
      </c>
      <c r="F127" s="6">
        <f t="shared" si="132"/>
        <v>0</v>
      </c>
      <c r="G127" s="6">
        <f t="shared" si="133"/>
        <v>2</v>
      </c>
      <c r="H127" s="6">
        <f t="shared" si="134"/>
        <v>30</v>
      </c>
      <c r="I127" s="6">
        <f t="shared" si="135"/>
        <v>15</v>
      </c>
      <c r="J127" s="6">
        <f t="shared" si="136"/>
        <v>15</v>
      </c>
      <c r="K127" s="6">
        <f t="shared" si="137"/>
        <v>0</v>
      </c>
      <c r="L127" s="6">
        <f t="shared" si="138"/>
        <v>0</v>
      </c>
      <c r="M127" s="6">
        <f t="shared" si="139"/>
        <v>0</v>
      </c>
      <c r="N127" s="6">
        <f t="shared" si="140"/>
        <v>0</v>
      </c>
      <c r="O127" s="6">
        <f t="shared" si="141"/>
        <v>0</v>
      </c>
      <c r="P127" s="6">
        <f t="shared" si="142"/>
        <v>0</v>
      </c>
      <c r="Q127" s="6">
        <f t="shared" si="143"/>
        <v>0</v>
      </c>
      <c r="R127" s="7">
        <f t="shared" si="144"/>
        <v>2</v>
      </c>
      <c r="S127" s="7">
        <f t="shared" si="145"/>
        <v>0</v>
      </c>
      <c r="T127" s="7">
        <v>1.26</v>
      </c>
      <c r="U127" s="11"/>
      <c r="V127" s="10"/>
      <c r="W127" s="11"/>
      <c r="X127" s="10"/>
      <c r="Y127" s="11"/>
      <c r="Z127" s="10"/>
      <c r="AA127" s="11"/>
      <c r="AB127" s="10"/>
      <c r="AC127" s="7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46"/>
        <v>0</v>
      </c>
      <c r="AP127" s="11"/>
      <c r="AQ127" s="10"/>
      <c r="AR127" s="11"/>
      <c r="AS127" s="10"/>
      <c r="AT127" s="11"/>
      <c r="AU127" s="10"/>
      <c r="AV127" s="11"/>
      <c r="AW127" s="10"/>
      <c r="AX127" s="7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47"/>
        <v>0</v>
      </c>
      <c r="BK127" s="11"/>
      <c r="BL127" s="10"/>
      <c r="BM127" s="11"/>
      <c r="BN127" s="10"/>
      <c r="BO127" s="11"/>
      <c r="BP127" s="10"/>
      <c r="BQ127" s="11"/>
      <c r="BR127" s="10"/>
      <c r="BS127" s="7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48"/>
        <v>0</v>
      </c>
      <c r="CF127" s="11"/>
      <c r="CG127" s="10"/>
      <c r="CH127" s="11"/>
      <c r="CI127" s="10"/>
      <c r="CJ127" s="11"/>
      <c r="CK127" s="10"/>
      <c r="CL127" s="11"/>
      <c r="CM127" s="10"/>
      <c r="CN127" s="7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49"/>
        <v>0</v>
      </c>
      <c r="DA127" s="11"/>
      <c r="DB127" s="10"/>
      <c r="DC127" s="11"/>
      <c r="DD127" s="10"/>
      <c r="DE127" s="11"/>
      <c r="DF127" s="10"/>
      <c r="DG127" s="11"/>
      <c r="DH127" s="10"/>
      <c r="DI127" s="7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50"/>
        <v>0</v>
      </c>
      <c r="DV127" s="11">
        <v>15</v>
      </c>
      <c r="DW127" s="10" t="s">
        <v>60</v>
      </c>
      <c r="DX127" s="11">
        <v>15</v>
      </c>
      <c r="DY127" s="10" t="s">
        <v>60</v>
      </c>
      <c r="DZ127" s="11"/>
      <c r="EA127" s="10"/>
      <c r="EB127" s="11"/>
      <c r="EC127" s="10"/>
      <c r="ED127" s="7">
        <v>2</v>
      </c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51"/>
        <v>2</v>
      </c>
      <c r="EQ127" s="11"/>
      <c r="ER127" s="10"/>
      <c r="ES127" s="11"/>
      <c r="ET127" s="10"/>
      <c r="EU127" s="11"/>
      <c r="EV127" s="10"/>
      <c r="EW127" s="11"/>
      <c r="EX127" s="10"/>
      <c r="EY127" s="7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52"/>
        <v>0</v>
      </c>
      <c r="FL127" s="11"/>
      <c r="FM127" s="10"/>
      <c r="FN127" s="11"/>
      <c r="FO127" s="10"/>
      <c r="FP127" s="11"/>
      <c r="FQ127" s="10"/>
      <c r="FR127" s="11"/>
      <c r="FS127" s="10"/>
      <c r="FT127" s="7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53"/>
        <v>0</v>
      </c>
    </row>
    <row r="128" spans="1:188" x14ac:dyDescent="0.25">
      <c r="A128" s="20">
        <v>13</v>
      </c>
      <c r="B128" s="20">
        <v>1</v>
      </c>
      <c r="C128" s="20"/>
      <c r="D128" s="6" t="s">
        <v>256</v>
      </c>
      <c r="E128" s="3" t="s">
        <v>257</v>
      </c>
      <c r="F128" s="6">
        <f t="shared" si="132"/>
        <v>0</v>
      </c>
      <c r="G128" s="6">
        <f t="shared" si="133"/>
        <v>2</v>
      </c>
      <c r="H128" s="6">
        <f t="shared" si="134"/>
        <v>30</v>
      </c>
      <c r="I128" s="6">
        <f t="shared" si="135"/>
        <v>15</v>
      </c>
      <c r="J128" s="6">
        <f t="shared" si="136"/>
        <v>15</v>
      </c>
      <c r="K128" s="6">
        <f t="shared" si="137"/>
        <v>0</v>
      </c>
      <c r="L128" s="6">
        <f t="shared" si="138"/>
        <v>0</v>
      </c>
      <c r="M128" s="6">
        <f t="shared" si="139"/>
        <v>0</v>
      </c>
      <c r="N128" s="6">
        <f t="shared" si="140"/>
        <v>0</v>
      </c>
      <c r="O128" s="6">
        <f t="shared" si="141"/>
        <v>0</v>
      </c>
      <c r="P128" s="6">
        <f t="shared" si="142"/>
        <v>0</v>
      </c>
      <c r="Q128" s="6">
        <f t="shared" si="143"/>
        <v>0</v>
      </c>
      <c r="R128" s="7">
        <f t="shared" si="144"/>
        <v>2</v>
      </c>
      <c r="S128" s="7">
        <f t="shared" si="145"/>
        <v>0</v>
      </c>
      <c r="T128" s="7">
        <v>1.2</v>
      </c>
      <c r="U128" s="11"/>
      <c r="V128" s="10"/>
      <c r="W128" s="11"/>
      <c r="X128" s="10"/>
      <c r="Y128" s="11"/>
      <c r="Z128" s="10"/>
      <c r="AA128" s="11"/>
      <c r="AB128" s="10"/>
      <c r="AC128" s="7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46"/>
        <v>0</v>
      </c>
      <c r="AP128" s="11"/>
      <c r="AQ128" s="10"/>
      <c r="AR128" s="11"/>
      <c r="AS128" s="10"/>
      <c r="AT128" s="11"/>
      <c r="AU128" s="10"/>
      <c r="AV128" s="11"/>
      <c r="AW128" s="10"/>
      <c r="AX128" s="7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47"/>
        <v>0</v>
      </c>
      <c r="BK128" s="11"/>
      <c r="BL128" s="10"/>
      <c r="BM128" s="11"/>
      <c r="BN128" s="10"/>
      <c r="BO128" s="11"/>
      <c r="BP128" s="10"/>
      <c r="BQ128" s="11"/>
      <c r="BR128" s="10"/>
      <c r="BS128" s="7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48"/>
        <v>0</v>
      </c>
      <c r="CF128" s="11"/>
      <c r="CG128" s="10"/>
      <c r="CH128" s="11"/>
      <c r="CI128" s="10"/>
      <c r="CJ128" s="11"/>
      <c r="CK128" s="10"/>
      <c r="CL128" s="11"/>
      <c r="CM128" s="10"/>
      <c r="CN128" s="7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49"/>
        <v>0</v>
      </c>
      <c r="DA128" s="11"/>
      <c r="DB128" s="10"/>
      <c r="DC128" s="11"/>
      <c r="DD128" s="10"/>
      <c r="DE128" s="11"/>
      <c r="DF128" s="10"/>
      <c r="DG128" s="11"/>
      <c r="DH128" s="10"/>
      <c r="DI128" s="7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50"/>
        <v>0</v>
      </c>
      <c r="DV128" s="11">
        <v>15</v>
      </c>
      <c r="DW128" s="10" t="s">
        <v>60</v>
      </c>
      <c r="DX128" s="11">
        <v>15</v>
      </c>
      <c r="DY128" s="10" t="s">
        <v>60</v>
      </c>
      <c r="DZ128" s="11"/>
      <c r="EA128" s="10"/>
      <c r="EB128" s="11"/>
      <c r="EC128" s="10"/>
      <c r="ED128" s="7">
        <v>2</v>
      </c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51"/>
        <v>2</v>
      </c>
      <c r="EQ128" s="11"/>
      <c r="ER128" s="10"/>
      <c r="ES128" s="11"/>
      <c r="ET128" s="10"/>
      <c r="EU128" s="11"/>
      <c r="EV128" s="10"/>
      <c r="EW128" s="11"/>
      <c r="EX128" s="10"/>
      <c r="EY128" s="7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52"/>
        <v>0</v>
      </c>
      <c r="FL128" s="11"/>
      <c r="FM128" s="10"/>
      <c r="FN128" s="11"/>
      <c r="FO128" s="10"/>
      <c r="FP128" s="11"/>
      <c r="FQ128" s="10"/>
      <c r="FR128" s="11"/>
      <c r="FS128" s="10"/>
      <c r="FT128" s="7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53"/>
        <v>0</v>
      </c>
    </row>
    <row r="129" spans="1:188" x14ac:dyDescent="0.25">
      <c r="A129" s="20">
        <v>14</v>
      </c>
      <c r="B129" s="20">
        <v>1</v>
      </c>
      <c r="C129" s="20"/>
      <c r="D129" s="6" t="s">
        <v>258</v>
      </c>
      <c r="E129" s="3" t="s">
        <v>259</v>
      </c>
      <c r="F129" s="6">
        <f t="shared" si="132"/>
        <v>0</v>
      </c>
      <c r="G129" s="6">
        <f t="shared" si="133"/>
        <v>2</v>
      </c>
      <c r="H129" s="6">
        <f t="shared" si="134"/>
        <v>30</v>
      </c>
      <c r="I129" s="6">
        <f t="shared" si="135"/>
        <v>15</v>
      </c>
      <c r="J129" s="6">
        <f t="shared" si="136"/>
        <v>15</v>
      </c>
      <c r="K129" s="6">
        <f t="shared" si="137"/>
        <v>0</v>
      </c>
      <c r="L129" s="6">
        <f t="shared" si="138"/>
        <v>0</v>
      </c>
      <c r="M129" s="6">
        <f t="shared" si="139"/>
        <v>0</v>
      </c>
      <c r="N129" s="6">
        <f t="shared" si="140"/>
        <v>0</v>
      </c>
      <c r="O129" s="6">
        <f t="shared" si="141"/>
        <v>0</v>
      </c>
      <c r="P129" s="6">
        <f t="shared" si="142"/>
        <v>0</v>
      </c>
      <c r="Q129" s="6">
        <f t="shared" si="143"/>
        <v>0</v>
      </c>
      <c r="R129" s="7">
        <f t="shared" si="144"/>
        <v>2</v>
      </c>
      <c r="S129" s="7">
        <f t="shared" si="145"/>
        <v>0</v>
      </c>
      <c r="T129" s="7">
        <v>1.27</v>
      </c>
      <c r="U129" s="11"/>
      <c r="V129" s="10"/>
      <c r="W129" s="11"/>
      <c r="X129" s="10"/>
      <c r="Y129" s="11"/>
      <c r="Z129" s="10"/>
      <c r="AA129" s="11"/>
      <c r="AB129" s="10"/>
      <c r="AC129" s="7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46"/>
        <v>0</v>
      </c>
      <c r="AP129" s="11"/>
      <c r="AQ129" s="10"/>
      <c r="AR129" s="11"/>
      <c r="AS129" s="10"/>
      <c r="AT129" s="11"/>
      <c r="AU129" s="10"/>
      <c r="AV129" s="11"/>
      <c r="AW129" s="10"/>
      <c r="AX129" s="7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47"/>
        <v>0</v>
      </c>
      <c r="BK129" s="11"/>
      <c r="BL129" s="10"/>
      <c r="BM129" s="11"/>
      <c r="BN129" s="10"/>
      <c r="BO129" s="11"/>
      <c r="BP129" s="10"/>
      <c r="BQ129" s="11"/>
      <c r="BR129" s="10"/>
      <c r="BS129" s="7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48"/>
        <v>0</v>
      </c>
      <c r="CF129" s="11"/>
      <c r="CG129" s="10"/>
      <c r="CH129" s="11"/>
      <c r="CI129" s="10"/>
      <c r="CJ129" s="11"/>
      <c r="CK129" s="10"/>
      <c r="CL129" s="11"/>
      <c r="CM129" s="10"/>
      <c r="CN129" s="7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49"/>
        <v>0</v>
      </c>
      <c r="DA129" s="11"/>
      <c r="DB129" s="10"/>
      <c r="DC129" s="11"/>
      <c r="DD129" s="10"/>
      <c r="DE129" s="11"/>
      <c r="DF129" s="10"/>
      <c r="DG129" s="11"/>
      <c r="DH129" s="10"/>
      <c r="DI129" s="7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50"/>
        <v>0</v>
      </c>
      <c r="DV129" s="11">
        <v>15</v>
      </c>
      <c r="DW129" s="10" t="s">
        <v>60</v>
      </c>
      <c r="DX129" s="11">
        <v>15</v>
      </c>
      <c r="DY129" s="10" t="s">
        <v>60</v>
      </c>
      <c r="DZ129" s="11"/>
      <c r="EA129" s="10"/>
      <c r="EB129" s="11"/>
      <c r="EC129" s="10"/>
      <c r="ED129" s="7">
        <v>2</v>
      </c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 t="shared" si="151"/>
        <v>2</v>
      </c>
      <c r="EQ129" s="11"/>
      <c r="ER129" s="10"/>
      <c r="ES129" s="11"/>
      <c r="ET129" s="10"/>
      <c r="EU129" s="11"/>
      <c r="EV129" s="10"/>
      <c r="EW129" s="11"/>
      <c r="EX129" s="10"/>
      <c r="EY129" s="7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52"/>
        <v>0</v>
      </c>
      <c r="FL129" s="11"/>
      <c r="FM129" s="10"/>
      <c r="FN129" s="11"/>
      <c r="FO129" s="10"/>
      <c r="FP129" s="11"/>
      <c r="FQ129" s="10"/>
      <c r="FR129" s="11"/>
      <c r="FS129" s="10"/>
      <c r="FT129" s="7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53"/>
        <v>0</v>
      </c>
    </row>
    <row r="130" spans="1:188" x14ac:dyDescent="0.25">
      <c r="A130" s="20">
        <v>14</v>
      </c>
      <c r="B130" s="20">
        <v>1</v>
      </c>
      <c r="C130" s="20"/>
      <c r="D130" s="6" t="s">
        <v>260</v>
      </c>
      <c r="E130" s="3" t="s">
        <v>261</v>
      </c>
      <c r="F130" s="6">
        <f t="shared" si="132"/>
        <v>0</v>
      </c>
      <c r="G130" s="6">
        <f t="shared" si="133"/>
        <v>2</v>
      </c>
      <c r="H130" s="6">
        <f t="shared" si="134"/>
        <v>30</v>
      </c>
      <c r="I130" s="6">
        <f t="shared" si="135"/>
        <v>15</v>
      </c>
      <c r="J130" s="6">
        <f t="shared" si="136"/>
        <v>15</v>
      </c>
      <c r="K130" s="6">
        <f t="shared" si="137"/>
        <v>0</v>
      </c>
      <c r="L130" s="6">
        <f t="shared" si="138"/>
        <v>0</v>
      </c>
      <c r="M130" s="6">
        <f t="shared" si="139"/>
        <v>0</v>
      </c>
      <c r="N130" s="6">
        <f t="shared" si="140"/>
        <v>0</v>
      </c>
      <c r="O130" s="6">
        <f t="shared" si="141"/>
        <v>0</v>
      </c>
      <c r="P130" s="6">
        <f t="shared" si="142"/>
        <v>0</v>
      </c>
      <c r="Q130" s="6">
        <f t="shared" si="143"/>
        <v>0</v>
      </c>
      <c r="R130" s="7">
        <f t="shared" si="144"/>
        <v>2</v>
      </c>
      <c r="S130" s="7">
        <f t="shared" si="145"/>
        <v>0</v>
      </c>
      <c r="T130" s="7">
        <v>1.27</v>
      </c>
      <c r="U130" s="11"/>
      <c r="V130" s="10"/>
      <c r="W130" s="11"/>
      <c r="X130" s="10"/>
      <c r="Y130" s="11"/>
      <c r="Z130" s="10"/>
      <c r="AA130" s="11"/>
      <c r="AB130" s="10"/>
      <c r="AC130" s="7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 t="shared" si="146"/>
        <v>0</v>
      </c>
      <c r="AP130" s="11"/>
      <c r="AQ130" s="10"/>
      <c r="AR130" s="11"/>
      <c r="AS130" s="10"/>
      <c r="AT130" s="11"/>
      <c r="AU130" s="10"/>
      <c r="AV130" s="11"/>
      <c r="AW130" s="10"/>
      <c r="AX130" s="7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 t="shared" si="147"/>
        <v>0</v>
      </c>
      <c r="BK130" s="11"/>
      <c r="BL130" s="10"/>
      <c r="BM130" s="11"/>
      <c r="BN130" s="10"/>
      <c r="BO130" s="11"/>
      <c r="BP130" s="10"/>
      <c r="BQ130" s="11"/>
      <c r="BR130" s="10"/>
      <c r="BS130" s="7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 t="shared" si="148"/>
        <v>0</v>
      </c>
      <c r="CF130" s="11"/>
      <c r="CG130" s="10"/>
      <c r="CH130" s="11"/>
      <c r="CI130" s="10"/>
      <c r="CJ130" s="11"/>
      <c r="CK130" s="10"/>
      <c r="CL130" s="11"/>
      <c r="CM130" s="10"/>
      <c r="CN130" s="7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 t="shared" si="149"/>
        <v>0</v>
      </c>
      <c r="DA130" s="11"/>
      <c r="DB130" s="10"/>
      <c r="DC130" s="11"/>
      <c r="DD130" s="10"/>
      <c r="DE130" s="11"/>
      <c r="DF130" s="10"/>
      <c r="DG130" s="11"/>
      <c r="DH130" s="10"/>
      <c r="DI130" s="7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 t="shared" si="150"/>
        <v>0</v>
      </c>
      <c r="DV130" s="11">
        <v>15</v>
      </c>
      <c r="DW130" s="10" t="s">
        <v>60</v>
      </c>
      <c r="DX130" s="11">
        <v>15</v>
      </c>
      <c r="DY130" s="10" t="s">
        <v>60</v>
      </c>
      <c r="DZ130" s="11"/>
      <c r="EA130" s="10"/>
      <c r="EB130" s="11"/>
      <c r="EC130" s="10"/>
      <c r="ED130" s="7">
        <v>2</v>
      </c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 t="shared" si="151"/>
        <v>2</v>
      </c>
      <c r="EQ130" s="11"/>
      <c r="ER130" s="10"/>
      <c r="ES130" s="11"/>
      <c r="ET130" s="10"/>
      <c r="EU130" s="11"/>
      <c r="EV130" s="10"/>
      <c r="EW130" s="11"/>
      <c r="EX130" s="10"/>
      <c r="EY130" s="7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 t="shared" si="152"/>
        <v>0</v>
      </c>
      <c r="FL130" s="11"/>
      <c r="FM130" s="10"/>
      <c r="FN130" s="11"/>
      <c r="FO130" s="10"/>
      <c r="FP130" s="11"/>
      <c r="FQ130" s="10"/>
      <c r="FR130" s="11"/>
      <c r="FS130" s="10"/>
      <c r="FT130" s="7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 t="shared" si="153"/>
        <v>0</v>
      </c>
    </row>
    <row r="131" spans="1:188" x14ac:dyDescent="0.25">
      <c r="A131" s="20">
        <v>14</v>
      </c>
      <c r="B131" s="20">
        <v>1</v>
      </c>
      <c r="C131" s="20"/>
      <c r="D131" s="6" t="s">
        <v>262</v>
      </c>
      <c r="E131" s="3" t="s">
        <v>263</v>
      </c>
      <c r="F131" s="6">
        <f t="shared" si="132"/>
        <v>0</v>
      </c>
      <c r="G131" s="6">
        <f t="shared" si="133"/>
        <v>2</v>
      </c>
      <c r="H131" s="6">
        <f t="shared" si="134"/>
        <v>30</v>
      </c>
      <c r="I131" s="6">
        <f t="shared" si="135"/>
        <v>15</v>
      </c>
      <c r="J131" s="6">
        <f t="shared" si="136"/>
        <v>15</v>
      </c>
      <c r="K131" s="6">
        <f t="shared" si="137"/>
        <v>0</v>
      </c>
      <c r="L131" s="6">
        <f t="shared" si="138"/>
        <v>0</v>
      </c>
      <c r="M131" s="6">
        <f t="shared" si="139"/>
        <v>0</v>
      </c>
      <c r="N131" s="6">
        <f t="shared" si="140"/>
        <v>0</v>
      </c>
      <c r="O131" s="6">
        <f t="shared" si="141"/>
        <v>0</v>
      </c>
      <c r="P131" s="6">
        <f t="shared" si="142"/>
        <v>0</v>
      </c>
      <c r="Q131" s="6">
        <f t="shared" si="143"/>
        <v>0</v>
      </c>
      <c r="R131" s="7">
        <f t="shared" si="144"/>
        <v>2</v>
      </c>
      <c r="S131" s="7">
        <f t="shared" si="145"/>
        <v>0</v>
      </c>
      <c r="T131" s="7">
        <v>1.3</v>
      </c>
      <c r="U131" s="11"/>
      <c r="V131" s="10"/>
      <c r="W131" s="11"/>
      <c r="X131" s="10"/>
      <c r="Y131" s="11"/>
      <c r="Z131" s="10"/>
      <c r="AA131" s="11"/>
      <c r="AB131" s="10"/>
      <c r="AC131" s="7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 t="shared" si="146"/>
        <v>0</v>
      </c>
      <c r="AP131" s="11"/>
      <c r="AQ131" s="10"/>
      <c r="AR131" s="11"/>
      <c r="AS131" s="10"/>
      <c r="AT131" s="11"/>
      <c r="AU131" s="10"/>
      <c r="AV131" s="11"/>
      <c r="AW131" s="10"/>
      <c r="AX131" s="7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 t="shared" si="147"/>
        <v>0</v>
      </c>
      <c r="BK131" s="11"/>
      <c r="BL131" s="10"/>
      <c r="BM131" s="11"/>
      <c r="BN131" s="10"/>
      <c r="BO131" s="11"/>
      <c r="BP131" s="10"/>
      <c r="BQ131" s="11"/>
      <c r="BR131" s="10"/>
      <c r="BS131" s="7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 t="shared" si="148"/>
        <v>0</v>
      </c>
      <c r="CF131" s="11"/>
      <c r="CG131" s="10"/>
      <c r="CH131" s="11"/>
      <c r="CI131" s="10"/>
      <c r="CJ131" s="11"/>
      <c r="CK131" s="10"/>
      <c r="CL131" s="11"/>
      <c r="CM131" s="10"/>
      <c r="CN131" s="7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 t="shared" si="149"/>
        <v>0</v>
      </c>
      <c r="DA131" s="11"/>
      <c r="DB131" s="10"/>
      <c r="DC131" s="11"/>
      <c r="DD131" s="10"/>
      <c r="DE131" s="11"/>
      <c r="DF131" s="10"/>
      <c r="DG131" s="11"/>
      <c r="DH131" s="10"/>
      <c r="DI131" s="7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 t="shared" si="150"/>
        <v>0</v>
      </c>
      <c r="DV131" s="11">
        <v>15</v>
      </c>
      <c r="DW131" s="10" t="s">
        <v>60</v>
      </c>
      <c r="DX131" s="11">
        <v>15</v>
      </c>
      <c r="DY131" s="10" t="s">
        <v>60</v>
      </c>
      <c r="DZ131" s="11"/>
      <c r="EA131" s="10"/>
      <c r="EB131" s="11"/>
      <c r="EC131" s="10"/>
      <c r="ED131" s="7">
        <v>2</v>
      </c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 t="shared" si="151"/>
        <v>2</v>
      </c>
      <c r="EQ131" s="11"/>
      <c r="ER131" s="10"/>
      <c r="ES131" s="11"/>
      <c r="ET131" s="10"/>
      <c r="EU131" s="11"/>
      <c r="EV131" s="10"/>
      <c r="EW131" s="11"/>
      <c r="EX131" s="10"/>
      <c r="EY131" s="7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 t="shared" si="152"/>
        <v>0</v>
      </c>
      <c r="FL131" s="11"/>
      <c r="FM131" s="10"/>
      <c r="FN131" s="11"/>
      <c r="FO131" s="10"/>
      <c r="FP131" s="11"/>
      <c r="FQ131" s="10"/>
      <c r="FR131" s="11"/>
      <c r="FS131" s="10"/>
      <c r="FT131" s="7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 t="shared" si="153"/>
        <v>0</v>
      </c>
    </row>
    <row r="132" spans="1:188" x14ac:dyDescent="0.25">
      <c r="A132" s="20">
        <v>14</v>
      </c>
      <c r="B132" s="20">
        <v>1</v>
      </c>
      <c r="C132" s="20"/>
      <c r="D132" s="6" t="s">
        <v>264</v>
      </c>
      <c r="E132" s="3" t="s">
        <v>265</v>
      </c>
      <c r="F132" s="6">
        <f t="shared" si="132"/>
        <v>0</v>
      </c>
      <c r="G132" s="6">
        <f t="shared" si="133"/>
        <v>2</v>
      </c>
      <c r="H132" s="6">
        <f t="shared" si="134"/>
        <v>30</v>
      </c>
      <c r="I132" s="6">
        <f t="shared" si="135"/>
        <v>15</v>
      </c>
      <c r="J132" s="6">
        <f t="shared" si="136"/>
        <v>15</v>
      </c>
      <c r="K132" s="6">
        <f t="shared" si="137"/>
        <v>0</v>
      </c>
      <c r="L132" s="6">
        <f t="shared" si="138"/>
        <v>0</v>
      </c>
      <c r="M132" s="6">
        <f t="shared" si="139"/>
        <v>0</v>
      </c>
      <c r="N132" s="6">
        <f t="shared" si="140"/>
        <v>0</v>
      </c>
      <c r="O132" s="6">
        <f t="shared" si="141"/>
        <v>0</v>
      </c>
      <c r="P132" s="6">
        <f t="shared" si="142"/>
        <v>0</v>
      </c>
      <c r="Q132" s="6">
        <f t="shared" si="143"/>
        <v>0</v>
      </c>
      <c r="R132" s="7">
        <f t="shared" si="144"/>
        <v>2</v>
      </c>
      <c r="S132" s="7">
        <f t="shared" si="145"/>
        <v>0</v>
      </c>
      <c r="T132" s="7">
        <v>1.07</v>
      </c>
      <c r="U132" s="11"/>
      <c r="V132" s="10"/>
      <c r="W132" s="11"/>
      <c r="X132" s="10"/>
      <c r="Y132" s="11"/>
      <c r="Z132" s="10"/>
      <c r="AA132" s="11"/>
      <c r="AB132" s="10"/>
      <c r="AC132" s="7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 t="shared" si="146"/>
        <v>0</v>
      </c>
      <c r="AP132" s="11"/>
      <c r="AQ132" s="10"/>
      <c r="AR132" s="11"/>
      <c r="AS132" s="10"/>
      <c r="AT132" s="11"/>
      <c r="AU132" s="10"/>
      <c r="AV132" s="11"/>
      <c r="AW132" s="10"/>
      <c r="AX132" s="7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 t="shared" si="147"/>
        <v>0</v>
      </c>
      <c r="BK132" s="11"/>
      <c r="BL132" s="10"/>
      <c r="BM132" s="11"/>
      <c r="BN132" s="10"/>
      <c r="BO132" s="11"/>
      <c r="BP132" s="10"/>
      <c r="BQ132" s="11"/>
      <c r="BR132" s="10"/>
      <c r="BS132" s="7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 t="shared" si="148"/>
        <v>0</v>
      </c>
      <c r="CF132" s="11"/>
      <c r="CG132" s="10"/>
      <c r="CH132" s="11"/>
      <c r="CI132" s="10"/>
      <c r="CJ132" s="11"/>
      <c r="CK132" s="10"/>
      <c r="CL132" s="11"/>
      <c r="CM132" s="10"/>
      <c r="CN132" s="7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 t="shared" si="149"/>
        <v>0</v>
      </c>
      <c r="DA132" s="11"/>
      <c r="DB132" s="10"/>
      <c r="DC132" s="11"/>
      <c r="DD132" s="10"/>
      <c r="DE132" s="11"/>
      <c r="DF132" s="10"/>
      <c r="DG132" s="11"/>
      <c r="DH132" s="10"/>
      <c r="DI132" s="7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 t="shared" si="150"/>
        <v>0</v>
      </c>
      <c r="DV132" s="11">
        <v>15</v>
      </c>
      <c r="DW132" s="10" t="s">
        <v>60</v>
      </c>
      <c r="DX132" s="11">
        <v>15</v>
      </c>
      <c r="DY132" s="10" t="s">
        <v>60</v>
      </c>
      <c r="DZ132" s="11"/>
      <c r="EA132" s="10"/>
      <c r="EB132" s="11"/>
      <c r="EC132" s="10"/>
      <c r="ED132" s="7">
        <v>2</v>
      </c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 t="shared" si="151"/>
        <v>2</v>
      </c>
      <c r="EQ132" s="11"/>
      <c r="ER132" s="10"/>
      <c r="ES132" s="11"/>
      <c r="ET132" s="10"/>
      <c r="EU132" s="11"/>
      <c r="EV132" s="10"/>
      <c r="EW132" s="11"/>
      <c r="EX132" s="10"/>
      <c r="EY132" s="7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 t="shared" si="152"/>
        <v>0</v>
      </c>
      <c r="FL132" s="11"/>
      <c r="FM132" s="10"/>
      <c r="FN132" s="11"/>
      <c r="FO132" s="10"/>
      <c r="FP132" s="11"/>
      <c r="FQ132" s="10"/>
      <c r="FR132" s="11"/>
      <c r="FS132" s="10"/>
      <c r="FT132" s="7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 t="shared" si="153"/>
        <v>0</v>
      </c>
    </row>
    <row r="133" spans="1:188" x14ac:dyDescent="0.25">
      <c r="A133" s="20">
        <v>14</v>
      </c>
      <c r="B133" s="20">
        <v>1</v>
      </c>
      <c r="C133" s="20"/>
      <c r="D133" s="6" t="s">
        <v>266</v>
      </c>
      <c r="E133" s="3" t="s">
        <v>267</v>
      </c>
      <c r="F133" s="6">
        <f t="shared" si="132"/>
        <v>0</v>
      </c>
      <c r="G133" s="6">
        <f t="shared" si="133"/>
        <v>2</v>
      </c>
      <c r="H133" s="6">
        <f t="shared" si="134"/>
        <v>30</v>
      </c>
      <c r="I133" s="6">
        <f t="shared" si="135"/>
        <v>15</v>
      </c>
      <c r="J133" s="6">
        <f t="shared" si="136"/>
        <v>15</v>
      </c>
      <c r="K133" s="6">
        <f t="shared" si="137"/>
        <v>0</v>
      </c>
      <c r="L133" s="6">
        <f t="shared" si="138"/>
        <v>0</v>
      </c>
      <c r="M133" s="6">
        <f t="shared" si="139"/>
        <v>0</v>
      </c>
      <c r="N133" s="6">
        <f t="shared" si="140"/>
        <v>0</v>
      </c>
      <c r="O133" s="6">
        <f t="shared" si="141"/>
        <v>0</v>
      </c>
      <c r="P133" s="6">
        <f t="shared" si="142"/>
        <v>0</v>
      </c>
      <c r="Q133" s="6">
        <f t="shared" si="143"/>
        <v>0</v>
      </c>
      <c r="R133" s="7">
        <f t="shared" si="144"/>
        <v>2</v>
      </c>
      <c r="S133" s="7">
        <f t="shared" si="145"/>
        <v>0</v>
      </c>
      <c r="T133" s="7">
        <v>1.24</v>
      </c>
      <c r="U133" s="11"/>
      <c r="V133" s="10"/>
      <c r="W133" s="11"/>
      <c r="X133" s="10"/>
      <c r="Y133" s="11"/>
      <c r="Z133" s="10"/>
      <c r="AA133" s="11"/>
      <c r="AB133" s="10"/>
      <c r="AC133" s="7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 t="shared" si="146"/>
        <v>0</v>
      </c>
      <c r="AP133" s="11"/>
      <c r="AQ133" s="10"/>
      <c r="AR133" s="11"/>
      <c r="AS133" s="10"/>
      <c r="AT133" s="11"/>
      <c r="AU133" s="10"/>
      <c r="AV133" s="11"/>
      <c r="AW133" s="10"/>
      <c r="AX133" s="7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 t="shared" si="147"/>
        <v>0</v>
      </c>
      <c r="BK133" s="11"/>
      <c r="BL133" s="10"/>
      <c r="BM133" s="11"/>
      <c r="BN133" s="10"/>
      <c r="BO133" s="11"/>
      <c r="BP133" s="10"/>
      <c r="BQ133" s="11"/>
      <c r="BR133" s="10"/>
      <c r="BS133" s="7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 t="shared" si="148"/>
        <v>0</v>
      </c>
      <c r="CF133" s="11"/>
      <c r="CG133" s="10"/>
      <c r="CH133" s="11"/>
      <c r="CI133" s="10"/>
      <c r="CJ133" s="11"/>
      <c r="CK133" s="10"/>
      <c r="CL133" s="11"/>
      <c r="CM133" s="10"/>
      <c r="CN133" s="7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 t="shared" si="149"/>
        <v>0</v>
      </c>
      <c r="DA133" s="11"/>
      <c r="DB133" s="10"/>
      <c r="DC133" s="11"/>
      <c r="DD133" s="10"/>
      <c r="DE133" s="11"/>
      <c r="DF133" s="10"/>
      <c r="DG133" s="11"/>
      <c r="DH133" s="10"/>
      <c r="DI133" s="7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 t="shared" si="150"/>
        <v>0</v>
      </c>
      <c r="DV133" s="11">
        <v>15</v>
      </c>
      <c r="DW133" s="10" t="s">
        <v>60</v>
      </c>
      <c r="DX133" s="11">
        <v>15</v>
      </c>
      <c r="DY133" s="10" t="s">
        <v>60</v>
      </c>
      <c r="DZ133" s="11"/>
      <c r="EA133" s="10"/>
      <c r="EB133" s="11"/>
      <c r="EC133" s="10"/>
      <c r="ED133" s="7">
        <v>2</v>
      </c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 t="shared" si="151"/>
        <v>2</v>
      </c>
      <c r="EQ133" s="11"/>
      <c r="ER133" s="10"/>
      <c r="ES133" s="11"/>
      <c r="ET133" s="10"/>
      <c r="EU133" s="11"/>
      <c r="EV133" s="10"/>
      <c r="EW133" s="11"/>
      <c r="EX133" s="10"/>
      <c r="EY133" s="7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 t="shared" si="152"/>
        <v>0</v>
      </c>
      <c r="FL133" s="11"/>
      <c r="FM133" s="10"/>
      <c r="FN133" s="11"/>
      <c r="FO133" s="10"/>
      <c r="FP133" s="11"/>
      <c r="FQ133" s="10"/>
      <c r="FR133" s="11"/>
      <c r="FS133" s="10"/>
      <c r="FT133" s="7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 t="shared" si="153"/>
        <v>0</v>
      </c>
    </row>
    <row r="134" spans="1:188" x14ac:dyDescent="0.25">
      <c r="A134" s="20">
        <v>16</v>
      </c>
      <c r="B134" s="20">
        <v>2</v>
      </c>
      <c r="C134" s="20"/>
      <c r="D134" s="6" t="s">
        <v>268</v>
      </c>
      <c r="E134" s="3" t="s">
        <v>269</v>
      </c>
      <c r="F134" s="6">
        <f t="shared" si="132"/>
        <v>0</v>
      </c>
      <c r="G134" s="6">
        <f t="shared" si="133"/>
        <v>2</v>
      </c>
      <c r="H134" s="6">
        <f t="shared" si="134"/>
        <v>30</v>
      </c>
      <c r="I134" s="6">
        <f t="shared" si="135"/>
        <v>15</v>
      </c>
      <c r="J134" s="6">
        <f t="shared" si="136"/>
        <v>15</v>
      </c>
      <c r="K134" s="6">
        <f t="shared" si="137"/>
        <v>0</v>
      </c>
      <c r="L134" s="6">
        <f t="shared" si="138"/>
        <v>0</v>
      </c>
      <c r="M134" s="6">
        <f t="shared" si="139"/>
        <v>0</v>
      </c>
      <c r="N134" s="6">
        <f t="shared" si="140"/>
        <v>0</v>
      </c>
      <c r="O134" s="6">
        <f t="shared" si="141"/>
        <v>0</v>
      </c>
      <c r="P134" s="6">
        <f t="shared" si="142"/>
        <v>0</v>
      </c>
      <c r="Q134" s="6">
        <f t="shared" si="143"/>
        <v>0</v>
      </c>
      <c r="R134" s="7">
        <f t="shared" si="144"/>
        <v>2</v>
      </c>
      <c r="S134" s="7">
        <f t="shared" si="145"/>
        <v>0</v>
      </c>
      <c r="T134" s="7">
        <v>1.2</v>
      </c>
      <c r="U134" s="11"/>
      <c r="V134" s="10"/>
      <c r="W134" s="11"/>
      <c r="X134" s="10"/>
      <c r="Y134" s="11"/>
      <c r="Z134" s="10"/>
      <c r="AA134" s="11"/>
      <c r="AB134" s="10"/>
      <c r="AC134" s="7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 t="shared" si="146"/>
        <v>0</v>
      </c>
      <c r="AP134" s="11"/>
      <c r="AQ134" s="10"/>
      <c r="AR134" s="11"/>
      <c r="AS134" s="10"/>
      <c r="AT134" s="11"/>
      <c r="AU134" s="10"/>
      <c r="AV134" s="11"/>
      <c r="AW134" s="10"/>
      <c r="AX134" s="7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 t="shared" si="147"/>
        <v>0</v>
      </c>
      <c r="BK134" s="11"/>
      <c r="BL134" s="10"/>
      <c r="BM134" s="11"/>
      <c r="BN134" s="10"/>
      <c r="BO134" s="11"/>
      <c r="BP134" s="10"/>
      <c r="BQ134" s="11"/>
      <c r="BR134" s="10"/>
      <c r="BS134" s="7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 t="shared" si="148"/>
        <v>0</v>
      </c>
      <c r="CF134" s="11"/>
      <c r="CG134" s="10"/>
      <c r="CH134" s="11"/>
      <c r="CI134" s="10"/>
      <c r="CJ134" s="11"/>
      <c r="CK134" s="10"/>
      <c r="CL134" s="11"/>
      <c r="CM134" s="10"/>
      <c r="CN134" s="7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 t="shared" si="149"/>
        <v>0</v>
      </c>
      <c r="DA134" s="11"/>
      <c r="DB134" s="10"/>
      <c r="DC134" s="11"/>
      <c r="DD134" s="10"/>
      <c r="DE134" s="11"/>
      <c r="DF134" s="10"/>
      <c r="DG134" s="11"/>
      <c r="DH134" s="10"/>
      <c r="DI134" s="7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 t="shared" si="150"/>
        <v>0</v>
      </c>
      <c r="DV134" s="11"/>
      <c r="DW134" s="10"/>
      <c r="DX134" s="11"/>
      <c r="DY134" s="10"/>
      <c r="DZ134" s="11"/>
      <c r="EA134" s="10"/>
      <c r="EB134" s="11"/>
      <c r="EC134" s="10"/>
      <c r="ED134" s="7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 t="shared" si="151"/>
        <v>0</v>
      </c>
      <c r="EQ134" s="11">
        <v>15</v>
      </c>
      <c r="ER134" s="10" t="s">
        <v>60</v>
      </c>
      <c r="ES134" s="11">
        <v>15</v>
      </c>
      <c r="ET134" s="10" t="s">
        <v>60</v>
      </c>
      <c r="EU134" s="11"/>
      <c r="EV134" s="10"/>
      <c r="EW134" s="11"/>
      <c r="EX134" s="10"/>
      <c r="EY134" s="7">
        <v>2</v>
      </c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 t="shared" si="152"/>
        <v>2</v>
      </c>
      <c r="FL134" s="11"/>
      <c r="FM134" s="10"/>
      <c r="FN134" s="11"/>
      <c r="FO134" s="10"/>
      <c r="FP134" s="11"/>
      <c r="FQ134" s="10"/>
      <c r="FR134" s="11"/>
      <c r="FS134" s="10"/>
      <c r="FT134" s="7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 t="shared" si="153"/>
        <v>0</v>
      </c>
    </row>
    <row r="135" spans="1:188" x14ac:dyDescent="0.25">
      <c r="A135" s="20">
        <v>16</v>
      </c>
      <c r="B135" s="20">
        <v>2</v>
      </c>
      <c r="C135" s="20"/>
      <c r="D135" s="6" t="s">
        <v>270</v>
      </c>
      <c r="E135" s="3" t="s">
        <v>271</v>
      </c>
      <c r="F135" s="6">
        <f t="shared" si="132"/>
        <v>0</v>
      </c>
      <c r="G135" s="6">
        <f t="shared" si="133"/>
        <v>2</v>
      </c>
      <c r="H135" s="6">
        <f t="shared" si="134"/>
        <v>30</v>
      </c>
      <c r="I135" s="6">
        <f t="shared" si="135"/>
        <v>15</v>
      </c>
      <c r="J135" s="6">
        <f t="shared" si="136"/>
        <v>15</v>
      </c>
      <c r="K135" s="6">
        <f t="shared" si="137"/>
        <v>0</v>
      </c>
      <c r="L135" s="6">
        <f t="shared" si="138"/>
        <v>0</v>
      </c>
      <c r="M135" s="6">
        <f t="shared" si="139"/>
        <v>0</v>
      </c>
      <c r="N135" s="6">
        <f t="shared" si="140"/>
        <v>0</v>
      </c>
      <c r="O135" s="6">
        <f t="shared" si="141"/>
        <v>0</v>
      </c>
      <c r="P135" s="6">
        <f t="shared" si="142"/>
        <v>0</v>
      </c>
      <c r="Q135" s="6">
        <f t="shared" si="143"/>
        <v>0</v>
      </c>
      <c r="R135" s="7">
        <f t="shared" si="144"/>
        <v>2</v>
      </c>
      <c r="S135" s="7">
        <f t="shared" si="145"/>
        <v>0</v>
      </c>
      <c r="T135" s="7">
        <v>1.2</v>
      </c>
      <c r="U135" s="11"/>
      <c r="V135" s="10"/>
      <c r="W135" s="11"/>
      <c r="X135" s="10"/>
      <c r="Y135" s="11"/>
      <c r="Z135" s="10"/>
      <c r="AA135" s="11"/>
      <c r="AB135" s="10"/>
      <c r="AC135" s="7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 t="shared" si="146"/>
        <v>0</v>
      </c>
      <c r="AP135" s="11"/>
      <c r="AQ135" s="10"/>
      <c r="AR135" s="11"/>
      <c r="AS135" s="10"/>
      <c r="AT135" s="11"/>
      <c r="AU135" s="10"/>
      <c r="AV135" s="11"/>
      <c r="AW135" s="10"/>
      <c r="AX135" s="7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 t="shared" si="147"/>
        <v>0</v>
      </c>
      <c r="BK135" s="11"/>
      <c r="BL135" s="10"/>
      <c r="BM135" s="11"/>
      <c r="BN135" s="10"/>
      <c r="BO135" s="11"/>
      <c r="BP135" s="10"/>
      <c r="BQ135" s="11"/>
      <c r="BR135" s="10"/>
      <c r="BS135" s="7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 t="shared" si="148"/>
        <v>0</v>
      </c>
      <c r="CF135" s="11"/>
      <c r="CG135" s="10"/>
      <c r="CH135" s="11"/>
      <c r="CI135" s="10"/>
      <c r="CJ135" s="11"/>
      <c r="CK135" s="10"/>
      <c r="CL135" s="11"/>
      <c r="CM135" s="10"/>
      <c r="CN135" s="7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 t="shared" si="149"/>
        <v>0</v>
      </c>
      <c r="DA135" s="11"/>
      <c r="DB135" s="10"/>
      <c r="DC135" s="11"/>
      <c r="DD135" s="10"/>
      <c r="DE135" s="11"/>
      <c r="DF135" s="10"/>
      <c r="DG135" s="11"/>
      <c r="DH135" s="10"/>
      <c r="DI135" s="7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 t="shared" si="150"/>
        <v>0</v>
      </c>
      <c r="DV135" s="11"/>
      <c r="DW135" s="10"/>
      <c r="DX135" s="11"/>
      <c r="DY135" s="10"/>
      <c r="DZ135" s="11"/>
      <c r="EA135" s="10"/>
      <c r="EB135" s="11"/>
      <c r="EC135" s="10"/>
      <c r="ED135" s="7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 t="shared" si="151"/>
        <v>0</v>
      </c>
      <c r="EQ135" s="11">
        <v>15</v>
      </c>
      <c r="ER135" s="10" t="s">
        <v>60</v>
      </c>
      <c r="ES135" s="11">
        <v>15</v>
      </c>
      <c r="ET135" s="10" t="s">
        <v>60</v>
      </c>
      <c r="EU135" s="11"/>
      <c r="EV135" s="10"/>
      <c r="EW135" s="11"/>
      <c r="EX135" s="10"/>
      <c r="EY135" s="7">
        <v>2</v>
      </c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 t="shared" si="152"/>
        <v>2</v>
      </c>
      <c r="FL135" s="11"/>
      <c r="FM135" s="10"/>
      <c r="FN135" s="11"/>
      <c r="FO135" s="10"/>
      <c r="FP135" s="11"/>
      <c r="FQ135" s="10"/>
      <c r="FR135" s="11"/>
      <c r="FS135" s="10"/>
      <c r="FT135" s="7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 t="shared" si="153"/>
        <v>0</v>
      </c>
    </row>
    <row r="136" spans="1:188" x14ac:dyDescent="0.25">
      <c r="A136" s="20">
        <v>16</v>
      </c>
      <c r="B136" s="20">
        <v>2</v>
      </c>
      <c r="C136" s="20"/>
      <c r="D136" s="6" t="s">
        <v>272</v>
      </c>
      <c r="E136" s="3" t="s">
        <v>273</v>
      </c>
      <c r="F136" s="6">
        <f t="shared" si="132"/>
        <v>0</v>
      </c>
      <c r="G136" s="6">
        <f t="shared" si="133"/>
        <v>2</v>
      </c>
      <c r="H136" s="6">
        <f t="shared" si="134"/>
        <v>30</v>
      </c>
      <c r="I136" s="6">
        <f t="shared" si="135"/>
        <v>15</v>
      </c>
      <c r="J136" s="6">
        <f t="shared" si="136"/>
        <v>15</v>
      </c>
      <c r="K136" s="6">
        <f t="shared" si="137"/>
        <v>0</v>
      </c>
      <c r="L136" s="6">
        <f t="shared" si="138"/>
        <v>0</v>
      </c>
      <c r="M136" s="6">
        <f t="shared" si="139"/>
        <v>0</v>
      </c>
      <c r="N136" s="6">
        <f t="shared" si="140"/>
        <v>0</v>
      </c>
      <c r="O136" s="6">
        <f t="shared" si="141"/>
        <v>0</v>
      </c>
      <c r="P136" s="6">
        <f t="shared" si="142"/>
        <v>0</v>
      </c>
      <c r="Q136" s="6">
        <f t="shared" si="143"/>
        <v>0</v>
      </c>
      <c r="R136" s="7">
        <f t="shared" si="144"/>
        <v>2</v>
      </c>
      <c r="S136" s="7">
        <f t="shared" si="145"/>
        <v>0</v>
      </c>
      <c r="T136" s="7">
        <v>1.17</v>
      </c>
      <c r="U136" s="11"/>
      <c r="V136" s="10"/>
      <c r="W136" s="11"/>
      <c r="X136" s="10"/>
      <c r="Y136" s="11"/>
      <c r="Z136" s="10"/>
      <c r="AA136" s="11"/>
      <c r="AB136" s="10"/>
      <c r="AC136" s="7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 t="shared" si="146"/>
        <v>0</v>
      </c>
      <c r="AP136" s="11"/>
      <c r="AQ136" s="10"/>
      <c r="AR136" s="11"/>
      <c r="AS136" s="10"/>
      <c r="AT136" s="11"/>
      <c r="AU136" s="10"/>
      <c r="AV136" s="11"/>
      <c r="AW136" s="10"/>
      <c r="AX136" s="7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 t="shared" si="147"/>
        <v>0</v>
      </c>
      <c r="BK136" s="11"/>
      <c r="BL136" s="10"/>
      <c r="BM136" s="11"/>
      <c r="BN136" s="10"/>
      <c r="BO136" s="11"/>
      <c r="BP136" s="10"/>
      <c r="BQ136" s="11"/>
      <c r="BR136" s="10"/>
      <c r="BS136" s="7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 t="shared" si="148"/>
        <v>0</v>
      </c>
      <c r="CF136" s="11"/>
      <c r="CG136" s="10"/>
      <c r="CH136" s="11"/>
      <c r="CI136" s="10"/>
      <c r="CJ136" s="11"/>
      <c r="CK136" s="10"/>
      <c r="CL136" s="11"/>
      <c r="CM136" s="10"/>
      <c r="CN136" s="7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 t="shared" si="149"/>
        <v>0</v>
      </c>
      <c r="DA136" s="11"/>
      <c r="DB136" s="10"/>
      <c r="DC136" s="11"/>
      <c r="DD136" s="10"/>
      <c r="DE136" s="11"/>
      <c r="DF136" s="10"/>
      <c r="DG136" s="11"/>
      <c r="DH136" s="10"/>
      <c r="DI136" s="7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 t="shared" si="150"/>
        <v>0</v>
      </c>
      <c r="DV136" s="11"/>
      <c r="DW136" s="10"/>
      <c r="DX136" s="11"/>
      <c r="DY136" s="10"/>
      <c r="DZ136" s="11"/>
      <c r="EA136" s="10"/>
      <c r="EB136" s="11"/>
      <c r="EC136" s="10"/>
      <c r="ED136" s="7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 t="shared" si="151"/>
        <v>0</v>
      </c>
      <c r="EQ136" s="11">
        <v>15</v>
      </c>
      <c r="ER136" s="10" t="s">
        <v>60</v>
      </c>
      <c r="ES136" s="11">
        <v>15</v>
      </c>
      <c r="ET136" s="10" t="s">
        <v>60</v>
      </c>
      <c r="EU136" s="11"/>
      <c r="EV136" s="10"/>
      <c r="EW136" s="11"/>
      <c r="EX136" s="10"/>
      <c r="EY136" s="7">
        <v>2</v>
      </c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 t="shared" si="152"/>
        <v>2</v>
      </c>
      <c r="FL136" s="11"/>
      <c r="FM136" s="10"/>
      <c r="FN136" s="11"/>
      <c r="FO136" s="10"/>
      <c r="FP136" s="11"/>
      <c r="FQ136" s="10"/>
      <c r="FR136" s="11"/>
      <c r="FS136" s="10"/>
      <c r="FT136" s="7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 t="shared" si="153"/>
        <v>0</v>
      </c>
    </row>
    <row r="137" spans="1:188" x14ac:dyDescent="0.25">
      <c r="A137" s="20">
        <v>16</v>
      </c>
      <c r="B137" s="20">
        <v>2</v>
      </c>
      <c r="C137" s="20"/>
      <c r="D137" s="6" t="s">
        <v>274</v>
      </c>
      <c r="E137" s="3" t="s">
        <v>275</v>
      </c>
      <c r="F137" s="6">
        <f t="shared" si="132"/>
        <v>0</v>
      </c>
      <c r="G137" s="6">
        <f t="shared" si="133"/>
        <v>2</v>
      </c>
      <c r="H137" s="6">
        <f t="shared" si="134"/>
        <v>30</v>
      </c>
      <c r="I137" s="6">
        <f t="shared" si="135"/>
        <v>15</v>
      </c>
      <c r="J137" s="6">
        <f t="shared" si="136"/>
        <v>15</v>
      </c>
      <c r="K137" s="6">
        <f t="shared" si="137"/>
        <v>0</v>
      </c>
      <c r="L137" s="6">
        <f t="shared" si="138"/>
        <v>0</v>
      </c>
      <c r="M137" s="6">
        <f t="shared" si="139"/>
        <v>0</v>
      </c>
      <c r="N137" s="6">
        <f t="shared" si="140"/>
        <v>0</v>
      </c>
      <c r="O137" s="6">
        <f t="shared" si="141"/>
        <v>0</v>
      </c>
      <c r="P137" s="6">
        <f t="shared" si="142"/>
        <v>0</v>
      </c>
      <c r="Q137" s="6">
        <f t="shared" si="143"/>
        <v>0</v>
      </c>
      <c r="R137" s="7">
        <f t="shared" si="144"/>
        <v>2</v>
      </c>
      <c r="S137" s="7">
        <f t="shared" si="145"/>
        <v>0</v>
      </c>
      <c r="T137" s="7">
        <v>1.27</v>
      </c>
      <c r="U137" s="11"/>
      <c r="V137" s="10"/>
      <c r="W137" s="11"/>
      <c r="X137" s="10"/>
      <c r="Y137" s="11"/>
      <c r="Z137" s="10"/>
      <c r="AA137" s="11"/>
      <c r="AB137" s="10"/>
      <c r="AC137" s="7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 t="shared" si="146"/>
        <v>0</v>
      </c>
      <c r="AP137" s="11"/>
      <c r="AQ137" s="10"/>
      <c r="AR137" s="11"/>
      <c r="AS137" s="10"/>
      <c r="AT137" s="11"/>
      <c r="AU137" s="10"/>
      <c r="AV137" s="11"/>
      <c r="AW137" s="10"/>
      <c r="AX137" s="7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 t="shared" si="147"/>
        <v>0</v>
      </c>
      <c r="BK137" s="11"/>
      <c r="BL137" s="10"/>
      <c r="BM137" s="11"/>
      <c r="BN137" s="10"/>
      <c r="BO137" s="11"/>
      <c r="BP137" s="10"/>
      <c r="BQ137" s="11"/>
      <c r="BR137" s="10"/>
      <c r="BS137" s="7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 t="shared" si="148"/>
        <v>0</v>
      </c>
      <c r="CF137" s="11"/>
      <c r="CG137" s="10"/>
      <c r="CH137" s="11"/>
      <c r="CI137" s="10"/>
      <c r="CJ137" s="11"/>
      <c r="CK137" s="10"/>
      <c r="CL137" s="11"/>
      <c r="CM137" s="10"/>
      <c r="CN137" s="7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 t="shared" si="149"/>
        <v>0</v>
      </c>
      <c r="DA137" s="11"/>
      <c r="DB137" s="10"/>
      <c r="DC137" s="11"/>
      <c r="DD137" s="10"/>
      <c r="DE137" s="11"/>
      <c r="DF137" s="10"/>
      <c r="DG137" s="11"/>
      <c r="DH137" s="10"/>
      <c r="DI137" s="7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 t="shared" si="150"/>
        <v>0</v>
      </c>
      <c r="DV137" s="11"/>
      <c r="DW137" s="10"/>
      <c r="DX137" s="11"/>
      <c r="DY137" s="10"/>
      <c r="DZ137" s="11"/>
      <c r="EA137" s="10"/>
      <c r="EB137" s="11"/>
      <c r="EC137" s="10"/>
      <c r="ED137" s="7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 t="shared" si="151"/>
        <v>0</v>
      </c>
      <c r="EQ137" s="11">
        <v>15</v>
      </c>
      <c r="ER137" s="10" t="s">
        <v>60</v>
      </c>
      <c r="ES137" s="11">
        <v>15</v>
      </c>
      <c r="ET137" s="10" t="s">
        <v>60</v>
      </c>
      <c r="EU137" s="11"/>
      <c r="EV137" s="10"/>
      <c r="EW137" s="11"/>
      <c r="EX137" s="10"/>
      <c r="EY137" s="7">
        <v>2</v>
      </c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 t="shared" si="152"/>
        <v>2</v>
      </c>
      <c r="FL137" s="11"/>
      <c r="FM137" s="10"/>
      <c r="FN137" s="11"/>
      <c r="FO137" s="10"/>
      <c r="FP137" s="11"/>
      <c r="FQ137" s="10"/>
      <c r="FR137" s="11"/>
      <c r="FS137" s="10"/>
      <c r="FT137" s="7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 t="shared" si="153"/>
        <v>0</v>
      </c>
    </row>
    <row r="138" spans="1:188" x14ac:dyDescent="0.25">
      <c r="A138" s="20">
        <v>8</v>
      </c>
      <c r="B138" s="20">
        <v>1</v>
      </c>
      <c r="C138" s="20"/>
      <c r="D138" s="6" t="s">
        <v>276</v>
      </c>
      <c r="E138" s="3" t="s">
        <v>277</v>
      </c>
      <c r="F138" s="6">
        <f t="shared" si="132"/>
        <v>0</v>
      </c>
      <c r="G138" s="6">
        <f t="shared" si="133"/>
        <v>2</v>
      </c>
      <c r="H138" s="6">
        <f t="shared" si="134"/>
        <v>30</v>
      </c>
      <c r="I138" s="6">
        <f t="shared" si="135"/>
        <v>15</v>
      </c>
      <c r="J138" s="6">
        <f t="shared" si="136"/>
        <v>15</v>
      </c>
      <c r="K138" s="6">
        <f t="shared" si="137"/>
        <v>0</v>
      </c>
      <c r="L138" s="6">
        <f t="shared" si="138"/>
        <v>0</v>
      </c>
      <c r="M138" s="6">
        <f t="shared" si="139"/>
        <v>0</v>
      </c>
      <c r="N138" s="6">
        <f t="shared" si="140"/>
        <v>0</v>
      </c>
      <c r="O138" s="6">
        <f t="shared" si="141"/>
        <v>0</v>
      </c>
      <c r="P138" s="6">
        <f t="shared" si="142"/>
        <v>0</v>
      </c>
      <c r="Q138" s="6">
        <f t="shared" si="143"/>
        <v>0</v>
      </c>
      <c r="R138" s="7">
        <f t="shared" si="144"/>
        <v>3</v>
      </c>
      <c r="S138" s="7">
        <f t="shared" si="145"/>
        <v>0</v>
      </c>
      <c r="T138" s="7">
        <v>1.5</v>
      </c>
      <c r="U138" s="11"/>
      <c r="V138" s="10"/>
      <c r="W138" s="11"/>
      <c r="X138" s="10"/>
      <c r="Y138" s="11"/>
      <c r="Z138" s="10"/>
      <c r="AA138" s="11"/>
      <c r="AB138" s="10"/>
      <c r="AC138" s="7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7"/>
      <c r="AO138" s="7">
        <f t="shared" si="146"/>
        <v>0</v>
      </c>
      <c r="AP138" s="11"/>
      <c r="AQ138" s="10"/>
      <c r="AR138" s="11"/>
      <c r="AS138" s="10"/>
      <c r="AT138" s="11"/>
      <c r="AU138" s="10"/>
      <c r="AV138" s="11"/>
      <c r="AW138" s="10"/>
      <c r="AX138" s="7"/>
      <c r="AY138" s="11"/>
      <c r="AZ138" s="10"/>
      <c r="BA138" s="11"/>
      <c r="BB138" s="10"/>
      <c r="BC138" s="11"/>
      <c r="BD138" s="10"/>
      <c r="BE138" s="11"/>
      <c r="BF138" s="10"/>
      <c r="BG138" s="11"/>
      <c r="BH138" s="10"/>
      <c r="BI138" s="7"/>
      <c r="BJ138" s="7">
        <f t="shared" si="147"/>
        <v>0</v>
      </c>
      <c r="BK138" s="11">
        <v>15</v>
      </c>
      <c r="BL138" s="10" t="s">
        <v>60</v>
      </c>
      <c r="BM138" s="11">
        <v>15</v>
      </c>
      <c r="BN138" s="10" t="s">
        <v>60</v>
      </c>
      <c r="BO138" s="11"/>
      <c r="BP138" s="10"/>
      <c r="BQ138" s="11"/>
      <c r="BR138" s="10"/>
      <c r="BS138" s="7">
        <v>3</v>
      </c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7"/>
      <c r="CE138" s="7">
        <f t="shared" si="148"/>
        <v>3</v>
      </c>
      <c r="CF138" s="11"/>
      <c r="CG138" s="10"/>
      <c r="CH138" s="11"/>
      <c r="CI138" s="10"/>
      <c r="CJ138" s="11"/>
      <c r="CK138" s="10"/>
      <c r="CL138" s="11"/>
      <c r="CM138" s="10"/>
      <c r="CN138" s="7"/>
      <c r="CO138" s="11"/>
      <c r="CP138" s="10"/>
      <c r="CQ138" s="11"/>
      <c r="CR138" s="10"/>
      <c r="CS138" s="11"/>
      <c r="CT138" s="10"/>
      <c r="CU138" s="11"/>
      <c r="CV138" s="10"/>
      <c r="CW138" s="11"/>
      <c r="CX138" s="10"/>
      <c r="CY138" s="7"/>
      <c r="CZ138" s="7">
        <f t="shared" si="149"/>
        <v>0</v>
      </c>
      <c r="DA138" s="11"/>
      <c r="DB138" s="10"/>
      <c r="DC138" s="11"/>
      <c r="DD138" s="10"/>
      <c r="DE138" s="11"/>
      <c r="DF138" s="10"/>
      <c r="DG138" s="11"/>
      <c r="DH138" s="10"/>
      <c r="DI138" s="7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7"/>
      <c r="DU138" s="7">
        <f t="shared" si="150"/>
        <v>0</v>
      </c>
      <c r="DV138" s="11"/>
      <c r="DW138" s="10"/>
      <c r="DX138" s="11"/>
      <c r="DY138" s="10"/>
      <c r="DZ138" s="11"/>
      <c r="EA138" s="10"/>
      <c r="EB138" s="11"/>
      <c r="EC138" s="10"/>
      <c r="ED138" s="7"/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7"/>
      <c r="EP138" s="7">
        <f t="shared" si="151"/>
        <v>0</v>
      </c>
      <c r="EQ138" s="11"/>
      <c r="ER138" s="10"/>
      <c r="ES138" s="11"/>
      <c r="ET138" s="10"/>
      <c r="EU138" s="11"/>
      <c r="EV138" s="10"/>
      <c r="EW138" s="11"/>
      <c r="EX138" s="10"/>
      <c r="EY138" s="7"/>
      <c r="EZ138" s="11"/>
      <c r="FA138" s="10"/>
      <c r="FB138" s="11"/>
      <c r="FC138" s="10"/>
      <c r="FD138" s="11"/>
      <c r="FE138" s="10"/>
      <c r="FF138" s="11"/>
      <c r="FG138" s="10"/>
      <c r="FH138" s="11"/>
      <c r="FI138" s="10"/>
      <c r="FJ138" s="7"/>
      <c r="FK138" s="7">
        <f t="shared" si="152"/>
        <v>0</v>
      </c>
      <c r="FL138" s="11"/>
      <c r="FM138" s="10"/>
      <c r="FN138" s="11"/>
      <c r="FO138" s="10"/>
      <c r="FP138" s="11"/>
      <c r="FQ138" s="10"/>
      <c r="FR138" s="11"/>
      <c r="FS138" s="10"/>
      <c r="FT138" s="7"/>
      <c r="FU138" s="11"/>
      <c r="FV138" s="10"/>
      <c r="FW138" s="11"/>
      <c r="FX138" s="10"/>
      <c r="FY138" s="11"/>
      <c r="FZ138" s="10"/>
      <c r="GA138" s="11"/>
      <c r="GB138" s="10"/>
      <c r="GC138" s="11"/>
      <c r="GD138" s="10"/>
      <c r="GE138" s="7"/>
      <c r="GF138" s="7">
        <f t="shared" si="153"/>
        <v>0</v>
      </c>
    </row>
    <row r="139" spans="1:188" x14ac:dyDescent="0.25">
      <c r="A139" s="20">
        <v>8</v>
      </c>
      <c r="B139" s="20">
        <v>1</v>
      </c>
      <c r="C139" s="20"/>
      <c r="D139" s="6" t="s">
        <v>278</v>
      </c>
      <c r="E139" s="3" t="s">
        <v>279</v>
      </c>
      <c r="F139" s="6">
        <f t="shared" si="132"/>
        <v>0</v>
      </c>
      <c r="G139" s="6">
        <f t="shared" si="133"/>
        <v>2</v>
      </c>
      <c r="H139" s="6">
        <f t="shared" si="134"/>
        <v>30</v>
      </c>
      <c r="I139" s="6">
        <f t="shared" si="135"/>
        <v>15</v>
      </c>
      <c r="J139" s="6">
        <f t="shared" si="136"/>
        <v>15</v>
      </c>
      <c r="K139" s="6">
        <f t="shared" si="137"/>
        <v>0</v>
      </c>
      <c r="L139" s="6">
        <f t="shared" si="138"/>
        <v>0</v>
      </c>
      <c r="M139" s="6">
        <f t="shared" si="139"/>
        <v>0</v>
      </c>
      <c r="N139" s="6">
        <f t="shared" si="140"/>
        <v>0</v>
      </c>
      <c r="O139" s="6">
        <f t="shared" si="141"/>
        <v>0</v>
      </c>
      <c r="P139" s="6">
        <f t="shared" si="142"/>
        <v>0</v>
      </c>
      <c r="Q139" s="6">
        <f t="shared" si="143"/>
        <v>0</v>
      </c>
      <c r="R139" s="7">
        <f t="shared" si="144"/>
        <v>3</v>
      </c>
      <c r="S139" s="7">
        <f t="shared" si="145"/>
        <v>0</v>
      </c>
      <c r="T139" s="7">
        <v>1.44</v>
      </c>
      <c r="U139" s="11"/>
      <c r="V139" s="10"/>
      <c r="W139" s="11"/>
      <c r="X139" s="10"/>
      <c r="Y139" s="11"/>
      <c r="Z139" s="10"/>
      <c r="AA139" s="11"/>
      <c r="AB139" s="10"/>
      <c r="AC139" s="7"/>
      <c r="AD139" s="11"/>
      <c r="AE139" s="10"/>
      <c r="AF139" s="11"/>
      <c r="AG139" s="10"/>
      <c r="AH139" s="11"/>
      <c r="AI139" s="10"/>
      <c r="AJ139" s="11"/>
      <c r="AK139" s="10"/>
      <c r="AL139" s="11"/>
      <c r="AM139" s="10"/>
      <c r="AN139" s="7"/>
      <c r="AO139" s="7">
        <f t="shared" si="146"/>
        <v>0</v>
      </c>
      <c r="AP139" s="11"/>
      <c r="AQ139" s="10"/>
      <c r="AR139" s="11"/>
      <c r="AS139" s="10"/>
      <c r="AT139" s="11"/>
      <c r="AU139" s="10"/>
      <c r="AV139" s="11"/>
      <c r="AW139" s="10"/>
      <c r="AX139" s="7"/>
      <c r="AY139" s="11"/>
      <c r="AZ139" s="10"/>
      <c r="BA139" s="11"/>
      <c r="BB139" s="10"/>
      <c r="BC139" s="11"/>
      <c r="BD139" s="10"/>
      <c r="BE139" s="11"/>
      <c r="BF139" s="10"/>
      <c r="BG139" s="11"/>
      <c r="BH139" s="10"/>
      <c r="BI139" s="7"/>
      <c r="BJ139" s="7">
        <f t="shared" si="147"/>
        <v>0</v>
      </c>
      <c r="BK139" s="11">
        <v>15</v>
      </c>
      <c r="BL139" s="10" t="s">
        <v>60</v>
      </c>
      <c r="BM139" s="11">
        <v>15</v>
      </c>
      <c r="BN139" s="10" t="s">
        <v>60</v>
      </c>
      <c r="BO139" s="11"/>
      <c r="BP139" s="10"/>
      <c r="BQ139" s="11"/>
      <c r="BR139" s="10"/>
      <c r="BS139" s="7">
        <v>3</v>
      </c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7"/>
      <c r="CE139" s="7">
        <f t="shared" si="148"/>
        <v>3</v>
      </c>
      <c r="CF139" s="11"/>
      <c r="CG139" s="10"/>
      <c r="CH139" s="11"/>
      <c r="CI139" s="10"/>
      <c r="CJ139" s="11"/>
      <c r="CK139" s="10"/>
      <c r="CL139" s="11"/>
      <c r="CM139" s="10"/>
      <c r="CN139" s="7"/>
      <c r="CO139" s="11"/>
      <c r="CP139" s="10"/>
      <c r="CQ139" s="11"/>
      <c r="CR139" s="10"/>
      <c r="CS139" s="11"/>
      <c r="CT139" s="10"/>
      <c r="CU139" s="11"/>
      <c r="CV139" s="10"/>
      <c r="CW139" s="11"/>
      <c r="CX139" s="10"/>
      <c r="CY139" s="7"/>
      <c r="CZ139" s="7">
        <f t="shared" si="149"/>
        <v>0</v>
      </c>
      <c r="DA139" s="11"/>
      <c r="DB139" s="10"/>
      <c r="DC139" s="11"/>
      <c r="DD139" s="10"/>
      <c r="DE139" s="11"/>
      <c r="DF139" s="10"/>
      <c r="DG139" s="11"/>
      <c r="DH139" s="10"/>
      <c r="DI139" s="7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7"/>
      <c r="DU139" s="7">
        <f t="shared" si="150"/>
        <v>0</v>
      </c>
      <c r="DV139" s="11"/>
      <c r="DW139" s="10"/>
      <c r="DX139" s="11"/>
      <c r="DY139" s="10"/>
      <c r="DZ139" s="11"/>
      <c r="EA139" s="10"/>
      <c r="EB139" s="11"/>
      <c r="EC139" s="10"/>
      <c r="ED139" s="7"/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7"/>
      <c r="EP139" s="7">
        <f t="shared" si="151"/>
        <v>0</v>
      </c>
      <c r="EQ139" s="11"/>
      <c r="ER139" s="10"/>
      <c r="ES139" s="11"/>
      <c r="ET139" s="10"/>
      <c r="EU139" s="11"/>
      <c r="EV139" s="10"/>
      <c r="EW139" s="11"/>
      <c r="EX139" s="10"/>
      <c r="EY139" s="7"/>
      <c r="EZ139" s="11"/>
      <c r="FA139" s="10"/>
      <c r="FB139" s="11"/>
      <c r="FC139" s="10"/>
      <c r="FD139" s="11"/>
      <c r="FE139" s="10"/>
      <c r="FF139" s="11"/>
      <c r="FG139" s="10"/>
      <c r="FH139" s="11"/>
      <c r="FI139" s="10"/>
      <c r="FJ139" s="7"/>
      <c r="FK139" s="7">
        <f t="shared" si="152"/>
        <v>0</v>
      </c>
      <c r="FL139" s="11"/>
      <c r="FM139" s="10"/>
      <c r="FN139" s="11"/>
      <c r="FO139" s="10"/>
      <c r="FP139" s="11"/>
      <c r="FQ139" s="10"/>
      <c r="FR139" s="11"/>
      <c r="FS139" s="10"/>
      <c r="FT139" s="7"/>
      <c r="FU139" s="11"/>
      <c r="FV139" s="10"/>
      <c r="FW139" s="11"/>
      <c r="FX139" s="10"/>
      <c r="FY139" s="11"/>
      <c r="FZ139" s="10"/>
      <c r="GA139" s="11"/>
      <c r="GB139" s="10"/>
      <c r="GC139" s="11"/>
      <c r="GD139" s="10"/>
      <c r="GE139" s="7"/>
      <c r="GF139" s="7">
        <f t="shared" si="153"/>
        <v>0</v>
      </c>
    </row>
    <row r="140" spans="1:188" x14ac:dyDescent="0.25">
      <c r="A140" s="20">
        <v>8</v>
      </c>
      <c r="B140" s="20">
        <v>1</v>
      </c>
      <c r="C140" s="20"/>
      <c r="D140" s="6" t="s">
        <v>280</v>
      </c>
      <c r="E140" s="3" t="s">
        <v>281</v>
      </c>
      <c r="F140" s="6">
        <f t="shared" si="132"/>
        <v>0</v>
      </c>
      <c r="G140" s="6">
        <f t="shared" si="133"/>
        <v>2</v>
      </c>
      <c r="H140" s="6">
        <f t="shared" si="134"/>
        <v>30</v>
      </c>
      <c r="I140" s="6">
        <f t="shared" si="135"/>
        <v>15</v>
      </c>
      <c r="J140" s="6">
        <f t="shared" si="136"/>
        <v>15</v>
      </c>
      <c r="K140" s="6">
        <f t="shared" si="137"/>
        <v>0</v>
      </c>
      <c r="L140" s="6">
        <f t="shared" si="138"/>
        <v>0</v>
      </c>
      <c r="M140" s="6">
        <f t="shared" si="139"/>
        <v>0</v>
      </c>
      <c r="N140" s="6">
        <f t="shared" si="140"/>
        <v>0</v>
      </c>
      <c r="O140" s="6">
        <f t="shared" si="141"/>
        <v>0</v>
      </c>
      <c r="P140" s="6">
        <f t="shared" si="142"/>
        <v>0</v>
      </c>
      <c r="Q140" s="6">
        <f t="shared" si="143"/>
        <v>0</v>
      </c>
      <c r="R140" s="7">
        <f t="shared" si="144"/>
        <v>3</v>
      </c>
      <c r="S140" s="7">
        <f t="shared" si="145"/>
        <v>0</v>
      </c>
      <c r="T140" s="7">
        <v>1.46</v>
      </c>
      <c r="U140" s="11"/>
      <c r="V140" s="10"/>
      <c r="W140" s="11"/>
      <c r="X140" s="10"/>
      <c r="Y140" s="11"/>
      <c r="Z140" s="10"/>
      <c r="AA140" s="11"/>
      <c r="AB140" s="10"/>
      <c r="AC140" s="7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 t="shared" si="146"/>
        <v>0</v>
      </c>
      <c r="AP140" s="11"/>
      <c r="AQ140" s="10"/>
      <c r="AR140" s="11"/>
      <c r="AS140" s="10"/>
      <c r="AT140" s="11"/>
      <c r="AU140" s="10"/>
      <c r="AV140" s="11"/>
      <c r="AW140" s="10"/>
      <c r="AX140" s="7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 t="shared" si="147"/>
        <v>0</v>
      </c>
      <c r="BK140" s="11">
        <v>15</v>
      </c>
      <c r="BL140" s="10" t="s">
        <v>60</v>
      </c>
      <c r="BM140" s="11">
        <v>15</v>
      </c>
      <c r="BN140" s="10" t="s">
        <v>60</v>
      </c>
      <c r="BO140" s="11"/>
      <c r="BP140" s="10"/>
      <c r="BQ140" s="11"/>
      <c r="BR140" s="10"/>
      <c r="BS140" s="7">
        <v>3</v>
      </c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 t="shared" si="148"/>
        <v>3</v>
      </c>
      <c r="CF140" s="11"/>
      <c r="CG140" s="10"/>
      <c r="CH140" s="11"/>
      <c r="CI140" s="10"/>
      <c r="CJ140" s="11"/>
      <c r="CK140" s="10"/>
      <c r="CL140" s="11"/>
      <c r="CM140" s="10"/>
      <c r="CN140" s="7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 t="shared" si="149"/>
        <v>0</v>
      </c>
      <c r="DA140" s="11"/>
      <c r="DB140" s="10"/>
      <c r="DC140" s="11"/>
      <c r="DD140" s="10"/>
      <c r="DE140" s="11"/>
      <c r="DF140" s="10"/>
      <c r="DG140" s="11"/>
      <c r="DH140" s="10"/>
      <c r="DI140" s="7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 t="shared" si="150"/>
        <v>0</v>
      </c>
      <c r="DV140" s="11"/>
      <c r="DW140" s="10"/>
      <c r="DX140" s="11"/>
      <c r="DY140" s="10"/>
      <c r="DZ140" s="11"/>
      <c r="EA140" s="10"/>
      <c r="EB140" s="11"/>
      <c r="EC140" s="10"/>
      <c r="ED140" s="7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 t="shared" si="151"/>
        <v>0</v>
      </c>
      <c r="EQ140" s="11"/>
      <c r="ER140" s="10"/>
      <c r="ES140" s="11"/>
      <c r="ET140" s="10"/>
      <c r="EU140" s="11"/>
      <c r="EV140" s="10"/>
      <c r="EW140" s="11"/>
      <c r="EX140" s="10"/>
      <c r="EY140" s="7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 t="shared" si="152"/>
        <v>0</v>
      </c>
      <c r="FL140" s="11"/>
      <c r="FM140" s="10"/>
      <c r="FN140" s="11"/>
      <c r="FO140" s="10"/>
      <c r="FP140" s="11"/>
      <c r="FQ140" s="10"/>
      <c r="FR140" s="11"/>
      <c r="FS140" s="10"/>
      <c r="FT140" s="7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 t="shared" si="153"/>
        <v>0</v>
      </c>
    </row>
    <row r="141" spans="1:188" x14ac:dyDescent="0.25">
      <c r="A141" s="20">
        <v>8</v>
      </c>
      <c r="B141" s="20">
        <v>1</v>
      </c>
      <c r="C141" s="20"/>
      <c r="D141" s="6" t="s">
        <v>282</v>
      </c>
      <c r="E141" s="3" t="s">
        <v>283</v>
      </c>
      <c r="F141" s="6">
        <f t="shared" si="132"/>
        <v>0</v>
      </c>
      <c r="G141" s="6">
        <f t="shared" si="133"/>
        <v>2</v>
      </c>
      <c r="H141" s="6">
        <f t="shared" si="134"/>
        <v>30</v>
      </c>
      <c r="I141" s="6">
        <f t="shared" si="135"/>
        <v>15</v>
      </c>
      <c r="J141" s="6">
        <f t="shared" si="136"/>
        <v>15</v>
      </c>
      <c r="K141" s="6">
        <f t="shared" si="137"/>
        <v>0</v>
      </c>
      <c r="L141" s="6">
        <f t="shared" si="138"/>
        <v>0</v>
      </c>
      <c r="M141" s="6">
        <f t="shared" si="139"/>
        <v>0</v>
      </c>
      <c r="N141" s="6">
        <f t="shared" si="140"/>
        <v>0</v>
      </c>
      <c r="O141" s="6">
        <f t="shared" si="141"/>
        <v>0</v>
      </c>
      <c r="P141" s="6">
        <f t="shared" si="142"/>
        <v>0</v>
      </c>
      <c r="Q141" s="6">
        <f t="shared" si="143"/>
        <v>0</v>
      </c>
      <c r="R141" s="7">
        <f t="shared" si="144"/>
        <v>3</v>
      </c>
      <c r="S141" s="7">
        <f t="shared" si="145"/>
        <v>0</v>
      </c>
      <c r="T141" s="7">
        <v>1.23</v>
      </c>
      <c r="U141" s="11"/>
      <c r="V141" s="10"/>
      <c r="W141" s="11"/>
      <c r="X141" s="10"/>
      <c r="Y141" s="11"/>
      <c r="Z141" s="10"/>
      <c r="AA141" s="11"/>
      <c r="AB141" s="10"/>
      <c r="AC141" s="7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 t="shared" si="146"/>
        <v>0</v>
      </c>
      <c r="AP141" s="11"/>
      <c r="AQ141" s="10"/>
      <c r="AR141" s="11"/>
      <c r="AS141" s="10"/>
      <c r="AT141" s="11"/>
      <c r="AU141" s="10"/>
      <c r="AV141" s="11"/>
      <c r="AW141" s="10"/>
      <c r="AX141" s="7"/>
      <c r="AY141" s="11"/>
      <c r="AZ141" s="10"/>
      <c r="BA141" s="11"/>
      <c r="BB141" s="10"/>
      <c r="BC141" s="11"/>
      <c r="BD141" s="10"/>
      <c r="BE141" s="11"/>
      <c r="BF141" s="10"/>
      <c r="BG141" s="11"/>
      <c r="BH141" s="10"/>
      <c r="BI141" s="7"/>
      <c r="BJ141" s="7">
        <f t="shared" si="147"/>
        <v>0</v>
      </c>
      <c r="BK141" s="11">
        <v>15</v>
      </c>
      <c r="BL141" s="10" t="s">
        <v>60</v>
      </c>
      <c r="BM141" s="11">
        <v>15</v>
      </c>
      <c r="BN141" s="10" t="s">
        <v>60</v>
      </c>
      <c r="BO141" s="11"/>
      <c r="BP141" s="10"/>
      <c r="BQ141" s="11"/>
      <c r="BR141" s="10"/>
      <c r="BS141" s="7">
        <v>3</v>
      </c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 t="shared" si="148"/>
        <v>3</v>
      </c>
      <c r="CF141" s="11"/>
      <c r="CG141" s="10"/>
      <c r="CH141" s="11"/>
      <c r="CI141" s="10"/>
      <c r="CJ141" s="11"/>
      <c r="CK141" s="10"/>
      <c r="CL141" s="11"/>
      <c r="CM141" s="10"/>
      <c r="CN141" s="7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 t="shared" si="149"/>
        <v>0</v>
      </c>
      <c r="DA141" s="11"/>
      <c r="DB141" s="10"/>
      <c r="DC141" s="11"/>
      <c r="DD141" s="10"/>
      <c r="DE141" s="11"/>
      <c r="DF141" s="10"/>
      <c r="DG141" s="11"/>
      <c r="DH141" s="10"/>
      <c r="DI141" s="7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 t="shared" si="150"/>
        <v>0</v>
      </c>
      <c r="DV141" s="11"/>
      <c r="DW141" s="10"/>
      <c r="DX141" s="11"/>
      <c r="DY141" s="10"/>
      <c r="DZ141" s="11"/>
      <c r="EA141" s="10"/>
      <c r="EB141" s="11"/>
      <c r="EC141" s="10"/>
      <c r="ED141" s="7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 t="shared" si="151"/>
        <v>0</v>
      </c>
      <c r="EQ141" s="11"/>
      <c r="ER141" s="10"/>
      <c r="ES141" s="11"/>
      <c r="ET141" s="10"/>
      <c r="EU141" s="11"/>
      <c r="EV141" s="10"/>
      <c r="EW141" s="11"/>
      <c r="EX141" s="10"/>
      <c r="EY141" s="7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 t="shared" si="152"/>
        <v>0</v>
      </c>
      <c r="FL141" s="11"/>
      <c r="FM141" s="10"/>
      <c r="FN141" s="11"/>
      <c r="FO141" s="10"/>
      <c r="FP141" s="11"/>
      <c r="FQ141" s="10"/>
      <c r="FR141" s="11"/>
      <c r="FS141" s="10"/>
      <c r="FT141" s="7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 t="shared" si="153"/>
        <v>0</v>
      </c>
    </row>
    <row r="142" spans="1:188" x14ac:dyDescent="0.25">
      <c r="A142" s="20">
        <v>9</v>
      </c>
      <c r="B142" s="20">
        <v>1</v>
      </c>
      <c r="C142" s="20"/>
      <c r="D142" s="6" t="s">
        <v>284</v>
      </c>
      <c r="E142" s="3" t="s">
        <v>285</v>
      </c>
      <c r="F142" s="6">
        <f t="shared" si="132"/>
        <v>0</v>
      </c>
      <c r="G142" s="6">
        <f t="shared" si="133"/>
        <v>2</v>
      </c>
      <c r="H142" s="6">
        <f t="shared" si="134"/>
        <v>30</v>
      </c>
      <c r="I142" s="6">
        <f t="shared" si="135"/>
        <v>15</v>
      </c>
      <c r="J142" s="6">
        <f t="shared" si="136"/>
        <v>15</v>
      </c>
      <c r="K142" s="6">
        <f t="shared" si="137"/>
        <v>0</v>
      </c>
      <c r="L142" s="6">
        <f t="shared" si="138"/>
        <v>0</v>
      </c>
      <c r="M142" s="6">
        <f t="shared" si="139"/>
        <v>0</v>
      </c>
      <c r="N142" s="6">
        <f t="shared" si="140"/>
        <v>0</v>
      </c>
      <c r="O142" s="6">
        <f t="shared" si="141"/>
        <v>0</v>
      </c>
      <c r="P142" s="6">
        <f t="shared" si="142"/>
        <v>0</v>
      </c>
      <c r="Q142" s="6">
        <f t="shared" si="143"/>
        <v>0</v>
      </c>
      <c r="R142" s="7">
        <f t="shared" si="144"/>
        <v>2</v>
      </c>
      <c r="S142" s="7">
        <f t="shared" si="145"/>
        <v>0</v>
      </c>
      <c r="T142" s="7">
        <v>1.37</v>
      </c>
      <c r="U142" s="11"/>
      <c r="V142" s="10"/>
      <c r="W142" s="11"/>
      <c r="X142" s="10"/>
      <c r="Y142" s="11"/>
      <c r="Z142" s="10"/>
      <c r="AA142" s="11"/>
      <c r="AB142" s="10"/>
      <c r="AC142" s="7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 t="shared" si="146"/>
        <v>0</v>
      </c>
      <c r="AP142" s="11"/>
      <c r="AQ142" s="10"/>
      <c r="AR142" s="11"/>
      <c r="AS142" s="10"/>
      <c r="AT142" s="11"/>
      <c r="AU142" s="10"/>
      <c r="AV142" s="11"/>
      <c r="AW142" s="10"/>
      <c r="AX142" s="7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 t="shared" si="147"/>
        <v>0</v>
      </c>
      <c r="BK142" s="11"/>
      <c r="BL142" s="10"/>
      <c r="BM142" s="11"/>
      <c r="BN142" s="10"/>
      <c r="BO142" s="11"/>
      <c r="BP142" s="10"/>
      <c r="BQ142" s="11"/>
      <c r="BR142" s="10"/>
      <c r="BS142" s="7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 t="shared" si="148"/>
        <v>0</v>
      </c>
      <c r="CF142" s="11">
        <v>15</v>
      </c>
      <c r="CG142" s="10" t="s">
        <v>60</v>
      </c>
      <c r="CH142" s="11">
        <v>15</v>
      </c>
      <c r="CI142" s="10" t="s">
        <v>60</v>
      </c>
      <c r="CJ142" s="11"/>
      <c r="CK142" s="10"/>
      <c r="CL142" s="11"/>
      <c r="CM142" s="10"/>
      <c r="CN142" s="7">
        <v>2</v>
      </c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 t="shared" si="149"/>
        <v>2</v>
      </c>
      <c r="DA142" s="11"/>
      <c r="DB142" s="10"/>
      <c r="DC142" s="11"/>
      <c r="DD142" s="10"/>
      <c r="DE142" s="11"/>
      <c r="DF142" s="10"/>
      <c r="DG142" s="11"/>
      <c r="DH142" s="10"/>
      <c r="DI142" s="7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 t="shared" si="150"/>
        <v>0</v>
      </c>
      <c r="DV142" s="11"/>
      <c r="DW142" s="10"/>
      <c r="DX142" s="11"/>
      <c r="DY142" s="10"/>
      <c r="DZ142" s="11"/>
      <c r="EA142" s="10"/>
      <c r="EB142" s="11"/>
      <c r="EC142" s="10"/>
      <c r="ED142" s="7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 t="shared" si="151"/>
        <v>0</v>
      </c>
      <c r="EQ142" s="11"/>
      <c r="ER142" s="10"/>
      <c r="ES142" s="11"/>
      <c r="ET142" s="10"/>
      <c r="EU142" s="11"/>
      <c r="EV142" s="10"/>
      <c r="EW142" s="11"/>
      <c r="EX142" s="10"/>
      <c r="EY142" s="7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 t="shared" si="152"/>
        <v>0</v>
      </c>
      <c r="FL142" s="11"/>
      <c r="FM142" s="10"/>
      <c r="FN142" s="11"/>
      <c r="FO142" s="10"/>
      <c r="FP142" s="11"/>
      <c r="FQ142" s="10"/>
      <c r="FR142" s="11"/>
      <c r="FS142" s="10"/>
      <c r="FT142" s="7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 t="shared" si="153"/>
        <v>0</v>
      </c>
    </row>
    <row r="143" spans="1:188" x14ac:dyDescent="0.25">
      <c r="A143" s="20">
        <v>9</v>
      </c>
      <c r="B143" s="20">
        <v>1</v>
      </c>
      <c r="C143" s="20"/>
      <c r="D143" s="6" t="s">
        <v>286</v>
      </c>
      <c r="E143" s="3" t="s">
        <v>287</v>
      </c>
      <c r="F143" s="6">
        <f t="shared" si="132"/>
        <v>0</v>
      </c>
      <c r="G143" s="6">
        <f t="shared" si="133"/>
        <v>2</v>
      </c>
      <c r="H143" s="6">
        <f t="shared" si="134"/>
        <v>30</v>
      </c>
      <c r="I143" s="6">
        <f t="shared" si="135"/>
        <v>15</v>
      </c>
      <c r="J143" s="6">
        <f t="shared" si="136"/>
        <v>15</v>
      </c>
      <c r="K143" s="6">
        <f t="shared" si="137"/>
        <v>0</v>
      </c>
      <c r="L143" s="6">
        <f t="shared" si="138"/>
        <v>0</v>
      </c>
      <c r="M143" s="6">
        <f t="shared" si="139"/>
        <v>0</v>
      </c>
      <c r="N143" s="6">
        <f t="shared" si="140"/>
        <v>0</v>
      </c>
      <c r="O143" s="6">
        <f t="shared" si="141"/>
        <v>0</v>
      </c>
      <c r="P143" s="6">
        <f t="shared" si="142"/>
        <v>0</v>
      </c>
      <c r="Q143" s="6">
        <f t="shared" si="143"/>
        <v>0</v>
      </c>
      <c r="R143" s="7">
        <f t="shared" si="144"/>
        <v>2</v>
      </c>
      <c r="S143" s="7">
        <f t="shared" si="145"/>
        <v>0</v>
      </c>
      <c r="T143" s="7">
        <v>1.34</v>
      </c>
      <c r="U143" s="11"/>
      <c r="V143" s="10"/>
      <c r="W143" s="11"/>
      <c r="X143" s="10"/>
      <c r="Y143" s="11"/>
      <c r="Z143" s="10"/>
      <c r="AA143" s="11"/>
      <c r="AB143" s="10"/>
      <c r="AC143" s="7"/>
      <c r="AD143" s="11"/>
      <c r="AE143" s="10"/>
      <c r="AF143" s="11"/>
      <c r="AG143" s="10"/>
      <c r="AH143" s="11"/>
      <c r="AI143" s="10"/>
      <c r="AJ143" s="11"/>
      <c r="AK143" s="10"/>
      <c r="AL143" s="11"/>
      <c r="AM143" s="10"/>
      <c r="AN143" s="7"/>
      <c r="AO143" s="7">
        <f t="shared" si="146"/>
        <v>0</v>
      </c>
      <c r="AP143" s="11"/>
      <c r="AQ143" s="10"/>
      <c r="AR143" s="11"/>
      <c r="AS143" s="10"/>
      <c r="AT143" s="11"/>
      <c r="AU143" s="10"/>
      <c r="AV143" s="11"/>
      <c r="AW143" s="10"/>
      <c r="AX143" s="7"/>
      <c r="AY143" s="11"/>
      <c r="AZ143" s="10"/>
      <c r="BA143" s="11"/>
      <c r="BB143" s="10"/>
      <c r="BC143" s="11"/>
      <c r="BD143" s="10"/>
      <c r="BE143" s="11"/>
      <c r="BF143" s="10"/>
      <c r="BG143" s="11"/>
      <c r="BH143" s="10"/>
      <c r="BI143" s="7"/>
      <c r="BJ143" s="7">
        <f t="shared" si="147"/>
        <v>0</v>
      </c>
      <c r="BK143" s="11"/>
      <c r="BL143" s="10"/>
      <c r="BM143" s="11"/>
      <c r="BN143" s="10"/>
      <c r="BO143" s="11"/>
      <c r="BP143" s="10"/>
      <c r="BQ143" s="11"/>
      <c r="BR143" s="10"/>
      <c r="BS143" s="7"/>
      <c r="BT143" s="11"/>
      <c r="BU143" s="10"/>
      <c r="BV143" s="11"/>
      <c r="BW143" s="10"/>
      <c r="BX143" s="11"/>
      <c r="BY143" s="10"/>
      <c r="BZ143" s="11"/>
      <c r="CA143" s="10"/>
      <c r="CB143" s="11"/>
      <c r="CC143" s="10"/>
      <c r="CD143" s="7"/>
      <c r="CE143" s="7">
        <f t="shared" si="148"/>
        <v>0</v>
      </c>
      <c r="CF143" s="11">
        <v>15</v>
      </c>
      <c r="CG143" s="10" t="s">
        <v>60</v>
      </c>
      <c r="CH143" s="11">
        <v>15</v>
      </c>
      <c r="CI143" s="10" t="s">
        <v>60</v>
      </c>
      <c r="CJ143" s="11"/>
      <c r="CK143" s="10"/>
      <c r="CL143" s="11"/>
      <c r="CM143" s="10"/>
      <c r="CN143" s="7">
        <v>2</v>
      </c>
      <c r="CO143" s="11"/>
      <c r="CP143" s="10"/>
      <c r="CQ143" s="11"/>
      <c r="CR143" s="10"/>
      <c r="CS143" s="11"/>
      <c r="CT143" s="10"/>
      <c r="CU143" s="11"/>
      <c r="CV143" s="10"/>
      <c r="CW143" s="11"/>
      <c r="CX143" s="10"/>
      <c r="CY143" s="7"/>
      <c r="CZ143" s="7">
        <f t="shared" si="149"/>
        <v>2</v>
      </c>
      <c r="DA143" s="11"/>
      <c r="DB143" s="10"/>
      <c r="DC143" s="11"/>
      <c r="DD143" s="10"/>
      <c r="DE143" s="11"/>
      <c r="DF143" s="10"/>
      <c r="DG143" s="11"/>
      <c r="DH143" s="10"/>
      <c r="DI143" s="7"/>
      <c r="DJ143" s="11"/>
      <c r="DK143" s="10"/>
      <c r="DL143" s="11"/>
      <c r="DM143" s="10"/>
      <c r="DN143" s="11"/>
      <c r="DO143" s="10"/>
      <c r="DP143" s="11"/>
      <c r="DQ143" s="10"/>
      <c r="DR143" s="11"/>
      <c r="DS143" s="10"/>
      <c r="DT143" s="7"/>
      <c r="DU143" s="7">
        <f t="shared" si="150"/>
        <v>0</v>
      </c>
      <c r="DV143" s="11"/>
      <c r="DW143" s="10"/>
      <c r="DX143" s="11"/>
      <c r="DY143" s="10"/>
      <c r="DZ143" s="11"/>
      <c r="EA143" s="10"/>
      <c r="EB143" s="11"/>
      <c r="EC143" s="10"/>
      <c r="ED143" s="7"/>
      <c r="EE143" s="11"/>
      <c r="EF143" s="10"/>
      <c r="EG143" s="11"/>
      <c r="EH143" s="10"/>
      <c r="EI143" s="11"/>
      <c r="EJ143" s="10"/>
      <c r="EK143" s="11"/>
      <c r="EL143" s="10"/>
      <c r="EM143" s="11"/>
      <c r="EN143" s="10"/>
      <c r="EO143" s="7"/>
      <c r="EP143" s="7">
        <f t="shared" si="151"/>
        <v>0</v>
      </c>
      <c r="EQ143" s="11"/>
      <c r="ER143" s="10"/>
      <c r="ES143" s="11"/>
      <c r="ET143" s="10"/>
      <c r="EU143" s="11"/>
      <c r="EV143" s="10"/>
      <c r="EW143" s="11"/>
      <c r="EX143" s="10"/>
      <c r="EY143" s="7"/>
      <c r="EZ143" s="11"/>
      <c r="FA143" s="10"/>
      <c r="FB143" s="11"/>
      <c r="FC143" s="10"/>
      <c r="FD143" s="11"/>
      <c r="FE143" s="10"/>
      <c r="FF143" s="11"/>
      <c r="FG143" s="10"/>
      <c r="FH143" s="11"/>
      <c r="FI143" s="10"/>
      <c r="FJ143" s="7"/>
      <c r="FK143" s="7">
        <f t="shared" si="152"/>
        <v>0</v>
      </c>
      <c r="FL143" s="11"/>
      <c r="FM143" s="10"/>
      <c r="FN143" s="11"/>
      <c r="FO143" s="10"/>
      <c r="FP143" s="11"/>
      <c r="FQ143" s="10"/>
      <c r="FR143" s="11"/>
      <c r="FS143" s="10"/>
      <c r="FT143" s="7"/>
      <c r="FU143" s="11"/>
      <c r="FV143" s="10"/>
      <c r="FW143" s="11"/>
      <c r="FX143" s="10"/>
      <c r="FY143" s="11"/>
      <c r="FZ143" s="10"/>
      <c r="GA143" s="11"/>
      <c r="GB143" s="10"/>
      <c r="GC143" s="11"/>
      <c r="GD143" s="10"/>
      <c r="GE143" s="7"/>
      <c r="GF143" s="7">
        <f t="shared" si="153"/>
        <v>0</v>
      </c>
    </row>
    <row r="144" spans="1:188" x14ac:dyDescent="0.25">
      <c r="A144" s="20">
        <v>9</v>
      </c>
      <c r="B144" s="20">
        <v>1</v>
      </c>
      <c r="C144" s="20"/>
      <c r="D144" s="6" t="s">
        <v>288</v>
      </c>
      <c r="E144" s="3" t="s">
        <v>289</v>
      </c>
      <c r="F144" s="6">
        <f t="shared" si="132"/>
        <v>0</v>
      </c>
      <c r="G144" s="6">
        <f t="shared" si="133"/>
        <v>2</v>
      </c>
      <c r="H144" s="6">
        <f t="shared" si="134"/>
        <v>30</v>
      </c>
      <c r="I144" s="6">
        <f t="shared" si="135"/>
        <v>15</v>
      </c>
      <c r="J144" s="6">
        <f t="shared" si="136"/>
        <v>15</v>
      </c>
      <c r="K144" s="6">
        <f t="shared" si="137"/>
        <v>0</v>
      </c>
      <c r="L144" s="6">
        <f t="shared" si="138"/>
        <v>0</v>
      </c>
      <c r="M144" s="6">
        <f t="shared" si="139"/>
        <v>0</v>
      </c>
      <c r="N144" s="6">
        <f t="shared" si="140"/>
        <v>0</v>
      </c>
      <c r="O144" s="6">
        <f t="shared" si="141"/>
        <v>0</v>
      </c>
      <c r="P144" s="6">
        <f t="shared" si="142"/>
        <v>0</v>
      </c>
      <c r="Q144" s="6">
        <f t="shared" si="143"/>
        <v>0</v>
      </c>
      <c r="R144" s="7">
        <f t="shared" si="144"/>
        <v>2</v>
      </c>
      <c r="S144" s="7">
        <f t="shared" si="145"/>
        <v>0</v>
      </c>
      <c r="T144" s="7">
        <v>1.37</v>
      </c>
      <c r="U144" s="11"/>
      <c r="V144" s="10"/>
      <c r="W144" s="11"/>
      <c r="X144" s="10"/>
      <c r="Y144" s="11"/>
      <c r="Z144" s="10"/>
      <c r="AA144" s="11"/>
      <c r="AB144" s="10"/>
      <c r="AC144" s="7"/>
      <c r="AD144" s="11"/>
      <c r="AE144" s="10"/>
      <c r="AF144" s="11"/>
      <c r="AG144" s="10"/>
      <c r="AH144" s="11"/>
      <c r="AI144" s="10"/>
      <c r="AJ144" s="11"/>
      <c r="AK144" s="10"/>
      <c r="AL144" s="11"/>
      <c r="AM144" s="10"/>
      <c r="AN144" s="7"/>
      <c r="AO144" s="7">
        <f t="shared" si="146"/>
        <v>0</v>
      </c>
      <c r="AP144" s="11"/>
      <c r="AQ144" s="10"/>
      <c r="AR144" s="11"/>
      <c r="AS144" s="10"/>
      <c r="AT144" s="11"/>
      <c r="AU144" s="10"/>
      <c r="AV144" s="11"/>
      <c r="AW144" s="10"/>
      <c r="AX144" s="7"/>
      <c r="AY144" s="11"/>
      <c r="AZ144" s="10"/>
      <c r="BA144" s="11"/>
      <c r="BB144" s="10"/>
      <c r="BC144" s="11"/>
      <c r="BD144" s="10"/>
      <c r="BE144" s="11"/>
      <c r="BF144" s="10"/>
      <c r="BG144" s="11"/>
      <c r="BH144" s="10"/>
      <c r="BI144" s="7"/>
      <c r="BJ144" s="7">
        <f t="shared" si="147"/>
        <v>0</v>
      </c>
      <c r="BK144" s="11"/>
      <c r="BL144" s="10"/>
      <c r="BM144" s="11"/>
      <c r="BN144" s="10"/>
      <c r="BO144" s="11"/>
      <c r="BP144" s="10"/>
      <c r="BQ144" s="11"/>
      <c r="BR144" s="10"/>
      <c r="BS144" s="7"/>
      <c r="BT144" s="11"/>
      <c r="BU144" s="10"/>
      <c r="BV144" s="11"/>
      <c r="BW144" s="10"/>
      <c r="BX144" s="11"/>
      <c r="BY144" s="10"/>
      <c r="BZ144" s="11"/>
      <c r="CA144" s="10"/>
      <c r="CB144" s="11"/>
      <c r="CC144" s="10"/>
      <c r="CD144" s="7"/>
      <c r="CE144" s="7">
        <f t="shared" si="148"/>
        <v>0</v>
      </c>
      <c r="CF144" s="11">
        <v>15</v>
      </c>
      <c r="CG144" s="10" t="s">
        <v>60</v>
      </c>
      <c r="CH144" s="11">
        <v>15</v>
      </c>
      <c r="CI144" s="10" t="s">
        <v>60</v>
      </c>
      <c r="CJ144" s="11"/>
      <c r="CK144" s="10"/>
      <c r="CL144" s="11"/>
      <c r="CM144" s="10"/>
      <c r="CN144" s="7">
        <v>2</v>
      </c>
      <c r="CO144" s="11"/>
      <c r="CP144" s="10"/>
      <c r="CQ144" s="11"/>
      <c r="CR144" s="10"/>
      <c r="CS144" s="11"/>
      <c r="CT144" s="10"/>
      <c r="CU144" s="11"/>
      <c r="CV144" s="10"/>
      <c r="CW144" s="11"/>
      <c r="CX144" s="10"/>
      <c r="CY144" s="7"/>
      <c r="CZ144" s="7">
        <f t="shared" si="149"/>
        <v>2</v>
      </c>
      <c r="DA144" s="11"/>
      <c r="DB144" s="10"/>
      <c r="DC144" s="11"/>
      <c r="DD144" s="10"/>
      <c r="DE144" s="11"/>
      <c r="DF144" s="10"/>
      <c r="DG144" s="11"/>
      <c r="DH144" s="10"/>
      <c r="DI144" s="7"/>
      <c r="DJ144" s="11"/>
      <c r="DK144" s="10"/>
      <c r="DL144" s="11"/>
      <c r="DM144" s="10"/>
      <c r="DN144" s="11"/>
      <c r="DO144" s="10"/>
      <c r="DP144" s="11"/>
      <c r="DQ144" s="10"/>
      <c r="DR144" s="11"/>
      <c r="DS144" s="10"/>
      <c r="DT144" s="7"/>
      <c r="DU144" s="7">
        <f t="shared" si="150"/>
        <v>0</v>
      </c>
      <c r="DV144" s="11"/>
      <c r="DW144" s="10"/>
      <c r="DX144" s="11"/>
      <c r="DY144" s="10"/>
      <c r="DZ144" s="11"/>
      <c r="EA144" s="10"/>
      <c r="EB144" s="11"/>
      <c r="EC144" s="10"/>
      <c r="ED144" s="7"/>
      <c r="EE144" s="11"/>
      <c r="EF144" s="10"/>
      <c r="EG144" s="11"/>
      <c r="EH144" s="10"/>
      <c r="EI144" s="11"/>
      <c r="EJ144" s="10"/>
      <c r="EK144" s="11"/>
      <c r="EL144" s="10"/>
      <c r="EM144" s="11"/>
      <c r="EN144" s="10"/>
      <c r="EO144" s="7"/>
      <c r="EP144" s="7">
        <f t="shared" si="151"/>
        <v>0</v>
      </c>
      <c r="EQ144" s="11"/>
      <c r="ER144" s="10"/>
      <c r="ES144" s="11"/>
      <c r="ET144" s="10"/>
      <c r="EU144" s="11"/>
      <c r="EV144" s="10"/>
      <c r="EW144" s="11"/>
      <c r="EX144" s="10"/>
      <c r="EY144" s="7"/>
      <c r="EZ144" s="11"/>
      <c r="FA144" s="10"/>
      <c r="FB144" s="11"/>
      <c r="FC144" s="10"/>
      <c r="FD144" s="11"/>
      <c r="FE144" s="10"/>
      <c r="FF144" s="11"/>
      <c r="FG144" s="10"/>
      <c r="FH144" s="11"/>
      <c r="FI144" s="10"/>
      <c r="FJ144" s="7"/>
      <c r="FK144" s="7">
        <f t="shared" si="152"/>
        <v>0</v>
      </c>
      <c r="FL144" s="11"/>
      <c r="FM144" s="10"/>
      <c r="FN144" s="11"/>
      <c r="FO144" s="10"/>
      <c r="FP144" s="11"/>
      <c r="FQ144" s="10"/>
      <c r="FR144" s="11"/>
      <c r="FS144" s="10"/>
      <c r="FT144" s="7"/>
      <c r="FU144" s="11"/>
      <c r="FV144" s="10"/>
      <c r="FW144" s="11"/>
      <c r="FX144" s="10"/>
      <c r="FY144" s="11"/>
      <c r="FZ144" s="10"/>
      <c r="GA144" s="11"/>
      <c r="GB144" s="10"/>
      <c r="GC144" s="11"/>
      <c r="GD144" s="10"/>
      <c r="GE144" s="7"/>
      <c r="GF144" s="7">
        <f t="shared" si="153"/>
        <v>0</v>
      </c>
    </row>
    <row r="145" spans="1:188" ht="20.100000000000001" customHeight="1" x14ac:dyDescent="0.25">
      <c r="A145" s="19" t="s">
        <v>290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9"/>
      <c r="GF145" s="13"/>
    </row>
    <row r="146" spans="1:188" x14ac:dyDescent="0.25">
      <c r="A146" s="6"/>
      <c r="B146" s="6"/>
      <c r="C146" s="6"/>
      <c r="D146" s="6" t="s">
        <v>291</v>
      </c>
      <c r="E146" s="3" t="s">
        <v>292</v>
      </c>
      <c r="F146" s="6">
        <f>COUNTIF(U146:GD146,"e")</f>
        <v>0</v>
      </c>
      <c r="G146" s="6">
        <f>COUNTIF(U146:GD146,"z")</f>
        <v>2</v>
      </c>
      <c r="H146" s="6">
        <f>SUM(I146:Q146)</f>
        <v>9</v>
      </c>
      <c r="I146" s="6">
        <f>U146+AP146+BK146+CF146+DA146+DV146+EQ146+FL146</f>
        <v>0</v>
      </c>
      <c r="J146" s="6">
        <f>W146+AR146+BM146+CH146+DC146+DX146+ES146+FN146</f>
        <v>0</v>
      </c>
      <c r="K146" s="6">
        <f>Y146+AT146+BO146+CJ146+DE146+DZ146+EU146+FP146</f>
        <v>0</v>
      </c>
      <c r="L146" s="6">
        <f>AA146+AV146+BQ146+CL146+DG146+EB146+EW146+FR146</f>
        <v>0</v>
      </c>
      <c r="M146" s="6">
        <f>AD146+AY146+BT146+CO146+DJ146+EE146+EZ146+FU146</f>
        <v>0</v>
      </c>
      <c r="N146" s="6">
        <f>AF146+BA146+BV146+CQ146+DL146+EG146+FB146+FW146</f>
        <v>0</v>
      </c>
      <c r="O146" s="6">
        <f>AH146+BC146+BX146+CS146+DN146+EI146+FD146+FY146</f>
        <v>0</v>
      </c>
      <c r="P146" s="6">
        <f>AJ146+BE146+BZ146+CU146+DP146+EK146+FF146+GA146</f>
        <v>9</v>
      </c>
      <c r="Q146" s="6">
        <f>AL146+BG146+CB146+CW146+DR146+EM146+FH146+GC146</f>
        <v>0</v>
      </c>
      <c r="R146" s="7">
        <f>AO146+BJ146+CE146+CZ146+DU146+EP146+FK146+GF146</f>
        <v>9</v>
      </c>
      <c r="S146" s="7">
        <f>AN146+BI146+CD146+CY146+DT146+EO146+FJ146+GE146</f>
        <v>9</v>
      </c>
      <c r="T146" s="7">
        <v>3</v>
      </c>
      <c r="U146" s="11"/>
      <c r="V146" s="10"/>
      <c r="W146" s="11"/>
      <c r="X146" s="10"/>
      <c r="Y146" s="11"/>
      <c r="Z146" s="10"/>
      <c r="AA146" s="11"/>
      <c r="AB146" s="10"/>
      <c r="AC146" s="7"/>
      <c r="AD146" s="11"/>
      <c r="AE146" s="10"/>
      <c r="AF146" s="11"/>
      <c r="AG146" s="10"/>
      <c r="AH146" s="11"/>
      <c r="AI146" s="10"/>
      <c r="AJ146" s="11"/>
      <c r="AK146" s="10"/>
      <c r="AL146" s="11"/>
      <c r="AM146" s="10"/>
      <c r="AN146" s="7"/>
      <c r="AO146" s="7">
        <f>AC146+AN146</f>
        <v>0</v>
      </c>
      <c r="AP146" s="11"/>
      <c r="AQ146" s="10"/>
      <c r="AR146" s="11"/>
      <c r="AS146" s="10"/>
      <c r="AT146" s="11"/>
      <c r="AU146" s="10"/>
      <c r="AV146" s="11"/>
      <c r="AW146" s="10"/>
      <c r="AX146" s="7"/>
      <c r="AY146" s="11"/>
      <c r="AZ146" s="10"/>
      <c r="BA146" s="11"/>
      <c r="BB146" s="10"/>
      <c r="BC146" s="11"/>
      <c r="BD146" s="10"/>
      <c r="BE146" s="11"/>
      <c r="BF146" s="10"/>
      <c r="BG146" s="11"/>
      <c r="BH146" s="10"/>
      <c r="BI146" s="7"/>
      <c r="BJ146" s="7">
        <f>AX146+BI146</f>
        <v>0</v>
      </c>
      <c r="BK146" s="11"/>
      <c r="BL146" s="10"/>
      <c r="BM146" s="11"/>
      <c r="BN146" s="10"/>
      <c r="BO146" s="11"/>
      <c r="BP146" s="10"/>
      <c r="BQ146" s="11"/>
      <c r="BR146" s="10"/>
      <c r="BS146" s="7"/>
      <c r="BT146" s="11"/>
      <c r="BU146" s="10"/>
      <c r="BV146" s="11"/>
      <c r="BW146" s="10"/>
      <c r="BX146" s="11"/>
      <c r="BY146" s="10"/>
      <c r="BZ146" s="11"/>
      <c r="CA146" s="10"/>
      <c r="CB146" s="11"/>
      <c r="CC146" s="10"/>
      <c r="CD146" s="7"/>
      <c r="CE146" s="7">
        <f>BS146+CD146</f>
        <v>0</v>
      </c>
      <c r="CF146" s="11"/>
      <c r="CG146" s="10"/>
      <c r="CH146" s="11"/>
      <c r="CI146" s="10"/>
      <c r="CJ146" s="11"/>
      <c r="CK146" s="10"/>
      <c r="CL146" s="11"/>
      <c r="CM146" s="10"/>
      <c r="CN146" s="7"/>
      <c r="CO146" s="11"/>
      <c r="CP146" s="10"/>
      <c r="CQ146" s="11"/>
      <c r="CR146" s="10"/>
      <c r="CS146" s="11"/>
      <c r="CT146" s="10"/>
      <c r="CU146" s="11">
        <v>3</v>
      </c>
      <c r="CV146" s="10" t="s">
        <v>60</v>
      </c>
      <c r="CW146" s="11"/>
      <c r="CX146" s="10"/>
      <c r="CY146" s="7">
        <v>3</v>
      </c>
      <c r="CZ146" s="7">
        <f>CN146+CY146</f>
        <v>3</v>
      </c>
      <c r="DA146" s="11"/>
      <c r="DB146" s="10"/>
      <c r="DC146" s="11"/>
      <c r="DD146" s="10"/>
      <c r="DE146" s="11"/>
      <c r="DF146" s="10"/>
      <c r="DG146" s="11"/>
      <c r="DH146" s="10"/>
      <c r="DI146" s="7"/>
      <c r="DJ146" s="11"/>
      <c r="DK146" s="10"/>
      <c r="DL146" s="11"/>
      <c r="DM146" s="10"/>
      <c r="DN146" s="11"/>
      <c r="DO146" s="10"/>
      <c r="DP146" s="11"/>
      <c r="DQ146" s="10"/>
      <c r="DR146" s="11"/>
      <c r="DS146" s="10"/>
      <c r="DT146" s="7"/>
      <c r="DU146" s="7">
        <f>DI146+DT146</f>
        <v>0</v>
      </c>
      <c r="DV146" s="11"/>
      <c r="DW146" s="10"/>
      <c r="DX146" s="11"/>
      <c r="DY146" s="10"/>
      <c r="DZ146" s="11"/>
      <c r="EA146" s="10"/>
      <c r="EB146" s="11"/>
      <c r="EC146" s="10"/>
      <c r="ED146" s="7"/>
      <c r="EE146" s="11"/>
      <c r="EF146" s="10"/>
      <c r="EG146" s="11"/>
      <c r="EH146" s="10"/>
      <c r="EI146" s="11"/>
      <c r="EJ146" s="10"/>
      <c r="EK146" s="11">
        <v>6</v>
      </c>
      <c r="EL146" s="10" t="s">
        <v>60</v>
      </c>
      <c r="EM146" s="11"/>
      <c r="EN146" s="10"/>
      <c r="EO146" s="7">
        <v>6</v>
      </c>
      <c r="EP146" s="7">
        <f>ED146+EO146</f>
        <v>6</v>
      </c>
      <c r="EQ146" s="11"/>
      <c r="ER146" s="10"/>
      <c r="ES146" s="11"/>
      <c r="ET146" s="10"/>
      <c r="EU146" s="11"/>
      <c r="EV146" s="10"/>
      <c r="EW146" s="11"/>
      <c r="EX146" s="10"/>
      <c r="EY146" s="7"/>
      <c r="EZ146" s="11"/>
      <c r="FA146" s="10"/>
      <c r="FB146" s="11"/>
      <c r="FC146" s="10"/>
      <c r="FD146" s="11"/>
      <c r="FE146" s="10"/>
      <c r="FF146" s="11"/>
      <c r="FG146" s="10"/>
      <c r="FH146" s="11"/>
      <c r="FI146" s="10"/>
      <c r="FJ146" s="7"/>
      <c r="FK146" s="7">
        <f>EY146+FJ146</f>
        <v>0</v>
      </c>
      <c r="FL146" s="11"/>
      <c r="FM146" s="10"/>
      <c r="FN146" s="11"/>
      <c r="FO146" s="10"/>
      <c r="FP146" s="11"/>
      <c r="FQ146" s="10"/>
      <c r="FR146" s="11"/>
      <c r="FS146" s="10"/>
      <c r="FT146" s="7"/>
      <c r="FU146" s="11"/>
      <c r="FV146" s="10"/>
      <c r="FW146" s="11"/>
      <c r="FX146" s="10"/>
      <c r="FY146" s="11"/>
      <c r="FZ146" s="10"/>
      <c r="GA146" s="11"/>
      <c r="GB146" s="10"/>
      <c r="GC146" s="11"/>
      <c r="GD146" s="10"/>
      <c r="GE146" s="7"/>
      <c r="GF146" s="7">
        <f>FT146+GE146</f>
        <v>0</v>
      </c>
    </row>
    <row r="147" spans="1:188" ht="15.9" customHeight="1" x14ac:dyDescent="0.25">
      <c r="A147" s="6"/>
      <c r="B147" s="6"/>
      <c r="C147" s="6"/>
      <c r="D147" s="6"/>
      <c r="E147" s="6" t="s">
        <v>74</v>
      </c>
      <c r="F147" s="6">
        <f t="shared" ref="F147:AK147" si="154">SUM(F146:F146)</f>
        <v>0</v>
      </c>
      <c r="G147" s="6">
        <f t="shared" si="154"/>
        <v>2</v>
      </c>
      <c r="H147" s="6">
        <f t="shared" si="154"/>
        <v>9</v>
      </c>
      <c r="I147" s="6">
        <f t="shared" si="154"/>
        <v>0</v>
      </c>
      <c r="J147" s="6">
        <f t="shared" si="154"/>
        <v>0</v>
      </c>
      <c r="K147" s="6">
        <f t="shared" si="154"/>
        <v>0</v>
      </c>
      <c r="L147" s="6">
        <f t="shared" si="154"/>
        <v>0</v>
      </c>
      <c r="M147" s="6">
        <f t="shared" si="154"/>
        <v>0</v>
      </c>
      <c r="N147" s="6">
        <f t="shared" si="154"/>
        <v>0</v>
      </c>
      <c r="O147" s="6">
        <f t="shared" si="154"/>
        <v>0</v>
      </c>
      <c r="P147" s="6">
        <f t="shared" si="154"/>
        <v>9</v>
      </c>
      <c r="Q147" s="6">
        <f t="shared" si="154"/>
        <v>0</v>
      </c>
      <c r="R147" s="7">
        <f t="shared" si="154"/>
        <v>9</v>
      </c>
      <c r="S147" s="7">
        <f t="shared" si="154"/>
        <v>9</v>
      </c>
      <c r="T147" s="7">
        <f t="shared" si="154"/>
        <v>3</v>
      </c>
      <c r="U147" s="11">
        <f t="shared" si="154"/>
        <v>0</v>
      </c>
      <c r="V147" s="10">
        <f t="shared" si="154"/>
        <v>0</v>
      </c>
      <c r="W147" s="11">
        <f t="shared" si="154"/>
        <v>0</v>
      </c>
      <c r="X147" s="10">
        <f t="shared" si="154"/>
        <v>0</v>
      </c>
      <c r="Y147" s="11">
        <f t="shared" si="154"/>
        <v>0</v>
      </c>
      <c r="Z147" s="10">
        <f t="shared" si="154"/>
        <v>0</v>
      </c>
      <c r="AA147" s="11">
        <f t="shared" si="154"/>
        <v>0</v>
      </c>
      <c r="AB147" s="10">
        <f t="shared" si="154"/>
        <v>0</v>
      </c>
      <c r="AC147" s="7">
        <f t="shared" si="154"/>
        <v>0</v>
      </c>
      <c r="AD147" s="11">
        <f t="shared" si="154"/>
        <v>0</v>
      </c>
      <c r="AE147" s="10">
        <f t="shared" si="154"/>
        <v>0</v>
      </c>
      <c r="AF147" s="11">
        <f t="shared" si="154"/>
        <v>0</v>
      </c>
      <c r="AG147" s="10">
        <f t="shared" si="154"/>
        <v>0</v>
      </c>
      <c r="AH147" s="11">
        <f t="shared" si="154"/>
        <v>0</v>
      </c>
      <c r="AI147" s="10">
        <f t="shared" si="154"/>
        <v>0</v>
      </c>
      <c r="AJ147" s="11">
        <f t="shared" si="154"/>
        <v>0</v>
      </c>
      <c r="AK147" s="10">
        <f t="shared" si="154"/>
        <v>0</v>
      </c>
      <c r="AL147" s="11">
        <f t="shared" ref="AL147:BQ147" si="155">SUM(AL146:AL146)</f>
        <v>0</v>
      </c>
      <c r="AM147" s="10">
        <f t="shared" si="155"/>
        <v>0</v>
      </c>
      <c r="AN147" s="7">
        <f t="shared" si="155"/>
        <v>0</v>
      </c>
      <c r="AO147" s="7">
        <f t="shared" si="155"/>
        <v>0</v>
      </c>
      <c r="AP147" s="11">
        <f t="shared" si="155"/>
        <v>0</v>
      </c>
      <c r="AQ147" s="10">
        <f t="shared" si="155"/>
        <v>0</v>
      </c>
      <c r="AR147" s="11">
        <f t="shared" si="155"/>
        <v>0</v>
      </c>
      <c r="AS147" s="10">
        <f t="shared" si="155"/>
        <v>0</v>
      </c>
      <c r="AT147" s="11">
        <f t="shared" si="155"/>
        <v>0</v>
      </c>
      <c r="AU147" s="10">
        <f t="shared" si="155"/>
        <v>0</v>
      </c>
      <c r="AV147" s="11">
        <f t="shared" si="155"/>
        <v>0</v>
      </c>
      <c r="AW147" s="10">
        <f t="shared" si="155"/>
        <v>0</v>
      </c>
      <c r="AX147" s="7">
        <f t="shared" si="155"/>
        <v>0</v>
      </c>
      <c r="AY147" s="11">
        <f t="shared" si="155"/>
        <v>0</v>
      </c>
      <c r="AZ147" s="10">
        <f t="shared" si="155"/>
        <v>0</v>
      </c>
      <c r="BA147" s="11">
        <f t="shared" si="155"/>
        <v>0</v>
      </c>
      <c r="BB147" s="10">
        <f t="shared" si="155"/>
        <v>0</v>
      </c>
      <c r="BC147" s="11">
        <f t="shared" si="155"/>
        <v>0</v>
      </c>
      <c r="BD147" s="10">
        <f t="shared" si="155"/>
        <v>0</v>
      </c>
      <c r="BE147" s="11">
        <f t="shared" si="155"/>
        <v>0</v>
      </c>
      <c r="BF147" s="10">
        <f t="shared" si="155"/>
        <v>0</v>
      </c>
      <c r="BG147" s="11">
        <f t="shared" si="155"/>
        <v>0</v>
      </c>
      <c r="BH147" s="10">
        <f t="shared" si="155"/>
        <v>0</v>
      </c>
      <c r="BI147" s="7">
        <f t="shared" si="155"/>
        <v>0</v>
      </c>
      <c r="BJ147" s="7">
        <f t="shared" si="155"/>
        <v>0</v>
      </c>
      <c r="BK147" s="11">
        <f t="shared" si="155"/>
        <v>0</v>
      </c>
      <c r="BL147" s="10">
        <f t="shared" si="155"/>
        <v>0</v>
      </c>
      <c r="BM147" s="11">
        <f t="shared" si="155"/>
        <v>0</v>
      </c>
      <c r="BN147" s="10">
        <f t="shared" si="155"/>
        <v>0</v>
      </c>
      <c r="BO147" s="11">
        <f t="shared" si="155"/>
        <v>0</v>
      </c>
      <c r="BP147" s="10">
        <f t="shared" si="155"/>
        <v>0</v>
      </c>
      <c r="BQ147" s="11">
        <f t="shared" si="155"/>
        <v>0</v>
      </c>
      <c r="BR147" s="10">
        <f t="shared" ref="BR147:CW147" si="156">SUM(BR146:BR146)</f>
        <v>0</v>
      </c>
      <c r="BS147" s="7">
        <f t="shared" si="156"/>
        <v>0</v>
      </c>
      <c r="BT147" s="11">
        <f t="shared" si="156"/>
        <v>0</v>
      </c>
      <c r="BU147" s="10">
        <f t="shared" si="156"/>
        <v>0</v>
      </c>
      <c r="BV147" s="11">
        <f t="shared" si="156"/>
        <v>0</v>
      </c>
      <c r="BW147" s="10">
        <f t="shared" si="156"/>
        <v>0</v>
      </c>
      <c r="BX147" s="11">
        <f t="shared" si="156"/>
        <v>0</v>
      </c>
      <c r="BY147" s="10">
        <f t="shared" si="156"/>
        <v>0</v>
      </c>
      <c r="BZ147" s="11">
        <f t="shared" si="156"/>
        <v>0</v>
      </c>
      <c r="CA147" s="10">
        <f t="shared" si="156"/>
        <v>0</v>
      </c>
      <c r="CB147" s="11">
        <f t="shared" si="156"/>
        <v>0</v>
      </c>
      <c r="CC147" s="10">
        <f t="shared" si="156"/>
        <v>0</v>
      </c>
      <c r="CD147" s="7">
        <f t="shared" si="156"/>
        <v>0</v>
      </c>
      <c r="CE147" s="7">
        <f t="shared" si="156"/>
        <v>0</v>
      </c>
      <c r="CF147" s="11">
        <f t="shared" si="156"/>
        <v>0</v>
      </c>
      <c r="CG147" s="10">
        <f t="shared" si="156"/>
        <v>0</v>
      </c>
      <c r="CH147" s="11">
        <f t="shared" si="156"/>
        <v>0</v>
      </c>
      <c r="CI147" s="10">
        <f t="shared" si="156"/>
        <v>0</v>
      </c>
      <c r="CJ147" s="11">
        <f t="shared" si="156"/>
        <v>0</v>
      </c>
      <c r="CK147" s="10">
        <f t="shared" si="156"/>
        <v>0</v>
      </c>
      <c r="CL147" s="11">
        <f t="shared" si="156"/>
        <v>0</v>
      </c>
      <c r="CM147" s="10">
        <f t="shared" si="156"/>
        <v>0</v>
      </c>
      <c r="CN147" s="7">
        <f t="shared" si="156"/>
        <v>0</v>
      </c>
      <c r="CO147" s="11">
        <f t="shared" si="156"/>
        <v>0</v>
      </c>
      <c r="CP147" s="10">
        <f t="shared" si="156"/>
        <v>0</v>
      </c>
      <c r="CQ147" s="11">
        <f t="shared" si="156"/>
        <v>0</v>
      </c>
      <c r="CR147" s="10">
        <f t="shared" si="156"/>
        <v>0</v>
      </c>
      <c r="CS147" s="11">
        <f t="shared" si="156"/>
        <v>0</v>
      </c>
      <c r="CT147" s="10">
        <f t="shared" si="156"/>
        <v>0</v>
      </c>
      <c r="CU147" s="11">
        <f t="shared" si="156"/>
        <v>3</v>
      </c>
      <c r="CV147" s="10">
        <f t="shared" si="156"/>
        <v>0</v>
      </c>
      <c r="CW147" s="11">
        <f t="shared" si="156"/>
        <v>0</v>
      </c>
      <c r="CX147" s="10">
        <f t="shared" ref="CX147:EC147" si="157">SUM(CX146:CX146)</f>
        <v>0</v>
      </c>
      <c r="CY147" s="7">
        <f t="shared" si="157"/>
        <v>3</v>
      </c>
      <c r="CZ147" s="7">
        <f t="shared" si="157"/>
        <v>3</v>
      </c>
      <c r="DA147" s="11">
        <f t="shared" si="157"/>
        <v>0</v>
      </c>
      <c r="DB147" s="10">
        <f t="shared" si="157"/>
        <v>0</v>
      </c>
      <c r="DC147" s="11">
        <f t="shared" si="157"/>
        <v>0</v>
      </c>
      <c r="DD147" s="10">
        <f t="shared" si="157"/>
        <v>0</v>
      </c>
      <c r="DE147" s="11">
        <f t="shared" si="157"/>
        <v>0</v>
      </c>
      <c r="DF147" s="10">
        <f t="shared" si="157"/>
        <v>0</v>
      </c>
      <c r="DG147" s="11">
        <f t="shared" si="157"/>
        <v>0</v>
      </c>
      <c r="DH147" s="10">
        <f t="shared" si="157"/>
        <v>0</v>
      </c>
      <c r="DI147" s="7">
        <f t="shared" si="157"/>
        <v>0</v>
      </c>
      <c r="DJ147" s="11">
        <f t="shared" si="157"/>
        <v>0</v>
      </c>
      <c r="DK147" s="10">
        <f t="shared" si="157"/>
        <v>0</v>
      </c>
      <c r="DL147" s="11">
        <f t="shared" si="157"/>
        <v>0</v>
      </c>
      <c r="DM147" s="10">
        <f t="shared" si="157"/>
        <v>0</v>
      </c>
      <c r="DN147" s="11">
        <f t="shared" si="157"/>
        <v>0</v>
      </c>
      <c r="DO147" s="10">
        <f t="shared" si="157"/>
        <v>0</v>
      </c>
      <c r="DP147" s="11">
        <f t="shared" si="157"/>
        <v>0</v>
      </c>
      <c r="DQ147" s="10">
        <f t="shared" si="157"/>
        <v>0</v>
      </c>
      <c r="DR147" s="11">
        <f t="shared" si="157"/>
        <v>0</v>
      </c>
      <c r="DS147" s="10">
        <f t="shared" si="157"/>
        <v>0</v>
      </c>
      <c r="DT147" s="7">
        <f t="shared" si="157"/>
        <v>0</v>
      </c>
      <c r="DU147" s="7">
        <f t="shared" si="157"/>
        <v>0</v>
      </c>
      <c r="DV147" s="11">
        <f t="shared" si="157"/>
        <v>0</v>
      </c>
      <c r="DW147" s="10">
        <f t="shared" si="157"/>
        <v>0</v>
      </c>
      <c r="DX147" s="11">
        <f t="shared" si="157"/>
        <v>0</v>
      </c>
      <c r="DY147" s="10">
        <f t="shared" si="157"/>
        <v>0</v>
      </c>
      <c r="DZ147" s="11">
        <f t="shared" si="157"/>
        <v>0</v>
      </c>
      <c r="EA147" s="10">
        <f t="shared" si="157"/>
        <v>0</v>
      </c>
      <c r="EB147" s="11">
        <f t="shared" si="157"/>
        <v>0</v>
      </c>
      <c r="EC147" s="10">
        <f t="shared" si="157"/>
        <v>0</v>
      </c>
      <c r="ED147" s="7">
        <f t="shared" ref="ED147:FI147" si="158">SUM(ED146:ED146)</f>
        <v>0</v>
      </c>
      <c r="EE147" s="11">
        <f t="shared" si="158"/>
        <v>0</v>
      </c>
      <c r="EF147" s="10">
        <f t="shared" si="158"/>
        <v>0</v>
      </c>
      <c r="EG147" s="11">
        <f t="shared" si="158"/>
        <v>0</v>
      </c>
      <c r="EH147" s="10">
        <f t="shared" si="158"/>
        <v>0</v>
      </c>
      <c r="EI147" s="11">
        <f t="shared" si="158"/>
        <v>0</v>
      </c>
      <c r="EJ147" s="10">
        <f t="shared" si="158"/>
        <v>0</v>
      </c>
      <c r="EK147" s="11">
        <f t="shared" si="158"/>
        <v>6</v>
      </c>
      <c r="EL147" s="10">
        <f t="shared" si="158"/>
        <v>0</v>
      </c>
      <c r="EM147" s="11">
        <f t="shared" si="158"/>
        <v>0</v>
      </c>
      <c r="EN147" s="10">
        <f t="shared" si="158"/>
        <v>0</v>
      </c>
      <c r="EO147" s="7">
        <f t="shared" si="158"/>
        <v>6</v>
      </c>
      <c r="EP147" s="7">
        <f t="shared" si="158"/>
        <v>6</v>
      </c>
      <c r="EQ147" s="11">
        <f t="shared" si="158"/>
        <v>0</v>
      </c>
      <c r="ER147" s="10">
        <f t="shared" si="158"/>
        <v>0</v>
      </c>
      <c r="ES147" s="11">
        <f t="shared" si="158"/>
        <v>0</v>
      </c>
      <c r="ET147" s="10">
        <f t="shared" si="158"/>
        <v>0</v>
      </c>
      <c r="EU147" s="11">
        <f t="shared" si="158"/>
        <v>0</v>
      </c>
      <c r="EV147" s="10">
        <f t="shared" si="158"/>
        <v>0</v>
      </c>
      <c r="EW147" s="11">
        <f t="shared" si="158"/>
        <v>0</v>
      </c>
      <c r="EX147" s="10">
        <f t="shared" si="158"/>
        <v>0</v>
      </c>
      <c r="EY147" s="7">
        <f t="shared" si="158"/>
        <v>0</v>
      </c>
      <c r="EZ147" s="11">
        <f t="shared" si="158"/>
        <v>0</v>
      </c>
      <c r="FA147" s="10">
        <f t="shared" si="158"/>
        <v>0</v>
      </c>
      <c r="FB147" s="11">
        <f t="shared" si="158"/>
        <v>0</v>
      </c>
      <c r="FC147" s="10">
        <f t="shared" si="158"/>
        <v>0</v>
      </c>
      <c r="FD147" s="11">
        <f t="shared" si="158"/>
        <v>0</v>
      </c>
      <c r="FE147" s="10">
        <f t="shared" si="158"/>
        <v>0</v>
      </c>
      <c r="FF147" s="11">
        <f t="shared" si="158"/>
        <v>0</v>
      </c>
      <c r="FG147" s="10">
        <f t="shared" si="158"/>
        <v>0</v>
      </c>
      <c r="FH147" s="11">
        <f t="shared" si="158"/>
        <v>0</v>
      </c>
      <c r="FI147" s="10">
        <f t="shared" si="158"/>
        <v>0</v>
      </c>
      <c r="FJ147" s="7">
        <f t="shared" ref="FJ147:GF147" si="159">SUM(FJ146:FJ146)</f>
        <v>0</v>
      </c>
      <c r="FK147" s="7">
        <f t="shared" si="159"/>
        <v>0</v>
      </c>
      <c r="FL147" s="11">
        <f t="shared" si="159"/>
        <v>0</v>
      </c>
      <c r="FM147" s="10">
        <f t="shared" si="159"/>
        <v>0</v>
      </c>
      <c r="FN147" s="11">
        <f t="shared" si="159"/>
        <v>0</v>
      </c>
      <c r="FO147" s="10">
        <f t="shared" si="159"/>
        <v>0</v>
      </c>
      <c r="FP147" s="11">
        <f t="shared" si="159"/>
        <v>0</v>
      </c>
      <c r="FQ147" s="10">
        <f t="shared" si="159"/>
        <v>0</v>
      </c>
      <c r="FR147" s="11">
        <f t="shared" si="159"/>
        <v>0</v>
      </c>
      <c r="FS147" s="10">
        <f t="shared" si="159"/>
        <v>0</v>
      </c>
      <c r="FT147" s="7">
        <f t="shared" si="159"/>
        <v>0</v>
      </c>
      <c r="FU147" s="11">
        <f t="shared" si="159"/>
        <v>0</v>
      </c>
      <c r="FV147" s="10">
        <f t="shared" si="159"/>
        <v>0</v>
      </c>
      <c r="FW147" s="11">
        <f t="shared" si="159"/>
        <v>0</v>
      </c>
      <c r="FX147" s="10">
        <f t="shared" si="159"/>
        <v>0</v>
      </c>
      <c r="FY147" s="11">
        <f t="shared" si="159"/>
        <v>0</v>
      </c>
      <c r="FZ147" s="10">
        <f t="shared" si="159"/>
        <v>0</v>
      </c>
      <c r="GA147" s="11">
        <f t="shared" si="159"/>
        <v>0</v>
      </c>
      <c r="GB147" s="10">
        <f t="shared" si="159"/>
        <v>0</v>
      </c>
      <c r="GC147" s="11">
        <f t="shared" si="159"/>
        <v>0</v>
      </c>
      <c r="GD147" s="10">
        <f t="shared" si="159"/>
        <v>0</v>
      </c>
      <c r="GE147" s="7">
        <f t="shared" si="159"/>
        <v>0</v>
      </c>
      <c r="GF147" s="7">
        <f t="shared" si="159"/>
        <v>0</v>
      </c>
    </row>
    <row r="148" spans="1:188" ht="20.100000000000001" customHeight="1" x14ac:dyDescent="0.25">
      <c r="A148" s="19" t="s">
        <v>293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9"/>
      <c r="GF148" s="13"/>
    </row>
    <row r="149" spans="1:188" x14ac:dyDescent="0.25">
      <c r="A149" s="6"/>
      <c r="B149" s="6"/>
      <c r="C149" s="6"/>
      <c r="D149" s="6" t="s">
        <v>294</v>
      </c>
      <c r="E149" s="3" t="s">
        <v>295</v>
      </c>
      <c r="F149" s="6">
        <f>COUNTIF(U149:GD149,"e")</f>
        <v>0</v>
      </c>
      <c r="G149" s="6">
        <f>COUNTIF(U149:GD149,"z")</f>
        <v>1</v>
      </c>
      <c r="H149" s="6">
        <f>SUM(I149:Q149)</f>
        <v>2</v>
      </c>
      <c r="I149" s="6">
        <f>U149+AP149+BK149+CF149+DA149+DV149+EQ149+FL149</f>
        <v>2</v>
      </c>
      <c r="J149" s="6">
        <f>W149+AR149+BM149+CH149+DC149+DX149+ES149+FN149</f>
        <v>0</v>
      </c>
      <c r="K149" s="6">
        <f>Y149+AT149+BO149+CJ149+DE149+DZ149+EU149+FP149</f>
        <v>0</v>
      </c>
      <c r="L149" s="6">
        <f>AA149+AV149+BQ149+CL149+DG149+EB149+EW149+FR149</f>
        <v>0</v>
      </c>
      <c r="M149" s="6">
        <f>AD149+AY149+BT149+CO149+DJ149+EE149+EZ149+FU149</f>
        <v>0</v>
      </c>
      <c r="N149" s="6">
        <f>AF149+BA149+BV149+CQ149+DL149+EG149+FB149+FW149</f>
        <v>0</v>
      </c>
      <c r="O149" s="6">
        <f>AH149+BC149+BX149+CS149+DN149+EI149+FD149+FY149</f>
        <v>0</v>
      </c>
      <c r="P149" s="6">
        <f>AJ149+BE149+BZ149+CU149+DP149+EK149+FF149+GA149</f>
        <v>0</v>
      </c>
      <c r="Q149" s="6">
        <f>AL149+BG149+CB149+CW149+DR149+EM149+FH149+GC149</f>
        <v>0</v>
      </c>
      <c r="R149" s="7">
        <f>AO149+BJ149+CE149+CZ149+DU149+EP149+FK149+GF149</f>
        <v>0</v>
      </c>
      <c r="S149" s="7">
        <f>AN149+BI149+CD149+CY149+DT149+EO149+FJ149+GE149</f>
        <v>0</v>
      </c>
      <c r="T149" s="7">
        <v>0</v>
      </c>
      <c r="U149" s="11"/>
      <c r="V149" s="10"/>
      <c r="W149" s="11"/>
      <c r="X149" s="10"/>
      <c r="Y149" s="11"/>
      <c r="Z149" s="10"/>
      <c r="AA149" s="11"/>
      <c r="AB149" s="10"/>
      <c r="AC149" s="7"/>
      <c r="AD149" s="11"/>
      <c r="AE149" s="10"/>
      <c r="AF149" s="11"/>
      <c r="AG149" s="10"/>
      <c r="AH149" s="11"/>
      <c r="AI149" s="10"/>
      <c r="AJ149" s="11"/>
      <c r="AK149" s="10"/>
      <c r="AL149" s="11"/>
      <c r="AM149" s="10"/>
      <c r="AN149" s="7"/>
      <c r="AO149" s="7">
        <f>AC149+AN149</f>
        <v>0</v>
      </c>
      <c r="AP149" s="11"/>
      <c r="AQ149" s="10"/>
      <c r="AR149" s="11"/>
      <c r="AS149" s="10"/>
      <c r="AT149" s="11"/>
      <c r="AU149" s="10"/>
      <c r="AV149" s="11"/>
      <c r="AW149" s="10"/>
      <c r="AX149" s="7"/>
      <c r="AY149" s="11"/>
      <c r="AZ149" s="10"/>
      <c r="BA149" s="11"/>
      <c r="BB149" s="10"/>
      <c r="BC149" s="11"/>
      <c r="BD149" s="10"/>
      <c r="BE149" s="11"/>
      <c r="BF149" s="10"/>
      <c r="BG149" s="11"/>
      <c r="BH149" s="10"/>
      <c r="BI149" s="7"/>
      <c r="BJ149" s="7">
        <f>AX149+BI149</f>
        <v>0</v>
      </c>
      <c r="BK149" s="11"/>
      <c r="BL149" s="10"/>
      <c r="BM149" s="11"/>
      <c r="BN149" s="10"/>
      <c r="BO149" s="11"/>
      <c r="BP149" s="10"/>
      <c r="BQ149" s="11"/>
      <c r="BR149" s="10"/>
      <c r="BS149" s="7"/>
      <c r="BT149" s="11"/>
      <c r="BU149" s="10"/>
      <c r="BV149" s="11"/>
      <c r="BW149" s="10"/>
      <c r="BX149" s="11"/>
      <c r="BY149" s="10"/>
      <c r="BZ149" s="11"/>
      <c r="CA149" s="10"/>
      <c r="CB149" s="11"/>
      <c r="CC149" s="10"/>
      <c r="CD149" s="7"/>
      <c r="CE149" s="7">
        <f>BS149+CD149</f>
        <v>0</v>
      </c>
      <c r="CF149" s="11"/>
      <c r="CG149" s="10"/>
      <c r="CH149" s="11"/>
      <c r="CI149" s="10"/>
      <c r="CJ149" s="11"/>
      <c r="CK149" s="10"/>
      <c r="CL149" s="11"/>
      <c r="CM149" s="10"/>
      <c r="CN149" s="7"/>
      <c r="CO149" s="11"/>
      <c r="CP149" s="10"/>
      <c r="CQ149" s="11"/>
      <c r="CR149" s="10"/>
      <c r="CS149" s="11"/>
      <c r="CT149" s="10"/>
      <c r="CU149" s="11"/>
      <c r="CV149" s="10"/>
      <c r="CW149" s="11"/>
      <c r="CX149" s="10"/>
      <c r="CY149" s="7"/>
      <c r="CZ149" s="7">
        <f>CN149+CY149</f>
        <v>0</v>
      </c>
      <c r="DA149" s="11">
        <v>2</v>
      </c>
      <c r="DB149" s="10" t="s">
        <v>60</v>
      </c>
      <c r="DC149" s="11"/>
      <c r="DD149" s="10"/>
      <c r="DE149" s="11"/>
      <c r="DF149" s="10"/>
      <c r="DG149" s="11"/>
      <c r="DH149" s="10"/>
      <c r="DI149" s="7">
        <v>0</v>
      </c>
      <c r="DJ149" s="11"/>
      <c r="DK149" s="10"/>
      <c r="DL149" s="11"/>
      <c r="DM149" s="10"/>
      <c r="DN149" s="11"/>
      <c r="DO149" s="10"/>
      <c r="DP149" s="11"/>
      <c r="DQ149" s="10"/>
      <c r="DR149" s="11"/>
      <c r="DS149" s="10"/>
      <c r="DT149" s="7"/>
      <c r="DU149" s="7">
        <f>DI149+DT149</f>
        <v>0</v>
      </c>
      <c r="DV149" s="11"/>
      <c r="DW149" s="10"/>
      <c r="DX149" s="11"/>
      <c r="DY149" s="10"/>
      <c r="DZ149" s="11"/>
      <c r="EA149" s="10"/>
      <c r="EB149" s="11"/>
      <c r="EC149" s="10"/>
      <c r="ED149" s="7"/>
      <c r="EE149" s="11"/>
      <c r="EF149" s="10"/>
      <c r="EG149" s="11"/>
      <c r="EH149" s="10"/>
      <c r="EI149" s="11"/>
      <c r="EJ149" s="10"/>
      <c r="EK149" s="11"/>
      <c r="EL149" s="10"/>
      <c r="EM149" s="11"/>
      <c r="EN149" s="10"/>
      <c r="EO149" s="7"/>
      <c r="EP149" s="7">
        <f>ED149+EO149</f>
        <v>0</v>
      </c>
      <c r="EQ149" s="11"/>
      <c r="ER149" s="10"/>
      <c r="ES149" s="11"/>
      <c r="ET149" s="10"/>
      <c r="EU149" s="11"/>
      <c r="EV149" s="10"/>
      <c r="EW149" s="11"/>
      <c r="EX149" s="10"/>
      <c r="EY149" s="7"/>
      <c r="EZ149" s="11"/>
      <c r="FA149" s="10"/>
      <c r="FB149" s="11"/>
      <c r="FC149" s="10"/>
      <c r="FD149" s="11"/>
      <c r="FE149" s="10"/>
      <c r="FF149" s="11"/>
      <c r="FG149" s="10"/>
      <c r="FH149" s="11"/>
      <c r="FI149" s="10"/>
      <c r="FJ149" s="7"/>
      <c r="FK149" s="7">
        <f>EY149+FJ149</f>
        <v>0</v>
      </c>
      <c r="FL149" s="11"/>
      <c r="FM149" s="10"/>
      <c r="FN149" s="11"/>
      <c r="FO149" s="10"/>
      <c r="FP149" s="11"/>
      <c r="FQ149" s="10"/>
      <c r="FR149" s="11"/>
      <c r="FS149" s="10"/>
      <c r="FT149" s="7"/>
      <c r="FU149" s="11"/>
      <c r="FV149" s="10"/>
      <c r="FW149" s="11"/>
      <c r="FX149" s="10"/>
      <c r="FY149" s="11"/>
      <c r="FZ149" s="10"/>
      <c r="GA149" s="11"/>
      <c r="GB149" s="10"/>
      <c r="GC149" s="11"/>
      <c r="GD149" s="10"/>
      <c r="GE149" s="7"/>
      <c r="GF149" s="7">
        <f>FT149+GE149</f>
        <v>0</v>
      </c>
    </row>
    <row r="150" spans="1:188" ht="15.9" customHeight="1" x14ac:dyDescent="0.25">
      <c r="A150" s="6"/>
      <c r="B150" s="6"/>
      <c r="C150" s="6"/>
      <c r="D150" s="6"/>
      <c r="E150" s="6" t="s">
        <v>74</v>
      </c>
      <c r="F150" s="6">
        <f t="shared" ref="F150:AK150" si="160">SUM(F149:F149)</f>
        <v>0</v>
      </c>
      <c r="G150" s="6">
        <f t="shared" si="160"/>
        <v>1</v>
      </c>
      <c r="H150" s="6">
        <f t="shared" si="160"/>
        <v>2</v>
      </c>
      <c r="I150" s="6">
        <f t="shared" si="160"/>
        <v>2</v>
      </c>
      <c r="J150" s="6">
        <f t="shared" si="160"/>
        <v>0</v>
      </c>
      <c r="K150" s="6">
        <f t="shared" si="160"/>
        <v>0</v>
      </c>
      <c r="L150" s="6">
        <f t="shared" si="160"/>
        <v>0</v>
      </c>
      <c r="M150" s="6">
        <f t="shared" si="160"/>
        <v>0</v>
      </c>
      <c r="N150" s="6">
        <f t="shared" si="160"/>
        <v>0</v>
      </c>
      <c r="O150" s="6">
        <f t="shared" si="160"/>
        <v>0</v>
      </c>
      <c r="P150" s="6">
        <f t="shared" si="160"/>
        <v>0</v>
      </c>
      <c r="Q150" s="6">
        <f t="shared" si="160"/>
        <v>0</v>
      </c>
      <c r="R150" s="7">
        <f t="shared" si="160"/>
        <v>0</v>
      </c>
      <c r="S150" s="7">
        <f t="shared" si="160"/>
        <v>0</v>
      </c>
      <c r="T150" s="7">
        <f t="shared" si="160"/>
        <v>0</v>
      </c>
      <c r="U150" s="11">
        <f t="shared" si="160"/>
        <v>0</v>
      </c>
      <c r="V150" s="10">
        <f t="shared" si="160"/>
        <v>0</v>
      </c>
      <c r="W150" s="11">
        <f t="shared" si="160"/>
        <v>0</v>
      </c>
      <c r="X150" s="10">
        <f t="shared" si="160"/>
        <v>0</v>
      </c>
      <c r="Y150" s="11">
        <f t="shared" si="160"/>
        <v>0</v>
      </c>
      <c r="Z150" s="10">
        <f t="shared" si="160"/>
        <v>0</v>
      </c>
      <c r="AA150" s="11">
        <f t="shared" si="160"/>
        <v>0</v>
      </c>
      <c r="AB150" s="10">
        <f t="shared" si="160"/>
        <v>0</v>
      </c>
      <c r="AC150" s="7">
        <f t="shared" si="160"/>
        <v>0</v>
      </c>
      <c r="AD150" s="11">
        <f t="shared" si="160"/>
        <v>0</v>
      </c>
      <c r="AE150" s="10">
        <f t="shared" si="160"/>
        <v>0</v>
      </c>
      <c r="AF150" s="11">
        <f t="shared" si="160"/>
        <v>0</v>
      </c>
      <c r="AG150" s="10">
        <f t="shared" si="160"/>
        <v>0</v>
      </c>
      <c r="AH150" s="11">
        <f t="shared" si="160"/>
        <v>0</v>
      </c>
      <c r="AI150" s="10">
        <f t="shared" si="160"/>
        <v>0</v>
      </c>
      <c r="AJ150" s="11">
        <f t="shared" si="160"/>
        <v>0</v>
      </c>
      <c r="AK150" s="10">
        <f t="shared" si="160"/>
        <v>0</v>
      </c>
      <c r="AL150" s="11">
        <f t="shared" ref="AL150:BQ150" si="161">SUM(AL149:AL149)</f>
        <v>0</v>
      </c>
      <c r="AM150" s="10">
        <f t="shared" si="161"/>
        <v>0</v>
      </c>
      <c r="AN150" s="7">
        <f t="shared" si="161"/>
        <v>0</v>
      </c>
      <c r="AO150" s="7">
        <f t="shared" si="161"/>
        <v>0</v>
      </c>
      <c r="AP150" s="11">
        <f t="shared" si="161"/>
        <v>0</v>
      </c>
      <c r="AQ150" s="10">
        <f t="shared" si="161"/>
        <v>0</v>
      </c>
      <c r="AR150" s="11">
        <f t="shared" si="161"/>
        <v>0</v>
      </c>
      <c r="AS150" s="10">
        <f t="shared" si="161"/>
        <v>0</v>
      </c>
      <c r="AT150" s="11">
        <f t="shared" si="161"/>
        <v>0</v>
      </c>
      <c r="AU150" s="10">
        <f t="shared" si="161"/>
        <v>0</v>
      </c>
      <c r="AV150" s="11">
        <f t="shared" si="161"/>
        <v>0</v>
      </c>
      <c r="AW150" s="10">
        <f t="shared" si="161"/>
        <v>0</v>
      </c>
      <c r="AX150" s="7">
        <f t="shared" si="161"/>
        <v>0</v>
      </c>
      <c r="AY150" s="11">
        <f t="shared" si="161"/>
        <v>0</v>
      </c>
      <c r="AZ150" s="10">
        <f t="shared" si="161"/>
        <v>0</v>
      </c>
      <c r="BA150" s="11">
        <f t="shared" si="161"/>
        <v>0</v>
      </c>
      <c r="BB150" s="10">
        <f t="shared" si="161"/>
        <v>0</v>
      </c>
      <c r="BC150" s="11">
        <f t="shared" si="161"/>
        <v>0</v>
      </c>
      <c r="BD150" s="10">
        <f t="shared" si="161"/>
        <v>0</v>
      </c>
      <c r="BE150" s="11">
        <f t="shared" si="161"/>
        <v>0</v>
      </c>
      <c r="BF150" s="10">
        <f t="shared" si="161"/>
        <v>0</v>
      </c>
      <c r="BG150" s="11">
        <f t="shared" si="161"/>
        <v>0</v>
      </c>
      <c r="BH150" s="10">
        <f t="shared" si="161"/>
        <v>0</v>
      </c>
      <c r="BI150" s="7">
        <f t="shared" si="161"/>
        <v>0</v>
      </c>
      <c r="BJ150" s="7">
        <f t="shared" si="161"/>
        <v>0</v>
      </c>
      <c r="BK150" s="11">
        <f t="shared" si="161"/>
        <v>0</v>
      </c>
      <c r="BL150" s="10">
        <f t="shared" si="161"/>
        <v>0</v>
      </c>
      <c r="BM150" s="11">
        <f t="shared" si="161"/>
        <v>0</v>
      </c>
      <c r="BN150" s="10">
        <f t="shared" si="161"/>
        <v>0</v>
      </c>
      <c r="BO150" s="11">
        <f t="shared" si="161"/>
        <v>0</v>
      </c>
      <c r="BP150" s="10">
        <f t="shared" si="161"/>
        <v>0</v>
      </c>
      <c r="BQ150" s="11">
        <f t="shared" si="161"/>
        <v>0</v>
      </c>
      <c r="BR150" s="10">
        <f t="shared" ref="BR150:CW150" si="162">SUM(BR149:BR149)</f>
        <v>0</v>
      </c>
      <c r="BS150" s="7">
        <f t="shared" si="162"/>
        <v>0</v>
      </c>
      <c r="BT150" s="11">
        <f t="shared" si="162"/>
        <v>0</v>
      </c>
      <c r="BU150" s="10">
        <f t="shared" si="162"/>
        <v>0</v>
      </c>
      <c r="BV150" s="11">
        <f t="shared" si="162"/>
        <v>0</v>
      </c>
      <c r="BW150" s="10">
        <f t="shared" si="162"/>
        <v>0</v>
      </c>
      <c r="BX150" s="11">
        <f t="shared" si="162"/>
        <v>0</v>
      </c>
      <c r="BY150" s="10">
        <f t="shared" si="162"/>
        <v>0</v>
      </c>
      <c r="BZ150" s="11">
        <f t="shared" si="162"/>
        <v>0</v>
      </c>
      <c r="CA150" s="10">
        <f t="shared" si="162"/>
        <v>0</v>
      </c>
      <c r="CB150" s="11">
        <f t="shared" si="162"/>
        <v>0</v>
      </c>
      <c r="CC150" s="10">
        <f t="shared" si="162"/>
        <v>0</v>
      </c>
      <c r="CD150" s="7">
        <f t="shared" si="162"/>
        <v>0</v>
      </c>
      <c r="CE150" s="7">
        <f t="shared" si="162"/>
        <v>0</v>
      </c>
      <c r="CF150" s="11">
        <f t="shared" si="162"/>
        <v>0</v>
      </c>
      <c r="CG150" s="10">
        <f t="shared" si="162"/>
        <v>0</v>
      </c>
      <c r="CH150" s="11">
        <f t="shared" si="162"/>
        <v>0</v>
      </c>
      <c r="CI150" s="10">
        <f t="shared" si="162"/>
        <v>0</v>
      </c>
      <c r="CJ150" s="11">
        <f t="shared" si="162"/>
        <v>0</v>
      </c>
      <c r="CK150" s="10">
        <f t="shared" si="162"/>
        <v>0</v>
      </c>
      <c r="CL150" s="11">
        <f t="shared" si="162"/>
        <v>0</v>
      </c>
      <c r="CM150" s="10">
        <f t="shared" si="162"/>
        <v>0</v>
      </c>
      <c r="CN150" s="7">
        <f t="shared" si="162"/>
        <v>0</v>
      </c>
      <c r="CO150" s="11">
        <f t="shared" si="162"/>
        <v>0</v>
      </c>
      <c r="CP150" s="10">
        <f t="shared" si="162"/>
        <v>0</v>
      </c>
      <c r="CQ150" s="11">
        <f t="shared" si="162"/>
        <v>0</v>
      </c>
      <c r="CR150" s="10">
        <f t="shared" si="162"/>
        <v>0</v>
      </c>
      <c r="CS150" s="11">
        <f t="shared" si="162"/>
        <v>0</v>
      </c>
      <c r="CT150" s="10">
        <f t="shared" si="162"/>
        <v>0</v>
      </c>
      <c r="CU150" s="11">
        <f t="shared" si="162"/>
        <v>0</v>
      </c>
      <c r="CV150" s="10">
        <f t="shared" si="162"/>
        <v>0</v>
      </c>
      <c r="CW150" s="11">
        <f t="shared" si="162"/>
        <v>0</v>
      </c>
      <c r="CX150" s="10">
        <f t="shared" ref="CX150:EC150" si="163">SUM(CX149:CX149)</f>
        <v>0</v>
      </c>
      <c r="CY150" s="7">
        <f t="shared" si="163"/>
        <v>0</v>
      </c>
      <c r="CZ150" s="7">
        <f t="shared" si="163"/>
        <v>0</v>
      </c>
      <c r="DA150" s="11">
        <f t="shared" si="163"/>
        <v>2</v>
      </c>
      <c r="DB150" s="10">
        <f t="shared" si="163"/>
        <v>0</v>
      </c>
      <c r="DC150" s="11">
        <f t="shared" si="163"/>
        <v>0</v>
      </c>
      <c r="DD150" s="10">
        <f t="shared" si="163"/>
        <v>0</v>
      </c>
      <c r="DE150" s="11">
        <f t="shared" si="163"/>
        <v>0</v>
      </c>
      <c r="DF150" s="10">
        <f t="shared" si="163"/>
        <v>0</v>
      </c>
      <c r="DG150" s="11">
        <f t="shared" si="163"/>
        <v>0</v>
      </c>
      <c r="DH150" s="10">
        <f t="shared" si="163"/>
        <v>0</v>
      </c>
      <c r="DI150" s="7">
        <f t="shared" si="163"/>
        <v>0</v>
      </c>
      <c r="DJ150" s="11">
        <f t="shared" si="163"/>
        <v>0</v>
      </c>
      <c r="DK150" s="10">
        <f t="shared" si="163"/>
        <v>0</v>
      </c>
      <c r="DL150" s="11">
        <f t="shared" si="163"/>
        <v>0</v>
      </c>
      <c r="DM150" s="10">
        <f t="shared" si="163"/>
        <v>0</v>
      </c>
      <c r="DN150" s="11">
        <f t="shared" si="163"/>
        <v>0</v>
      </c>
      <c r="DO150" s="10">
        <f t="shared" si="163"/>
        <v>0</v>
      </c>
      <c r="DP150" s="11">
        <f t="shared" si="163"/>
        <v>0</v>
      </c>
      <c r="DQ150" s="10">
        <f t="shared" si="163"/>
        <v>0</v>
      </c>
      <c r="DR150" s="11">
        <f t="shared" si="163"/>
        <v>0</v>
      </c>
      <c r="DS150" s="10">
        <f t="shared" si="163"/>
        <v>0</v>
      </c>
      <c r="DT150" s="7">
        <f t="shared" si="163"/>
        <v>0</v>
      </c>
      <c r="DU150" s="7">
        <f t="shared" si="163"/>
        <v>0</v>
      </c>
      <c r="DV150" s="11">
        <f t="shared" si="163"/>
        <v>0</v>
      </c>
      <c r="DW150" s="10">
        <f t="shared" si="163"/>
        <v>0</v>
      </c>
      <c r="DX150" s="11">
        <f t="shared" si="163"/>
        <v>0</v>
      </c>
      <c r="DY150" s="10">
        <f t="shared" si="163"/>
        <v>0</v>
      </c>
      <c r="DZ150" s="11">
        <f t="shared" si="163"/>
        <v>0</v>
      </c>
      <c r="EA150" s="10">
        <f t="shared" si="163"/>
        <v>0</v>
      </c>
      <c r="EB150" s="11">
        <f t="shared" si="163"/>
        <v>0</v>
      </c>
      <c r="EC150" s="10">
        <f t="shared" si="163"/>
        <v>0</v>
      </c>
      <c r="ED150" s="7">
        <f t="shared" ref="ED150:FI150" si="164">SUM(ED149:ED149)</f>
        <v>0</v>
      </c>
      <c r="EE150" s="11">
        <f t="shared" si="164"/>
        <v>0</v>
      </c>
      <c r="EF150" s="10">
        <f t="shared" si="164"/>
        <v>0</v>
      </c>
      <c r="EG150" s="11">
        <f t="shared" si="164"/>
        <v>0</v>
      </c>
      <c r="EH150" s="10">
        <f t="shared" si="164"/>
        <v>0</v>
      </c>
      <c r="EI150" s="11">
        <f t="shared" si="164"/>
        <v>0</v>
      </c>
      <c r="EJ150" s="10">
        <f t="shared" si="164"/>
        <v>0</v>
      </c>
      <c r="EK150" s="11">
        <f t="shared" si="164"/>
        <v>0</v>
      </c>
      <c r="EL150" s="10">
        <f t="shared" si="164"/>
        <v>0</v>
      </c>
      <c r="EM150" s="11">
        <f t="shared" si="164"/>
        <v>0</v>
      </c>
      <c r="EN150" s="10">
        <f t="shared" si="164"/>
        <v>0</v>
      </c>
      <c r="EO150" s="7">
        <f t="shared" si="164"/>
        <v>0</v>
      </c>
      <c r="EP150" s="7">
        <f t="shared" si="164"/>
        <v>0</v>
      </c>
      <c r="EQ150" s="11">
        <f t="shared" si="164"/>
        <v>0</v>
      </c>
      <c r="ER150" s="10">
        <f t="shared" si="164"/>
        <v>0</v>
      </c>
      <c r="ES150" s="11">
        <f t="shared" si="164"/>
        <v>0</v>
      </c>
      <c r="ET150" s="10">
        <f t="shared" si="164"/>
        <v>0</v>
      </c>
      <c r="EU150" s="11">
        <f t="shared" si="164"/>
        <v>0</v>
      </c>
      <c r="EV150" s="10">
        <f t="shared" si="164"/>
        <v>0</v>
      </c>
      <c r="EW150" s="11">
        <f t="shared" si="164"/>
        <v>0</v>
      </c>
      <c r="EX150" s="10">
        <f t="shared" si="164"/>
        <v>0</v>
      </c>
      <c r="EY150" s="7">
        <f t="shared" si="164"/>
        <v>0</v>
      </c>
      <c r="EZ150" s="11">
        <f t="shared" si="164"/>
        <v>0</v>
      </c>
      <c r="FA150" s="10">
        <f t="shared" si="164"/>
        <v>0</v>
      </c>
      <c r="FB150" s="11">
        <f t="shared" si="164"/>
        <v>0</v>
      </c>
      <c r="FC150" s="10">
        <f t="shared" si="164"/>
        <v>0</v>
      </c>
      <c r="FD150" s="11">
        <f t="shared" si="164"/>
        <v>0</v>
      </c>
      <c r="FE150" s="10">
        <f t="shared" si="164"/>
        <v>0</v>
      </c>
      <c r="FF150" s="11">
        <f t="shared" si="164"/>
        <v>0</v>
      </c>
      <c r="FG150" s="10">
        <f t="shared" si="164"/>
        <v>0</v>
      </c>
      <c r="FH150" s="11">
        <f t="shared" si="164"/>
        <v>0</v>
      </c>
      <c r="FI150" s="10">
        <f t="shared" si="164"/>
        <v>0</v>
      </c>
      <c r="FJ150" s="7">
        <f t="shared" ref="FJ150:GF150" si="165">SUM(FJ149:FJ149)</f>
        <v>0</v>
      </c>
      <c r="FK150" s="7">
        <f t="shared" si="165"/>
        <v>0</v>
      </c>
      <c r="FL150" s="11">
        <f t="shared" si="165"/>
        <v>0</v>
      </c>
      <c r="FM150" s="10">
        <f t="shared" si="165"/>
        <v>0</v>
      </c>
      <c r="FN150" s="11">
        <f t="shared" si="165"/>
        <v>0</v>
      </c>
      <c r="FO150" s="10">
        <f t="shared" si="165"/>
        <v>0</v>
      </c>
      <c r="FP150" s="11">
        <f t="shared" si="165"/>
        <v>0</v>
      </c>
      <c r="FQ150" s="10">
        <f t="shared" si="165"/>
        <v>0</v>
      </c>
      <c r="FR150" s="11">
        <f t="shared" si="165"/>
        <v>0</v>
      </c>
      <c r="FS150" s="10">
        <f t="shared" si="165"/>
        <v>0</v>
      </c>
      <c r="FT150" s="7">
        <f t="shared" si="165"/>
        <v>0</v>
      </c>
      <c r="FU150" s="11">
        <f t="shared" si="165"/>
        <v>0</v>
      </c>
      <c r="FV150" s="10">
        <f t="shared" si="165"/>
        <v>0</v>
      </c>
      <c r="FW150" s="11">
        <f t="shared" si="165"/>
        <v>0</v>
      </c>
      <c r="FX150" s="10">
        <f t="shared" si="165"/>
        <v>0</v>
      </c>
      <c r="FY150" s="11">
        <f t="shared" si="165"/>
        <v>0</v>
      </c>
      <c r="FZ150" s="10">
        <f t="shared" si="165"/>
        <v>0</v>
      </c>
      <c r="GA150" s="11">
        <f t="shared" si="165"/>
        <v>0</v>
      </c>
      <c r="GB150" s="10">
        <f t="shared" si="165"/>
        <v>0</v>
      </c>
      <c r="GC150" s="11">
        <f t="shared" si="165"/>
        <v>0</v>
      </c>
      <c r="GD150" s="10">
        <f t="shared" si="165"/>
        <v>0</v>
      </c>
      <c r="GE150" s="7">
        <f t="shared" si="165"/>
        <v>0</v>
      </c>
      <c r="GF150" s="7">
        <f t="shared" si="165"/>
        <v>0</v>
      </c>
    </row>
    <row r="151" spans="1:188" ht="20.100000000000001" customHeight="1" x14ac:dyDescent="0.25">
      <c r="A151" s="6"/>
      <c r="B151" s="6"/>
      <c r="C151" s="6"/>
      <c r="D151" s="6"/>
      <c r="E151" s="8" t="s">
        <v>296</v>
      </c>
      <c r="F151" s="6">
        <f>F25+F41+F61+F81+F147</f>
        <v>17</v>
      </c>
      <c r="G151" s="6">
        <f>G25+G41+G61+G81+G147</f>
        <v>115</v>
      </c>
      <c r="H151" s="6">
        <f t="shared" ref="H151:Q151" si="166">H25+H41+H61+H81</f>
        <v>2482</v>
      </c>
      <c r="I151" s="6">
        <f t="shared" si="166"/>
        <v>1056</v>
      </c>
      <c r="J151" s="6">
        <f t="shared" si="166"/>
        <v>420</v>
      </c>
      <c r="K151" s="6">
        <f t="shared" si="166"/>
        <v>30</v>
      </c>
      <c r="L151" s="6">
        <f t="shared" si="166"/>
        <v>6</v>
      </c>
      <c r="M151" s="6">
        <f t="shared" si="166"/>
        <v>60</v>
      </c>
      <c r="N151" s="6">
        <f t="shared" si="166"/>
        <v>870</v>
      </c>
      <c r="O151" s="6">
        <f t="shared" si="166"/>
        <v>0</v>
      </c>
      <c r="P151" s="6">
        <f t="shared" si="166"/>
        <v>0</v>
      </c>
      <c r="Q151" s="6">
        <f t="shared" si="166"/>
        <v>40</v>
      </c>
      <c r="R151" s="7">
        <f>R25+R41+R61+R81+R147</f>
        <v>210</v>
      </c>
      <c r="S151" s="7">
        <f>S25+S41+S61+S81+S147</f>
        <v>94.9</v>
      </c>
      <c r="T151" s="7">
        <f>T25+T41+T61+T81+T147</f>
        <v>109.57</v>
      </c>
      <c r="U151" s="11">
        <f t="shared" ref="U151:AB151" si="167">U25+U41+U61+U81</f>
        <v>196</v>
      </c>
      <c r="V151" s="10">
        <f t="shared" si="167"/>
        <v>0</v>
      </c>
      <c r="W151" s="11">
        <f t="shared" si="167"/>
        <v>45</v>
      </c>
      <c r="X151" s="10">
        <f t="shared" si="167"/>
        <v>0</v>
      </c>
      <c r="Y151" s="11">
        <f t="shared" si="167"/>
        <v>0</v>
      </c>
      <c r="Z151" s="10">
        <f t="shared" si="167"/>
        <v>0</v>
      </c>
      <c r="AA151" s="11">
        <f t="shared" si="167"/>
        <v>6</v>
      </c>
      <c r="AB151" s="10">
        <f t="shared" si="167"/>
        <v>0</v>
      </c>
      <c r="AC151" s="7">
        <f>AC25+AC41+AC61+AC81+AC147</f>
        <v>21.5</v>
      </c>
      <c r="AD151" s="11">
        <f t="shared" ref="AD151:AM151" si="168">AD25+AD41+AD61+AD81</f>
        <v>0</v>
      </c>
      <c r="AE151" s="10">
        <f t="shared" si="168"/>
        <v>0</v>
      </c>
      <c r="AF151" s="11">
        <f t="shared" si="168"/>
        <v>90</v>
      </c>
      <c r="AG151" s="10">
        <f t="shared" si="168"/>
        <v>0</v>
      </c>
      <c r="AH151" s="11">
        <f t="shared" si="168"/>
        <v>0</v>
      </c>
      <c r="AI151" s="10">
        <f t="shared" si="168"/>
        <v>0</v>
      </c>
      <c r="AJ151" s="11">
        <f t="shared" si="168"/>
        <v>0</v>
      </c>
      <c r="AK151" s="10">
        <f t="shared" si="168"/>
        <v>0</v>
      </c>
      <c r="AL151" s="11">
        <f t="shared" si="168"/>
        <v>0</v>
      </c>
      <c r="AM151" s="10">
        <f t="shared" si="168"/>
        <v>0</v>
      </c>
      <c r="AN151" s="7">
        <f>AN25+AN41+AN61+AN81+AN147</f>
        <v>8.5</v>
      </c>
      <c r="AO151" s="7">
        <f>AO25+AO41+AO61+AO81+AO147</f>
        <v>30</v>
      </c>
      <c r="AP151" s="11">
        <f t="shared" ref="AP151:AW151" si="169">AP25+AP41+AP61+AP81</f>
        <v>130</v>
      </c>
      <c r="AQ151" s="10">
        <f t="shared" si="169"/>
        <v>0</v>
      </c>
      <c r="AR151" s="11">
        <f t="shared" si="169"/>
        <v>65</v>
      </c>
      <c r="AS151" s="10">
        <f t="shared" si="169"/>
        <v>0</v>
      </c>
      <c r="AT151" s="11">
        <f t="shared" si="169"/>
        <v>0</v>
      </c>
      <c r="AU151" s="10">
        <f t="shared" si="169"/>
        <v>0</v>
      </c>
      <c r="AV151" s="11">
        <f t="shared" si="169"/>
        <v>0</v>
      </c>
      <c r="AW151" s="10">
        <f t="shared" si="169"/>
        <v>0</v>
      </c>
      <c r="AX151" s="7">
        <f>AX25+AX41+AX61+AX81+AX147</f>
        <v>19</v>
      </c>
      <c r="AY151" s="11">
        <f t="shared" ref="AY151:BH151" si="170">AY25+AY41+AY61+AY81</f>
        <v>0</v>
      </c>
      <c r="AZ151" s="10">
        <f t="shared" si="170"/>
        <v>0</v>
      </c>
      <c r="BA151" s="11">
        <f t="shared" si="170"/>
        <v>115</v>
      </c>
      <c r="BB151" s="10">
        <f t="shared" si="170"/>
        <v>0</v>
      </c>
      <c r="BC151" s="11">
        <f t="shared" si="170"/>
        <v>0</v>
      </c>
      <c r="BD151" s="10">
        <f t="shared" si="170"/>
        <v>0</v>
      </c>
      <c r="BE151" s="11">
        <f t="shared" si="170"/>
        <v>0</v>
      </c>
      <c r="BF151" s="10">
        <f t="shared" si="170"/>
        <v>0</v>
      </c>
      <c r="BG151" s="11">
        <f t="shared" si="170"/>
        <v>0</v>
      </c>
      <c r="BH151" s="10">
        <f t="shared" si="170"/>
        <v>0</v>
      </c>
      <c r="BI151" s="7">
        <f>BI25+BI41+BI61+BI81+BI147</f>
        <v>11</v>
      </c>
      <c r="BJ151" s="7">
        <f>BJ25+BJ41+BJ61+BJ81+BJ147</f>
        <v>30</v>
      </c>
      <c r="BK151" s="11">
        <f t="shared" ref="BK151:BR151" si="171">BK25+BK41+BK61+BK81</f>
        <v>170</v>
      </c>
      <c r="BL151" s="10">
        <f t="shared" si="171"/>
        <v>0</v>
      </c>
      <c r="BM151" s="11">
        <f t="shared" si="171"/>
        <v>55</v>
      </c>
      <c r="BN151" s="10">
        <f t="shared" si="171"/>
        <v>0</v>
      </c>
      <c r="BO151" s="11">
        <f t="shared" si="171"/>
        <v>0</v>
      </c>
      <c r="BP151" s="10">
        <f t="shared" si="171"/>
        <v>0</v>
      </c>
      <c r="BQ151" s="11">
        <f t="shared" si="171"/>
        <v>0</v>
      </c>
      <c r="BR151" s="10">
        <f t="shared" si="171"/>
        <v>0</v>
      </c>
      <c r="BS151" s="7">
        <f>BS25+BS41+BS61+BS81+BS147</f>
        <v>18.5</v>
      </c>
      <c r="BT151" s="11">
        <f t="shared" ref="BT151:CC151" si="172">BT25+BT41+BT61+BT81</f>
        <v>30</v>
      </c>
      <c r="BU151" s="10">
        <f t="shared" si="172"/>
        <v>0</v>
      </c>
      <c r="BV151" s="11">
        <f t="shared" si="172"/>
        <v>140</v>
      </c>
      <c r="BW151" s="10">
        <f t="shared" si="172"/>
        <v>0</v>
      </c>
      <c r="BX151" s="11">
        <f t="shared" si="172"/>
        <v>0</v>
      </c>
      <c r="BY151" s="10">
        <f t="shared" si="172"/>
        <v>0</v>
      </c>
      <c r="BZ151" s="11">
        <f t="shared" si="172"/>
        <v>0</v>
      </c>
      <c r="CA151" s="10">
        <f t="shared" si="172"/>
        <v>0</v>
      </c>
      <c r="CB151" s="11">
        <f t="shared" si="172"/>
        <v>0</v>
      </c>
      <c r="CC151" s="10">
        <f t="shared" si="172"/>
        <v>0</v>
      </c>
      <c r="CD151" s="7">
        <f>CD25+CD41+CD61+CD81+CD147</f>
        <v>11.5</v>
      </c>
      <c r="CE151" s="7">
        <f>CE25+CE41+CE61+CE81+CE147</f>
        <v>30</v>
      </c>
      <c r="CF151" s="11">
        <f t="shared" ref="CF151:CM151" si="173">CF25+CF41+CF61+CF81</f>
        <v>135</v>
      </c>
      <c r="CG151" s="10">
        <f t="shared" si="173"/>
        <v>0</v>
      </c>
      <c r="CH151" s="11">
        <f t="shared" si="173"/>
        <v>40</v>
      </c>
      <c r="CI151" s="10">
        <f t="shared" si="173"/>
        <v>0</v>
      </c>
      <c r="CJ151" s="11">
        <f t="shared" si="173"/>
        <v>0</v>
      </c>
      <c r="CK151" s="10">
        <f t="shared" si="173"/>
        <v>0</v>
      </c>
      <c r="CL151" s="11">
        <f t="shared" si="173"/>
        <v>0</v>
      </c>
      <c r="CM151" s="10">
        <f t="shared" si="173"/>
        <v>0</v>
      </c>
      <c r="CN151" s="7">
        <f>CN25+CN41+CN61+CN81+CN147</f>
        <v>12.3</v>
      </c>
      <c r="CO151" s="11">
        <f t="shared" ref="CO151:CX151" si="174">CO25+CO41+CO61+CO81</f>
        <v>30</v>
      </c>
      <c r="CP151" s="10">
        <f t="shared" si="174"/>
        <v>0</v>
      </c>
      <c r="CQ151" s="11">
        <f t="shared" si="174"/>
        <v>195</v>
      </c>
      <c r="CR151" s="10">
        <f t="shared" si="174"/>
        <v>0</v>
      </c>
      <c r="CS151" s="11">
        <f t="shared" si="174"/>
        <v>0</v>
      </c>
      <c r="CT151" s="10">
        <f t="shared" si="174"/>
        <v>0</v>
      </c>
      <c r="CU151" s="11">
        <f t="shared" si="174"/>
        <v>0</v>
      </c>
      <c r="CV151" s="10">
        <f t="shared" si="174"/>
        <v>0</v>
      </c>
      <c r="CW151" s="11">
        <f t="shared" si="174"/>
        <v>15</v>
      </c>
      <c r="CX151" s="10">
        <f t="shared" si="174"/>
        <v>0</v>
      </c>
      <c r="CY151" s="7">
        <f>CY25+CY41+CY61+CY81+CY147</f>
        <v>17.7</v>
      </c>
      <c r="CZ151" s="7">
        <f>CZ25+CZ41+CZ61+CZ81+CZ147</f>
        <v>30</v>
      </c>
      <c r="DA151" s="11">
        <f t="shared" ref="DA151:DH151" si="175">DA25+DA41+DA61+DA81</f>
        <v>155</v>
      </c>
      <c r="DB151" s="10">
        <f t="shared" si="175"/>
        <v>0</v>
      </c>
      <c r="DC151" s="11">
        <f t="shared" si="175"/>
        <v>50</v>
      </c>
      <c r="DD151" s="10">
        <f t="shared" si="175"/>
        <v>0</v>
      </c>
      <c r="DE151" s="11">
        <f t="shared" si="175"/>
        <v>0</v>
      </c>
      <c r="DF151" s="10">
        <f t="shared" si="175"/>
        <v>0</v>
      </c>
      <c r="DG151" s="11">
        <f t="shared" si="175"/>
        <v>0</v>
      </c>
      <c r="DH151" s="10">
        <f t="shared" si="175"/>
        <v>0</v>
      </c>
      <c r="DI151" s="7">
        <f>DI25+DI41+DI61+DI81+DI147</f>
        <v>14.5</v>
      </c>
      <c r="DJ151" s="11">
        <f t="shared" ref="DJ151:DS151" si="176">DJ25+DJ41+DJ61+DJ81</f>
        <v>0</v>
      </c>
      <c r="DK151" s="10">
        <f t="shared" si="176"/>
        <v>0</v>
      </c>
      <c r="DL151" s="11">
        <f t="shared" si="176"/>
        <v>195</v>
      </c>
      <c r="DM151" s="10">
        <f t="shared" si="176"/>
        <v>0</v>
      </c>
      <c r="DN151" s="11">
        <f t="shared" si="176"/>
        <v>0</v>
      </c>
      <c r="DO151" s="10">
        <f t="shared" si="176"/>
        <v>0</v>
      </c>
      <c r="DP151" s="11">
        <f t="shared" si="176"/>
        <v>0</v>
      </c>
      <c r="DQ151" s="10">
        <f t="shared" si="176"/>
        <v>0</v>
      </c>
      <c r="DR151" s="11">
        <f t="shared" si="176"/>
        <v>10</v>
      </c>
      <c r="DS151" s="10">
        <f t="shared" si="176"/>
        <v>0</v>
      </c>
      <c r="DT151" s="7">
        <f>DT25+DT41+DT61+DT81+DT147</f>
        <v>15.5</v>
      </c>
      <c r="DU151" s="7">
        <f>DU25+DU41+DU61+DU81+DU147</f>
        <v>30</v>
      </c>
      <c r="DV151" s="11">
        <f t="shared" ref="DV151:EC151" si="177">DV25+DV41+DV61+DV81</f>
        <v>150</v>
      </c>
      <c r="DW151" s="10">
        <f t="shared" si="177"/>
        <v>0</v>
      </c>
      <c r="DX151" s="11">
        <f t="shared" si="177"/>
        <v>105</v>
      </c>
      <c r="DY151" s="10">
        <f t="shared" si="177"/>
        <v>0</v>
      </c>
      <c r="DZ151" s="11">
        <f t="shared" si="177"/>
        <v>15</v>
      </c>
      <c r="EA151" s="10">
        <f t="shared" si="177"/>
        <v>0</v>
      </c>
      <c r="EB151" s="11">
        <f t="shared" si="177"/>
        <v>0</v>
      </c>
      <c r="EC151" s="10">
        <f t="shared" si="177"/>
        <v>0</v>
      </c>
      <c r="ED151" s="7">
        <f>ED25+ED41+ED61+ED81+ED147</f>
        <v>16.8</v>
      </c>
      <c r="EE151" s="11">
        <f t="shared" ref="EE151:EN151" si="178">EE25+EE41+EE61+EE81</f>
        <v>0</v>
      </c>
      <c r="EF151" s="10">
        <f t="shared" si="178"/>
        <v>0</v>
      </c>
      <c r="EG151" s="11">
        <f t="shared" si="178"/>
        <v>85</v>
      </c>
      <c r="EH151" s="10">
        <f t="shared" si="178"/>
        <v>0</v>
      </c>
      <c r="EI151" s="11">
        <f t="shared" si="178"/>
        <v>0</v>
      </c>
      <c r="EJ151" s="10">
        <f t="shared" si="178"/>
        <v>0</v>
      </c>
      <c r="EK151" s="11">
        <f t="shared" si="178"/>
        <v>0</v>
      </c>
      <c r="EL151" s="10">
        <f t="shared" si="178"/>
        <v>0</v>
      </c>
      <c r="EM151" s="11">
        <f t="shared" si="178"/>
        <v>15</v>
      </c>
      <c r="EN151" s="10">
        <f t="shared" si="178"/>
        <v>0</v>
      </c>
      <c r="EO151" s="7">
        <f>EO25+EO41+EO61+EO81+EO147</f>
        <v>13.2</v>
      </c>
      <c r="EP151" s="7">
        <f>EP25+EP41+EP61+EP81+EP147</f>
        <v>30</v>
      </c>
      <c r="EQ151" s="11">
        <f t="shared" ref="EQ151:EX151" si="179">EQ25+EQ41+EQ61+EQ81</f>
        <v>120</v>
      </c>
      <c r="ER151" s="10">
        <f t="shared" si="179"/>
        <v>0</v>
      </c>
      <c r="ES151" s="11">
        <f t="shared" si="179"/>
        <v>60</v>
      </c>
      <c r="ET151" s="10">
        <f t="shared" si="179"/>
        <v>0</v>
      </c>
      <c r="EU151" s="11">
        <f t="shared" si="179"/>
        <v>15</v>
      </c>
      <c r="EV151" s="10">
        <f t="shared" si="179"/>
        <v>0</v>
      </c>
      <c r="EW151" s="11">
        <f t="shared" si="179"/>
        <v>0</v>
      </c>
      <c r="EX151" s="10">
        <f t="shared" si="179"/>
        <v>0</v>
      </c>
      <c r="EY151" s="7">
        <f>EY25+EY41+EY61+EY81+EY147</f>
        <v>12.5</v>
      </c>
      <c r="EZ151" s="11">
        <f t="shared" ref="EZ151:FI151" si="180">EZ25+EZ41+EZ61+EZ81</f>
        <v>0</v>
      </c>
      <c r="FA151" s="10">
        <f t="shared" si="180"/>
        <v>0</v>
      </c>
      <c r="FB151" s="11">
        <f t="shared" si="180"/>
        <v>50</v>
      </c>
      <c r="FC151" s="10">
        <f t="shared" si="180"/>
        <v>0</v>
      </c>
      <c r="FD151" s="11">
        <f t="shared" si="180"/>
        <v>0</v>
      </c>
      <c r="FE151" s="10">
        <f t="shared" si="180"/>
        <v>0</v>
      </c>
      <c r="FF151" s="11">
        <f t="shared" si="180"/>
        <v>0</v>
      </c>
      <c r="FG151" s="10">
        <f t="shared" si="180"/>
        <v>0</v>
      </c>
      <c r="FH151" s="11">
        <f t="shared" si="180"/>
        <v>0</v>
      </c>
      <c r="FI151" s="10">
        <f t="shared" si="180"/>
        <v>0</v>
      </c>
      <c r="FJ151" s="7">
        <f>FJ25+FJ41+FJ61+FJ81+FJ147</f>
        <v>17.5</v>
      </c>
      <c r="FK151" s="7">
        <f>FK25+FK41+FK61+FK81+FK147</f>
        <v>30</v>
      </c>
      <c r="FL151" s="11">
        <f t="shared" ref="FL151:FS151" si="181">FL25+FL41+FL61+FL81</f>
        <v>0</v>
      </c>
      <c r="FM151" s="10">
        <f t="shared" si="181"/>
        <v>0</v>
      </c>
      <c r="FN151" s="11">
        <f t="shared" si="181"/>
        <v>0</v>
      </c>
      <c r="FO151" s="10">
        <f t="shared" si="181"/>
        <v>0</v>
      </c>
      <c r="FP151" s="11">
        <f t="shared" si="181"/>
        <v>0</v>
      </c>
      <c r="FQ151" s="10">
        <f t="shared" si="181"/>
        <v>0</v>
      </c>
      <c r="FR151" s="11">
        <f t="shared" si="181"/>
        <v>0</v>
      </c>
      <c r="FS151" s="10">
        <f t="shared" si="181"/>
        <v>0</v>
      </c>
      <c r="FT151" s="7">
        <f>FT25+FT41+FT61+FT81+FT147</f>
        <v>0</v>
      </c>
      <c r="FU151" s="11">
        <f t="shared" ref="FU151:GD151" si="182">FU25+FU41+FU61+FU81</f>
        <v>0</v>
      </c>
      <c r="FV151" s="10">
        <f t="shared" si="182"/>
        <v>0</v>
      </c>
      <c r="FW151" s="11">
        <f t="shared" si="182"/>
        <v>0</v>
      </c>
      <c r="FX151" s="10">
        <f t="shared" si="182"/>
        <v>0</v>
      </c>
      <c r="FY151" s="11">
        <f t="shared" si="182"/>
        <v>0</v>
      </c>
      <c r="FZ151" s="10">
        <f t="shared" si="182"/>
        <v>0</v>
      </c>
      <c r="GA151" s="11">
        <f t="shared" si="182"/>
        <v>0</v>
      </c>
      <c r="GB151" s="10">
        <f t="shared" si="182"/>
        <v>0</v>
      </c>
      <c r="GC151" s="11">
        <f t="shared" si="182"/>
        <v>0</v>
      </c>
      <c r="GD151" s="10">
        <f t="shared" si="182"/>
        <v>0</v>
      </c>
      <c r="GE151" s="7">
        <f>GE25+GE41+GE61+GE81+GE147</f>
        <v>0</v>
      </c>
      <c r="GF151" s="7">
        <f>GF25+GF41+GF61+GF81+GF147</f>
        <v>0</v>
      </c>
    </row>
    <row r="153" spans="1:188" x14ac:dyDescent="0.25">
      <c r="D153" s="3" t="s">
        <v>22</v>
      </c>
      <c r="E153" s="3" t="s">
        <v>297</v>
      </c>
    </row>
    <row r="154" spans="1:188" x14ac:dyDescent="0.25">
      <c r="D154" s="3" t="s">
        <v>26</v>
      </c>
      <c r="E154" s="3" t="s">
        <v>298</v>
      </c>
    </row>
    <row r="155" spans="1:188" x14ac:dyDescent="0.25">
      <c r="D155" s="21" t="s">
        <v>32</v>
      </c>
      <c r="E155" s="21"/>
    </row>
    <row r="156" spans="1:188" x14ac:dyDescent="0.25">
      <c r="D156" s="3" t="s">
        <v>34</v>
      </c>
      <c r="E156" s="3" t="s">
        <v>299</v>
      </c>
    </row>
    <row r="157" spans="1:188" x14ac:dyDescent="0.25">
      <c r="D157" s="3" t="s">
        <v>35</v>
      </c>
      <c r="E157" s="3" t="s">
        <v>300</v>
      </c>
    </row>
    <row r="158" spans="1:188" x14ac:dyDescent="0.25">
      <c r="D158" s="3" t="s">
        <v>36</v>
      </c>
      <c r="E158" s="3" t="s">
        <v>301</v>
      </c>
    </row>
    <row r="159" spans="1:188" x14ac:dyDescent="0.25">
      <c r="D159" s="3" t="s">
        <v>37</v>
      </c>
      <c r="E159" s="3" t="s">
        <v>302</v>
      </c>
      <c r="M159" s="9"/>
      <c r="U159" s="9"/>
      <c r="AC159" s="9"/>
    </row>
    <row r="160" spans="1:188" x14ac:dyDescent="0.25">
      <c r="D160" s="21" t="s">
        <v>33</v>
      </c>
      <c r="E160" s="21"/>
    </row>
    <row r="161" spans="4:5" x14ac:dyDescent="0.25">
      <c r="D161" s="3" t="s">
        <v>35</v>
      </c>
      <c r="E161" s="3" t="s">
        <v>300</v>
      </c>
    </row>
    <row r="162" spans="4:5" x14ac:dyDescent="0.25">
      <c r="D162" s="3" t="s">
        <v>38</v>
      </c>
      <c r="E162" s="3" t="s">
        <v>303</v>
      </c>
    </row>
    <row r="163" spans="4:5" x14ac:dyDescent="0.25">
      <c r="D163" s="3" t="s">
        <v>39</v>
      </c>
      <c r="E163" s="3" t="s">
        <v>304</v>
      </c>
    </row>
    <row r="164" spans="4:5" x14ac:dyDescent="0.25">
      <c r="D164" s="3" t="s">
        <v>40</v>
      </c>
      <c r="E164" s="3" t="s">
        <v>305</v>
      </c>
    </row>
    <row r="165" spans="4:5" x14ac:dyDescent="0.25">
      <c r="D165" s="3" t="s">
        <v>37</v>
      </c>
      <c r="E165" s="3" t="s">
        <v>302</v>
      </c>
    </row>
  </sheetData>
  <mergeCells count="202">
    <mergeCell ref="A145:GF145"/>
    <mergeCell ref="A148:GF148"/>
    <mergeCell ref="D155:E155"/>
    <mergeCell ref="D160:E160"/>
    <mergeCell ref="C138:C141"/>
    <mergeCell ref="A138:A141"/>
    <mergeCell ref="B138:B141"/>
    <mergeCell ref="C142:C144"/>
    <mergeCell ref="A142:A144"/>
    <mergeCell ref="B142:B144"/>
    <mergeCell ref="C129:C133"/>
    <mergeCell ref="A129:A133"/>
    <mergeCell ref="B129:B133"/>
    <mergeCell ref="C134:C137"/>
    <mergeCell ref="A134:A137"/>
    <mergeCell ref="B134:B137"/>
    <mergeCell ref="C122:C124"/>
    <mergeCell ref="A122:A124"/>
    <mergeCell ref="B122:B124"/>
    <mergeCell ref="C125:C128"/>
    <mergeCell ref="A125:A128"/>
    <mergeCell ref="B125:B128"/>
    <mergeCell ref="C115:C117"/>
    <mergeCell ref="A115:A117"/>
    <mergeCell ref="B115:B117"/>
    <mergeCell ref="C118:C121"/>
    <mergeCell ref="A118:A121"/>
    <mergeCell ref="B118:B121"/>
    <mergeCell ref="C107:C110"/>
    <mergeCell ref="A107:A110"/>
    <mergeCell ref="B107:B110"/>
    <mergeCell ref="C111:C114"/>
    <mergeCell ref="A111:A114"/>
    <mergeCell ref="B111:B114"/>
    <mergeCell ref="C100:C103"/>
    <mergeCell ref="A100:A103"/>
    <mergeCell ref="B100:B103"/>
    <mergeCell ref="C104:C106"/>
    <mergeCell ref="A104:A106"/>
    <mergeCell ref="B104:B106"/>
    <mergeCell ref="C92:C94"/>
    <mergeCell ref="A92:A94"/>
    <mergeCell ref="B92:B94"/>
    <mergeCell ref="C95:C99"/>
    <mergeCell ref="A95:A99"/>
    <mergeCell ref="B95:B99"/>
    <mergeCell ref="C87:C88"/>
    <mergeCell ref="A87:A88"/>
    <mergeCell ref="B87:B88"/>
    <mergeCell ref="C89:C91"/>
    <mergeCell ref="A89:A91"/>
    <mergeCell ref="B89:B91"/>
    <mergeCell ref="C83:C84"/>
    <mergeCell ref="A83:A84"/>
    <mergeCell ref="B83:B84"/>
    <mergeCell ref="C85:C86"/>
    <mergeCell ref="A85:A86"/>
    <mergeCell ref="B85:B86"/>
    <mergeCell ref="GF14:GF15"/>
    <mergeCell ref="A16:GF16"/>
    <mergeCell ref="A26:GF26"/>
    <mergeCell ref="A42:GF42"/>
    <mergeCell ref="A62:GF62"/>
    <mergeCell ref="A82:GF82"/>
    <mergeCell ref="FU15:FV15"/>
    <mergeCell ref="FW15:FX15"/>
    <mergeCell ref="FY15:FZ15"/>
    <mergeCell ref="GA15:GB15"/>
    <mergeCell ref="GC15:GD15"/>
    <mergeCell ref="GE14:GE15"/>
    <mergeCell ref="FJ14:FJ15"/>
    <mergeCell ref="FK14:FK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70"/>
  <sheetViews>
    <sheetView topLeftCell="AJ1" workbookViewId="0">
      <selection activeCell="CG9" sqref="CG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88671875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88671875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88671875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2" width="3.5546875" customWidth="1"/>
    <col min="133" max="133" width="2" customWidth="1"/>
    <col min="134" max="134" width="3.88671875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5546875" customWidth="1"/>
    <col min="152" max="152" width="2" customWidth="1"/>
    <col min="153" max="153" width="3.5546875" customWidth="1"/>
    <col min="154" max="154" width="2" customWidth="1"/>
    <col min="155" max="155" width="3.88671875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hidden="1" customWidth="1"/>
    <col min="169" max="169" width="2" hidden="1" customWidth="1"/>
    <col min="170" max="170" width="3.5546875" hidden="1" customWidth="1"/>
    <col min="171" max="171" width="2" hidden="1" customWidth="1"/>
    <col min="172" max="172" width="3.5546875" hidden="1" customWidth="1"/>
    <col min="173" max="173" width="2" hidden="1" customWidth="1"/>
    <col min="174" max="174" width="3.5546875" hidden="1" customWidth="1"/>
    <col min="175" max="175" width="2" hidden="1" customWidth="1"/>
    <col min="176" max="176" width="3.88671875" hidden="1" customWidth="1"/>
    <col min="177" max="177" width="3.5546875" hidden="1" customWidth="1"/>
    <col min="178" max="178" width="2" hidden="1" customWidth="1"/>
    <col min="179" max="179" width="3.5546875" hidden="1" customWidth="1"/>
    <col min="180" max="180" width="2" hidden="1" customWidth="1"/>
    <col min="181" max="181" width="3.5546875" hidden="1" customWidth="1"/>
    <col min="182" max="182" width="2" hidden="1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8" width="3.88671875" hidden="1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2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136</v>
      </c>
      <c r="CG8" t="s">
        <v>16</v>
      </c>
    </row>
    <row r="9" spans="1:188" x14ac:dyDescent="0.25">
      <c r="E9" t="s">
        <v>17</v>
      </c>
      <c r="F9" s="1" t="s">
        <v>18</v>
      </c>
      <c r="CG9" t="s">
        <v>451</v>
      </c>
    </row>
    <row r="11" spans="1:188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55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56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57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8"/>
      <c r="AB14" s="18"/>
      <c r="AC14" s="14" t="s">
        <v>46</v>
      </c>
      <c r="AD14" s="18" t="s">
        <v>33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8"/>
      <c r="AW14" s="18"/>
      <c r="AX14" s="14" t="s">
        <v>46</v>
      </c>
      <c r="AY14" s="18" t="s">
        <v>33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8"/>
      <c r="BR14" s="18"/>
      <c r="BS14" s="14" t="s">
        <v>46</v>
      </c>
      <c r="BT14" s="18" t="s">
        <v>33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8"/>
      <c r="CM14" s="18"/>
      <c r="CN14" s="14" t="s">
        <v>46</v>
      </c>
      <c r="CO14" s="18" t="s">
        <v>33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4" t="s">
        <v>46</v>
      </c>
      <c r="DJ14" s="18" t="s">
        <v>33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8"/>
      <c r="EC14" s="18"/>
      <c r="ED14" s="14" t="s">
        <v>46</v>
      </c>
      <c r="EE14" s="18" t="s">
        <v>33</v>
      </c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  <c r="EQ14" s="18" t="s">
        <v>32</v>
      </c>
      <c r="ER14" s="18"/>
      <c r="ES14" s="18"/>
      <c r="ET14" s="18"/>
      <c r="EU14" s="18"/>
      <c r="EV14" s="18"/>
      <c r="EW14" s="18"/>
      <c r="EX14" s="18"/>
      <c r="EY14" s="14" t="s">
        <v>46</v>
      </c>
      <c r="EZ14" s="18" t="s">
        <v>33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47</v>
      </c>
      <c r="FL14" s="18" t="s">
        <v>32</v>
      </c>
      <c r="FM14" s="18"/>
      <c r="FN14" s="18"/>
      <c r="FO14" s="18"/>
      <c r="FP14" s="18"/>
      <c r="FQ14" s="18"/>
      <c r="FR14" s="18"/>
      <c r="FS14" s="18"/>
      <c r="FT14" s="14" t="s">
        <v>46</v>
      </c>
      <c r="FU14" s="18" t="s">
        <v>33</v>
      </c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47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38</v>
      </c>
      <c r="O15" s="5" t="s">
        <v>39</v>
      </c>
      <c r="P15" s="5" t="s">
        <v>40</v>
      </c>
      <c r="Q15" s="5" t="s">
        <v>37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4"/>
      <c r="AD15" s="16" t="s">
        <v>35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37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4"/>
      <c r="AY15" s="16" t="s">
        <v>35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37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4"/>
      <c r="BT15" s="16" t="s">
        <v>35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37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4"/>
      <c r="CO15" s="16" t="s">
        <v>35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37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4"/>
      <c r="DJ15" s="16" t="s">
        <v>35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37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4"/>
      <c r="EE15" s="16" t="s">
        <v>35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37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6" t="s">
        <v>37</v>
      </c>
      <c r="EX15" s="16"/>
      <c r="EY15" s="14"/>
      <c r="EZ15" s="16" t="s">
        <v>35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37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6" t="s">
        <v>37</v>
      </c>
      <c r="FS15" s="16"/>
      <c r="FT15" s="14"/>
      <c r="FU15" s="16" t="s">
        <v>35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37</v>
      </c>
      <c r="GD15" s="16"/>
      <c r="GE15" s="14"/>
      <c r="GF15" s="14"/>
    </row>
    <row r="16" spans="1:188" ht="20.100000000000001" customHeight="1" x14ac:dyDescent="0.25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5">
      <c r="A17" s="6">
        <v>1</v>
      </c>
      <c r="B17" s="6">
        <v>1</v>
      </c>
      <c r="C17" s="6"/>
      <c r="D17" s="6"/>
      <c r="E17" s="3" t="s">
        <v>59</v>
      </c>
      <c r="F17" s="6">
        <f>$B$17*COUNTIF(U17:GD17,"e")</f>
        <v>0</v>
      </c>
      <c r="G17" s="6">
        <f>$B$17*COUNTIF(U17:GD17,"z")</f>
        <v>1</v>
      </c>
      <c r="H17" s="6">
        <f t="shared" ref="H17:H24" si="0">SUM(I17:Q17)</f>
        <v>30</v>
      </c>
      <c r="I17" s="6">
        <f t="shared" ref="I17:I24" si="1">U17+AP17+BK17+CF17+DA17+DV17+EQ17+FL17</f>
        <v>30</v>
      </c>
      <c r="J17" s="6">
        <f t="shared" ref="J17:J24" si="2">W17+AR17+BM17+CH17+DC17+DX17+ES17+FN17</f>
        <v>0</v>
      </c>
      <c r="K17" s="6">
        <f t="shared" ref="K17:K24" si="3">Y17+AT17+BO17+CJ17+DE17+DZ17+EU17+FP17</f>
        <v>0</v>
      </c>
      <c r="L17" s="6">
        <f t="shared" ref="L17:L24" si="4">AA17+AV17+BQ17+CL17+DG17+EB17+EW17+FR17</f>
        <v>0</v>
      </c>
      <c r="M17" s="6">
        <f t="shared" ref="M17:M24" si="5">AD17+AY17+BT17+CO17+DJ17+EE17+EZ17+FU17</f>
        <v>0</v>
      </c>
      <c r="N17" s="6">
        <f t="shared" ref="N17:N24" si="6">AF17+BA17+BV17+CQ17+DL17+EG17+FB17+FW17</f>
        <v>0</v>
      </c>
      <c r="O17" s="6">
        <f t="shared" ref="O17:O24" si="7">AH17+BC17+BX17+CS17+DN17+EI17+FD17+FY17</f>
        <v>0</v>
      </c>
      <c r="P17" s="6">
        <f t="shared" ref="P17:P24" si="8">AJ17+BE17+BZ17+CU17+DP17+EK17+FF17+GA17</f>
        <v>0</v>
      </c>
      <c r="Q17" s="6">
        <f t="shared" ref="Q17:Q24" si="9">AL17+BG17+CB17+CW17+DR17+EM17+FH17+GC17</f>
        <v>0</v>
      </c>
      <c r="R17" s="7">
        <f t="shared" ref="R17:R24" si="10">AO17+BJ17+CE17+CZ17+DU17+EP17+FK17+GF17</f>
        <v>2</v>
      </c>
      <c r="S17" s="7">
        <f t="shared" ref="S17:S24" si="11">AN17+BI17+CD17+CY17+DT17+EO17+FJ17+GE17</f>
        <v>0</v>
      </c>
      <c r="T17" s="7">
        <f>$B$17*1.2</f>
        <v>1.2</v>
      </c>
      <c r="U17" s="11">
        <f>$B$17*30</f>
        <v>30</v>
      </c>
      <c r="V17" s="10" t="s">
        <v>60</v>
      </c>
      <c r="W17" s="11"/>
      <c r="X17" s="10"/>
      <c r="Y17" s="11"/>
      <c r="Z17" s="10"/>
      <c r="AA17" s="11"/>
      <c r="AB17" s="10"/>
      <c r="AC17" s="7">
        <f>$B$17*2</f>
        <v>2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4" si="12">AC17+AN17</f>
        <v>2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4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4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4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4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4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4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4" si="19">FT17+GE17</f>
        <v>0</v>
      </c>
    </row>
    <row r="18" spans="1:188" x14ac:dyDescent="0.25">
      <c r="A18" s="6"/>
      <c r="B18" s="6"/>
      <c r="C18" s="6"/>
      <c r="D18" s="6" t="s">
        <v>61</v>
      </c>
      <c r="E18" s="3" t="s">
        <v>62</v>
      </c>
      <c r="F18" s="6">
        <f>COUNTIF(U18:GD18,"e")</f>
        <v>0</v>
      </c>
      <c r="G18" s="6">
        <f>COUNTIF(U18:GD18,"z")</f>
        <v>2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>
        <v>30</v>
      </c>
      <c r="CP18" s="10" t="s">
        <v>60</v>
      </c>
      <c r="CQ18" s="11"/>
      <c r="CR18" s="10"/>
      <c r="CS18" s="11"/>
      <c r="CT18" s="10"/>
      <c r="CU18" s="11"/>
      <c r="CV18" s="10"/>
      <c r="CW18" s="11"/>
      <c r="CX18" s="10"/>
      <c r="CY18" s="7">
        <v>0</v>
      </c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63</v>
      </c>
      <c r="E19" s="3" t="s">
        <v>64</v>
      </c>
      <c r="F19" s="6">
        <f>COUNTIF(U19:GD19,"e")</f>
        <v>0</v>
      </c>
      <c r="G19" s="6">
        <f>COUNTIF(U19:GD19,"z")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0</v>
      </c>
      <c r="S19" s="7">
        <f t="shared" si="11"/>
        <v>0</v>
      </c>
      <c r="T19" s="7">
        <v>0</v>
      </c>
      <c r="U19" s="11">
        <v>2</v>
      </c>
      <c r="V19" s="10" t="s">
        <v>60</v>
      </c>
      <c r="W19" s="11"/>
      <c r="X19" s="10"/>
      <c r="Y19" s="11"/>
      <c r="Z19" s="10"/>
      <c r="AA19" s="11"/>
      <c r="AB19" s="10"/>
      <c r="AC19" s="7">
        <v>0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>
        <v>6</v>
      </c>
      <c r="B20" s="6">
        <v>1</v>
      </c>
      <c r="C20" s="6"/>
      <c r="D20" s="6"/>
      <c r="E20" s="3" t="s">
        <v>65</v>
      </c>
      <c r="F20" s="6">
        <f>$B$20*COUNTIF(U20:GD20,"e")</f>
        <v>0</v>
      </c>
      <c r="G20" s="6">
        <f>$B$20*COUNTIF(U20:GD20,"z")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$B$20*0.57</f>
        <v>0.56999999999999995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>
        <f>$B$20*15</f>
        <v>15</v>
      </c>
      <c r="BL20" s="10" t="s">
        <v>60</v>
      </c>
      <c r="BM20" s="11"/>
      <c r="BN20" s="10"/>
      <c r="BO20" s="11"/>
      <c r="BP20" s="10"/>
      <c r="BQ20" s="11"/>
      <c r="BR20" s="10"/>
      <c r="BS20" s="7">
        <f>$B$20*1</f>
        <v>1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1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5">
      <c r="A21" s="6"/>
      <c r="B21" s="6"/>
      <c r="C21" s="6"/>
      <c r="D21" s="6" t="s">
        <v>66</v>
      </c>
      <c r="E21" s="3" t="s">
        <v>67</v>
      </c>
      <c r="F21" s="6">
        <f>COUNTIF(U21:GD21,"e")</f>
        <v>0</v>
      </c>
      <c r="G21" s="6">
        <f>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0.56999999999999995</v>
      </c>
      <c r="U21" s="11">
        <v>15</v>
      </c>
      <c r="V21" s="10" t="s">
        <v>60</v>
      </c>
      <c r="W21" s="11"/>
      <c r="X21" s="10"/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1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2</v>
      </c>
      <c r="H22" s="6">
        <f t="shared" si="0"/>
        <v>15</v>
      </c>
      <c r="I22" s="6">
        <f t="shared" si="1"/>
        <v>10</v>
      </c>
      <c r="J22" s="6">
        <f t="shared" si="2"/>
        <v>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0.5</v>
      </c>
      <c r="U22" s="11">
        <v>10</v>
      </c>
      <c r="V22" s="10" t="s">
        <v>60</v>
      </c>
      <c r="W22" s="11">
        <v>5</v>
      </c>
      <c r="X22" s="10" t="s">
        <v>60</v>
      </c>
      <c r="Y22" s="11"/>
      <c r="Z22" s="10"/>
      <c r="AA22" s="11"/>
      <c r="AB22" s="10"/>
      <c r="AC22" s="7">
        <v>1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1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0.67</v>
      </c>
      <c r="U23" s="11">
        <v>15</v>
      </c>
      <c r="V23" s="10" t="s">
        <v>60</v>
      </c>
      <c r="W23" s="11"/>
      <c r="X23" s="10"/>
      <c r="Y23" s="11"/>
      <c r="Z23" s="10"/>
      <c r="AA23" s="11"/>
      <c r="AB23" s="10"/>
      <c r="AC23" s="7">
        <v>1</v>
      </c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1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11"/>
      <c r="DH23" s="10"/>
      <c r="DI23" s="7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>
        <v>18</v>
      </c>
      <c r="B24" s="6">
        <v>1</v>
      </c>
      <c r="C24" s="6"/>
      <c r="D24" s="6"/>
      <c r="E24" s="3" t="s">
        <v>72</v>
      </c>
      <c r="F24" s="6">
        <f>$B$24*COUNTIF(U24:GD24,"e")</f>
        <v>1</v>
      </c>
      <c r="G24" s="6">
        <f>$B$24*COUNTIF(U24:GD24,"z")</f>
        <v>2</v>
      </c>
      <c r="H24" s="6">
        <f t="shared" si="0"/>
        <v>150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150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7</v>
      </c>
      <c r="S24" s="7">
        <f t="shared" si="11"/>
        <v>7</v>
      </c>
      <c r="T24" s="7">
        <f>$B$24*5.4</f>
        <v>5.4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>
        <f>$B$24*30</f>
        <v>30</v>
      </c>
      <c r="BW24" s="10" t="s">
        <v>60</v>
      </c>
      <c r="BX24" s="11"/>
      <c r="BY24" s="10"/>
      <c r="BZ24" s="11"/>
      <c r="CA24" s="10"/>
      <c r="CB24" s="11"/>
      <c r="CC24" s="10"/>
      <c r="CD24" s="7">
        <f>$B$24*2</f>
        <v>2</v>
      </c>
      <c r="CE24" s="7">
        <f t="shared" si="14"/>
        <v>2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>
        <f>$B$24*60</f>
        <v>60</v>
      </c>
      <c r="CR24" s="10" t="s">
        <v>60</v>
      </c>
      <c r="CS24" s="11"/>
      <c r="CT24" s="10"/>
      <c r="CU24" s="11"/>
      <c r="CV24" s="10"/>
      <c r="CW24" s="11"/>
      <c r="CX24" s="10"/>
      <c r="CY24" s="7">
        <f>$B$24*2</f>
        <v>2</v>
      </c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>
        <f>$B$24*60</f>
        <v>60</v>
      </c>
      <c r="DM24" s="10" t="s">
        <v>73</v>
      </c>
      <c r="DN24" s="11"/>
      <c r="DO24" s="10"/>
      <c r="DP24" s="11"/>
      <c r="DQ24" s="10"/>
      <c r="DR24" s="11"/>
      <c r="DS24" s="10"/>
      <c r="DT24" s="7">
        <f>$B$24*3</f>
        <v>3</v>
      </c>
      <c r="DU24" s="7">
        <f t="shared" si="16"/>
        <v>3</v>
      </c>
      <c r="DV24" s="11"/>
      <c r="DW24" s="10"/>
      <c r="DX24" s="11"/>
      <c r="DY24" s="10"/>
      <c r="DZ24" s="11"/>
      <c r="EA24" s="10"/>
      <c r="EB24" s="11"/>
      <c r="EC24" s="10"/>
      <c r="ED24" s="7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5.9" customHeight="1" x14ac:dyDescent="0.25">
      <c r="A25" s="6"/>
      <c r="B25" s="6"/>
      <c r="C25" s="6"/>
      <c r="D25" s="6"/>
      <c r="E25" s="6" t="s">
        <v>74</v>
      </c>
      <c r="F25" s="6">
        <f t="shared" ref="F25:AK25" si="20">SUM(F17:F24)</f>
        <v>1</v>
      </c>
      <c r="G25" s="6">
        <f t="shared" si="20"/>
        <v>11</v>
      </c>
      <c r="H25" s="6">
        <f t="shared" si="20"/>
        <v>302</v>
      </c>
      <c r="I25" s="6">
        <f t="shared" si="20"/>
        <v>87</v>
      </c>
      <c r="J25" s="6">
        <f t="shared" si="20"/>
        <v>5</v>
      </c>
      <c r="K25" s="6">
        <f t="shared" si="20"/>
        <v>0</v>
      </c>
      <c r="L25" s="6">
        <f t="shared" si="20"/>
        <v>0</v>
      </c>
      <c r="M25" s="6">
        <f t="shared" si="20"/>
        <v>60</v>
      </c>
      <c r="N25" s="6">
        <f t="shared" si="20"/>
        <v>150</v>
      </c>
      <c r="O25" s="6">
        <f t="shared" si="20"/>
        <v>0</v>
      </c>
      <c r="P25" s="6">
        <f t="shared" si="20"/>
        <v>0</v>
      </c>
      <c r="Q25" s="6">
        <f t="shared" si="20"/>
        <v>0</v>
      </c>
      <c r="R25" s="7">
        <f t="shared" si="20"/>
        <v>13</v>
      </c>
      <c r="S25" s="7">
        <f t="shared" si="20"/>
        <v>7</v>
      </c>
      <c r="T25" s="7">
        <f t="shared" si="20"/>
        <v>8.91</v>
      </c>
      <c r="U25" s="11">
        <f t="shared" si="20"/>
        <v>72</v>
      </c>
      <c r="V25" s="10">
        <f t="shared" si="20"/>
        <v>0</v>
      </c>
      <c r="W25" s="11">
        <f t="shared" si="20"/>
        <v>5</v>
      </c>
      <c r="X25" s="10">
        <f t="shared" si="20"/>
        <v>0</v>
      </c>
      <c r="Y25" s="11">
        <f t="shared" si="20"/>
        <v>0</v>
      </c>
      <c r="Z25" s="10">
        <f t="shared" si="20"/>
        <v>0</v>
      </c>
      <c r="AA25" s="11">
        <f t="shared" si="20"/>
        <v>0</v>
      </c>
      <c r="AB25" s="10">
        <f t="shared" si="20"/>
        <v>0</v>
      </c>
      <c r="AC25" s="7">
        <f t="shared" si="20"/>
        <v>5</v>
      </c>
      <c r="AD25" s="11">
        <f t="shared" si="20"/>
        <v>0</v>
      </c>
      <c r="AE25" s="10">
        <f t="shared" si="20"/>
        <v>0</v>
      </c>
      <c r="AF25" s="11">
        <f t="shared" si="20"/>
        <v>0</v>
      </c>
      <c r="AG25" s="10">
        <f t="shared" si="20"/>
        <v>0</v>
      </c>
      <c r="AH25" s="11">
        <f t="shared" si="20"/>
        <v>0</v>
      </c>
      <c r="AI25" s="10">
        <f t="shared" si="20"/>
        <v>0</v>
      </c>
      <c r="AJ25" s="11">
        <f t="shared" si="20"/>
        <v>0</v>
      </c>
      <c r="AK25" s="10">
        <f t="shared" si="20"/>
        <v>0</v>
      </c>
      <c r="AL25" s="11">
        <f t="shared" ref="AL25:BQ25" si="21">SUM(AL17:AL24)</f>
        <v>0</v>
      </c>
      <c r="AM25" s="10">
        <f t="shared" si="21"/>
        <v>0</v>
      </c>
      <c r="AN25" s="7">
        <f t="shared" si="21"/>
        <v>0</v>
      </c>
      <c r="AO25" s="7">
        <f t="shared" si="21"/>
        <v>5</v>
      </c>
      <c r="AP25" s="11">
        <f t="shared" si="21"/>
        <v>0</v>
      </c>
      <c r="AQ25" s="10">
        <f t="shared" si="21"/>
        <v>0</v>
      </c>
      <c r="AR25" s="11">
        <f t="shared" si="21"/>
        <v>0</v>
      </c>
      <c r="AS25" s="10">
        <f t="shared" si="21"/>
        <v>0</v>
      </c>
      <c r="AT25" s="11">
        <f t="shared" si="21"/>
        <v>0</v>
      </c>
      <c r="AU25" s="10">
        <f t="shared" si="21"/>
        <v>0</v>
      </c>
      <c r="AV25" s="11">
        <f t="shared" si="21"/>
        <v>0</v>
      </c>
      <c r="AW25" s="10">
        <f t="shared" si="21"/>
        <v>0</v>
      </c>
      <c r="AX25" s="7">
        <f t="shared" si="21"/>
        <v>0</v>
      </c>
      <c r="AY25" s="11">
        <f t="shared" si="21"/>
        <v>0</v>
      </c>
      <c r="AZ25" s="10">
        <f t="shared" si="21"/>
        <v>0</v>
      </c>
      <c r="BA25" s="11">
        <f t="shared" si="21"/>
        <v>0</v>
      </c>
      <c r="BB25" s="10">
        <f t="shared" si="21"/>
        <v>0</v>
      </c>
      <c r="BC25" s="11">
        <f t="shared" si="21"/>
        <v>0</v>
      </c>
      <c r="BD25" s="10">
        <f t="shared" si="21"/>
        <v>0</v>
      </c>
      <c r="BE25" s="11">
        <f t="shared" si="21"/>
        <v>0</v>
      </c>
      <c r="BF25" s="10">
        <f t="shared" si="21"/>
        <v>0</v>
      </c>
      <c r="BG25" s="11">
        <f t="shared" si="21"/>
        <v>0</v>
      </c>
      <c r="BH25" s="10">
        <f t="shared" si="21"/>
        <v>0</v>
      </c>
      <c r="BI25" s="7">
        <f t="shared" si="21"/>
        <v>0</v>
      </c>
      <c r="BJ25" s="7">
        <f t="shared" si="21"/>
        <v>0</v>
      </c>
      <c r="BK25" s="11">
        <f t="shared" si="21"/>
        <v>15</v>
      </c>
      <c r="BL25" s="10">
        <f t="shared" si="21"/>
        <v>0</v>
      </c>
      <c r="BM25" s="11">
        <f t="shared" si="21"/>
        <v>0</v>
      </c>
      <c r="BN25" s="10">
        <f t="shared" si="21"/>
        <v>0</v>
      </c>
      <c r="BO25" s="11">
        <f t="shared" si="21"/>
        <v>0</v>
      </c>
      <c r="BP25" s="10">
        <f t="shared" si="21"/>
        <v>0</v>
      </c>
      <c r="BQ25" s="11">
        <f t="shared" si="21"/>
        <v>0</v>
      </c>
      <c r="BR25" s="10">
        <f t="shared" ref="BR25:CW25" si="22">SUM(BR17:BR24)</f>
        <v>0</v>
      </c>
      <c r="BS25" s="7">
        <f t="shared" si="22"/>
        <v>1</v>
      </c>
      <c r="BT25" s="11">
        <f t="shared" si="22"/>
        <v>30</v>
      </c>
      <c r="BU25" s="10">
        <f t="shared" si="22"/>
        <v>0</v>
      </c>
      <c r="BV25" s="11">
        <f t="shared" si="22"/>
        <v>30</v>
      </c>
      <c r="BW25" s="10">
        <f t="shared" si="22"/>
        <v>0</v>
      </c>
      <c r="BX25" s="11">
        <f t="shared" si="22"/>
        <v>0</v>
      </c>
      <c r="BY25" s="10">
        <f t="shared" si="22"/>
        <v>0</v>
      </c>
      <c r="BZ25" s="11">
        <f t="shared" si="22"/>
        <v>0</v>
      </c>
      <c r="CA25" s="10">
        <f t="shared" si="22"/>
        <v>0</v>
      </c>
      <c r="CB25" s="11">
        <f t="shared" si="22"/>
        <v>0</v>
      </c>
      <c r="CC25" s="10">
        <f t="shared" si="22"/>
        <v>0</v>
      </c>
      <c r="CD25" s="7">
        <f t="shared" si="22"/>
        <v>2</v>
      </c>
      <c r="CE25" s="7">
        <f t="shared" si="22"/>
        <v>3</v>
      </c>
      <c r="CF25" s="11">
        <f t="shared" si="22"/>
        <v>0</v>
      </c>
      <c r="CG25" s="10">
        <f t="shared" si="22"/>
        <v>0</v>
      </c>
      <c r="CH25" s="11">
        <f t="shared" si="22"/>
        <v>0</v>
      </c>
      <c r="CI25" s="10">
        <f t="shared" si="22"/>
        <v>0</v>
      </c>
      <c r="CJ25" s="11">
        <f t="shared" si="22"/>
        <v>0</v>
      </c>
      <c r="CK25" s="10">
        <f t="shared" si="22"/>
        <v>0</v>
      </c>
      <c r="CL25" s="11">
        <f t="shared" si="22"/>
        <v>0</v>
      </c>
      <c r="CM25" s="10">
        <f t="shared" si="22"/>
        <v>0</v>
      </c>
      <c r="CN25" s="7">
        <f t="shared" si="22"/>
        <v>0</v>
      </c>
      <c r="CO25" s="11">
        <f t="shared" si="22"/>
        <v>30</v>
      </c>
      <c r="CP25" s="10">
        <f t="shared" si="22"/>
        <v>0</v>
      </c>
      <c r="CQ25" s="11">
        <f t="shared" si="22"/>
        <v>60</v>
      </c>
      <c r="CR25" s="10">
        <f t="shared" si="22"/>
        <v>0</v>
      </c>
      <c r="CS25" s="11">
        <f t="shared" si="22"/>
        <v>0</v>
      </c>
      <c r="CT25" s="10">
        <f t="shared" si="22"/>
        <v>0</v>
      </c>
      <c r="CU25" s="11">
        <f t="shared" si="22"/>
        <v>0</v>
      </c>
      <c r="CV25" s="10">
        <f t="shared" si="22"/>
        <v>0</v>
      </c>
      <c r="CW25" s="11">
        <f t="shared" si="22"/>
        <v>0</v>
      </c>
      <c r="CX25" s="10">
        <f t="shared" ref="CX25:EC25" si="23">SUM(CX17:CX24)</f>
        <v>0</v>
      </c>
      <c r="CY25" s="7">
        <f t="shared" si="23"/>
        <v>2</v>
      </c>
      <c r="CZ25" s="7">
        <f t="shared" si="23"/>
        <v>2</v>
      </c>
      <c r="DA25" s="11">
        <f t="shared" si="23"/>
        <v>0</v>
      </c>
      <c r="DB25" s="10">
        <f t="shared" si="23"/>
        <v>0</v>
      </c>
      <c r="DC25" s="11">
        <f t="shared" si="23"/>
        <v>0</v>
      </c>
      <c r="DD25" s="10">
        <f t="shared" si="23"/>
        <v>0</v>
      </c>
      <c r="DE25" s="11">
        <f t="shared" si="23"/>
        <v>0</v>
      </c>
      <c r="DF25" s="10">
        <f t="shared" si="23"/>
        <v>0</v>
      </c>
      <c r="DG25" s="11">
        <f t="shared" si="23"/>
        <v>0</v>
      </c>
      <c r="DH25" s="10">
        <f t="shared" si="23"/>
        <v>0</v>
      </c>
      <c r="DI25" s="7">
        <f t="shared" si="23"/>
        <v>0</v>
      </c>
      <c r="DJ25" s="11">
        <f t="shared" si="23"/>
        <v>0</v>
      </c>
      <c r="DK25" s="10">
        <f t="shared" si="23"/>
        <v>0</v>
      </c>
      <c r="DL25" s="11">
        <f t="shared" si="23"/>
        <v>60</v>
      </c>
      <c r="DM25" s="10">
        <f t="shared" si="23"/>
        <v>0</v>
      </c>
      <c r="DN25" s="11">
        <f t="shared" si="23"/>
        <v>0</v>
      </c>
      <c r="DO25" s="10">
        <f t="shared" si="23"/>
        <v>0</v>
      </c>
      <c r="DP25" s="11">
        <f t="shared" si="23"/>
        <v>0</v>
      </c>
      <c r="DQ25" s="10">
        <f t="shared" si="23"/>
        <v>0</v>
      </c>
      <c r="DR25" s="11">
        <f t="shared" si="23"/>
        <v>0</v>
      </c>
      <c r="DS25" s="10">
        <f t="shared" si="23"/>
        <v>0</v>
      </c>
      <c r="DT25" s="7">
        <f t="shared" si="23"/>
        <v>3</v>
      </c>
      <c r="DU25" s="7">
        <f t="shared" si="23"/>
        <v>3</v>
      </c>
      <c r="DV25" s="11">
        <f t="shared" si="23"/>
        <v>0</v>
      </c>
      <c r="DW25" s="10">
        <f t="shared" si="23"/>
        <v>0</v>
      </c>
      <c r="DX25" s="11">
        <f t="shared" si="23"/>
        <v>0</v>
      </c>
      <c r="DY25" s="10">
        <f t="shared" si="23"/>
        <v>0</v>
      </c>
      <c r="DZ25" s="11">
        <f t="shared" si="23"/>
        <v>0</v>
      </c>
      <c r="EA25" s="10">
        <f t="shared" si="23"/>
        <v>0</v>
      </c>
      <c r="EB25" s="11">
        <f t="shared" si="23"/>
        <v>0</v>
      </c>
      <c r="EC25" s="10">
        <f t="shared" si="23"/>
        <v>0</v>
      </c>
      <c r="ED25" s="7">
        <f t="shared" ref="ED25:FI25" si="24">SUM(ED17:ED24)</f>
        <v>0</v>
      </c>
      <c r="EE25" s="11">
        <f t="shared" si="24"/>
        <v>0</v>
      </c>
      <c r="EF25" s="10">
        <f t="shared" si="24"/>
        <v>0</v>
      </c>
      <c r="EG25" s="11">
        <f t="shared" si="24"/>
        <v>0</v>
      </c>
      <c r="EH25" s="10">
        <f t="shared" si="24"/>
        <v>0</v>
      </c>
      <c r="EI25" s="11">
        <f t="shared" si="24"/>
        <v>0</v>
      </c>
      <c r="EJ25" s="10">
        <f t="shared" si="24"/>
        <v>0</v>
      </c>
      <c r="EK25" s="11">
        <f t="shared" si="24"/>
        <v>0</v>
      </c>
      <c r="EL25" s="10">
        <f t="shared" si="24"/>
        <v>0</v>
      </c>
      <c r="EM25" s="11">
        <f t="shared" si="24"/>
        <v>0</v>
      </c>
      <c r="EN25" s="10">
        <f t="shared" si="24"/>
        <v>0</v>
      </c>
      <c r="EO25" s="7">
        <f t="shared" si="24"/>
        <v>0</v>
      </c>
      <c r="EP25" s="7">
        <f t="shared" si="24"/>
        <v>0</v>
      </c>
      <c r="EQ25" s="11">
        <f t="shared" si="24"/>
        <v>0</v>
      </c>
      <c r="ER25" s="10">
        <f t="shared" si="24"/>
        <v>0</v>
      </c>
      <c r="ES25" s="11">
        <f t="shared" si="24"/>
        <v>0</v>
      </c>
      <c r="ET25" s="10">
        <f t="shared" si="24"/>
        <v>0</v>
      </c>
      <c r="EU25" s="11">
        <f t="shared" si="24"/>
        <v>0</v>
      </c>
      <c r="EV25" s="10">
        <f t="shared" si="24"/>
        <v>0</v>
      </c>
      <c r="EW25" s="11">
        <f t="shared" si="24"/>
        <v>0</v>
      </c>
      <c r="EX25" s="10">
        <f t="shared" si="24"/>
        <v>0</v>
      </c>
      <c r="EY25" s="7">
        <f t="shared" si="24"/>
        <v>0</v>
      </c>
      <c r="EZ25" s="11">
        <f t="shared" si="24"/>
        <v>0</v>
      </c>
      <c r="FA25" s="10">
        <f t="shared" si="24"/>
        <v>0</v>
      </c>
      <c r="FB25" s="11">
        <f t="shared" si="24"/>
        <v>0</v>
      </c>
      <c r="FC25" s="10">
        <f t="shared" si="24"/>
        <v>0</v>
      </c>
      <c r="FD25" s="11">
        <f t="shared" si="24"/>
        <v>0</v>
      </c>
      <c r="FE25" s="10">
        <f t="shared" si="24"/>
        <v>0</v>
      </c>
      <c r="FF25" s="11">
        <f t="shared" si="24"/>
        <v>0</v>
      </c>
      <c r="FG25" s="10">
        <f t="shared" si="24"/>
        <v>0</v>
      </c>
      <c r="FH25" s="11">
        <f t="shared" si="24"/>
        <v>0</v>
      </c>
      <c r="FI25" s="10">
        <f t="shared" si="24"/>
        <v>0</v>
      </c>
      <c r="FJ25" s="7">
        <f t="shared" ref="FJ25:GF25" si="25">SUM(FJ17:FJ24)</f>
        <v>0</v>
      </c>
      <c r="FK25" s="7">
        <f t="shared" si="25"/>
        <v>0</v>
      </c>
      <c r="FL25" s="11">
        <f t="shared" si="25"/>
        <v>0</v>
      </c>
      <c r="FM25" s="10">
        <f t="shared" si="25"/>
        <v>0</v>
      </c>
      <c r="FN25" s="11">
        <f t="shared" si="25"/>
        <v>0</v>
      </c>
      <c r="FO25" s="10">
        <f t="shared" si="25"/>
        <v>0</v>
      </c>
      <c r="FP25" s="11">
        <f t="shared" si="25"/>
        <v>0</v>
      </c>
      <c r="FQ25" s="10">
        <f t="shared" si="25"/>
        <v>0</v>
      </c>
      <c r="FR25" s="11">
        <f t="shared" si="25"/>
        <v>0</v>
      </c>
      <c r="FS25" s="10">
        <f t="shared" si="25"/>
        <v>0</v>
      </c>
      <c r="FT25" s="7">
        <f t="shared" si="25"/>
        <v>0</v>
      </c>
      <c r="FU25" s="11">
        <f t="shared" si="25"/>
        <v>0</v>
      </c>
      <c r="FV25" s="10">
        <f t="shared" si="25"/>
        <v>0</v>
      </c>
      <c r="FW25" s="11">
        <f t="shared" si="25"/>
        <v>0</v>
      </c>
      <c r="FX25" s="10">
        <f t="shared" si="25"/>
        <v>0</v>
      </c>
      <c r="FY25" s="11">
        <f t="shared" si="25"/>
        <v>0</v>
      </c>
      <c r="FZ25" s="10">
        <f t="shared" si="25"/>
        <v>0</v>
      </c>
      <c r="GA25" s="11">
        <f t="shared" si="25"/>
        <v>0</v>
      </c>
      <c r="GB25" s="10">
        <f t="shared" si="25"/>
        <v>0</v>
      </c>
      <c r="GC25" s="11">
        <f t="shared" si="25"/>
        <v>0</v>
      </c>
      <c r="GD25" s="10">
        <f t="shared" si="25"/>
        <v>0</v>
      </c>
      <c r="GE25" s="7">
        <f t="shared" si="25"/>
        <v>0</v>
      </c>
      <c r="GF25" s="7">
        <f t="shared" si="25"/>
        <v>0</v>
      </c>
    </row>
    <row r="26" spans="1:188" ht="20.100000000000001" customHeight="1" x14ac:dyDescent="0.25">
      <c r="A26" s="19" t="s">
        <v>75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9"/>
      <c r="GF26" s="13"/>
    </row>
    <row r="27" spans="1:188" x14ac:dyDescent="0.25">
      <c r="A27" s="6"/>
      <c r="B27" s="6"/>
      <c r="C27" s="6"/>
      <c r="D27" s="6" t="s">
        <v>76</v>
      </c>
      <c r="E27" s="3" t="s">
        <v>77</v>
      </c>
      <c r="F27" s="6">
        <f t="shared" ref="F27:F37" si="26">COUNTIF(U27:GD27,"e")</f>
        <v>1</v>
      </c>
      <c r="G27" s="6">
        <f t="shared" ref="G27:G37" si="27">COUNTIF(U27:GD27,"z")</f>
        <v>1</v>
      </c>
      <c r="H27" s="6">
        <f t="shared" ref="H27:H40" si="28">SUM(I27:Q27)</f>
        <v>40</v>
      </c>
      <c r="I27" s="6">
        <f t="shared" ref="I27:I40" si="29">U27+AP27+BK27+CF27+DA27+DV27+EQ27+FL27</f>
        <v>10</v>
      </c>
      <c r="J27" s="6">
        <f t="shared" ref="J27:J40" si="30">W27+AR27+BM27+CH27+DC27+DX27+ES27+FN27</f>
        <v>0</v>
      </c>
      <c r="K27" s="6">
        <f t="shared" ref="K27:K40" si="31">Y27+AT27+BO27+CJ27+DE27+DZ27+EU27+FP27</f>
        <v>0</v>
      </c>
      <c r="L27" s="6">
        <f t="shared" ref="L27:L40" si="32">AA27+AV27+BQ27+CL27+DG27+EB27+EW27+FR27</f>
        <v>0</v>
      </c>
      <c r="M27" s="6">
        <f t="shared" ref="M27:M40" si="33">AD27+AY27+BT27+CO27+DJ27+EE27+EZ27+FU27</f>
        <v>0</v>
      </c>
      <c r="N27" s="6">
        <f t="shared" ref="N27:N40" si="34">AF27+BA27+BV27+CQ27+DL27+EG27+FB27+FW27</f>
        <v>30</v>
      </c>
      <c r="O27" s="6">
        <f t="shared" ref="O27:O40" si="35">AH27+BC27+BX27+CS27+DN27+EI27+FD27+FY27</f>
        <v>0</v>
      </c>
      <c r="P27" s="6">
        <f t="shared" ref="P27:P40" si="36">AJ27+BE27+BZ27+CU27+DP27+EK27+FF27+GA27</f>
        <v>0</v>
      </c>
      <c r="Q27" s="6">
        <f t="shared" ref="Q27:Q40" si="37">AL27+BG27+CB27+CW27+DR27+EM27+FH27+GC27</f>
        <v>0</v>
      </c>
      <c r="R27" s="7">
        <f t="shared" ref="R27:R40" si="38">AO27+BJ27+CE27+CZ27+DU27+EP27+FK27+GF27</f>
        <v>4</v>
      </c>
      <c r="S27" s="7">
        <f t="shared" ref="S27:S40" si="39">AN27+BI27+CD27+CY27+DT27+EO27+FJ27+GE27</f>
        <v>3</v>
      </c>
      <c r="T27" s="7">
        <v>2.0699999999999998</v>
      </c>
      <c r="U27" s="11">
        <v>10</v>
      </c>
      <c r="V27" s="10" t="s">
        <v>73</v>
      </c>
      <c r="W27" s="11"/>
      <c r="X27" s="10"/>
      <c r="Y27" s="11"/>
      <c r="Z27" s="10"/>
      <c r="AA27" s="11"/>
      <c r="AB27" s="10"/>
      <c r="AC27" s="7">
        <v>1</v>
      </c>
      <c r="AD27" s="11"/>
      <c r="AE27" s="10"/>
      <c r="AF27" s="11">
        <v>30</v>
      </c>
      <c r="AG27" s="10" t="s">
        <v>60</v>
      </c>
      <c r="AH27" s="11"/>
      <c r="AI27" s="10"/>
      <c r="AJ27" s="11"/>
      <c r="AK27" s="10"/>
      <c r="AL27" s="11"/>
      <c r="AM27" s="10"/>
      <c r="AN27" s="7">
        <v>3</v>
      </c>
      <c r="AO27" s="7">
        <f t="shared" ref="AO27:AO40" si="40">AC27+AN27</f>
        <v>4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ref="BJ27:BJ40" si="41">AX27+BI27</f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ref="CE27:CE40" si="42">BS27+CD27</f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ref="CZ27:CZ40" si="43">CN27+CY27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ref="DU27:DU40" si="44">DI27+DT27</f>
        <v>0</v>
      </c>
      <c r="DV27" s="11"/>
      <c r="DW27" s="10"/>
      <c r="DX27" s="11"/>
      <c r="DY27" s="10"/>
      <c r="DZ27" s="11"/>
      <c r="EA27" s="10"/>
      <c r="EB27" s="11"/>
      <c r="EC27" s="10"/>
      <c r="ED27" s="7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ref="EP27:EP40" si="45">ED27+EO27</f>
        <v>0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ref="FK27:FK40" si="46">EY27+FJ27</f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ref="GF27:GF40" si="47">FT27+GE27</f>
        <v>0</v>
      </c>
    </row>
    <row r="28" spans="1:188" x14ac:dyDescent="0.25">
      <c r="A28" s="6"/>
      <c r="B28" s="6"/>
      <c r="C28" s="6"/>
      <c r="D28" s="6" t="s">
        <v>78</v>
      </c>
      <c r="E28" s="3" t="s">
        <v>79</v>
      </c>
      <c r="F28" s="6">
        <f t="shared" si="26"/>
        <v>0</v>
      </c>
      <c r="G28" s="6">
        <f t="shared" si="27"/>
        <v>2</v>
      </c>
      <c r="H28" s="6">
        <f t="shared" si="28"/>
        <v>30</v>
      </c>
      <c r="I28" s="6">
        <f t="shared" si="29"/>
        <v>15</v>
      </c>
      <c r="J28" s="6">
        <f t="shared" si="30"/>
        <v>15</v>
      </c>
      <c r="K28" s="6">
        <f t="shared" si="31"/>
        <v>0</v>
      </c>
      <c r="L28" s="6">
        <f t="shared" si="32"/>
        <v>0</v>
      </c>
      <c r="M28" s="6">
        <f t="shared" si="33"/>
        <v>0</v>
      </c>
      <c r="N28" s="6">
        <f t="shared" si="34"/>
        <v>0</v>
      </c>
      <c r="O28" s="6">
        <f t="shared" si="35"/>
        <v>0</v>
      </c>
      <c r="P28" s="6">
        <f t="shared" si="36"/>
        <v>0</v>
      </c>
      <c r="Q28" s="6">
        <f t="shared" si="37"/>
        <v>0</v>
      </c>
      <c r="R28" s="7">
        <f t="shared" si="38"/>
        <v>3</v>
      </c>
      <c r="S28" s="7">
        <f t="shared" si="39"/>
        <v>0</v>
      </c>
      <c r="T28" s="7">
        <v>1.5</v>
      </c>
      <c r="U28" s="11">
        <v>15</v>
      </c>
      <c r="V28" s="10" t="s">
        <v>60</v>
      </c>
      <c r="W28" s="11">
        <v>15</v>
      </c>
      <c r="X28" s="10" t="s">
        <v>60</v>
      </c>
      <c r="Y28" s="11"/>
      <c r="Z28" s="10"/>
      <c r="AA28" s="11"/>
      <c r="AB28" s="10"/>
      <c r="AC28" s="7">
        <v>3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40"/>
        <v>3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41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42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43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44"/>
        <v>0</v>
      </c>
      <c r="DV28" s="11"/>
      <c r="DW28" s="10"/>
      <c r="DX28" s="11"/>
      <c r="DY28" s="10"/>
      <c r="DZ28" s="11"/>
      <c r="EA28" s="10"/>
      <c r="EB28" s="11"/>
      <c r="EC28" s="10"/>
      <c r="ED28" s="7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45"/>
        <v>0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46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47"/>
        <v>0</v>
      </c>
    </row>
    <row r="29" spans="1:188" x14ac:dyDescent="0.25">
      <c r="A29" s="6"/>
      <c r="B29" s="6"/>
      <c r="C29" s="6"/>
      <c r="D29" s="6" t="s">
        <v>80</v>
      </c>
      <c r="E29" s="3" t="s">
        <v>81</v>
      </c>
      <c r="F29" s="6">
        <f t="shared" si="26"/>
        <v>1</v>
      </c>
      <c r="G29" s="6">
        <f t="shared" si="27"/>
        <v>1</v>
      </c>
      <c r="H29" s="6">
        <f t="shared" si="28"/>
        <v>75</v>
      </c>
      <c r="I29" s="6">
        <f t="shared" si="29"/>
        <v>25</v>
      </c>
      <c r="J29" s="6">
        <f t="shared" si="30"/>
        <v>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50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6</v>
      </c>
      <c r="S29" s="7">
        <f t="shared" si="39"/>
        <v>4</v>
      </c>
      <c r="T29" s="7">
        <v>3.1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0</v>
      </c>
      <c r="BK29" s="11">
        <v>25</v>
      </c>
      <c r="BL29" s="10" t="s">
        <v>73</v>
      </c>
      <c r="BM29" s="11"/>
      <c r="BN29" s="10"/>
      <c r="BO29" s="11"/>
      <c r="BP29" s="10"/>
      <c r="BQ29" s="11"/>
      <c r="BR29" s="10"/>
      <c r="BS29" s="7">
        <v>2</v>
      </c>
      <c r="BT29" s="11"/>
      <c r="BU29" s="10"/>
      <c r="BV29" s="11">
        <v>50</v>
      </c>
      <c r="BW29" s="10" t="s">
        <v>60</v>
      </c>
      <c r="BX29" s="11"/>
      <c r="BY29" s="10"/>
      <c r="BZ29" s="11"/>
      <c r="CA29" s="10"/>
      <c r="CB29" s="11"/>
      <c r="CC29" s="10"/>
      <c r="CD29" s="7">
        <v>4</v>
      </c>
      <c r="CE29" s="7">
        <f t="shared" si="42"/>
        <v>6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11"/>
      <c r="EC29" s="10"/>
      <c r="ED29" s="7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5">
      <c r="A30" s="6"/>
      <c r="B30" s="6"/>
      <c r="C30" s="6"/>
      <c r="D30" s="6" t="s">
        <v>82</v>
      </c>
      <c r="E30" s="3" t="s">
        <v>83</v>
      </c>
      <c r="F30" s="6">
        <f t="shared" si="26"/>
        <v>0</v>
      </c>
      <c r="G30" s="6">
        <f t="shared" si="27"/>
        <v>2</v>
      </c>
      <c r="H30" s="6">
        <f t="shared" si="28"/>
        <v>30</v>
      </c>
      <c r="I30" s="6">
        <f t="shared" si="29"/>
        <v>15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15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1.4</v>
      </c>
      <c r="U30" s="11">
        <v>15</v>
      </c>
      <c r="V30" s="10" t="s">
        <v>60</v>
      </c>
      <c r="W30" s="11"/>
      <c r="X30" s="10"/>
      <c r="Y30" s="11"/>
      <c r="Z30" s="10"/>
      <c r="AA30" s="11"/>
      <c r="AB30" s="10"/>
      <c r="AC30" s="7">
        <v>2</v>
      </c>
      <c r="AD30" s="11"/>
      <c r="AE30" s="10"/>
      <c r="AF30" s="11">
        <v>15</v>
      </c>
      <c r="AG30" s="10" t="s">
        <v>60</v>
      </c>
      <c r="AH30" s="11"/>
      <c r="AI30" s="10"/>
      <c r="AJ30" s="11"/>
      <c r="AK30" s="10"/>
      <c r="AL30" s="11"/>
      <c r="AM30" s="10"/>
      <c r="AN30" s="7">
        <v>1</v>
      </c>
      <c r="AO30" s="7">
        <f t="shared" si="40"/>
        <v>3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11"/>
      <c r="EC30" s="10"/>
      <c r="ED30" s="7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5">
      <c r="A31" s="6"/>
      <c r="B31" s="6"/>
      <c r="C31" s="6"/>
      <c r="D31" s="6" t="s">
        <v>84</v>
      </c>
      <c r="E31" s="3" t="s">
        <v>85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20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25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3</v>
      </c>
      <c r="T31" s="7">
        <v>2.33</v>
      </c>
      <c r="U31" s="11">
        <v>20</v>
      </c>
      <c r="V31" s="10" t="s">
        <v>73</v>
      </c>
      <c r="W31" s="11"/>
      <c r="X31" s="10"/>
      <c r="Y31" s="11"/>
      <c r="Z31" s="10"/>
      <c r="AA31" s="11"/>
      <c r="AB31" s="10"/>
      <c r="AC31" s="7">
        <v>2</v>
      </c>
      <c r="AD31" s="11"/>
      <c r="AE31" s="10"/>
      <c r="AF31" s="11">
        <v>25</v>
      </c>
      <c r="AG31" s="10" t="s">
        <v>60</v>
      </c>
      <c r="AH31" s="11"/>
      <c r="AI31" s="10"/>
      <c r="AJ31" s="11"/>
      <c r="AK31" s="10"/>
      <c r="AL31" s="11"/>
      <c r="AM31" s="10"/>
      <c r="AN31" s="7">
        <v>3</v>
      </c>
      <c r="AO31" s="7">
        <f t="shared" si="40"/>
        <v>5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11"/>
      <c r="BR31" s="10"/>
      <c r="BS31" s="7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11"/>
      <c r="EC31" s="10"/>
      <c r="ED31" s="7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11"/>
      <c r="EX31" s="10"/>
      <c r="EY31" s="7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11"/>
      <c r="FS31" s="10"/>
      <c r="FT31" s="7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5">
      <c r="A32" s="6"/>
      <c r="B32" s="6"/>
      <c r="C32" s="6"/>
      <c r="D32" s="6" t="s">
        <v>86</v>
      </c>
      <c r="E32" s="3" t="s">
        <v>87</v>
      </c>
      <c r="F32" s="6">
        <f t="shared" si="26"/>
        <v>0</v>
      </c>
      <c r="G32" s="6">
        <f t="shared" si="27"/>
        <v>3</v>
      </c>
      <c r="H32" s="6">
        <f t="shared" si="28"/>
        <v>28</v>
      </c>
      <c r="I32" s="6">
        <f t="shared" si="29"/>
        <v>10</v>
      </c>
      <c r="J32" s="6">
        <f t="shared" si="30"/>
        <v>0</v>
      </c>
      <c r="K32" s="6">
        <f t="shared" si="31"/>
        <v>0</v>
      </c>
      <c r="L32" s="6">
        <f t="shared" si="32"/>
        <v>6</v>
      </c>
      <c r="M32" s="6">
        <f t="shared" si="33"/>
        <v>0</v>
      </c>
      <c r="N32" s="6">
        <f t="shared" si="34"/>
        <v>12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1</v>
      </c>
      <c r="T32" s="7">
        <v>1.59</v>
      </c>
      <c r="U32" s="11">
        <v>10</v>
      </c>
      <c r="V32" s="10" t="s">
        <v>60</v>
      </c>
      <c r="W32" s="11"/>
      <c r="X32" s="10"/>
      <c r="Y32" s="11"/>
      <c r="Z32" s="10"/>
      <c r="AA32" s="11">
        <v>6</v>
      </c>
      <c r="AB32" s="10" t="s">
        <v>60</v>
      </c>
      <c r="AC32" s="7">
        <v>2</v>
      </c>
      <c r="AD32" s="11"/>
      <c r="AE32" s="10"/>
      <c r="AF32" s="11">
        <v>12</v>
      </c>
      <c r="AG32" s="10" t="s">
        <v>60</v>
      </c>
      <c r="AH32" s="11"/>
      <c r="AI32" s="10"/>
      <c r="AJ32" s="11"/>
      <c r="AK32" s="10"/>
      <c r="AL32" s="11"/>
      <c r="AM32" s="10"/>
      <c r="AN32" s="7">
        <v>1</v>
      </c>
      <c r="AO32" s="7">
        <f t="shared" si="40"/>
        <v>3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11"/>
      <c r="EC32" s="10"/>
      <c r="ED32" s="7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11"/>
      <c r="EX32" s="10"/>
      <c r="EY32" s="7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11"/>
      <c r="FS32" s="10"/>
      <c r="FT32" s="7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5">
      <c r="A33" s="6"/>
      <c r="B33" s="6"/>
      <c r="C33" s="6"/>
      <c r="D33" s="6" t="s">
        <v>88</v>
      </c>
      <c r="E33" s="3" t="s">
        <v>89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1</v>
      </c>
      <c r="S33" s="7">
        <f t="shared" si="39"/>
        <v>0</v>
      </c>
      <c r="T33" s="7">
        <v>0.6</v>
      </c>
      <c r="U33" s="11">
        <v>15</v>
      </c>
      <c r="V33" s="10" t="s">
        <v>60</v>
      </c>
      <c r="W33" s="11"/>
      <c r="X33" s="10"/>
      <c r="Y33" s="11"/>
      <c r="Z33" s="10"/>
      <c r="AA33" s="11"/>
      <c r="AB33" s="10"/>
      <c r="AC33" s="7">
        <v>1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1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5">
      <c r="A34" s="6"/>
      <c r="B34" s="6"/>
      <c r="C34" s="6"/>
      <c r="D34" s="6" t="s">
        <v>90</v>
      </c>
      <c r="E34" s="3" t="s">
        <v>91</v>
      </c>
      <c r="F34" s="6">
        <f t="shared" si="26"/>
        <v>0</v>
      </c>
      <c r="G34" s="6">
        <f t="shared" si="27"/>
        <v>2</v>
      </c>
      <c r="H34" s="6">
        <f t="shared" si="28"/>
        <v>55</v>
      </c>
      <c r="I34" s="6">
        <f t="shared" si="29"/>
        <v>25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30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2</v>
      </c>
      <c r="T34" s="7">
        <v>2.2999999999999998</v>
      </c>
      <c r="U34" s="11"/>
      <c r="V34" s="10"/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>
        <v>25</v>
      </c>
      <c r="AQ34" s="10" t="s">
        <v>60</v>
      </c>
      <c r="AR34" s="11"/>
      <c r="AS34" s="10"/>
      <c r="AT34" s="11"/>
      <c r="AU34" s="10"/>
      <c r="AV34" s="11"/>
      <c r="AW34" s="10"/>
      <c r="AX34" s="7">
        <v>4</v>
      </c>
      <c r="AY34" s="11"/>
      <c r="AZ34" s="10"/>
      <c r="BA34" s="11">
        <v>30</v>
      </c>
      <c r="BB34" s="10" t="s">
        <v>60</v>
      </c>
      <c r="BC34" s="11"/>
      <c r="BD34" s="10"/>
      <c r="BE34" s="11"/>
      <c r="BF34" s="10"/>
      <c r="BG34" s="11"/>
      <c r="BH34" s="10"/>
      <c r="BI34" s="7">
        <v>2</v>
      </c>
      <c r="BJ34" s="7">
        <f t="shared" si="41"/>
        <v>6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5">
      <c r="A35" s="6"/>
      <c r="B35" s="6"/>
      <c r="C35" s="6"/>
      <c r="D35" s="6" t="s">
        <v>92</v>
      </c>
      <c r="E35" s="3" t="s">
        <v>93</v>
      </c>
      <c r="F35" s="6">
        <f t="shared" si="26"/>
        <v>0</v>
      </c>
      <c r="G35" s="6">
        <f t="shared" si="27"/>
        <v>3</v>
      </c>
      <c r="H35" s="6">
        <f t="shared" si="28"/>
        <v>20</v>
      </c>
      <c r="I35" s="6">
        <f t="shared" si="29"/>
        <v>10</v>
      </c>
      <c r="J35" s="6">
        <f t="shared" si="30"/>
        <v>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5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2</v>
      </c>
      <c r="S35" s="7">
        <f t="shared" si="39"/>
        <v>0.5</v>
      </c>
      <c r="T35" s="7">
        <v>1.04</v>
      </c>
      <c r="U35" s="11"/>
      <c r="V35" s="10"/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10</v>
      </c>
      <c r="AQ35" s="10" t="s">
        <v>60</v>
      </c>
      <c r="AR35" s="11">
        <v>5</v>
      </c>
      <c r="AS35" s="10" t="s">
        <v>60</v>
      </c>
      <c r="AT35" s="11"/>
      <c r="AU35" s="10"/>
      <c r="AV35" s="11"/>
      <c r="AW35" s="10"/>
      <c r="AX35" s="7">
        <v>1.5</v>
      </c>
      <c r="AY35" s="11"/>
      <c r="AZ35" s="10"/>
      <c r="BA35" s="11">
        <v>5</v>
      </c>
      <c r="BB35" s="10" t="s">
        <v>60</v>
      </c>
      <c r="BC35" s="11"/>
      <c r="BD35" s="10"/>
      <c r="BE35" s="11"/>
      <c r="BF35" s="10"/>
      <c r="BG35" s="11"/>
      <c r="BH35" s="10"/>
      <c r="BI35" s="7">
        <v>0.5</v>
      </c>
      <c r="BJ35" s="7">
        <f t="shared" si="41"/>
        <v>2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5">
      <c r="A36" s="6"/>
      <c r="B36" s="6"/>
      <c r="C36" s="6"/>
      <c r="D36" s="6" t="s">
        <v>94</v>
      </c>
      <c r="E36" s="3" t="s">
        <v>95</v>
      </c>
      <c r="F36" s="6">
        <f t="shared" si="26"/>
        <v>1</v>
      </c>
      <c r="G36" s="6">
        <f t="shared" si="27"/>
        <v>1</v>
      </c>
      <c r="H36" s="6">
        <f t="shared" si="28"/>
        <v>55</v>
      </c>
      <c r="I36" s="6">
        <f t="shared" si="29"/>
        <v>20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35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6</v>
      </c>
      <c r="S36" s="7">
        <f t="shared" si="39"/>
        <v>4</v>
      </c>
      <c r="T36" s="7">
        <v>2.5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20</v>
      </c>
      <c r="AQ36" s="10" t="s">
        <v>73</v>
      </c>
      <c r="AR36" s="11"/>
      <c r="AS36" s="10"/>
      <c r="AT36" s="11"/>
      <c r="AU36" s="10"/>
      <c r="AV36" s="11"/>
      <c r="AW36" s="10"/>
      <c r="AX36" s="7">
        <v>2</v>
      </c>
      <c r="AY36" s="11"/>
      <c r="AZ36" s="10"/>
      <c r="BA36" s="11">
        <v>35</v>
      </c>
      <c r="BB36" s="10" t="s">
        <v>60</v>
      </c>
      <c r="BC36" s="11"/>
      <c r="BD36" s="10"/>
      <c r="BE36" s="11"/>
      <c r="BF36" s="10"/>
      <c r="BG36" s="11"/>
      <c r="BH36" s="10"/>
      <c r="BI36" s="7">
        <v>4</v>
      </c>
      <c r="BJ36" s="7">
        <f t="shared" si="41"/>
        <v>6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5">
      <c r="A37" s="6"/>
      <c r="B37" s="6"/>
      <c r="C37" s="6"/>
      <c r="D37" s="6" t="s">
        <v>96</v>
      </c>
      <c r="E37" s="3" t="s">
        <v>97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30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5</v>
      </c>
      <c r="S37" s="7">
        <f t="shared" si="39"/>
        <v>3</v>
      </c>
      <c r="T37" s="7">
        <v>2.13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15</v>
      </c>
      <c r="AQ37" s="10" t="s">
        <v>60</v>
      </c>
      <c r="AR37" s="11"/>
      <c r="AS37" s="10"/>
      <c r="AT37" s="11"/>
      <c r="AU37" s="10"/>
      <c r="AV37" s="11"/>
      <c r="AW37" s="10"/>
      <c r="AX37" s="7">
        <v>2</v>
      </c>
      <c r="AY37" s="11"/>
      <c r="AZ37" s="10"/>
      <c r="BA37" s="11">
        <v>30</v>
      </c>
      <c r="BB37" s="10" t="s">
        <v>60</v>
      </c>
      <c r="BC37" s="11"/>
      <c r="BD37" s="10"/>
      <c r="BE37" s="11"/>
      <c r="BF37" s="10"/>
      <c r="BG37" s="11"/>
      <c r="BH37" s="10"/>
      <c r="BI37" s="7">
        <v>3</v>
      </c>
      <c r="BJ37" s="7">
        <f t="shared" si="41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5">
      <c r="A38" s="6">
        <v>2</v>
      </c>
      <c r="B38" s="6">
        <v>1</v>
      </c>
      <c r="C38" s="6"/>
      <c r="D38" s="6"/>
      <c r="E38" s="3" t="s">
        <v>98</v>
      </c>
      <c r="F38" s="6">
        <f>$B$38*COUNTIF(U38:GD38,"e")</f>
        <v>0</v>
      </c>
      <c r="G38" s="6">
        <f>$B$38*COUNTIF(U38:GD38,"z")</f>
        <v>2</v>
      </c>
      <c r="H38" s="6">
        <f t="shared" si="28"/>
        <v>30</v>
      </c>
      <c r="I38" s="6">
        <f t="shared" si="29"/>
        <v>15</v>
      </c>
      <c r="J38" s="6">
        <f t="shared" si="30"/>
        <v>15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3</v>
      </c>
      <c r="S38" s="7">
        <f t="shared" si="39"/>
        <v>0</v>
      </c>
      <c r="T38" s="7">
        <f>$B$38*1.3</f>
        <v>1.3</v>
      </c>
      <c r="U38" s="11">
        <f>$B$38*15</f>
        <v>15</v>
      </c>
      <c r="V38" s="10" t="s">
        <v>60</v>
      </c>
      <c r="W38" s="11">
        <f>$B$38*15</f>
        <v>15</v>
      </c>
      <c r="X38" s="10" t="s">
        <v>60</v>
      </c>
      <c r="Y38" s="11"/>
      <c r="Z38" s="10"/>
      <c r="AA38" s="11"/>
      <c r="AB38" s="10"/>
      <c r="AC38" s="7">
        <f>$B$38*3</f>
        <v>3</v>
      </c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3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5">
      <c r="A39" s="6">
        <v>3</v>
      </c>
      <c r="B39" s="6">
        <v>1</v>
      </c>
      <c r="C39" s="6"/>
      <c r="D39" s="6"/>
      <c r="E39" s="3" t="s">
        <v>99</v>
      </c>
      <c r="F39" s="6">
        <f>$B$39*COUNTIF(U39:GD39,"e")</f>
        <v>0</v>
      </c>
      <c r="G39" s="6">
        <f>$B$39*COUNTIF(U39:GD39,"z")</f>
        <v>2</v>
      </c>
      <c r="H39" s="6">
        <f t="shared" si="28"/>
        <v>20</v>
      </c>
      <c r="I39" s="6">
        <f t="shared" si="29"/>
        <v>10</v>
      </c>
      <c r="J39" s="6">
        <f t="shared" si="30"/>
        <v>10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2</v>
      </c>
      <c r="S39" s="7">
        <f t="shared" si="39"/>
        <v>0</v>
      </c>
      <c r="T39" s="7">
        <f>$B$39*1</f>
        <v>1</v>
      </c>
      <c r="U39" s="11">
        <f>$B$39*10</f>
        <v>10</v>
      </c>
      <c r="V39" s="10" t="s">
        <v>60</v>
      </c>
      <c r="W39" s="11">
        <f>$B$39*10</f>
        <v>10</v>
      </c>
      <c r="X39" s="10" t="s">
        <v>60</v>
      </c>
      <c r="Y39" s="11"/>
      <c r="Z39" s="10"/>
      <c r="AA39" s="11"/>
      <c r="AB39" s="10"/>
      <c r="AC39" s="7">
        <f>$B$39*2</f>
        <v>2</v>
      </c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2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5">
      <c r="A40" s="6">
        <v>4</v>
      </c>
      <c r="B40" s="6">
        <v>2</v>
      </c>
      <c r="C40" s="6"/>
      <c r="D40" s="6"/>
      <c r="E40" s="3" t="s">
        <v>100</v>
      </c>
      <c r="F40" s="6">
        <f>$B$40*COUNTIF(U40:GD40,"e")</f>
        <v>0</v>
      </c>
      <c r="G40" s="6">
        <f>$B$40*COUNTIF(U40:GD40,"z")</f>
        <v>4</v>
      </c>
      <c r="H40" s="6">
        <f t="shared" si="28"/>
        <v>60</v>
      </c>
      <c r="I40" s="6">
        <f t="shared" si="29"/>
        <v>30</v>
      </c>
      <c r="J40" s="6">
        <f t="shared" si="30"/>
        <v>30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4</v>
      </c>
      <c r="S40" s="7">
        <f t="shared" si="39"/>
        <v>0</v>
      </c>
      <c r="T40" s="7">
        <f>$B$40*1.34</f>
        <v>2.68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>
        <f>$B$40*15</f>
        <v>30</v>
      </c>
      <c r="AQ40" s="10" t="s">
        <v>60</v>
      </c>
      <c r="AR40" s="11">
        <f>$B$40*15</f>
        <v>30</v>
      </c>
      <c r="AS40" s="10" t="s">
        <v>60</v>
      </c>
      <c r="AT40" s="11"/>
      <c r="AU40" s="10"/>
      <c r="AV40" s="11"/>
      <c r="AW40" s="10"/>
      <c r="AX40" s="7">
        <f>$B$40*2</f>
        <v>4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4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" customHeight="1" x14ac:dyDescent="0.25">
      <c r="A41" s="6"/>
      <c r="B41" s="6"/>
      <c r="C41" s="6"/>
      <c r="D41" s="6"/>
      <c r="E41" s="6" t="s">
        <v>74</v>
      </c>
      <c r="F41" s="6">
        <f t="shared" ref="F41:AK41" si="48">SUM(F27:F40)</f>
        <v>4</v>
      </c>
      <c r="G41" s="6">
        <f t="shared" si="48"/>
        <v>27</v>
      </c>
      <c r="H41" s="6">
        <f t="shared" si="48"/>
        <v>548</v>
      </c>
      <c r="I41" s="6">
        <f t="shared" si="48"/>
        <v>235</v>
      </c>
      <c r="J41" s="6">
        <f t="shared" si="48"/>
        <v>75</v>
      </c>
      <c r="K41" s="6">
        <f t="shared" si="48"/>
        <v>0</v>
      </c>
      <c r="L41" s="6">
        <f t="shared" si="48"/>
        <v>6</v>
      </c>
      <c r="M41" s="6">
        <f t="shared" si="48"/>
        <v>0</v>
      </c>
      <c r="N41" s="6">
        <f t="shared" si="48"/>
        <v>232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53</v>
      </c>
      <c r="S41" s="7">
        <f t="shared" si="48"/>
        <v>21.5</v>
      </c>
      <c r="T41" s="7">
        <f t="shared" si="48"/>
        <v>25.54</v>
      </c>
      <c r="U41" s="11">
        <f t="shared" si="48"/>
        <v>110</v>
      </c>
      <c r="V41" s="10">
        <f t="shared" si="48"/>
        <v>0</v>
      </c>
      <c r="W41" s="11">
        <f t="shared" si="48"/>
        <v>40</v>
      </c>
      <c r="X41" s="10">
        <f t="shared" si="48"/>
        <v>0</v>
      </c>
      <c r="Y41" s="11">
        <f t="shared" si="48"/>
        <v>0</v>
      </c>
      <c r="Z41" s="10">
        <f t="shared" si="48"/>
        <v>0</v>
      </c>
      <c r="AA41" s="11">
        <f t="shared" si="48"/>
        <v>6</v>
      </c>
      <c r="AB41" s="10">
        <f t="shared" si="48"/>
        <v>0</v>
      </c>
      <c r="AC41" s="7">
        <f t="shared" si="48"/>
        <v>16</v>
      </c>
      <c r="AD41" s="11">
        <f t="shared" si="48"/>
        <v>0</v>
      </c>
      <c r="AE41" s="10">
        <f t="shared" si="48"/>
        <v>0</v>
      </c>
      <c r="AF41" s="11">
        <f t="shared" si="48"/>
        <v>82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SUM(AL27:AL40)</f>
        <v>0</v>
      </c>
      <c r="AM41" s="10">
        <f t="shared" si="49"/>
        <v>0</v>
      </c>
      <c r="AN41" s="7">
        <f t="shared" si="49"/>
        <v>8</v>
      </c>
      <c r="AO41" s="7">
        <f t="shared" si="49"/>
        <v>24</v>
      </c>
      <c r="AP41" s="11">
        <f t="shared" si="49"/>
        <v>100</v>
      </c>
      <c r="AQ41" s="10">
        <f t="shared" si="49"/>
        <v>0</v>
      </c>
      <c r="AR41" s="11">
        <f t="shared" si="49"/>
        <v>35</v>
      </c>
      <c r="AS41" s="10">
        <f t="shared" si="49"/>
        <v>0</v>
      </c>
      <c r="AT41" s="11">
        <f t="shared" si="49"/>
        <v>0</v>
      </c>
      <c r="AU41" s="10">
        <f t="shared" si="49"/>
        <v>0</v>
      </c>
      <c r="AV41" s="11">
        <f t="shared" si="49"/>
        <v>0</v>
      </c>
      <c r="AW41" s="10">
        <f t="shared" si="49"/>
        <v>0</v>
      </c>
      <c r="AX41" s="7">
        <f t="shared" si="49"/>
        <v>13.5</v>
      </c>
      <c r="AY41" s="11">
        <f t="shared" si="49"/>
        <v>0</v>
      </c>
      <c r="AZ41" s="10">
        <f t="shared" si="49"/>
        <v>0</v>
      </c>
      <c r="BA41" s="11">
        <f t="shared" si="49"/>
        <v>100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9.5</v>
      </c>
      <c r="BJ41" s="7">
        <f t="shared" si="49"/>
        <v>23</v>
      </c>
      <c r="BK41" s="11">
        <f t="shared" si="49"/>
        <v>25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11">
        <f t="shared" si="49"/>
        <v>0</v>
      </c>
      <c r="BP41" s="10">
        <f t="shared" si="49"/>
        <v>0</v>
      </c>
      <c r="BQ41" s="11">
        <f t="shared" si="49"/>
        <v>0</v>
      </c>
      <c r="BR41" s="10">
        <f t="shared" ref="BR41:CW41" si="50">SUM(BR27:BR40)</f>
        <v>0</v>
      </c>
      <c r="BS41" s="7">
        <f t="shared" si="50"/>
        <v>2</v>
      </c>
      <c r="BT41" s="11">
        <f t="shared" si="50"/>
        <v>0</v>
      </c>
      <c r="BU41" s="10">
        <f t="shared" si="50"/>
        <v>0</v>
      </c>
      <c r="BV41" s="11">
        <f t="shared" si="50"/>
        <v>50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4</v>
      </c>
      <c r="CE41" s="7">
        <f t="shared" si="50"/>
        <v>6</v>
      </c>
      <c r="CF41" s="11">
        <f t="shared" si="50"/>
        <v>0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11">
        <f t="shared" si="50"/>
        <v>0</v>
      </c>
      <c r="CK41" s="10">
        <f t="shared" si="50"/>
        <v>0</v>
      </c>
      <c r="CL41" s="11">
        <f t="shared" si="50"/>
        <v>0</v>
      </c>
      <c r="CM41" s="10">
        <f t="shared" si="50"/>
        <v>0</v>
      </c>
      <c r="CN41" s="7">
        <f t="shared" si="50"/>
        <v>0</v>
      </c>
      <c r="CO41" s="11">
        <f t="shared" si="50"/>
        <v>0</v>
      </c>
      <c r="CP41" s="10">
        <f t="shared" si="50"/>
        <v>0</v>
      </c>
      <c r="CQ41" s="11">
        <f t="shared" si="50"/>
        <v>0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SUM(CX27:CX40)</f>
        <v>0</v>
      </c>
      <c r="CY41" s="7">
        <f t="shared" si="51"/>
        <v>0</v>
      </c>
      <c r="CZ41" s="7">
        <f t="shared" si="51"/>
        <v>0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11">
        <f t="shared" si="51"/>
        <v>0</v>
      </c>
      <c r="DF41" s="10">
        <f t="shared" si="51"/>
        <v>0</v>
      </c>
      <c r="DG41" s="11">
        <f t="shared" si="51"/>
        <v>0</v>
      </c>
      <c r="DH41" s="10">
        <f t="shared" si="51"/>
        <v>0</v>
      </c>
      <c r="DI41" s="7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11">
        <f t="shared" si="51"/>
        <v>0</v>
      </c>
      <c r="EA41" s="10">
        <f t="shared" si="51"/>
        <v>0</v>
      </c>
      <c r="EB41" s="11">
        <f t="shared" si="51"/>
        <v>0</v>
      </c>
      <c r="EC41" s="10">
        <f t="shared" si="51"/>
        <v>0</v>
      </c>
      <c r="ED41" s="7">
        <f t="shared" ref="ED41:FI41" si="52">SUM(ED27:ED40)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11">
        <f t="shared" si="52"/>
        <v>0</v>
      </c>
      <c r="EV41" s="10">
        <f t="shared" si="52"/>
        <v>0</v>
      </c>
      <c r="EW41" s="11">
        <f t="shared" si="52"/>
        <v>0</v>
      </c>
      <c r="EX41" s="10">
        <f t="shared" si="52"/>
        <v>0</v>
      </c>
      <c r="EY41" s="7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SUM(FJ27:FJ40)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11">
        <f t="shared" si="53"/>
        <v>0</v>
      </c>
      <c r="FQ41" s="10">
        <f t="shared" si="53"/>
        <v>0</v>
      </c>
      <c r="FR41" s="11">
        <f t="shared" si="53"/>
        <v>0</v>
      </c>
      <c r="FS41" s="10">
        <f t="shared" si="53"/>
        <v>0</v>
      </c>
      <c r="FT41" s="7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5">
      <c r="A42" s="19" t="s">
        <v>101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5">
      <c r="A43" s="6"/>
      <c r="B43" s="6"/>
      <c r="C43" s="6"/>
      <c r="D43" s="6" t="s">
        <v>102</v>
      </c>
      <c r="E43" s="3" t="s">
        <v>103</v>
      </c>
      <c r="F43" s="6">
        <f t="shared" ref="F43:F57" si="54">COUNTIF(U43:GD43,"e")</f>
        <v>0</v>
      </c>
      <c r="G43" s="6">
        <f t="shared" ref="G43:G57" si="55">COUNTIF(U43:GD43,"z")</f>
        <v>2</v>
      </c>
      <c r="H43" s="6">
        <f t="shared" ref="H43:H60" si="56">SUM(I43:Q43)</f>
        <v>30</v>
      </c>
      <c r="I43" s="6">
        <f t="shared" ref="I43:I60" si="57">U43+AP43+BK43+CF43+DA43+DV43+EQ43+FL43</f>
        <v>0</v>
      </c>
      <c r="J43" s="6">
        <f t="shared" ref="J43:J60" si="58">W43+AR43+BM43+CH43+DC43+DX43+ES43+FN43</f>
        <v>0</v>
      </c>
      <c r="K43" s="6">
        <f t="shared" ref="K43:K60" si="59">Y43+AT43+BO43+CJ43+DE43+DZ43+EU43+FP43</f>
        <v>30</v>
      </c>
      <c r="L43" s="6">
        <f t="shared" ref="L43:L60" si="60">AA43+AV43+BQ43+CL43+DG43+EB43+EW43+FR43</f>
        <v>0</v>
      </c>
      <c r="M43" s="6">
        <f t="shared" ref="M43:M60" si="61">AD43+AY43+BT43+CO43+DJ43+EE43+EZ43+FU43</f>
        <v>0</v>
      </c>
      <c r="N43" s="6">
        <f t="shared" ref="N43:N60" si="62">AF43+BA43+BV43+CQ43+DL43+EG43+FB43+FW43</f>
        <v>0</v>
      </c>
      <c r="O43" s="6">
        <f t="shared" ref="O43:O60" si="63">AH43+BC43+BX43+CS43+DN43+EI43+FD43+FY43</f>
        <v>0</v>
      </c>
      <c r="P43" s="6">
        <f t="shared" ref="P43:P60" si="64">AJ43+BE43+BZ43+CU43+DP43+EK43+FF43+GA43</f>
        <v>0</v>
      </c>
      <c r="Q43" s="6">
        <f t="shared" ref="Q43:Q60" si="65">AL43+BG43+CB43+CW43+DR43+EM43+FH43+GC43</f>
        <v>0</v>
      </c>
      <c r="R43" s="7">
        <f t="shared" ref="R43:R60" si="66">AO43+BJ43+CE43+CZ43+DU43+EP43+FK43+GF43</f>
        <v>3</v>
      </c>
      <c r="S43" s="7">
        <f t="shared" ref="S43:S60" si="67">AN43+BI43+CD43+CY43+DT43+EO43+FJ43+GE43</f>
        <v>0</v>
      </c>
      <c r="T43" s="7">
        <v>1.5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ref="AO43:AO60" si="68">AC43+AN43</f>
        <v>0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60" si="69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ref="CE43:CE60" si="70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60" si="71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60" si="72">DI43+DT43</f>
        <v>0</v>
      </c>
      <c r="DV43" s="11"/>
      <c r="DW43" s="10"/>
      <c r="DX43" s="11"/>
      <c r="DY43" s="10"/>
      <c r="DZ43" s="11">
        <v>15</v>
      </c>
      <c r="EA43" s="10" t="s">
        <v>60</v>
      </c>
      <c r="EB43" s="11"/>
      <c r="EC43" s="10"/>
      <c r="ED43" s="7">
        <v>1</v>
      </c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60" si="73">ED43+EO43</f>
        <v>1</v>
      </c>
      <c r="EQ43" s="11"/>
      <c r="ER43" s="10"/>
      <c r="ES43" s="11"/>
      <c r="ET43" s="10"/>
      <c r="EU43" s="11">
        <v>15</v>
      </c>
      <c r="EV43" s="10" t="s">
        <v>60</v>
      </c>
      <c r="EW43" s="11"/>
      <c r="EX43" s="10"/>
      <c r="EY43" s="7">
        <v>2</v>
      </c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60" si="74">EY43+FJ43</f>
        <v>2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60" si="75">FT43+GE43</f>
        <v>0</v>
      </c>
    </row>
    <row r="44" spans="1:188" x14ac:dyDescent="0.25">
      <c r="A44" s="6"/>
      <c r="B44" s="6"/>
      <c r="C44" s="6"/>
      <c r="D44" s="6" t="s">
        <v>104</v>
      </c>
      <c r="E44" s="3" t="s">
        <v>105</v>
      </c>
      <c r="F44" s="6">
        <f t="shared" si="54"/>
        <v>1</v>
      </c>
      <c r="G44" s="6">
        <f t="shared" si="55"/>
        <v>0</v>
      </c>
      <c r="H44" s="6">
        <f t="shared" si="56"/>
        <v>0</v>
      </c>
      <c r="I44" s="6">
        <f t="shared" si="57"/>
        <v>0</v>
      </c>
      <c r="J44" s="6">
        <f t="shared" si="58"/>
        <v>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15</v>
      </c>
      <c r="S44" s="7">
        <f t="shared" si="67"/>
        <v>15</v>
      </c>
      <c r="T44" s="7">
        <v>2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>
        <v>0</v>
      </c>
      <c r="FE44" s="10" t="s">
        <v>73</v>
      </c>
      <c r="FF44" s="11"/>
      <c r="FG44" s="10"/>
      <c r="FH44" s="11"/>
      <c r="FI44" s="10"/>
      <c r="FJ44" s="7">
        <v>15</v>
      </c>
      <c r="FK44" s="7">
        <f t="shared" si="74"/>
        <v>15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5">
      <c r="A45" s="6"/>
      <c r="B45" s="6"/>
      <c r="C45" s="6"/>
      <c r="D45" s="6" t="s">
        <v>106</v>
      </c>
      <c r="E45" s="3" t="s">
        <v>107</v>
      </c>
      <c r="F45" s="6">
        <f t="shared" si="54"/>
        <v>0</v>
      </c>
      <c r="G45" s="6">
        <f t="shared" si="55"/>
        <v>2</v>
      </c>
      <c r="H45" s="6">
        <f t="shared" si="56"/>
        <v>22</v>
      </c>
      <c r="I45" s="6">
        <f t="shared" si="57"/>
        <v>14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8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1</v>
      </c>
      <c r="S45" s="7">
        <f t="shared" si="67"/>
        <v>0.5</v>
      </c>
      <c r="T45" s="7">
        <v>0.74</v>
      </c>
      <c r="U45" s="11">
        <v>14</v>
      </c>
      <c r="V45" s="10" t="s">
        <v>60</v>
      </c>
      <c r="W45" s="11"/>
      <c r="X45" s="10"/>
      <c r="Y45" s="11"/>
      <c r="Z45" s="10"/>
      <c r="AA45" s="11"/>
      <c r="AB45" s="10"/>
      <c r="AC45" s="7">
        <v>0.5</v>
      </c>
      <c r="AD45" s="11"/>
      <c r="AE45" s="10"/>
      <c r="AF45" s="11">
        <v>8</v>
      </c>
      <c r="AG45" s="10" t="s">
        <v>60</v>
      </c>
      <c r="AH45" s="11"/>
      <c r="AI45" s="10"/>
      <c r="AJ45" s="11"/>
      <c r="AK45" s="10"/>
      <c r="AL45" s="11"/>
      <c r="AM45" s="10"/>
      <c r="AN45" s="7">
        <v>0.5</v>
      </c>
      <c r="AO45" s="7">
        <f t="shared" si="68"/>
        <v>1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5">
      <c r="A46" s="6"/>
      <c r="B46" s="6"/>
      <c r="C46" s="6"/>
      <c r="D46" s="6" t="s">
        <v>108</v>
      </c>
      <c r="E46" s="3" t="s">
        <v>109</v>
      </c>
      <c r="F46" s="6">
        <f t="shared" si="54"/>
        <v>1</v>
      </c>
      <c r="G46" s="6">
        <f t="shared" si="55"/>
        <v>3</v>
      </c>
      <c r="H46" s="6">
        <f t="shared" si="56"/>
        <v>65</v>
      </c>
      <c r="I46" s="6">
        <f t="shared" si="57"/>
        <v>30</v>
      </c>
      <c r="J46" s="6">
        <f t="shared" si="58"/>
        <v>25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5</v>
      </c>
      <c r="O46" s="6">
        <f t="shared" si="63"/>
        <v>0</v>
      </c>
      <c r="P46" s="6">
        <f t="shared" si="64"/>
        <v>0</v>
      </c>
      <c r="Q46" s="6">
        <f t="shared" si="65"/>
        <v>5</v>
      </c>
      <c r="R46" s="7">
        <f t="shared" si="66"/>
        <v>5</v>
      </c>
      <c r="S46" s="7">
        <f t="shared" si="67"/>
        <v>1</v>
      </c>
      <c r="T46" s="7">
        <v>2.97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>
        <v>30</v>
      </c>
      <c r="CG46" s="10" t="s">
        <v>73</v>
      </c>
      <c r="CH46" s="11">
        <v>25</v>
      </c>
      <c r="CI46" s="10" t="s">
        <v>60</v>
      </c>
      <c r="CJ46" s="11"/>
      <c r="CK46" s="10"/>
      <c r="CL46" s="11"/>
      <c r="CM46" s="10"/>
      <c r="CN46" s="7">
        <v>4</v>
      </c>
      <c r="CO46" s="11"/>
      <c r="CP46" s="10"/>
      <c r="CQ46" s="11">
        <v>5</v>
      </c>
      <c r="CR46" s="10" t="s">
        <v>60</v>
      </c>
      <c r="CS46" s="11"/>
      <c r="CT46" s="10"/>
      <c r="CU46" s="11"/>
      <c r="CV46" s="10"/>
      <c r="CW46" s="11">
        <v>5</v>
      </c>
      <c r="CX46" s="10" t="s">
        <v>60</v>
      </c>
      <c r="CY46" s="7">
        <v>1</v>
      </c>
      <c r="CZ46" s="7">
        <f t="shared" si="71"/>
        <v>5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5">
      <c r="A47" s="6"/>
      <c r="B47" s="6"/>
      <c r="C47" s="6"/>
      <c r="D47" s="6" t="s">
        <v>110</v>
      </c>
      <c r="E47" s="3" t="s">
        <v>111</v>
      </c>
      <c r="F47" s="6">
        <f t="shared" si="54"/>
        <v>0</v>
      </c>
      <c r="G47" s="6">
        <f t="shared" si="55"/>
        <v>2</v>
      </c>
      <c r="H47" s="6">
        <f t="shared" si="56"/>
        <v>30</v>
      </c>
      <c r="I47" s="6">
        <f t="shared" si="57"/>
        <v>15</v>
      </c>
      <c r="J47" s="6">
        <f t="shared" si="58"/>
        <v>15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2</v>
      </c>
      <c r="S47" s="7">
        <f t="shared" si="67"/>
        <v>0</v>
      </c>
      <c r="T47" s="7">
        <v>1.34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>
        <v>15</v>
      </c>
      <c r="DB47" s="10" t="s">
        <v>60</v>
      </c>
      <c r="DC47" s="11">
        <v>15</v>
      </c>
      <c r="DD47" s="10" t="s">
        <v>60</v>
      </c>
      <c r="DE47" s="11"/>
      <c r="DF47" s="10"/>
      <c r="DG47" s="11"/>
      <c r="DH47" s="10"/>
      <c r="DI47" s="7">
        <v>2</v>
      </c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2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5">
      <c r="A48" s="6"/>
      <c r="B48" s="6"/>
      <c r="C48" s="6"/>
      <c r="D48" s="6" t="s">
        <v>112</v>
      </c>
      <c r="E48" s="3" t="s">
        <v>113</v>
      </c>
      <c r="F48" s="6">
        <f t="shared" si="54"/>
        <v>0</v>
      </c>
      <c r="G48" s="6">
        <f t="shared" si="55"/>
        <v>2</v>
      </c>
      <c r="H48" s="6">
        <f t="shared" si="56"/>
        <v>80</v>
      </c>
      <c r="I48" s="6">
        <f t="shared" si="57"/>
        <v>30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50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3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11"/>
      <c r="AW48" s="10"/>
      <c r="AX48" s="7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>
        <v>30</v>
      </c>
      <c r="ER48" s="10" t="s">
        <v>60</v>
      </c>
      <c r="ES48" s="11"/>
      <c r="ET48" s="10"/>
      <c r="EU48" s="11"/>
      <c r="EV48" s="10"/>
      <c r="EW48" s="11"/>
      <c r="EX48" s="10"/>
      <c r="EY48" s="7">
        <v>1.5</v>
      </c>
      <c r="EZ48" s="11"/>
      <c r="FA48" s="10"/>
      <c r="FB48" s="11">
        <v>50</v>
      </c>
      <c r="FC48" s="10" t="s">
        <v>60</v>
      </c>
      <c r="FD48" s="11"/>
      <c r="FE48" s="10"/>
      <c r="FF48" s="11"/>
      <c r="FG48" s="10"/>
      <c r="FH48" s="11"/>
      <c r="FI48" s="10"/>
      <c r="FJ48" s="7">
        <v>2.5</v>
      </c>
      <c r="FK48" s="7">
        <f t="shared" si="74"/>
        <v>4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5">
      <c r="A49" s="6"/>
      <c r="B49" s="6"/>
      <c r="C49" s="6"/>
      <c r="D49" s="6" t="s">
        <v>114</v>
      </c>
      <c r="E49" s="3" t="s">
        <v>115</v>
      </c>
      <c r="F49" s="6">
        <f t="shared" si="54"/>
        <v>0</v>
      </c>
      <c r="G49" s="6">
        <f t="shared" si="55"/>
        <v>2</v>
      </c>
      <c r="H49" s="6">
        <f t="shared" si="56"/>
        <v>45</v>
      </c>
      <c r="I49" s="6">
        <f t="shared" si="57"/>
        <v>30</v>
      </c>
      <c r="J49" s="6">
        <f t="shared" si="58"/>
        <v>15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2</v>
      </c>
      <c r="S49" s="7">
        <f t="shared" si="67"/>
        <v>0</v>
      </c>
      <c r="T49" s="7">
        <v>1.6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>
        <v>30</v>
      </c>
      <c r="ER49" s="10" t="s">
        <v>60</v>
      </c>
      <c r="ES49" s="11">
        <v>15</v>
      </c>
      <c r="ET49" s="10" t="s">
        <v>60</v>
      </c>
      <c r="EU49" s="11"/>
      <c r="EV49" s="10"/>
      <c r="EW49" s="11"/>
      <c r="EX49" s="10"/>
      <c r="EY49" s="7">
        <v>2</v>
      </c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2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5">
      <c r="A50" s="6"/>
      <c r="B50" s="6"/>
      <c r="C50" s="6"/>
      <c r="D50" s="6" t="s">
        <v>116</v>
      </c>
      <c r="E50" s="3" t="s">
        <v>117</v>
      </c>
      <c r="F50" s="6">
        <f t="shared" si="54"/>
        <v>0</v>
      </c>
      <c r="G50" s="6">
        <f t="shared" si="55"/>
        <v>2</v>
      </c>
      <c r="H50" s="6">
        <f t="shared" si="56"/>
        <v>30</v>
      </c>
      <c r="I50" s="6">
        <f t="shared" si="57"/>
        <v>15</v>
      </c>
      <c r="J50" s="6">
        <f t="shared" si="58"/>
        <v>15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2</v>
      </c>
      <c r="S50" s="7">
        <f t="shared" si="67"/>
        <v>0</v>
      </c>
      <c r="T50" s="7">
        <v>1.2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11"/>
      <c r="BR50" s="10"/>
      <c r="BS50" s="7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>
        <v>15</v>
      </c>
      <c r="DW50" s="10" t="s">
        <v>60</v>
      </c>
      <c r="DX50" s="11">
        <v>15</v>
      </c>
      <c r="DY50" s="10" t="s">
        <v>60</v>
      </c>
      <c r="DZ50" s="11"/>
      <c r="EA50" s="10"/>
      <c r="EB50" s="11"/>
      <c r="EC50" s="10"/>
      <c r="ED50" s="7">
        <v>2</v>
      </c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2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5">
      <c r="A51" s="6"/>
      <c r="B51" s="6"/>
      <c r="C51" s="6"/>
      <c r="D51" s="6" t="s">
        <v>118</v>
      </c>
      <c r="E51" s="3" t="s">
        <v>119</v>
      </c>
      <c r="F51" s="6">
        <f t="shared" si="54"/>
        <v>0</v>
      </c>
      <c r="G51" s="6">
        <f t="shared" si="55"/>
        <v>1</v>
      </c>
      <c r="H51" s="6">
        <f t="shared" si="56"/>
        <v>15</v>
      </c>
      <c r="I51" s="6">
        <f t="shared" si="57"/>
        <v>15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1</v>
      </c>
      <c r="S51" s="7">
        <f t="shared" si="67"/>
        <v>0</v>
      </c>
      <c r="T51" s="7">
        <v>0.6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11"/>
      <c r="BR51" s="10"/>
      <c r="BS51" s="7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>
        <v>15</v>
      </c>
      <c r="ER51" s="10" t="s">
        <v>60</v>
      </c>
      <c r="ES51" s="11"/>
      <c r="ET51" s="10"/>
      <c r="EU51" s="11"/>
      <c r="EV51" s="10"/>
      <c r="EW51" s="11"/>
      <c r="EX51" s="10"/>
      <c r="EY51" s="7">
        <v>1</v>
      </c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1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5">
      <c r="A52" s="6"/>
      <c r="B52" s="6"/>
      <c r="C52" s="6"/>
      <c r="D52" s="6" t="s">
        <v>120</v>
      </c>
      <c r="E52" s="3" t="s">
        <v>121</v>
      </c>
      <c r="F52" s="6">
        <f t="shared" si="54"/>
        <v>0</v>
      </c>
      <c r="G52" s="6">
        <f t="shared" si="55"/>
        <v>2</v>
      </c>
      <c r="H52" s="6">
        <f t="shared" si="56"/>
        <v>20</v>
      </c>
      <c r="I52" s="6">
        <f t="shared" si="57"/>
        <v>10</v>
      </c>
      <c r="J52" s="6">
        <f t="shared" si="58"/>
        <v>10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1</v>
      </c>
      <c r="S52" s="7">
        <f t="shared" si="67"/>
        <v>0</v>
      </c>
      <c r="T52" s="7">
        <v>0.8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10</v>
      </c>
      <c r="BL52" s="10" t="s">
        <v>60</v>
      </c>
      <c r="BM52" s="11">
        <v>10</v>
      </c>
      <c r="BN52" s="10" t="s">
        <v>60</v>
      </c>
      <c r="BO52" s="11"/>
      <c r="BP52" s="10"/>
      <c r="BQ52" s="11"/>
      <c r="BR52" s="10"/>
      <c r="BS52" s="7">
        <v>1</v>
      </c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1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5">
      <c r="A53" s="6"/>
      <c r="B53" s="6"/>
      <c r="C53" s="6"/>
      <c r="D53" s="6" t="s">
        <v>122</v>
      </c>
      <c r="E53" s="3" t="s">
        <v>123</v>
      </c>
      <c r="F53" s="6">
        <f t="shared" si="54"/>
        <v>1</v>
      </c>
      <c r="G53" s="6">
        <f t="shared" si="55"/>
        <v>2</v>
      </c>
      <c r="H53" s="6">
        <f t="shared" si="56"/>
        <v>45</v>
      </c>
      <c r="I53" s="6">
        <f t="shared" si="57"/>
        <v>15</v>
      </c>
      <c r="J53" s="6">
        <f t="shared" si="58"/>
        <v>15</v>
      </c>
      <c r="K53" s="6">
        <f t="shared" si="59"/>
        <v>0</v>
      </c>
      <c r="L53" s="6">
        <f t="shared" si="60"/>
        <v>0</v>
      </c>
      <c r="M53" s="6">
        <f t="shared" si="61"/>
        <v>0</v>
      </c>
      <c r="N53" s="6">
        <f t="shared" si="62"/>
        <v>15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1.5</v>
      </c>
      <c r="T53" s="7">
        <v>2.7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15</v>
      </c>
      <c r="AQ53" s="10" t="s">
        <v>73</v>
      </c>
      <c r="AR53" s="11">
        <v>15</v>
      </c>
      <c r="AS53" s="10" t="s">
        <v>60</v>
      </c>
      <c r="AT53" s="11"/>
      <c r="AU53" s="10"/>
      <c r="AV53" s="11"/>
      <c r="AW53" s="10"/>
      <c r="AX53" s="7">
        <v>3.5</v>
      </c>
      <c r="AY53" s="11"/>
      <c r="AZ53" s="10"/>
      <c r="BA53" s="11">
        <v>15</v>
      </c>
      <c r="BB53" s="10" t="s">
        <v>60</v>
      </c>
      <c r="BC53" s="11"/>
      <c r="BD53" s="10"/>
      <c r="BE53" s="11"/>
      <c r="BF53" s="10"/>
      <c r="BG53" s="11"/>
      <c r="BH53" s="10"/>
      <c r="BI53" s="7">
        <v>1.5</v>
      </c>
      <c r="BJ53" s="7">
        <f t="shared" si="69"/>
        <v>5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5">
      <c r="A54" s="6"/>
      <c r="B54" s="6"/>
      <c r="C54" s="6"/>
      <c r="D54" s="6" t="s">
        <v>124</v>
      </c>
      <c r="E54" s="3" t="s">
        <v>125</v>
      </c>
      <c r="F54" s="6">
        <f t="shared" si="54"/>
        <v>1</v>
      </c>
      <c r="G54" s="6">
        <f t="shared" si="55"/>
        <v>1</v>
      </c>
      <c r="H54" s="6">
        <f t="shared" si="56"/>
        <v>40</v>
      </c>
      <c r="I54" s="6">
        <f t="shared" si="57"/>
        <v>30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10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1.5</v>
      </c>
      <c r="T54" s="7">
        <v>1.93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30</v>
      </c>
      <c r="BL54" s="10" t="s">
        <v>73</v>
      </c>
      <c r="BM54" s="11"/>
      <c r="BN54" s="10"/>
      <c r="BO54" s="11"/>
      <c r="BP54" s="10"/>
      <c r="BQ54" s="11"/>
      <c r="BR54" s="10"/>
      <c r="BS54" s="7">
        <v>2.5</v>
      </c>
      <c r="BT54" s="11"/>
      <c r="BU54" s="10"/>
      <c r="BV54" s="11">
        <v>10</v>
      </c>
      <c r="BW54" s="10" t="s">
        <v>60</v>
      </c>
      <c r="BX54" s="11"/>
      <c r="BY54" s="10"/>
      <c r="BZ54" s="11"/>
      <c r="CA54" s="10"/>
      <c r="CB54" s="11"/>
      <c r="CC54" s="10"/>
      <c r="CD54" s="7">
        <v>1.5</v>
      </c>
      <c r="CE54" s="7">
        <f t="shared" si="70"/>
        <v>4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5">
      <c r="A55" s="6"/>
      <c r="B55" s="6"/>
      <c r="C55" s="6"/>
      <c r="D55" s="6" t="s">
        <v>126</v>
      </c>
      <c r="E55" s="3" t="s">
        <v>127</v>
      </c>
      <c r="F55" s="6">
        <f t="shared" si="54"/>
        <v>0</v>
      </c>
      <c r="G55" s="6">
        <f t="shared" si="55"/>
        <v>2</v>
      </c>
      <c r="H55" s="6">
        <f t="shared" si="56"/>
        <v>25</v>
      </c>
      <c r="I55" s="6">
        <f t="shared" si="57"/>
        <v>10</v>
      </c>
      <c r="J55" s="6">
        <f t="shared" si="58"/>
        <v>15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0</v>
      </c>
      <c r="T55" s="7">
        <v>1.2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>
        <v>10</v>
      </c>
      <c r="BL55" s="10" t="s">
        <v>60</v>
      </c>
      <c r="BM55" s="11">
        <v>15</v>
      </c>
      <c r="BN55" s="10" t="s">
        <v>60</v>
      </c>
      <c r="BO55" s="11"/>
      <c r="BP55" s="10"/>
      <c r="BQ55" s="11"/>
      <c r="BR55" s="10"/>
      <c r="BS55" s="7">
        <v>2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2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5">
      <c r="A56" s="6"/>
      <c r="B56" s="6"/>
      <c r="C56" s="6"/>
      <c r="D56" s="6" t="s">
        <v>128</v>
      </c>
      <c r="E56" s="3" t="s">
        <v>129</v>
      </c>
      <c r="F56" s="6">
        <f t="shared" si="54"/>
        <v>0</v>
      </c>
      <c r="G56" s="6">
        <f t="shared" si="55"/>
        <v>2</v>
      </c>
      <c r="H56" s="6">
        <f t="shared" si="56"/>
        <v>30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15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3</v>
      </c>
      <c r="S56" s="7">
        <f t="shared" si="67"/>
        <v>2</v>
      </c>
      <c r="T56" s="7">
        <v>1.53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>
        <v>15</v>
      </c>
      <c r="CG56" s="10" t="s">
        <v>60</v>
      </c>
      <c r="CH56" s="11"/>
      <c r="CI56" s="10"/>
      <c r="CJ56" s="11"/>
      <c r="CK56" s="10"/>
      <c r="CL56" s="11"/>
      <c r="CM56" s="10"/>
      <c r="CN56" s="7">
        <v>1</v>
      </c>
      <c r="CO56" s="11"/>
      <c r="CP56" s="10"/>
      <c r="CQ56" s="11">
        <v>15</v>
      </c>
      <c r="CR56" s="10" t="s">
        <v>60</v>
      </c>
      <c r="CS56" s="11"/>
      <c r="CT56" s="10"/>
      <c r="CU56" s="11"/>
      <c r="CV56" s="10"/>
      <c r="CW56" s="11"/>
      <c r="CX56" s="10"/>
      <c r="CY56" s="7">
        <v>2</v>
      </c>
      <c r="CZ56" s="7">
        <f t="shared" si="71"/>
        <v>3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5">
      <c r="A57" s="6"/>
      <c r="B57" s="6"/>
      <c r="C57" s="6"/>
      <c r="D57" s="6" t="s">
        <v>130</v>
      </c>
      <c r="E57" s="3" t="s">
        <v>131</v>
      </c>
      <c r="F57" s="6">
        <f t="shared" si="54"/>
        <v>1</v>
      </c>
      <c r="G57" s="6">
        <f t="shared" si="55"/>
        <v>2</v>
      </c>
      <c r="H57" s="6">
        <f t="shared" si="56"/>
        <v>70</v>
      </c>
      <c r="I57" s="6">
        <f t="shared" si="57"/>
        <v>25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40</v>
      </c>
      <c r="O57" s="6">
        <f t="shared" si="63"/>
        <v>0</v>
      </c>
      <c r="P57" s="6">
        <f t="shared" si="64"/>
        <v>0</v>
      </c>
      <c r="Q57" s="6">
        <f t="shared" si="65"/>
        <v>5</v>
      </c>
      <c r="R57" s="7">
        <f t="shared" si="66"/>
        <v>5</v>
      </c>
      <c r="S57" s="7">
        <f t="shared" si="67"/>
        <v>3.2</v>
      </c>
      <c r="T57" s="7">
        <v>2.97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25</v>
      </c>
      <c r="CG57" s="10" t="s">
        <v>73</v>
      </c>
      <c r="CH57" s="11"/>
      <c r="CI57" s="10"/>
      <c r="CJ57" s="11"/>
      <c r="CK57" s="10"/>
      <c r="CL57" s="11"/>
      <c r="CM57" s="10"/>
      <c r="CN57" s="7">
        <v>1.8</v>
      </c>
      <c r="CO57" s="11"/>
      <c r="CP57" s="10"/>
      <c r="CQ57" s="11">
        <v>40</v>
      </c>
      <c r="CR57" s="10" t="s">
        <v>60</v>
      </c>
      <c r="CS57" s="11"/>
      <c r="CT57" s="10"/>
      <c r="CU57" s="11"/>
      <c r="CV57" s="10"/>
      <c r="CW57" s="11">
        <v>5</v>
      </c>
      <c r="CX57" s="10" t="s">
        <v>60</v>
      </c>
      <c r="CY57" s="7">
        <v>3.2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5">
      <c r="A58" s="6">
        <v>15</v>
      </c>
      <c r="B58" s="6">
        <v>1</v>
      </c>
      <c r="C58" s="6"/>
      <c r="D58" s="6"/>
      <c r="E58" s="3" t="s">
        <v>132</v>
      </c>
      <c r="F58" s="6">
        <f>$B$58*COUNTIF(U58:GD58,"e")</f>
        <v>0</v>
      </c>
      <c r="G58" s="6">
        <f>$B$58*COUNTIF(U58:GD58,"z")</f>
        <v>2</v>
      </c>
      <c r="H58" s="6">
        <f t="shared" si="56"/>
        <v>30</v>
      </c>
      <c r="I58" s="6">
        <f t="shared" si="57"/>
        <v>15</v>
      </c>
      <c r="J58" s="6">
        <f t="shared" si="58"/>
        <v>15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0</v>
      </c>
      <c r="T58" s="7">
        <f>$B$58*1.34</f>
        <v>1.34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11"/>
      <c r="CM58" s="10"/>
      <c r="CN58" s="7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>
        <f>$B$58*15</f>
        <v>15</v>
      </c>
      <c r="DW58" s="10" t="s">
        <v>60</v>
      </c>
      <c r="DX58" s="11">
        <f>$B$58*15</f>
        <v>15</v>
      </c>
      <c r="DY58" s="10" t="s">
        <v>60</v>
      </c>
      <c r="DZ58" s="11"/>
      <c r="EA58" s="10"/>
      <c r="EB58" s="11"/>
      <c r="EC58" s="10"/>
      <c r="ED58" s="7">
        <f>$B$58*2</f>
        <v>2</v>
      </c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2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5">
      <c r="A59" s="6">
        <v>5</v>
      </c>
      <c r="B59" s="6">
        <v>1</v>
      </c>
      <c r="C59" s="6"/>
      <c r="D59" s="6"/>
      <c r="E59" s="3" t="s">
        <v>133</v>
      </c>
      <c r="F59" s="6">
        <f>$B$59*COUNTIF(U59:GD59,"e")</f>
        <v>0</v>
      </c>
      <c r="G59" s="6">
        <f>$B$59*COUNTIF(U59:GD59,"z")</f>
        <v>2</v>
      </c>
      <c r="H59" s="6">
        <f t="shared" si="56"/>
        <v>30</v>
      </c>
      <c r="I59" s="6">
        <f t="shared" si="57"/>
        <v>15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2</v>
      </c>
      <c r="S59" s="7">
        <f t="shared" si="67"/>
        <v>0</v>
      </c>
      <c r="T59" s="7">
        <f>$B$59*1.43</f>
        <v>1.43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>
        <f>$B$59*15</f>
        <v>15</v>
      </c>
      <c r="AQ59" s="10" t="s">
        <v>60</v>
      </c>
      <c r="AR59" s="11">
        <f>$B$59*15</f>
        <v>15</v>
      </c>
      <c r="AS59" s="10" t="s">
        <v>60</v>
      </c>
      <c r="AT59" s="11"/>
      <c r="AU59" s="10"/>
      <c r="AV59" s="11"/>
      <c r="AW59" s="10"/>
      <c r="AX59" s="7">
        <f>$B$59*2</f>
        <v>2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2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5">
      <c r="A60" s="6">
        <v>7</v>
      </c>
      <c r="B60" s="6">
        <v>1</v>
      </c>
      <c r="C60" s="6"/>
      <c r="D60" s="6"/>
      <c r="E60" s="3" t="s">
        <v>134</v>
      </c>
      <c r="F60" s="6">
        <f>$B$60*COUNTIF(U60:GD60,"e")</f>
        <v>0</v>
      </c>
      <c r="G60" s="6">
        <f>$B$60*COUNTIF(U60:GD60,"z")</f>
        <v>2</v>
      </c>
      <c r="H60" s="6">
        <f t="shared" si="56"/>
        <v>30</v>
      </c>
      <c r="I60" s="6">
        <f t="shared" si="57"/>
        <v>15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0</v>
      </c>
      <c r="T60" s="7">
        <f>$B$60*1.5</f>
        <v>1.5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>
        <f>$B$60*15</f>
        <v>15</v>
      </c>
      <c r="BL60" s="10" t="s">
        <v>60</v>
      </c>
      <c r="BM60" s="11">
        <f>$B$60*15</f>
        <v>15</v>
      </c>
      <c r="BN60" s="10" t="s">
        <v>60</v>
      </c>
      <c r="BO60" s="11"/>
      <c r="BP60" s="10"/>
      <c r="BQ60" s="11"/>
      <c r="BR60" s="10"/>
      <c r="BS60" s="7">
        <f>$B$60*3</f>
        <v>3</v>
      </c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3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ht="15.9" customHeight="1" x14ac:dyDescent="0.25">
      <c r="A61" s="6"/>
      <c r="B61" s="6"/>
      <c r="C61" s="6"/>
      <c r="D61" s="6"/>
      <c r="E61" s="6" t="s">
        <v>74</v>
      </c>
      <c r="F61" s="6">
        <f t="shared" ref="F61:AK61" si="76">SUM(F43:F60)</f>
        <v>5</v>
      </c>
      <c r="G61" s="6">
        <f t="shared" si="76"/>
        <v>33</v>
      </c>
      <c r="H61" s="6">
        <f t="shared" si="76"/>
        <v>637</v>
      </c>
      <c r="I61" s="6">
        <f t="shared" si="76"/>
        <v>299</v>
      </c>
      <c r="J61" s="6">
        <f t="shared" si="76"/>
        <v>155</v>
      </c>
      <c r="K61" s="6">
        <f t="shared" si="76"/>
        <v>30</v>
      </c>
      <c r="L61" s="6">
        <f t="shared" si="76"/>
        <v>0</v>
      </c>
      <c r="M61" s="6">
        <f t="shared" si="76"/>
        <v>0</v>
      </c>
      <c r="N61" s="6">
        <f t="shared" si="76"/>
        <v>143</v>
      </c>
      <c r="O61" s="6">
        <f t="shared" si="76"/>
        <v>0</v>
      </c>
      <c r="P61" s="6">
        <f t="shared" si="76"/>
        <v>0</v>
      </c>
      <c r="Q61" s="6">
        <f t="shared" si="76"/>
        <v>10</v>
      </c>
      <c r="R61" s="7">
        <f t="shared" si="76"/>
        <v>62</v>
      </c>
      <c r="S61" s="7">
        <f t="shared" si="76"/>
        <v>27.2</v>
      </c>
      <c r="T61" s="7">
        <f t="shared" si="76"/>
        <v>30.349999999999998</v>
      </c>
      <c r="U61" s="11">
        <f t="shared" si="76"/>
        <v>14</v>
      </c>
      <c r="V61" s="10">
        <f t="shared" si="76"/>
        <v>0</v>
      </c>
      <c r="W61" s="11">
        <f t="shared" si="76"/>
        <v>0</v>
      </c>
      <c r="X61" s="10">
        <f t="shared" si="76"/>
        <v>0</v>
      </c>
      <c r="Y61" s="11">
        <f t="shared" si="76"/>
        <v>0</v>
      </c>
      <c r="Z61" s="10">
        <f t="shared" si="76"/>
        <v>0</v>
      </c>
      <c r="AA61" s="11">
        <f t="shared" si="76"/>
        <v>0</v>
      </c>
      <c r="AB61" s="10">
        <f t="shared" si="76"/>
        <v>0</v>
      </c>
      <c r="AC61" s="7">
        <f t="shared" si="76"/>
        <v>0.5</v>
      </c>
      <c r="AD61" s="11">
        <f t="shared" si="76"/>
        <v>0</v>
      </c>
      <c r="AE61" s="10">
        <f t="shared" si="76"/>
        <v>0</v>
      </c>
      <c r="AF61" s="11">
        <f t="shared" si="76"/>
        <v>8</v>
      </c>
      <c r="AG61" s="10">
        <f t="shared" si="76"/>
        <v>0</v>
      </c>
      <c r="AH61" s="11">
        <f t="shared" si="76"/>
        <v>0</v>
      </c>
      <c r="AI61" s="10">
        <f t="shared" si="76"/>
        <v>0</v>
      </c>
      <c r="AJ61" s="11">
        <f t="shared" si="76"/>
        <v>0</v>
      </c>
      <c r="AK61" s="10">
        <f t="shared" si="76"/>
        <v>0</v>
      </c>
      <c r="AL61" s="11">
        <f t="shared" ref="AL61:BQ61" si="77">SUM(AL43:AL60)</f>
        <v>0</v>
      </c>
      <c r="AM61" s="10">
        <f t="shared" si="77"/>
        <v>0</v>
      </c>
      <c r="AN61" s="7">
        <f t="shared" si="77"/>
        <v>0.5</v>
      </c>
      <c r="AO61" s="7">
        <f t="shared" si="77"/>
        <v>1</v>
      </c>
      <c r="AP61" s="11">
        <f t="shared" si="77"/>
        <v>30</v>
      </c>
      <c r="AQ61" s="10">
        <f t="shared" si="77"/>
        <v>0</v>
      </c>
      <c r="AR61" s="11">
        <f t="shared" si="77"/>
        <v>30</v>
      </c>
      <c r="AS61" s="10">
        <f t="shared" si="77"/>
        <v>0</v>
      </c>
      <c r="AT61" s="11">
        <f t="shared" si="77"/>
        <v>0</v>
      </c>
      <c r="AU61" s="10">
        <f t="shared" si="77"/>
        <v>0</v>
      </c>
      <c r="AV61" s="11">
        <f t="shared" si="77"/>
        <v>0</v>
      </c>
      <c r="AW61" s="10">
        <f t="shared" si="77"/>
        <v>0</v>
      </c>
      <c r="AX61" s="7">
        <f t="shared" si="77"/>
        <v>5.5</v>
      </c>
      <c r="AY61" s="11">
        <f t="shared" si="77"/>
        <v>0</v>
      </c>
      <c r="AZ61" s="10">
        <f t="shared" si="77"/>
        <v>0</v>
      </c>
      <c r="BA61" s="11">
        <f t="shared" si="77"/>
        <v>15</v>
      </c>
      <c r="BB61" s="10">
        <f t="shared" si="77"/>
        <v>0</v>
      </c>
      <c r="BC61" s="11">
        <f t="shared" si="77"/>
        <v>0</v>
      </c>
      <c r="BD61" s="10">
        <f t="shared" si="77"/>
        <v>0</v>
      </c>
      <c r="BE61" s="11">
        <f t="shared" si="77"/>
        <v>0</v>
      </c>
      <c r="BF61" s="10">
        <f t="shared" si="77"/>
        <v>0</v>
      </c>
      <c r="BG61" s="11">
        <f t="shared" si="77"/>
        <v>0</v>
      </c>
      <c r="BH61" s="10">
        <f t="shared" si="77"/>
        <v>0</v>
      </c>
      <c r="BI61" s="7">
        <f t="shared" si="77"/>
        <v>1.5</v>
      </c>
      <c r="BJ61" s="7">
        <f t="shared" si="77"/>
        <v>7</v>
      </c>
      <c r="BK61" s="11">
        <f t="shared" si="77"/>
        <v>65</v>
      </c>
      <c r="BL61" s="10">
        <f t="shared" si="77"/>
        <v>0</v>
      </c>
      <c r="BM61" s="11">
        <f t="shared" si="77"/>
        <v>40</v>
      </c>
      <c r="BN61" s="10">
        <f t="shared" si="77"/>
        <v>0</v>
      </c>
      <c r="BO61" s="11">
        <f t="shared" si="77"/>
        <v>0</v>
      </c>
      <c r="BP61" s="10">
        <f t="shared" si="77"/>
        <v>0</v>
      </c>
      <c r="BQ61" s="11">
        <f t="shared" si="77"/>
        <v>0</v>
      </c>
      <c r="BR61" s="10">
        <f t="shared" ref="BR61:CW61" si="78">SUM(BR43:BR60)</f>
        <v>0</v>
      </c>
      <c r="BS61" s="7">
        <f t="shared" si="78"/>
        <v>8.5</v>
      </c>
      <c r="BT61" s="11">
        <f t="shared" si="78"/>
        <v>0</v>
      </c>
      <c r="BU61" s="10">
        <f t="shared" si="78"/>
        <v>0</v>
      </c>
      <c r="BV61" s="11">
        <f t="shared" si="78"/>
        <v>10</v>
      </c>
      <c r="BW61" s="10">
        <f t="shared" si="78"/>
        <v>0</v>
      </c>
      <c r="BX61" s="11">
        <f t="shared" si="78"/>
        <v>0</v>
      </c>
      <c r="BY61" s="10">
        <f t="shared" si="78"/>
        <v>0</v>
      </c>
      <c r="BZ61" s="11">
        <f t="shared" si="78"/>
        <v>0</v>
      </c>
      <c r="CA61" s="10">
        <f t="shared" si="78"/>
        <v>0</v>
      </c>
      <c r="CB61" s="11">
        <f t="shared" si="78"/>
        <v>0</v>
      </c>
      <c r="CC61" s="10">
        <f t="shared" si="78"/>
        <v>0</v>
      </c>
      <c r="CD61" s="7">
        <f t="shared" si="78"/>
        <v>1.5</v>
      </c>
      <c r="CE61" s="7">
        <f t="shared" si="78"/>
        <v>10</v>
      </c>
      <c r="CF61" s="11">
        <f t="shared" si="78"/>
        <v>70</v>
      </c>
      <c r="CG61" s="10">
        <f t="shared" si="78"/>
        <v>0</v>
      </c>
      <c r="CH61" s="11">
        <f t="shared" si="78"/>
        <v>25</v>
      </c>
      <c r="CI61" s="10">
        <f t="shared" si="78"/>
        <v>0</v>
      </c>
      <c r="CJ61" s="11">
        <f t="shared" si="78"/>
        <v>0</v>
      </c>
      <c r="CK61" s="10">
        <f t="shared" si="78"/>
        <v>0</v>
      </c>
      <c r="CL61" s="11">
        <f t="shared" si="78"/>
        <v>0</v>
      </c>
      <c r="CM61" s="10">
        <f t="shared" si="78"/>
        <v>0</v>
      </c>
      <c r="CN61" s="7">
        <f t="shared" si="78"/>
        <v>6.8</v>
      </c>
      <c r="CO61" s="11">
        <f t="shared" si="78"/>
        <v>0</v>
      </c>
      <c r="CP61" s="10">
        <f t="shared" si="78"/>
        <v>0</v>
      </c>
      <c r="CQ61" s="11">
        <f t="shared" si="78"/>
        <v>60</v>
      </c>
      <c r="CR61" s="10">
        <f t="shared" si="78"/>
        <v>0</v>
      </c>
      <c r="CS61" s="11">
        <f t="shared" si="78"/>
        <v>0</v>
      </c>
      <c r="CT61" s="10">
        <f t="shared" si="78"/>
        <v>0</v>
      </c>
      <c r="CU61" s="11">
        <f t="shared" si="78"/>
        <v>0</v>
      </c>
      <c r="CV61" s="10">
        <f t="shared" si="78"/>
        <v>0</v>
      </c>
      <c r="CW61" s="11">
        <f t="shared" si="78"/>
        <v>10</v>
      </c>
      <c r="CX61" s="10">
        <f t="shared" ref="CX61:EC61" si="79">SUM(CX43:CX60)</f>
        <v>0</v>
      </c>
      <c r="CY61" s="7">
        <f t="shared" si="79"/>
        <v>6.2</v>
      </c>
      <c r="CZ61" s="7">
        <f t="shared" si="79"/>
        <v>13</v>
      </c>
      <c r="DA61" s="11">
        <f t="shared" si="79"/>
        <v>15</v>
      </c>
      <c r="DB61" s="10">
        <f t="shared" si="79"/>
        <v>0</v>
      </c>
      <c r="DC61" s="11">
        <f t="shared" si="79"/>
        <v>15</v>
      </c>
      <c r="DD61" s="10">
        <f t="shared" si="79"/>
        <v>0</v>
      </c>
      <c r="DE61" s="11">
        <f t="shared" si="79"/>
        <v>0</v>
      </c>
      <c r="DF61" s="10">
        <f t="shared" si="79"/>
        <v>0</v>
      </c>
      <c r="DG61" s="11">
        <f t="shared" si="79"/>
        <v>0</v>
      </c>
      <c r="DH61" s="10">
        <f t="shared" si="79"/>
        <v>0</v>
      </c>
      <c r="DI61" s="7">
        <f t="shared" si="79"/>
        <v>2</v>
      </c>
      <c r="DJ61" s="11">
        <f t="shared" si="79"/>
        <v>0</v>
      </c>
      <c r="DK61" s="10">
        <f t="shared" si="79"/>
        <v>0</v>
      </c>
      <c r="DL61" s="11">
        <f t="shared" si="79"/>
        <v>0</v>
      </c>
      <c r="DM61" s="10">
        <f t="shared" si="79"/>
        <v>0</v>
      </c>
      <c r="DN61" s="11">
        <f t="shared" si="79"/>
        <v>0</v>
      </c>
      <c r="DO61" s="10">
        <f t="shared" si="79"/>
        <v>0</v>
      </c>
      <c r="DP61" s="11">
        <f t="shared" si="79"/>
        <v>0</v>
      </c>
      <c r="DQ61" s="10">
        <f t="shared" si="79"/>
        <v>0</v>
      </c>
      <c r="DR61" s="11">
        <f t="shared" si="79"/>
        <v>0</v>
      </c>
      <c r="DS61" s="10">
        <f t="shared" si="79"/>
        <v>0</v>
      </c>
      <c r="DT61" s="7">
        <f t="shared" si="79"/>
        <v>0</v>
      </c>
      <c r="DU61" s="7">
        <f t="shared" si="79"/>
        <v>2</v>
      </c>
      <c r="DV61" s="11">
        <f t="shared" si="79"/>
        <v>30</v>
      </c>
      <c r="DW61" s="10">
        <f t="shared" si="79"/>
        <v>0</v>
      </c>
      <c r="DX61" s="11">
        <f t="shared" si="79"/>
        <v>30</v>
      </c>
      <c r="DY61" s="10">
        <f t="shared" si="79"/>
        <v>0</v>
      </c>
      <c r="DZ61" s="11">
        <f t="shared" si="79"/>
        <v>15</v>
      </c>
      <c r="EA61" s="10">
        <f t="shared" si="79"/>
        <v>0</v>
      </c>
      <c r="EB61" s="11">
        <f t="shared" si="79"/>
        <v>0</v>
      </c>
      <c r="EC61" s="10">
        <f t="shared" si="79"/>
        <v>0</v>
      </c>
      <c r="ED61" s="7">
        <f t="shared" ref="ED61:FI61" si="80">SUM(ED43:ED60)</f>
        <v>5</v>
      </c>
      <c r="EE61" s="11">
        <f t="shared" si="80"/>
        <v>0</v>
      </c>
      <c r="EF61" s="10">
        <f t="shared" si="80"/>
        <v>0</v>
      </c>
      <c r="EG61" s="11">
        <f t="shared" si="80"/>
        <v>0</v>
      </c>
      <c r="EH61" s="10">
        <f t="shared" si="80"/>
        <v>0</v>
      </c>
      <c r="EI61" s="11">
        <f t="shared" si="80"/>
        <v>0</v>
      </c>
      <c r="EJ61" s="10">
        <f t="shared" si="80"/>
        <v>0</v>
      </c>
      <c r="EK61" s="11">
        <f t="shared" si="80"/>
        <v>0</v>
      </c>
      <c r="EL61" s="10">
        <f t="shared" si="80"/>
        <v>0</v>
      </c>
      <c r="EM61" s="11">
        <f t="shared" si="80"/>
        <v>0</v>
      </c>
      <c r="EN61" s="10">
        <f t="shared" si="80"/>
        <v>0</v>
      </c>
      <c r="EO61" s="7">
        <f t="shared" si="80"/>
        <v>0</v>
      </c>
      <c r="EP61" s="7">
        <f t="shared" si="80"/>
        <v>5</v>
      </c>
      <c r="EQ61" s="11">
        <f t="shared" si="80"/>
        <v>75</v>
      </c>
      <c r="ER61" s="10">
        <f t="shared" si="80"/>
        <v>0</v>
      </c>
      <c r="ES61" s="11">
        <f t="shared" si="80"/>
        <v>15</v>
      </c>
      <c r="ET61" s="10">
        <f t="shared" si="80"/>
        <v>0</v>
      </c>
      <c r="EU61" s="11">
        <f t="shared" si="80"/>
        <v>15</v>
      </c>
      <c r="EV61" s="10">
        <f t="shared" si="80"/>
        <v>0</v>
      </c>
      <c r="EW61" s="11">
        <f t="shared" si="80"/>
        <v>0</v>
      </c>
      <c r="EX61" s="10">
        <f t="shared" si="80"/>
        <v>0</v>
      </c>
      <c r="EY61" s="7">
        <f t="shared" si="80"/>
        <v>6.5</v>
      </c>
      <c r="EZ61" s="11">
        <f t="shared" si="80"/>
        <v>0</v>
      </c>
      <c r="FA61" s="10">
        <f t="shared" si="80"/>
        <v>0</v>
      </c>
      <c r="FB61" s="11">
        <f t="shared" si="80"/>
        <v>50</v>
      </c>
      <c r="FC61" s="10">
        <f t="shared" si="80"/>
        <v>0</v>
      </c>
      <c r="FD61" s="11">
        <f t="shared" si="80"/>
        <v>0</v>
      </c>
      <c r="FE61" s="10">
        <f t="shared" si="80"/>
        <v>0</v>
      </c>
      <c r="FF61" s="11">
        <f t="shared" si="80"/>
        <v>0</v>
      </c>
      <c r="FG61" s="10">
        <f t="shared" si="80"/>
        <v>0</v>
      </c>
      <c r="FH61" s="11">
        <f t="shared" si="80"/>
        <v>0</v>
      </c>
      <c r="FI61" s="10">
        <f t="shared" si="80"/>
        <v>0</v>
      </c>
      <c r="FJ61" s="7">
        <f t="shared" ref="FJ61:GF61" si="81">SUM(FJ43:FJ60)</f>
        <v>17.5</v>
      </c>
      <c r="FK61" s="7">
        <f t="shared" si="81"/>
        <v>24</v>
      </c>
      <c r="FL61" s="11">
        <f t="shared" si="81"/>
        <v>0</v>
      </c>
      <c r="FM61" s="10">
        <f t="shared" si="81"/>
        <v>0</v>
      </c>
      <c r="FN61" s="11">
        <f t="shared" si="81"/>
        <v>0</v>
      </c>
      <c r="FO61" s="10">
        <f t="shared" si="81"/>
        <v>0</v>
      </c>
      <c r="FP61" s="11">
        <f t="shared" si="81"/>
        <v>0</v>
      </c>
      <c r="FQ61" s="10">
        <f t="shared" si="81"/>
        <v>0</v>
      </c>
      <c r="FR61" s="11">
        <f t="shared" si="81"/>
        <v>0</v>
      </c>
      <c r="FS61" s="10">
        <f t="shared" si="81"/>
        <v>0</v>
      </c>
      <c r="FT61" s="7">
        <f t="shared" si="81"/>
        <v>0</v>
      </c>
      <c r="FU61" s="11">
        <f t="shared" si="81"/>
        <v>0</v>
      </c>
      <c r="FV61" s="10">
        <f t="shared" si="81"/>
        <v>0</v>
      </c>
      <c r="FW61" s="11">
        <f t="shared" si="81"/>
        <v>0</v>
      </c>
      <c r="FX61" s="10">
        <f t="shared" si="81"/>
        <v>0</v>
      </c>
      <c r="FY61" s="11">
        <f t="shared" si="81"/>
        <v>0</v>
      </c>
      <c r="FZ61" s="10">
        <f t="shared" si="81"/>
        <v>0</v>
      </c>
      <c r="GA61" s="11">
        <f t="shared" si="81"/>
        <v>0</v>
      </c>
      <c r="GB61" s="10">
        <f t="shared" si="81"/>
        <v>0</v>
      </c>
      <c r="GC61" s="11">
        <f t="shared" si="81"/>
        <v>0</v>
      </c>
      <c r="GD61" s="10">
        <f t="shared" si="81"/>
        <v>0</v>
      </c>
      <c r="GE61" s="7">
        <f t="shared" si="81"/>
        <v>0</v>
      </c>
      <c r="GF61" s="7">
        <f t="shared" si="81"/>
        <v>0</v>
      </c>
    </row>
    <row r="62" spans="1:188" ht="20.100000000000001" customHeight="1" x14ac:dyDescent="0.25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x14ac:dyDescent="0.25">
      <c r="A63" s="6">
        <v>17</v>
      </c>
      <c r="B63" s="6">
        <v>1</v>
      </c>
      <c r="C63" s="6"/>
      <c r="D63" s="6"/>
      <c r="E63" s="3" t="s">
        <v>140</v>
      </c>
      <c r="F63" s="6">
        <f>$B$63*COUNTIF(U63:GD63,"e")</f>
        <v>0</v>
      </c>
      <c r="G63" s="6">
        <f>$B$63*COUNTIF(U63:GD63,"z")</f>
        <v>2</v>
      </c>
      <c r="H63" s="6">
        <f t="shared" ref="H63:H83" si="82">SUM(I63:Q63)</f>
        <v>30</v>
      </c>
      <c r="I63" s="6">
        <f t="shared" ref="I63:I83" si="83">U63+AP63+BK63+CF63+DA63+DV63+EQ63+FL63</f>
        <v>15</v>
      </c>
      <c r="J63" s="6">
        <f t="shared" ref="J63:J83" si="84">W63+AR63+BM63+CH63+DC63+DX63+ES63+FN63</f>
        <v>15</v>
      </c>
      <c r="K63" s="6">
        <f t="shared" ref="K63:K83" si="85">Y63+AT63+BO63+CJ63+DE63+DZ63+EU63+FP63</f>
        <v>0</v>
      </c>
      <c r="L63" s="6">
        <f t="shared" ref="L63:L83" si="86">AA63+AV63+BQ63+CL63+DG63+EB63+EW63+FR63</f>
        <v>0</v>
      </c>
      <c r="M63" s="6">
        <f t="shared" ref="M63:M83" si="87">AD63+AY63+BT63+CO63+DJ63+EE63+EZ63+FU63</f>
        <v>0</v>
      </c>
      <c r="N63" s="6">
        <f t="shared" ref="N63:N83" si="88">AF63+BA63+BV63+CQ63+DL63+EG63+FB63+FW63</f>
        <v>0</v>
      </c>
      <c r="O63" s="6">
        <f t="shared" ref="O63:O83" si="89">AH63+BC63+BX63+CS63+DN63+EI63+FD63+FY63</f>
        <v>0</v>
      </c>
      <c r="P63" s="6">
        <f t="shared" ref="P63:P83" si="90">AJ63+BE63+BZ63+CU63+DP63+EK63+FF63+GA63</f>
        <v>0</v>
      </c>
      <c r="Q63" s="6">
        <f t="shared" ref="Q63:Q83" si="91">AL63+BG63+CB63+CW63+DR63+EM63+FH63+GC63</f>
        <v>0</v>
      </c>
      <c r="R63" s="7">
        <f t="shared" ref="R63:R83" si="92">AO63+BJ63+CE63+CZ63+DU63+EP63+FK63+GF63</f>
        <v>2</v>
      </c>
      <c r="S63" s="7">
        <f t="shared" ref="S63:S83" si="93">AN63+BI63+CD63+CY63+DT63+EO63+FJ63+GE63</f>
        <v>0</v>
      </c>
      <c r="T63" s="7">
        <f>$B$63*1.2</f>
        <v>1.2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ref="AO63:AO83" si="94">AC63+AN63</f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ref="BJ63:BJ83" si="95">AX63+BI63</f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ref="CE63:CE83" si="96">BS63+CD63</f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ref="CZ63:CZ83" si="97">CN63+CY63</f>
        <v>0</v>
      </c>
      <c r="DA63" s="11"/>
      <c r="DB63" s="10"/>
      <c r="DC63" s="11"/>
      <c r="DD63" s="10"/>
      <c r="DE63" s="11"/>
      <c r="DF63" s="10"/>
      <c r="DG63" s="11"/>
      <c r="DH63" s="10"/>
      <c r="DI63" s="7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ref="DU63:DU83" si="98">DI63+DT63</f>
        <v>0</v>
      </c>
      <c r="DV63" s="11"/>
      <c r="DW63" s="10"/>
      <c r="DX63" s="11"/>
      <c r="DY63" s="10"/>
      <c r="DZ63" s="11"/>
      <c r="EA63" s="10"/>
      <c r="EB63" s="11"/>
      <c r="EC63" s="10"/>
      <c r="ED63" s="7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ref="EP63:EP83" si="99">ED63+EO63</f>
        <v>0</v>
      </c>
      <c r="EQ63" s="11">
        <f>$B$63*15</f>
        <v>15</v>
      </c>
      <c r="ER63" s="10" t="s">
        <v>60</v>
      </c>
      <c r="ES63" s="11">
        <f>$B$63*15</f>
        <v>15</v>
      </c>
      <c r="ET63" s="10" t="s">
        <v>60</v>
      </c>
      <c r="EU63" s="11"/>
      <c r="EV63" s="10"/>
      <c r="EW63" s="11"/>
      <c r="EX63" s="10"/>
      <c r="EY63" s="7">
        <f>$B$63*2</f>
        <v>2</v>
      </c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ref="FK63:FK83" si="100">EY63+FJ63</f>
        <v>2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ref="GF63:GF83" si="101">FT63+GE63</f>
        <v>0</v>
      </c>
    </row>
    <row r="64" spans="1:188" x14ac:dyDescent="0.25">
      <c r="A64" s="6">
        <v>10</v>
      </c>
      <c r="B64" s="6">
        <v>1</v>
      </c>
      <c r="C64" s="6"/>
      <c r="D64" s="6"/>
      <c r="E64" s="3" t="s">
        <v>157</v>
      </c>
      <c r="F64" s="6">
        <f>$B$64*COUNTIF(U64:GD64,"e")</f>
        <v>0</v>
      </c>
      <c r="G64" s="6">
        <f>$B$64*COUNTIF(U64:GD64,"z")</f>
        <v>2</v>
      </c>
      <c r="H64" s="6">
        <f t="shared" si="82"/>
        <v>20</v>
      </c>
      <c r="I64" s="6">
        <f t="shared" si="83"/>
        <v>10</v>
      </c>
      <c r="J64" s="6">
        <f t="shared" si="84"/>
        <v>10</v>
      </c>
      <c r="K64" s="6">
        <f t="shared" si="85"/>
        <v>0</v>
      </c>
      <c r="L64" s="6">
        <f t="shared" si="86"/>
        <v>0</v>
      </c>
      <c r="M64" s="6">
        <f t="shared" si="87"/>
        <v>0</v>
      </c>
      <c r="N64" s="6">
        <f t="shared" si="88"/>
        <v>0</v>
      </c>
      <c r="O64" s="6">
        <f t="shared" si="89"/>
        <v>0</v>
      </c>
      <c r="P64" s="6">
        <f t="shared" si="90"/>
        <v>0</v>
      </c>
      <c r="Q64" s="6">
        <f t="shared" si="91"/>
        <v>0</v>
      </c>
      <c r="R64" s="7">
        <f t="shared" si="92"/>
        <v>2</v>
      </c>
      <c r="S64" s="7">
        <f t="shared" si="93"/>
        <v>0</v>
      </c>
      <c r="T64" s="7">
        <f>$B$64*0.77</f>
        <v>0.77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94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95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96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97"/>
        <v>0</v>
      </c>
      <c r="DA64" s="11">
        <f>$B$64*10</f>
        <v>10</v>
      </c>
      <c r="DB64" s="10" t="s">
        <v>60</v>
      </c>
      <c r="DC64" s="11">
        <f>$B$64*10</f>
        <v>10</v>
      </c>
      <c r="DD64" s="10" t="s">
        <v>60</v>
      </c>
      <c r="DE64" s="11"/>
      <c r="DF64" s="10"/>
      <c r="DG64" s="11"/>
      <c r="DH64" s="10"/>
      <c r="DI64" s="7">
        <f>$B$64*2</f>
        <v>2</v>
      </c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98"/>
        <v>2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99"/>
        <v>0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100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101"/>
        <v>0</v>
      </c>
    </row>
    <row r="65" spans="1:188" x14ac:dyDescent="0.25">
      <c r="A65" s="6">
        <v>11</v>
      </c>
      <c r="B65" s="6">
        <v>1</v>
      </c>
      <c r="C65" s="6"/>
      <c r="D65" s="6"/>
      <c r="E65" s="3" t="s">
        <v>158</v>
      </c>
      <c r="F65" s="6">
        <f>$B$65*COUNTIF(U65:GD65,"e")</f>
        <v>0</v>
      </c>
      <c r="G65" s="6">
        <f>$B$65*COUNTIF(U65:GD65,"z")</f>
        <v>2</v>
      </c>
      <c r="H65" s="6">
        <f t="shared" si="82"/>
        <v>30</v>
      </c>
      <c r="I65" s="6">
        <f t="shared" si="83"/>
        <v>15</v>
      </c>
      <c r="J65" s="6">
        <f t="shared" si="84"/>
        <v>15</v>
      </c>
      <c r="K65" s="6">
        <f t="shared" si="85"/>
        <v>0</v>
      </c>
      <c r="L65" s="6">
        <f t="shared" si="86"/>
        <v>0</v>
      </c>
      <c r="M65" s="6">
        <f t="shared" si="87"/>
        <v>0</v>
      </c>
      <c r="N65" s="6">
        <f t="shared" si="88"/>
        <v>0</v>
      </c>
      <c r="O65" s="6">
        <f t="shared" si="89"/>
        <v>0</v>
      </c>
      <c r="P65" s="6">
        <f t="shared" si="90"/>
        <v>0</v>
      </c>
      <c r="Q65" s="6">
        <f t="shared" si="91"/>
        <v>0</v>
      </c>
      <c r="R65" s="7">
        <f t="shared" si="92"/>
        <v>3</v>
      </c>
      <c r="S65" s="7">
        <f t="shared" si="93"/>
        <v>0</v>
      </c>
      <c r="T65" s="7">
        <f>$B$65*1.34</f>
        <v>1.34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94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95"/>
        <v>0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96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97"/>
        <v>0</v>
      </c>
      <c r="DA65" s="11">
        <f>$B$65*15</f>
        <v>15</v>
      </c>
      <c r="DB65" s="10" t="s">
        <v>60</v>
      </c>
      <c r="DC65" s="11">
        <f>$B$65*15</f>
        <v>15</v>
      </c>
      <c r="DD65" s="10" t="s">
        <v>60</v>
      </c>
      <c r="DE65" s="11"/>
      <c r="DF65" s="10"/>
      <c r="DG65" s="11"/>
      <c r="DH65" s="10"/>
      <c r="DI65" s="7">
        <f>$B$65*3</f>
        <v>3</v>
      </c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98"/>
        <v>3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99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100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101"/>
        <v>0</v>
      </c>
    </row>
    <row r="66" spans="1:188" x14ac:dyDescent="0.25">
      <c r="A66" s="6">
        <v>12</v>
      </c>
      <c r="B66" s="6">
        <v>1</v>
      </c>
      <c r="C66" s="6"/>
      <c r="D66" s="6"/>
      <c r="E66" s="3" t="s">
        <v>159</v>
      </c>
      <c r="F66" s="6">
        <f>$B$66*COUNTIF(U66:GD66,"e")</f>
        <v>0</v>
      </c>
      <c r="G66" s="6">
        <f>$B$66*COUNTIF(U66:GD66,"z")</f>
        <v>2</v>
      </c>
      <c r="H66" s="6">
        <f t="shared" si="82"/>
        <v>30</v>
      </c>
      <c r="I66" s="6">
        <f t="shared" si="83"/>
        <v>15</v>
      </c>
      <c r="J66" s="6">
        <f t="shared" si="84"/>
        <v>15</v>
      </c>
      <c r="K66" s="6">
        <f t="shared" si="85"/>
        <v>0</v>
      </c>
      <c r="L66" s="6">
        <f t="shared" si="86"/>
        <v>0</v>
      </c>
      <c r="M66" s="6">
        <f t="shared" si="87"/>
        <v>0</v>
      </c>
      <c r="N66" s="6">
        <f t="shared" si="88"/>
        <v>0</v>
      </c>
      <c r="O66" s="6">
        <f t="shared" si="89"/>
        <v>0</v>
      </c>
      <c r="P66" s="6">
        <f t="shared" si="90"/>
        <v>0</v>
      </c>
      <c r="Q66" s="6">
        <f t="shared" si="91"/>
        <v>0</v>
      </c>
      <c r="R66" s="7">
        <f t="shared" si="92"/>
        <v>2</v>
      </c>
      <c r="S66" s="7">
        <f t="shared" si="93"/>
        <v>0</v>
      </c>
      <c r="T66" s="7">
        <f>$B$66*1.2</f>
        <v>1.2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94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95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96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97"/>
        <v>0</v>
      </c>
      <c r="DA66" s="11"/>
      <c r="DB66" s="10"/>
      <c r="DC66" s="11"/>
      <c r="DD66" s="10"/>
      <c r="DE66" s="11"/>
      <c r="DF66" s="10"/>
      <c r="DG66" s="11"/>
      <c r="DH66" s="10"/>
      <c r="DI66" s="7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98"/>
        <v>0</v>
      </c>
      <c r="DV66" s="11">
        <f>$B$66*15</f>
        <v>15</v>
      </c>
      <c r="DW66" s="10" t="s">
        <v>60</v>
      </c>
      <c r="DX66" s="11">
        <f>$B$66*15</f>
        <v>15</v>
      </c>
      <c r="DY66" s="10" t="s">
        <v>60</v>
      </c>
      <c r="DZ66" s="11"/>
      <c r="EA66" s="10"/>
      <c r="EB66" s="11"/>
      <c r="EC66" s="10"/>
      <c r="ED66" s="7">
        <f>$B$66*2</f>
        <v>2</v>
      </c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99"/>
        <v>2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100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101"/>
        <v>0</v>
      </c>
    </row>
    <row r="67" spans="1:188" x14ac:dyDescent="0.25">
      <c r="A67" s="6">
        <v>13</v>
      </c>
      <c r="B67" s="6">
        <v>1</v>
      </c>
      <c r="C67" s="6"/>
      <c r="D67" s="6"/>
      <c r="E67" s="3" t="s">
        <v>160</v>
      </c>
      <c r="F67" s="6">
        <f>$B$67*COUNTIF(U67:GD67,"e")</f>
        <v>0</v>
      </c>
      <c r="G67" s="6">
        <f>$B$67*COUNTIF(U67:GD67,"z")</f>
        <v>2</v>
      </c>
      <c r="H67" s="6">
        <f t="shared" si="82"/>
        <v>30</v>
      </c>
      <c r="I67" s="6">
        <f t="shared" si="83"/>
        <v>15</v>
      </c>
      <c r="J67" s="6">
        <f t="shared" si="84"/>
        <v>15</v>
      </c>
      <c r="K67" s="6">
        <f t="shared" si="85"/>
        <v>0</v>
      </c>
      <c r="L67" s="6">
        <f t="shared" si="86"/>
        <v>0</v>
      </c>
      <c r="M67" s="6">
        <f t="shared" si="87"/>
        <v>0</v>
      </c>
      <c r="N67" s="6">
        <f t="shared" si="88"/>
        <v>0</v>
      </c>
      <c r="O67" s="6">
        <f t="shared" si="89"/>
        <v>0</v>
      </c>
      <c r="P67" s="6">
        <f t="shared" si="90"/>
        <v>0</v>
      </c>
      <c r="Q67" s="6">
        <f t="shared" si="91"/>
        <v>0</v>
      </c>
      <c r="R67" s="7">
        <f t="shared" si="92"/>
        <v>2</v>
      </c>
      <c r="S67" s="7">
        <f t="shared" si="93"/>
        <v>0</v>
      </c>
      <c r="T67" s="7">
        <f>$B$67*1.2</f>
        <v>1.2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94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95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96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97"/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98"/>
        <v>0</v>
      </c>
      <c r="DV67" s="11">
        <f>$B$67*15</f>
        <v>15</v>
      </c>
      <c r="DW67" s="10" t="s">
        <v>60</v>
      </c>
      <c r="DX67" s="11">
        <f>$B$67*15</f>
        <v>15</v>
      </c>
      <c r="DY67" s="10" t="s">
        <v>60</v>
      </c>
      <c r="DZ67" s="11"/>
      <c r="EA67" s="10"/>
      <c r="EB67" s="11"/>
      <c r="EC67" s="10"/>
      <c r="ED67" s="7">
        <f>$B$67*2</f>
        <v>2</v>
      </c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99"/>
        <v>2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100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101"/>
        <v>0</v>
      </c>
    </row>
    <row r="68" spans="1:188" x14ac:dyDescent="0.25">
      <c r="A68" s="6">
        <v>14</v>
      </c>
      <c r="B68" s="6">
        <v>1</v>
      </c>
      <c r="C68" s="6"/>
      <c r="D68" s="6"/>
      <c r="E68" s="3" t="s">
        <v>161</v>
      </c>
      <c r="F68" s="6">
        <f>$B$68*COUNTIF(U68:GD68,"e")</f>
        <v>0</v>
      </c>
      <c r="G68" s="6">
        <f>$B$68*COUNTIF(U68:GD68,"z")</f>
        <v>2</v>
      </c>
      <c r="H68" s="6">
        <f t="shared" si="82"/>
        <v>30</v>
      </c>
      <c r="I68" s="6">
        <f t="shared" si="83"/>
        <v>15</v>
      </c>
      <c r="J68" s="6">
        <f t="shared" si="84"/>
        <v>15</v>
      </c>
      <c r="K68" s="6">
        <f t="shared" si="85"/>
        <v>0</v>
      </c>
      <c r="L68" s="6">
        <f t="shared" si="86"/>
        <v>0</v>
      </c>
      <c r="M68" s="6">
        <f t="shared" si="87"/>
        <v>0</v>
      </c>
      <c r="N68" s="6">
        <f t="shared" si="88"/>
        <v>0</v>
      </c>
      <c r="O68" s="6">
        <f t="shared" si="89"/>
        <v>0</v>
      </c>
      <c r="P68" s="6">
        <f t="shared" si="90"/>
        <v>0</v>
      </c>
      <c r="Q68" s="6">
        <f t="shared" si="91"/>
        <v>0</v>
      </c>
      <c r="R68" s="7">
        <f t="shared" si="92"/>
        <v>2</v>
      </c>
      <c r="S68" s="7">
        <f t="shared" si="93"/>
        <v>0</v>
      </c>
      <c r="T68" s="7">
        <f>$B$68*1.2</f>
        <v>1.2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94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95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96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97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98"/>
        <v>0</v>
      </c>
      <c r="DV68" s="11">
        <f>$B$68*15</f>
        <v>15</v>
      </c>
      <c r="DW68" s="10" t="s">
        <v>60</v>
      </c>
      <c r="DX68" s="11">
        <f>$B$68*15</f>
        <v>15</v>
      </c>
      <c r="DY68" s="10" t="s">
        <v>60</v>
      </c>
      <c r="DZ68" s="11"/>
      <c r="EA68" s="10"/>
      <c r="EB68" s="11"/>
      <c r="EC68" s="10"/>
      <c r="ED68" s="7">
        <f>$B$68*2</f>
        <v>2</v>
      </c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99"/>
        <v>2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100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101"/>
        <v>0</v>
      </c>
    </row>
    <row r="69" spans="1:188" x14ac:dyDescent="0.25">
      <c r="A69" s="6">
        <v>16</v>
      </c>
      <c r="B69" s="6">
        <v>2</v>
      </c>
      <c r="C69" s="6"/>
      <c r="D69" s="6"/>
      <c r="E69" s="3" t="s">
        <v>162</v>
      </c>
      <c r="F69" s="6">
        <f>$B$69*COUNTIF(U69:GD69,"e")</f>
        <v>0</v>
      </c>
      <c r="G69" s="6">
        <f>$B$69*COUNTIF(U69:GD69,"z")</f>
        <v>4</v>
      </c>
      <c r="H69" s="6">
        <f t="shared" si="82"/>
        <v>60</v>
      </c>
      <c r="I69" s="6">
        <f t="shared" si="83"/>
        <v>30</v>
      </c>
      <c r="J69" s="6">
        <f t="shared" si="84"/>
        <v>30</v>
      </c>
      <c r="K69" s="6">
        <f t="shared" si="85"/>
        <v>0</v>
      </c>
      <c r="L69" s="6">
        <f t="shared" si="86"/>
        <v>0</v>
      </c>
      <c r="M69" s="6">
        <f t="shared" si="87"/>
        <v>0</v>
      </c>
      <c r="N69" s="6">
        <f t="shared" si="88"/>
        <v>0</v>
      </c>
      <c r="O69" s="6">
        <f t="shared" si="89"/>
        <v>0</v>
      </c>
      <c r="P69" s="6">
        <f t="shared" si="90"/>
        <v>0</v>
      </c>
      <c r="Q69" s="6">
        <f t="shared" si="91"/>
        <v>0</v>
      </c>
      <c r="R69" s="7">
        <f t="shared" si="92"/>
        <v>4</v>
      </c>
      <c r="S69" s="7">
        <f t="shared" si="93"/>
        <v>0</v>
      </c>
      <c r="T69" s="7">
        <f>$B$69*1.2</f>
        <v>2.4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94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95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96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97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98"/>
        <v>0</v>
      </c>
      <c r="DV69" s="11"/>
      <c r="DW69" s="10"/>
      <c r="DX69" s="11"/>
      <c r="DY69" s="10"/>
      <c r="DZ69" s="11"/>
      <c r="EA69" s="10"/>
      <c r="EB69" s="11"/>
      <c r="EC69" s="10"/>
      <c r="ED69" s="7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99"/>
        <v>0</v>
      </c>
      <c r="EQ69" s="11">
        <f>$B$69*15</f>
        <v>30</v>
      </c>
      <c r="ER69" s="10" t="s">
        <v>60</v>
      </c>
      <c r="ES69" s="11">
        <f>$B$69*15</f>
        <v>30</v>
      </c>
      <c r="ET69" s="10" t="s">
        <v>60</v>
      </c>
      <c r="EU69" s="11"/>
      <c r="EV69" s="10"/>
      <c r="EW69" s="11"/>
      <c r="EX69" s="10"/>
      <c r="EY69" s="7">
        <f>$B$69*2</f>
        <v>4</v>
      </c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100"/>
        <v>4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101"/>
        <v>0</v>
      </c>
    </row>
    <row r="70" spans="1:188" x14ac:dyDescent="0.25">
      <c r="A70" s="6">
        <v>9</v>
      </c>
      <c r="B70" s="6">
        <v>1</v>
      </c>
      <c r="C70" s="6"/>
      <c r="D70" s="6"/>
      <c r="E70" s="3" t="s">
        <v>164</v>
      </c>
      <c r="F70" s="6">
        <f>$B$70*COUNTIF(U70:GD70,"e")</f>
        <v>0</v>
      </c>
      <c r="G70" s="6">
        <f>$B$70*COUNTIF(U70:GD70,"z")</f>
        <v>2</v>
      </c>
      <c r="H70" s="6">
        <f t="shared" si="82"/>
        <v>30</v>
      </c>
      <c r="I70" s="6">
        <f t="shared" si="83"/>
        <v>15</v>
      </c>
      <c r="J70" s="6">
        <f t="shared" si="84"/>
        <v>15</v>
      </c>
      <c r="K70" s="6">
        <f t="shared" si="85"/>
        <v>0</v>
      </c>
      <c r="L70" s="6">
        <f t="shared" si="86"/>
        <v>0</v>
      </c>
      <c r="M70" s="6">
        <f t="shared" si="87"/>
        <v>0</v>
      </c>
      <c r="N70" s="6">
        <f t="shared" si="88"/>
        <v>0</v>
      </c>
      <c r="O70" s="6">
        <f t="shared" si="89"/>
        <v>0</v>
      </c>
      <c r="P70" s="6">
        <f t="shared" si="90"/>
        <v>0</v>
      </c>
      <c r="Q70" s="6">
        <f t="shared" si="91"/>
        <v>0</v>
      </c>
      <c r="R70" s="7">
        <f t="shared" si="92"/>
        <v>2</v>
      </c>
      <c r="S70" s="7">
        <f t="shared" si="93"/>
        <v>0</v>
      </c>
      <c r="T70" s="7">
        <f>$B$70*1.37</f>
        <v>1.37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94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95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96"/>
        <v>0</v>
      </c>
      <c r="CF70" s="11">
        <f>$B$70*15</f>
        <v>15</v>
      </c>
      <c r="CG70" s="10" t="s">
        <v>60</v>
      </c>
      <c r="CH70" s="11">
        <f>$B$70*15</f>
        <v>15</v>
      </c>
      <c r="CI70" s="10" t="s">
        <v>60</v>
      </c>
      <c r="CJ70" s="11"/>
      <c r="CK70" s="10"/>
      <c r="CL70" s="11"/>
      <c r="CM70" s="10"/>
      <c r="CN70" s="7">
        <f>$B$70*2</f>
        <v>2</v>
      </c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97"/>
        <v>2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98"/>
        <v>0</v>
      </c>
      <c r="DV70" s="11"/>
      <c r="DW70" s="10"/>
      <c r="DX70" s="11"/>
      <c r="DY70" s="10"/>
      <c r="DZ70" s="11"/>
      <c r="EA70" s="10"/>
      <c r="EB70" s="11"/>
      <c r="EC70" s="10"/>
      <c r="ED70" s="7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99"/>
        <v>0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100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101"/>
        <v>0</v>
      </c>
    </row>
    <row r="71" spans="1:188" x14ac:dyDescent="0.25">
      <c r="A71" s="6">
        <v>8</v>
      </c>
      <c r="B71" s="6">
        <v>1</v>
      </c>
      <c r="C71" s="6"/>
      <c r="D71" s="6"/>
      <c r="E71" s="3" t="s">
        <v>163</v>
      </c>
      <c r="F71" s="6">
        <f>$B$71*COUNTIF(U71:GD71,"e")</f>
        <v>0</v>
      </c>
      <c r="G71" s="6">
        <f>$B$71*COUNTIF(U71:GD71,"z")</f>
        <v>2</v>
      </c>
      <c r="H71" s="6">
        <f t="shared" si="82"/>
        <v>30</v>
      </c>
      <c r="I71" s="6">
        <f t="shared" si="83"/>
        <v>15</v>
      </c>
      <c r="J71" s="6">
        <f t="shared" si="84"/>
        <v>15</v>
      </c>
      <c r="K71" s="6">
        <f t="shared" si="85"/>
        <v>0</v>
      </c>
      <c r="L71" s="6">
        <f t="shared" si="86"/>
        <v>0</v>
      </c>
      <c r="M71" s="6">
        <f t="shared" si="87"/>
        <v>0</v>
      </c>
      <c r="N71" s="6">
        <f t="shared" si="88"/>
        <v>0</v>
      </c>
      <c r="O71" s="6">
        <f t="shared" si="89"/>
        <v>0</v>
      </c>
      <c r="P71" s="6">
        <f t="shared" si="90"/>
        <v>0</v>
      </c>
      <c r="Q71" s="6">
        <f t="shared" si="91"/>
        <v>0</v>
      </c>
      <c r="R71" s="7">
        <f t="shared" si="92"/>
        <v>3</v>
      </c>
      <c r="S71" s="7">
        <f t="shared" si="93"/>
        <v>0</v>
      </c>
      <c r="T71" s="7">
        <f>$B$71*1.5</f>
        <v>1.5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4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5"/>
        <v>0</v>
      </c>
      <c r="BK71" s="11">
        <f>$B$71*15</f>
        <v>15</v>
      </c>
      <c r="BL71" s="10" t="s">
        <v>60</v>
      </c>
      <c r="BM71" s="11">
        <f>$B$71*15</f>
        <v>15</v>
      </c>
      <c r="BN71" s="10" t="s">
        <v>60</v>
      </c>
      <c r="BO71" s="11"/>
      <c r="BP71" s="10"/>
      <c r="BQ71" s="11"/>
      <c r="BR71" s="10"/>
      <c r="BS71" s="7">
        <f>$B$71*3</f>
        <v>3</v>
      </c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6"/>
        <v>3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97"/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98"/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99"/>
        <v>0</v>
      </c>
      <c r="EQ71" s="11"/>
      <c r="ER71" s="10"/>
      <c r="ES71" s="11"/>
      <c r="ET71" s="10"/>
      <c r="EU71" s="11"/>
      <c r="EV71" s="10"/>
      <c r="EW71" s="11"/>
      <c r="EX71" s="10"/>
      <c r="EY71" s="7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100"/>
        <v>0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1"/>
        <v>0</v>
      </c>
    </row>
    <row r="72" spans="1:188" x14ac:dyDescent="0.25">
      <c r="A72" s="6"/>
      <c r="B72" s="6"/>
      <c r="C72" s="6"/>
      <c r="D72" s="6" t="s">
        <v>306</v>
      </c>
      <c r="E72" s="3" t="s">
        <v>142</v>
      </c>
      <c r="F72" s="6">
        <f t="shared" ref="F72:F83" si="102">COUNTIF(U72:GD72,"e")</f>
        <v>1</v>
      </c>
      <c r="G72" s="6">
        <f t="shared" ref="G72:G83" si="103">COUNTIF(U72:GD72,"z")</f>
        <v>1</v>
      </c>
      <c r="H72" s="6">
        <f t="shared" si="82"/>
        <v>60</v>
      </c>
      <c r="I72" s="6">
        <f t="shared" si="83"/>
        <v>30</v>
      </c>
      <c r="J72" s="6">
        <f t="shared" si="84"/>
        <v>0</v>
      </c>
      <c r="K72" s="6">
        <f t="shared" si="85"/>
        <v>0</v>
      </c>
      <c r="L72" s="6">
        <f t="shared" si="86"/>
        <v>0</v>
      </c>
      <c r="M72" s="6">
        <f t="shared" si="87"/>
        <v>0</v>
      </c>
      <c r="N72" s="6">
        <f t="shared" si="88"/>
        <v>30</v>
      </c>
      <c r="O72" s="6">
        <f t="shared" si="89"/>
        <v>0</v>
      </c>
      <c r="P72" s="6">
        <f t="shared" si="90"/>
        <v>0</v>
      </c>
      <c r="Q72" s="6">
        <f t="shared" si="91"/>
        <v>0</v>
      </c>
      <c r="R72" s="7">
        <f t="shared" si="92"/>
        <v>6</v>
      </c>
      <c r="S72" s="7">
        <f t="shared" si="93"/>
        <v>3</v>
      </c>
      <c r="T72" s="7">
        <v>2.8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4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5"/>
        <v>0</v>
      </c>
      <c r="BK72" s="11">
        <v>30</v>
      </c>
      <c r="BL72" s="10" t="s">
        <v>73</v>
      </c>
      <c r="BM72" s="11"/>
      <c r="BN72" s="10"/>
      <c r="BO72" s="11"/>
      <c r="BP72" s="10"/>
      <c r="BQ72" s="11"/>
      <c r="BR72" s="10"/>
      <c r="BS72" s="7">
        <v>3</v>
      </c>
      <c r="BT72" s="11"/>
      <c r="BU72" s="10"/>
      <c r="BV72" s="11">
        <v>30</v>
      </c>
      <c r="BW72" s="10" t="s">
        <v>60</v>
      </c>
      <c r="BX72" s="11"/>
      <c r="BY72" s="10"/>
      <c r="BZ72" s="11"/>
      <c r="CA72" s="10"/>
      <c r="CB72" s="11"/>
      <c r="CC72" s="10"/>
      <c r="CD72" s="7">
        <v>3</v>
      </c>
      <c r="CE72" s="7">
        <f t="shared" si="96"/>
        <v>6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7"/>
        <v>0</v>
      </c>
      <c r="DA72" s="11"/>
      <c r="DB72" s="10"/>
      <c r="DC72" s="11"/>
      <c r="DD72" s="10"/>
      <c r="DE72" s="11"/>
      <c r="DF72" s="10"/>
      <c r="DG72" s="11"/>
      <c r="DH72" s="10"/>
      <c r="DI72" s="7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98"/>
        <v>0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99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100"/>
        <v>0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1"/>
        <v>0</v>
      </c>
    </row>
    <row r="73" spans="1:188" x14ac:dyDescent="0.25">
      <c r="A73" s="6"/>
      <c r="B73" s="6"/>
      <c r="C73" s="6"/>
      <c r="D73" s="6" t="s">
        <v>307</v>
      </c>
      <c r="E73" s="3" t="s">
        <v>144</v>
      </c>
      <c r="F73" s="6">
        <f t="shared" si="102"/>
        <v>1</v>
      </c>
      <c r="G73" s="6">
        <f t="shared" si="103"/>
        <v>2</v>
      </c>
      <c r="H73" s="6">
        <f t="shared" si="82"/>
        <v>80</v>
      </c>
      <c r="I73" s="6">
        <f t="shared" si="83"/>
        <v>35</v>
      </c>
      <c r="J73" s="6">
        <f t="shared" si="84"/>
        <v>0</v>
      </c>
      <c r="K73" s="6">
        <f t="shared" si="85"/>
        <v>0</v>
      </c>
      <c r="L73" s="6">
        <f t="shared" si="86"/>
        <v>0</v>
      </c>
      <c r="M73" s="6">
        <f t="shared" si="87"/>
        <v>0</v>
      </c>
      <c r="N73" s="6">
        <f t="shared" si="88"/>
        <v>40</v>
      </c>
      <c r="O73" s="6">
        <f t="shared" si="89"/>
        <v>0</v>
      </c>
      <c r="P73" s="6">
        <f t="shared" si="90"/>
        <v>0</v>
      </c>
      <c r="Q73" s="6">
        <f t="shared" si="91"/>
        <v>5</v>
      </c>
      <c r="R73" s="7">
        <f t="shared" si="92"/>
        <v>6</v>
      </c>
      <c r="S73" s="7">
        <f t="shared" si="93"/>
        <v>4</v>
      </c>
      <c r="T73" s="7">
        <v>3.4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4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5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6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7"/>
        <v>0</v>
      </c>
      <c r="DA73" s="11">
        <v>35</v>
      </c>
      <c r="DB73" s="10" t="s">
        <v>73</v>
      </c>
      <c r="DC73" s="11"/>
      <c r="DD73" s="10"/>
      <c r="DE73" s="11"/>
      <c r="DF73" s="10"/>
      <c r="DG73" s="11"/>
      <c r="DH73" s="10"/>
      <c r="DI73" s="7">
        <v>2</v>
      </c>
      <c r="DJ73" s="11"/>
      <c r="DK73" s="10"/>
      <c r="DL73" s="11">
        <v>40</v>
      </c>
      <c r="DM73" s="10" t="s">
        <v>60</v>
      </c>
      <c r="DN73" s="11"/>
      <c r="DO73" s="10"/>
      <c r="DP73" s="11"/>
      <c r="DQ73" s="10"/>
      <c r="DR73" s="11">
        <v>5</v>
      </c>
      <c r="DS73" s="10" t="s">
        <v>60</v>
      </c>
      <c r="DT73" s="7">
        <v>4</v>
      </c>
      <c r="DU73" s="7">
        <f t="shared" si="98"/>
        <v>6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9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100"/>
        <v>0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1"/>
        <v>0</v>
      </c>
    </row>
    <row r="74" spans="1:188" x14ac:dyDescent="0.25">
      <c r="A74" s="6"/>
      <c r="B74" s="6"/>
      <c r="C74" s="6"/>
      <c r="D74" s="6" t="s">
        <v>308</v>
      </c>
      <c r="E74" s="3" t="s">
        <v>154</v>
      </c>
      <c r="F74" s="6">
        <f t="shared" si="102"/>
        <v>0</v>
      </c>
      <c r="G74" s="6">
        <f t="shared" si="103"/>
        <v>3</v>
      </c>
      <c r="H74" s="6">
        <f t="shared" si="82"/>
        <v>50</v>
      </c>
      <c r="I74" s="6">
        <f t="shared" si="83"/>
        <v>20</v>
      </c>
      <c r="J74" s="6">
        <f t="shared" si="84"/>
        <v>0</v>
      </c>
      <c r="K74" s="6">
        <f t="shared" si="85"/>
        <v>0</v>
      </c>
      <c r="L74" s="6">
        <f t="shared" si="86"/>
        <v>0</v>
      </c>
      <c r="M74" s="6">
        <f t="shared" si="87"/>
        <v>0</v>
      </c>
      <c r="N74" s="6">
        <f t="shared" si="88"/>
        <v>25</v>
      </c>
      <c r="O74" s="6">
        <f t="shared" si="89"/>
        <v>0</v>
      </c>
      <c r="P74" s="6">
        <f t="shared" si="90"/>
        <v>0</v>
      </c>
      <c r="Q74" s="6">
        <f t="shared" si="91"/>
        <v>5</v>
      </c>
      <c r="R74" s="7">
        <f t="shared" si="92"/>
        <v>3</v>
      </c>
      <c r="S74" s="7">
        <f t="shared" si="93"/>
        <v>2</v>
      </c>
      <c r="T74" s="7">
        <v>2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4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5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6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7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8"/>
        <v>0</v>
      </c>
      <c r="DV74" s="11">
        <v>20</v>
      </c>
      <c r="DW74" s="10" t="s">
        <v>60</v>
      </c>
      <c r="DX74" s="11"/>
      <c r="DY74" s="10"/>
      <c r="DZ74" s="11"/>
      <c r="EA74" s="10"/>
      <c r="EB74" s="11"/>
      <c r="EC74" s="10"/>
      <c r="ED74" s="7">
        <v>1</v>
      </c>
      <c r="EE74" s="11"/>
      <c r="EF74" s="10"/>
      <c r="EG74" s="11">
        <v>25</v>
      </c>
      <c r="EH74" s="10" t="s">
        <v>60</v>
      </c>
      <c r="EI74" s="11"/>
      <c r="EJ74" s="10"/>
      <c r="EK74" s="11"/>
      <c r="EL74" s="10"/>
      <c r="EM74" s="11">
        <v>5</v>
      </c>
      <c r="EN74" s="10" t="s">
        <v>60</v>
      </c>
      <c r="EO74" s="7">
        <v>2</v>
      </c>
      <c r="EP74" s="7">
        <f t="shared" si="99"/>
        <v>3</v>
      </c>
      <c r="EQ74" s="11"/>
      <c r="ER74" s="10"/>
      <c r="ES74" s="11"/>
      <c r="ET74" s="10"/>
      <c r="EU74" s="11"/>
      <c r="EV74" s="10"/>
      <c r="EW74" s="11"/>
      <c r="EX74" s="10"/>
      <c r="EY74" s="7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100"/>
        <v>0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101"/>
        <v>0</v>
      </c>
    </row>
    <row r="75" spans="1:188" x14ac:dyDescent="0.25">
      <c r="A75" s="6"/>
      <c r="B75" s="6"/>
      <c r="C75" s="6"/>
      <c r="D75" s="6" t="s">
        <v>309</v>
      </c>
      <c r="E75" s="3" t="s">
        <v>156</v>
      </c>
      <c r="F75" s="6">
        <f t="shared" si="102"/>
        <v>1</v>
      </c>
      <c r="G75" s="6">
        <f t="shared" si="103"/>
        <v>2</v>
      </c>
      <c r="H75" s="6">
        <f t="shared" si="82"/>
        <v>45</v>
      </c>
      <c r="I75" s="6">
        <f t="shared" si="83"/>
        <v>15</v>
      </c>
      <c r="J75" s="6">
        <f t="shared" si="84"/>
        <v>0</v>
      </c>
      <c r="K75" s="6">
        <f t="shared" si="85"/>
        <v>0</v>
      </c>
      <c r="L75" s="6">
        <f t="shared" si="86"/>
        <v>0</v>
      </c>
      <c r="M75" s="6">
        <f t="shared" si="87"/>
        <v>0</v>
      </c>
      <c r="N75" s="6">
        <f t="shared" si="88"/>
        <v>25</v>
      </c>
      <c r="O75" s="6">
        <f t="shared" si="89"/>
        <v>0</v>
      </c>
      <c r="P75" s="6">
        <f t="shared" si="90"/>
        <v>0</v>
      </c>
      <c r="Q75" s="6">
        <f t="shared" si="91"/>
        <v>5</v>
      </c>
      <c r="R75" s="7">
        <f t="shared" si="92"/>
        <v>3</v>
      </c>
      <c r="S75" s="7">
        <f t="shared" si="93"/>
        <v>2</v>
      </c>
      <c r="T75" s="7">
        <v>1.6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4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5"/>
        <v>0</v>
      </c>
      <c r="BK75" s="11"/>
      <c r="BL75" s="10"/>
      <c r="BM75" s="11"/>
      <c r="BN75" s="10"/>
      <c r="BO75" s="11"/>
      <c r="BP75" s="10"/>
      <c r="BQ75" s="11"/>
      <c r="BR75" s="10"/>
      <c r="BS75" s="7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6"/>
        <v>0</v>
      </c>
      <c r="CF75" s="11"/>
      <c r="CG75" s="10"/>
      <c r="CH75" s="11"/>
      <c r="CI75" s="10"/>
      <c r="CJ75" s="11"/>
      <c r="CK75" s="10"/>
      <c r="CL75" s="11"/>
      <c r="CM75" s="10"/>
      <c r="CN75" s="7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7"/>
        <v>0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8"/>
        <v>0</v>
      </c>
      <c r="DV75" s="11">
        <v>15</v>
      </c>
      <c r="DW75" s="10" t="s">
        <v>73</v>
      </c>
      <c r="DX75" s="11"/>
      <c r="DY75" s="10"/>
      <c r="DZ75" s="11"/>
      <c r="EA75" s="10"/>
      <c r="EB75" s="11"/>
      <c r="EC75" s="10"/>
      <c r="ED75" s="7">
        <v>1</v>
      </c>
      <c r="EE75" s="11"/>
      <c r="EF75" s="10"/>
      <c r="EG75" s="11">
        <v>25</v>
      </c>
      <c r="EH75" s="10" t="s">
        <v>60</v>
      </c>
      <c r="EI75" s="11"/>
      <c r="EJ75" s="10"/>
      <c r="EK75" s="11"/>
      <c r="EL75" s="10"/>
      <c r="EM75" s="11">
        <v>5</v>
      </c>
      <c r="EN75" s="10" t="s">
        <v>60</v>
      </c>
      <c r="EO75" s="7">
        <v>2</v>
      </c>
      <c r="EP75" s="7">
        <f t="shared" si="99"/>
        <v>3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0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101"/>
        <v>0</v>
      </c>
    </row>
    <row r="76" spans="1:188" x14ac:dyDescent="0.25">
      <c r="A76" s="6"/>
      <c r="B76" s="6"/>
      <c r="C76" s="6"/>
      <c r="D76" s="6" t="s">
        <v>310</v>
      </c>
      <c r="E76" s="3" t="s">
        <v>146</v>
      </c>
      <c r="F76" s="6">
        <f t="shared" si="102"/>
        <v>1</v>
      </c>
      <c r="G76" s="6">
        <f t="shared" si="103"/>
        <v>3</v>
      </c>
      <c r="H76" s="6">
        <f t="shared" si="82"/>
        <v>100</v>
      </c>
      <c r="I76" s="6">
        <f t="shared" si="83"/>
        <v>45</v>
      </c>
      <c r="J76" s="6">
        <f t="shared" si="84"/>
        <v>0</v>
      </c>
      <c r="K76" s="6">
        <f t="shared" si="85"/>
        <v>0</v>
      </c>
      <c r="L76" s="6">
        <f t="shared" si="86"/>
        <v>0</v>
      </c>
      <c r="M76" s="6">
        <f t="shared" si="87"/>
        <v>0</v>
      </c>
      <c r="N76" s="6">
        <f t="shared" si="88"/>
        <v>55</v>
      </c>
      <c r="O76" s="6">
        <f t="shared" si="89"/>
        <v>0</v>
      </c>
      <c r="P76" s="6">
        <f t="shared" si="90"/>
        <v>0</v>
      </c>
      <c r="Q76" s="6">
        <f t="shared" si="91"/>
        <v>0</v>
      </c>
      <c r="R76" s="7">
        <f t="shared" si="92"/>
        <v>8</v>
      </c>
      <c r="S76" s="7">
        <f t="shared" si="93"/>
        <v>5</v>
      </c>
      <c r="T76" s="7">
        <v>4.5999999999999996</v>
      </c>
      <c r="U76" s="11"/>
      <c r="V76" s="10"/>
      <c r="W76" s="11"/>
      <c r="X76" s="10"/>
      <c r="Y76" s="11"/>
      <c r="Z76" s="10"/>
      <c r="AA76" s="11"/>
      <c r="AB76" s="10"/>
      <c r="AC76" s="7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4"/>
        <v>0</v>
      </c>
      <c r="AP76" s="11"/>
      <c r="AQ76" s="10"/>
      <c r="AR76" s="11"/>
      <c r="AS76" s="10"/>
      <c r="AT76" s="11"/>
      <c r="AU76" s="10"/>
      <c r="AV76" s="11"/>
      <c r="AW76" s="10"/>
      <c r="AX76" s="7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5"/>
        <v>0</v>
      </c>
      <c r="BK76" s="11">
        <v>20</v>
      </c>
      <c r="BL76" s="10" t="s">
        <v>60</v>
      </c>
      <c r="BM76" s="11"/>
      <c r="BN76" s="10"/>
      <c r="BO76" s="11"/>
      <c r="BP76" s="10"/>
      <c r="BQ76" s="11"/>
      <c r="BR76" s="10"/>
      <c r="BS76" s="7">
        <v>1</v>
      </c>
      <c r="BT76" s="11"/>
      <c r="BU76" s="10"/>
      <c r="BV76" s="11">
        <v>15</v>
      </c>
      <c r="BW76" s="10" t="s">
        <v>60</v>
      </c>
      <c r="BX76" s="11"/>
      <c r="BY76" s="10"/>
      <c r="BZ76" s="11"/>
      <c r="CA76" s="10"/>
      <c r="CB76" s="11"/>
      <c r="CC76" s="10"/>
      <c r="CD76" s="7">
        <v>1</v>
      </c>
      <c r="CE76" s="7">
        <f t="shared" si="96"/>
        <v>2</v>
      </c>
      <c r="CF76" s="11">
        <v>25</v>
      </c>
      <c r="CG76" s="10" t="s">
        <v>73</v>
      </c>
      <c r="CH76" s="11"/>
      <c r="CI76" s="10"/>
      <c r="CJ76" s="11"/>
      <c r="CK76" s="10"/>
      <c r="CL76" s="11"/>
      <c r="CM76" s="10"/>
      <c r="CN76" s="7">
        <v>2</v>
      </c>
      <c r="CO76" s="11"/>
      <c r="CP76" s="10"/>
      <c r="CQ76" s="11">
        <v>40</v>
      </c>
      <c r="CR76" s="10" t="s">
        <v>60</v>
      </c>
      <c r="CS76" s="11"/>
      <c r="CT76" s="10"/>
      <c r="CU76" s="11"/>
      <c r="CV76" s="10"/>
      <c r="CW76" s="11"/>
      <c r="CX76" s="10"/>
      <c r="CY76" s="7">
        <v>4</v>
      </c>
      <c r="CZ76" s="7">
        <f t="shared" si="97"/>
        <v>6</v>
      </c>
      <c r="DA76" s="11"/>
      <c r="DB76" s="10"/>
      <c r="DC76" s="11"/>
      <c r="DD76" s="10"/>
      <c r="DE76" s="11"/>
      <c r="DF76" s="10"/>
      <c r="DG76" s="11"/>
      <c r="DH76" s="10"/>
      <c r="DI76" s="7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8"/>
        <v>0</v>
      </c>
      <c r="DV76" s="11"/>
      <c r="DW76" s="10"/>
      <c r="DX76" s="11"/>
      <c r="DY76" s="10"/>
      <c r="DZ76" s="11"/>
      <c r="EA76" s="10"/>
      <c r="EB76" s="11"/>
      <c r="EC76" s="10"/>
      <c r="ED76" s="7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99"/>
        <v>0</v>
      </c>
      <c r="EQ76" s="11"/>
      <c r="ER76" s="10"/>
      <c r="ES76" s="11"/>
      <c r="ET76" s="10"/>
      <c r="EU76" s="11"/>
      <c r="EV76" s="10"/>
      <c r="EW76" s="11"/>
      <c r="EX76" s="10"/>
      <c r="EY76" s="7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0"/>
        <v>0</v>
      </c>
      <c r="FL76" s="11"/>
      <c r="FM76" s="10"/>
      <c r="FN76" s="11"/>
      <c r="FO76" s="10"/>
      <c r="FP76" s="11"/>
      <c r="FQ76" s="10"/>
      <c r="FR76" s="11"/>
      <c r="FS76" s="10"/>
      <c r="FT76" s="7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101"/>
        <v>0</v>
      </c>
    </row>
    <row r="77" spans="1:188" x14ac:dyDescent="0.25">
      <c r="A77" s="6"/>
      <c r="B77" s="6"/>
      <c r="C77" s="6"/>
      <c r="D77" s="6" t="s">
        <v>311</v>
      </c>
      <c r="E77" s="3" t="s">
        <v>148</v>
      </c>
      <c r="F77" s="6">
        <f t="shared" si="102"/>
        <v>0</v>
      </c>
      <c r="G77" s="6">
        <f t="shared" si="103"/>
        <v>3</v>
      </c>
      <c r="H77" s="6">
        <f t="shared" si="82"/>
        <v>50</v>
      </c>
      <c r="I77" s="6">
        <f t="shared" si="83"/>
        <v>25</v>
      </c>
      <c r="J77" s="6">
        <f t="shared" si="84"/>
        <v>0</v>
      </c>
      <c r="K77" s="6">
        <f t="shared" si="85"/>
        <v>0</v>
      </c>
      <c r="L77" s="6">
        <f t="shared" si="86"/>
        <v>0</v>
      </c>
      <c r="M77" s="6">
        <f t="shared" si="87"/>
        <v>0</v>
      </c>
      <c r="N77" s="6">
        <f t="shared" si="88"/>
        <v>20</v>
      </c>
      <c r="O77" s="6">
        <f t="shared" si="89"/>
        <v>0</v>
      </c>
      <c r="P77" s="6">
        <f t="shared" si="90"/>
        <v>0</v>
      </c>
      <c r="Q77" s="6">
        <f t="shared" si="91"/>
        <v>5</v>
      </c>
      <c r="R77" s="7">
        <f t="shared" si="92"/>
        <v>4</v>
      </c>
      <c r="S77" s="7">
        <f t="shared" si="93"/>
        <v>2.5</v>
      </c>
      <c r="T77" s="7">
        <v>2.1</v>
      </c>
      <c r="U77" s="11"/>
      <c r="V77" s="10"/>
      <c r="W77" s="11"/>
      <c r="X77" s="10"/>
      <c r="Y77" s="11"/>
      <c r="Z77" s="10"/>
      <c r="AA77" s="11"/>
      <c r="AB77" s="10"/>
      <c r="AC77" s="7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4"/>
        <v>0</v>
      </c>
      <c r="AP77" s="11"/>
      <c r="AQ77" s="10"/>
      <c r="AR77" s="11"/>
      <c r="AS77" s="10"/>
      <c r="AT77" s="11"/>
      <c r="AU77" s="10"/>
      <c r="AV77" s="11"/>
      <c r="AW77" s="10"/>
      <c r="AX77" s="7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5"/>
        <v>0</v>
      </c>
      <c r="BK77" s="11"/>
      <c r="BL77" s="10"/>
      <c r="BM77" s="11"/>
      <c r="BN77" s="10"/>
      <c r="BO77" s="11"/>
      <c r="BP77" s="10"/>
      <c r="BQ77" s="11"/>
      <c r="BR77" s="10"/>
      <c r="BS77" s="7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6"/>
        <v>0</v>
      </c>
      <c r="CF77" s="11">
        <v>25</v>
      </c>
      <c r="CG77" s="10" t="s">
        <v>60</v>
      </c>
      <c r="CH77" s="11"/>
      <c r="CI77" s="10"/>
      <c r="CJ77" s="11"/>
      <c r="CK77" s="10"/>
      <c r="CL77" s="11"/>
      <c r="CM77" s="10"/>
      <c r="CN77" s="7">
        <v>1.5</v>
      </c>
      <c r="CO77" s="11"/>
      <c r="CP77" s="10"/>
      <c r="CQ77" s="11">
        <v>20</v>
      </c>
      <c r="CR77" s="10" t="s">
        <v>60</v>
      </c>
      <c r="CS77" s="11"/>
      <c r="CT77" s="10"/>
      <c r="CU77" s="11"/>
      <c r="CV77" s="10"/>
      <c r="CW77" s="11">
        <v>5</v>
      </c>
      <c r="CX77" s="10" t="s">
        <v>60</v>
      </c>
      <c r="CY77" s="7">
        <v>2.5</v>
      </c>
      <c r="CZ77" s="7">
        <f t="shared" si="97"/>
        <v>4</v>
      </c>
      <c r="DA77" s="11"/>
      <c r="DB77" s="10"/>
      <c r="DC77" s="11"/>
      <c r="DD77" s="10"/>
      <c r="DE77" s="11"/>
      <c r="DF77" s="10"/>
      <c r="DG77" s="11"/>
      <c r="DH77" s="10"/>
      <c r="DI77" s="7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8"/>
        <v>0</v>
      </c>
      <c r="DV77" s="11"/>
      <c r="DW77" s="10"/>
      <c r="DX77" s="11"/>
      <c r="DY77" s="10"/>
      <c r="DZ77" s="11"/>
      <c r="EA77" s="10"/>
      <c r="EB77" s="11"/>
      <c r="EC77" s="10"/>
      <c r="ED77" s="7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9"/>
        <v>0</v>
      </c>
      <c r="EQ77" s="11"/>
      <c r="ER77" s="10"/>
      <c r="ES77" s="11"/>
      <c r="ET77" s="10"/>
      <c r="EU77" s="11"/>
      <c r="EV77" s="10"/>
      <c r="EW77" s="11"/>
      <c r="EX77" s="10"/>
      <c r="EY77" s="7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0"/>
        <v>0</v>
      </c>
      <c r="FL77" s="11"/>
      <c r="FM77" s="10"/>
      <c r="FN77" s="11"/>
      <c r="FO77" s="10"/>
      <c r="FP77" s="11"/>
      <c r="FQ77" s="10"/>
      <c r="FR77" s="11"/>
      <c r="FS77" s="10"/>
      <c r="FT77" s="7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101"/>
        <v>0</v>
      </c>
    </row>
    <row r="78" spans="1:188" x14ac:dyDescent="0.25">
      <c r="A78" s="6"/>
      <c r="B78" s="6"/>
      <c r="C78" s="6"/>
      <c r="D78" s="6" t="s">
        <v>312</v>
      </c>
      <c r="E78" s="3" t="s">
        <v>150</v>
      </c>
      <c r="F78" s="6">
        <f t="shared" si="102"/>
        <v>1</v>
      </c>
      <c r="G78" s="6">
        <f t="shared" si="103"/>
        <v>2</v>
      </c>
      <c r="H78" s="6">
        <f t="shared" si="82"/>
        <v>80</v>
      </c>
      <c r="I78" s="6">
        <f t="shared" si="83"/>
        <v>40</v>
      </c>
      <c r="J78" s="6">
        <f t="shared" si="84"/>
        <v>0</v>
      </c>
      <c r="K78" s="6">
        <f t="shared" si="85"/>
        <v>0</v>
      </c>
      <c r="L78" s="6">
        <f t="shared" si="86"/>
        <v>0</v>
      </c>
      <c r="M78" s="6">
        <f t="shared" si="87"/>
        <v>0</v>
      </c>
      <c r="N78" s="6">
        <f t="shared" si="88"/>
        <v>35</v>
      </c>
      <c r="O78" s="6">
        <f t="shared" si="89"/>
        <v>0</v>
      </c>
      <c r="P78" s="6">
        <f t="shared" si="90"/>
        <v>0</v>
      </c>
      <c r="Q78" s="6">
        <f t="shared" si="91"/>
        <v>5</v>
      </c>
      <c r="R78" s="7">
        <f t="shared" si="92"/>
        <v>5</v>
      </c>
      <c r="S78" s="7">
        <f t="shared" si="93"/>
        <v>2.5</v>
      </c>
      <c r="T78" s="7">
        <v>3.5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4"/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5"/>
        <v>0</v>
      </c>
      <c r="BK78" s="11"/>
      <c r="BL78" s="10"/>
      <c r="BM78" s="11"/>
      <c r="BN78" s="10"/>
      <c r="BO78" s="11"/>
      <c r="BP78" s="10"/>
      <c r="BQ78" s="11"/>
      <c r="BR78" s="10"/>
      <c r="BS78" s="7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6"/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7"/>
        <v>0</v>
      </c>
      <c r="DA78" s="11">
        <v>40</v>
      </c>
      <c r="DB78" s="10" t="s">
        <v>73</v>
      </c>
      <c r="DC78" s="11"/>
      <c r="DD78" s="10"/>
      <c r="DE78" s="11"/>
      <c r="DF78" s="10"/>
      <c r="DG78" s="11"/>
      <c r="DH78" s="10"/>
      <c r="DI78" s="7">
        <v>2.5</v>
      </c>
      <c r="DJ78" s="11"/>
      <c r="DK78" s="10"/>
      <c r="DL78" s="11">
        <v>35</v>
      </c>
      <c r="DM78" s="10" t="s">
        <v>60</v>
      </c>
      <c r="DN78" s="11"/>
      <c r="DO78" s="10"/>
      <c r="DP78" s="11"/>
      <c r="DQ78" s="10"/>
      <c r="DR78" s="11">
        <v>5</v>
      </c>
      <c r="DS78" s="10" t="s">
        <v>60</v>
      </c>
      <c r="DT78" s="7">
        <v>2.5</v>
      </c>
      <c r="DU78" s="7">
        <f t="shared" si="98"/>
        <v>5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9"/>
        <v>0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0"/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1"/>
        <v>0</v>
      </c>
    </row>
    <row r="79" spans="1:188" x14ac:dyDescent="0.25">
      <c r="A79" s="6"/>
      <c r="B79" s="6"/>
      <c r="C79" s="6"/>
      <c r="D79" s="6" t="s">
        <v>313</v>
      </c>
      <c r="E79" s="3" t="s">
        <v>152</v>
      </c>
      <c r="F79" s="6">
        <f t="shared" si="102"/>
        <v>1</v>
      </c>
      <c r="G79" s="6">
        <f t="shared" si="103"/>
        <v>1</v>
      </c>
      <c r="H79" s="6">
        <f t="shared" si="82"/>
        <v>80</v>
      </c>
      <c r="I79" s="6">
        <f t="shared" si="83"/>
        <v>40</v>
      </c>
      <c r="J79" s="6">
        <f t="shared" si="84"/>
        <v>0</v>
      </c>
      <c r="K79" s="6">
        <f t="shared" si="85"/>
        <v>0</v>
      </c>
      <c r="L79" s="6">
        <f t="shared" si="86"/>
        <v>0</v>
      </c>
      <c r="M79" s="6">
        <f t="shared" si="87"/>
        <v>0</v>
      </c>
      <c r="N79" s="6">
        <f t="shared" si="88"/>
        <v>40</v>
      </c>
      <c r="O79" s="6">
        <f t="shared" si="89"/>
        <v>0</v>
      </c>
      <c r="P79" s="6">
        <f t="shared" si="90"/>
        <v>0</v>
      </c>
      <c r="Q79" s="6">
        <f t="shared" si="91"/>
        <v>0</v>
      </c>
      <c r="R79" s="7">
        <f t="shared" si="92"/>
        <v>6</v>
      </c>
      <c r="S79" s="7">
        <f t="shared" si="93"/>
        <v>3.5</v>
      </c>
      <c r="T79" s="7">
        <v>3.5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4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5"/>
        <v>0</v>
      </c>
      <c r="BK79" s="11"/>
      <c r="BL79" s="10"/>
      <c r="BM79" s="11"/>
      <c r="BN79" s="10"/>
      <c r="BO79" s="11"/>
      <c r="BP79" s="10"/>
      <c r="BQ79" s="11"/>
      <c r="BR79" s="10"/>
      <c r="BS79" s="7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6"/>
        <v>0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7"/>
        <v>0</v>
      </c>
      <c r="DA79" s="11">
        <v>40</v>
      </c>
      <c r="DB79" s="10" t="s">
        <v>73</v>
      </c>
      <c r="DC79" s="11"/>
      <c r="DD79" s="10"/>
      <c r="DE79" s="11"/>
      <c r="DF79" s="10"/>
      <c r="DG79" s="11"/>
      <c r="DH79" s="10"/>
      <c r="DI79" s="7">
        <v>2.5</v>
      </c>
      <c r="DJ79" s="11"/>
      <c r="DK79" s="10"/>
      <c r="DL79" s="11">
        <v>40</v>
      </c>
      <c r="DM79" s="10" t="s">
        <v>60</v>
      </c>
      <c r="DN79" s="11"/>
      <c r="DO79" s="10"/>
      <c r="DP79" s="11"/>
      <c r="DQ79" s="10"/>
      <c r="DR79" s="11"/>
      <c r="DS79" s="10"/>
      <c r="DT79" s="7">
        <v>3.5</v>
      </c>
      <c r="DU79" s="7">
        <f t="shared" si="98"/>
        <v>6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9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0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1"/>
        <v>0</v>
      </c>
    </row>
    <row r="80" spans="1:188" x14ac:dyDescent="0.25">
      <c r="A80" s="6"/>
      <c r="B80" s="6"/>
      <c r="C80" s="6"/>
      <c r="D80" s="6" t="s">
        <v>314</v>
      </c>
      <c r="E80" s="3" t="s">
        <v>315</v>
      </c>
      <c r="F80" s="6">
        <f t="shared" si="102"/>
        <v>0</v>
      </c>
      <c r="G80" s="6">
        <f t="shared" si="103"/>
        <v>3</v>
      </c>
      <c r="H80" s="6">
        <f t="shared" si="82"/>
        <v>40</v>
      </c>
      <c r="I80" s="6">
        <f t="shared" si="83"/>
        <v>20</v>
      </c>
      <c r="J80" s="6">
        <f t="shared" si="84"/>
        <v>10</v>
      </c>
      <c r="K80" s="6">
        <f t="shared" si="85"/>
        <v>0</v>
      </c>
      <c r="L80" s="6">
        <f t="shared" si="86"/>
        <v>0</v>
      </c>
      <c r="M80" s="6">
        <f t="shared" si="87"/>
        <v>0</v>
      </c>
      <c r="N80" s="6">
        <f t="shared" si="88"/>
        <v>10</v>
      </c>
      <c r="O80" s="6">
        <f t="shared" si="89"/>
        <v>0</v>
      </c>
      <c r="P80" s="6">
        <f t="shared" si="90"/>
        <v>0</v>
      </c>
      <c r="Q80" s="6">
        <f t="shared" si="91"/>
        <v>0</v>
      </c>
      <c r="R80" s="7">
        <f t="shared" si="92"/>
        <v>3</v>
      </c>
      <c r="S80" s="7">
        <f t="shared" si="93"/>
        <v>0.5</v>
      </c>
      <c r="T80" s="7">
        <v>1.7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4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5"/>
        <v>0</v>
      </c>
      <c r="BK80" s="11"/>
      <c r="BL80" s="10"/>
      <c r="BM80" s="11"/>
      <c r="BN80" s="10"/>
      <c r="BO80" s="11"/>
      <c r="BP80" s="10"/>
      <c r="BQ80" s="11"/>
      <c r="BR80" s="10"/>
      <c r="BS80" s="7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6"/>
        <v>0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7"/>
        <v>0</v>
      </c>
      <c r="DA80" s="11">
        <v>20</v>
      </c>
      <c r="DB80" s="10" t="s">
        <v>60</v>
      </c>
      <c r="DC80" s="11">
        <v>10</v>
      </c>
      <c r="DD80" s="10" t="s">
        <v>60</v>
      </c>
      <c r="DE80" s="11"/>
      <c r="DF80" s="10"/>
      <c r="DG80" s="11"/>
      <c r="DH80" s="10"/>
      <c r="DI80" s="7">
        <v>2.5</v>
      </c>
      <c r="DJ80" s="11"/>
      <c r="DK80" s="10"/>
      <c r="DL80" s="11">
        <v>10</v>
      </c>
      <c r="DM80" s="10" t="s">
        <v>60</v>
      </c>
      <c r="DN80" s="11"/>
      <c r="DO80" s="10"/>
      <c r="DP80" s="11"/>
      <c r="DQ80" s="10"/>
      <c r="DR80" s="11"/>
      <c r="DS80" s="10"/>
      <c r="DT80" s="7">
        <v>0.5</v>
      </c>
      <c r="DU80" s="7">
        <f t="shared" si="98"/>
        <v>3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9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0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1"/>
        <v>0</v>
      </c>
    </row>
    <row r="81" spans="1:188" x14ac:dyDescent="0.25">
      <c r="A81" s="6"/>
      <c r="B81" s="6"/>
      <c r="C81" s="6"/>
      <c r="D81" s="6" t="s">
        <v>316</v>
      </c>
      <c r="E81" s="3" t="s">
        <v>139</v>
      </c>
      <c r="F81" s="6">
        <f t="shared" si="102"/>
        <v>1</v>
      </c>
      <c r="G81" s="6">
        <f t="shared" si="103"/>
        <v>3</v>
      </c>
      <c r="H81" s="6">
        <f t="shared" si="82"/>
        <v>80</v>
      </c>
      <c r="I81" s="6">
        <f t="shared" si="83"/>
        <v>40</v>
      </c>
      <c r="J81" s="6">
        <f t="shared" si="84"/>
        <v>10</v>
      </c>
      <c r="K81" s="6">
        <f t="shared" si="85"/>
        <v>0</v>
      </c>
      <c r="L81" s="6">
        <f t="shared" si="86"/>
        <v>0</v>
      </c>
      <c r="M81" s="6">
        <f t="shared" si="87"/>
        <v>0</v>
      </c>
      <c r="N81" s="6">
        <f t="shared" si="88"/>
        <v>25</v>
      </c>
      <c r="O81" s="6">
        <f t="shared" si="89"/>
        <v>0</v>
      </c>
      <c r="P81" s="6">
        <f t="shared" si="90"/>
        <v>0</v>
      </c>
      <c r="Q81" s="6">
        <f t="shared" si="91"/>
        <v>5</v>
      </c>
      <c r="R81" s="7">
        <f t="shared" si="92"/>
        <v>4</v>
      </c>
      <c r="S81" s="7">
        <f t="shared" si="93"/>
        <v>1.7</v>
      </c>
      <c r="T81" s="7">
        <v>3.1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4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5"/>
        <v>0</v>
      </c>
      <c r="BK81" s="11"/>
      <c r="BL81" s="10"/>
      <c r="BM81" s="11"/>
      <c r="BN81" s="10"/>
      <c r="BO81" s="11"/>
      <c r="BP81" s="10"/>
      <c r="BQ81" s="11"/>
      <c r="BR81" s="10"/>
      <c r="BS81" s="7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6"/>
        <v>0</v>
      </c>
      <c r="CF81" s="11"/>
      <c r="CG81" s="10"/>
      <c r="CH81" s="11"/>
      <c r="CI81" s="10"/>
      <c r="CJ81" s="11"/>
      <c r="CK81" s="10"/>
      <c r="CL81" s="11"/>
      <c r="CM81" s="10"/>
      <c r="CN81" s="7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7"/>
        <v>0</v>
      </c>
      <c r="DA81" s="11"/>
      <c r="DB81" s="10"/>
      <c r="DC81" s="11"/>
      <c r="DD81" s="10"/>
      <c r="DE81" s="11"/>
      <c r="DF81" s="10"/>
      <c r="DG81" s="11"/>
      <c r="DH81" s="10"/>
      <c r="DI81" s="7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8"/>
        <v>0</v>
      </c>
      <c r="DV81" s="11">
        <v>40</v>
      </c>
      <c r="DW81" s="10" t="s">
        <v>73</v>
      </c>
      <c r="DX81" s="11">
        <v>10</v>
      </c>
      <c r="DY81" s="10" t="s">
        <v>60</v>
      </c>
      <c r="DZ81" s="11"/>
      <c r="EA81" s="10"/>
      <c r="EB81" s="11"/>
      <c r="EC81" s="10"/>
      <c r="ED81" s="7">
        <v>2.2999999999999998</v>
      </c>
      <c r="EE81" s="11"/>
      <c r="EF81" s="10"/>
      <c r="EG81" s="11">
        <v>25</v>
      </c>
      <c r="EH81" s="10" t="s">
        <v>60</v>
      </c>
      <c r="EI81" s="11"/>
      <c r="EJ81" s="10"/>
      <c r="EK81" s="11"/>
      <c r="EL81" s="10"/>
      <c r="EM81" s="11">
        <v>5</v>
      </c>
      <c r="EN81" s="10" t="s">
        <v>60</v>
      </c>
      <c r="EO81" s="7">
        <v>1.7</v>
      </c>
      <c r="EP81" s="7">
        <f t="shared" si="99"/>
        <v>4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0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1"/>
        <v>0</v>
      </c>
    </row>
    <row r="82" spans="1:188" x14ac:dyDescent="0.25">
      <c r="A82" s="6"/>
      <c r="B82" s="6"/>
      <c r="C82" s="6"/>
      <c r="D82" s="6" t="s">
        <v>317</v>
      </c>
      <c r="E82" s="3" t="s">
        <v>318</v>
      </c>
      <c r="F82" s="6">
        <f t="shared" si="102"/>
        <v>0</v>
      </c>
      <c r="G82" s="6">
        <f t="shared" si="103"/>
        <v>3</v>
      </c>
      <c r="H82" s="6">
        <f t="shared" si="82"/>
        <v>40</v>
      </c>
      <c r="I82" s="6">
        <f t="shared" si="83"/>
        <v>10</v>
      </c>
      <c r="J82" s="6">
        <f t="shared" si="84"/>
        <v>15</v>
      </c>
      <c r="K82" s="6">
        <f t="shared" si="85"/>
        <v>0</v>
      </c>
      <c r="L82" s="6">
        <f t="shared" si="86"/>
        <v>0</v>
      </c>
      <c r="M82" s="6">
        <f t="shared" si="87"/>
        <v>0</v>
      </c>
      <c r="N82" s="6">
        <f t="shared" si="88"/>
        <v>15</v>
      </c>
      <c r="O82" s="6">
        <f t="shared" si="89"/>
        <v>0</v>
      </c>
      <c r="P82" s="6">
        <f t="shared" si="90"/>
        <v>0</v>
      </c>
      <c r="Q82" s="6">
        <f t="shared" si="91"/>
        <v>0</v>
      </c>
      <c r="R82" s="7">
        <f t="shared" si="92"/>
        <v>2</v>
      </c>
      <c r="S82" s="7">
        <f t="shared" si="93"/>
        <v>0.8</v>
      </c>
      <c r="T82" s="7">
        <v>1.5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4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5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6"/>
        <v>0</v>
      </c>
      <c r="CF82" s="11"/>
      <c r="CG82" s="10"/>
      <c r="CH82" s="11"/>
      <c r="CI82" s="10"/>
      <c r="CJ82" s="11"/>
      <c r="CK82" s="10"/>
      <c r="CL82" s="11"/>
      <c r="CM82" s="10"/>
      <c r="CN82" s="7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7"/>
        <v>0</v>
      </c>
      <c r="DA82" s="11"/>
      <c r="DB82" s="10"/>
      <c r="DC82" s="11"/>
      <c r="DD82" s="10"/>
      <c r="DE82" s="11"/>
      <c r="DF82" s="10"/>
      <c r="DG82" s="11"/>
      <c r="DH82" s="10"/>
      <c r="DI82" s="7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8"/>
        <v>0</v>
      </c>
      <c r="DV82" s="11">
        <v>10</v>
      </c>
      <c r="DW82" s="10" t="s">
        <v>60</v>
      </c>
      <c r="DX82" s="11">
        <v>15</v>
      </c>
      <c r="DY82" s="10" t="s">
        <v>60</v>
      </c>
      <c r="DZ82" s="11"/>
      <c r="EA82" s="10"/>
      <c r="EB82" s="11"/>
      <c r="EC82" s="10"/>
      <c r="ED82" s="7">
        <v>1.2</v>
      </c>
      <c r="EE82" s="11"/>
      <c r="EF82" s="10"/>
      <c r="EG82" s="11">
        <v>15</v>
      </c>
      <c r="EH82" s="10" t="s">
        <v>60</v>
      </c>
      <c r="EI82" s="11"/>
      <c r="EJ82" s="10"/>
      <c r="EK82" s="11"/>
      <c r="EL82" s="10"/>
      <c r="EM82" s="11"/>
      <c r="EN82" s="10"/>
      <c r="EO82" s="7">
        <v>0.8</v>
      </c>
      <c r="EP82" s="7">
        <f t="shared" si="99"/>
        <v>2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0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1"/>
        <v>0</v>
      </c>
    </row>
    <row r="83" spans="1:188" x14ac:dyDescent="0.25">
      <c r="A83" s="6"/>
      <c r="B83" s="6"/>
      <c r="C83" s="6"/>
      <c r="D83" s="6" t="s">
        <v>319</v>
      </c>
      <c r="E83" s="3" t="s">
        <v>320</v>
      </c>
      <c r="F83" s="6">
        <f t="shared" si="102"/>
        <v>0</v>
      </c>
      <c r="G83" s="6">
        <f t="shared" si="103"/>
        <v>2</v>
      </c>
      <c r="H83" s="6">
        <f t="shared" si="82"/>
        <v>25</v>
      </c>
      <c r="I83" s="6">
        <f t="shared" si="83"/>
        <v>15</v>
      </c>
      <c r="J83" s="6">
        <f t="shared" si="84"/>
        <v>0</v>
      </c>
      <c r="K83" s="6">
        <f t="shared" si="85"/>
        <v>0</v>
      </c>
      <c r="L83" s="6">
        <f t="shared" si="86"/>
        <v>0</v>
      </c>
      <c r="M83" s="6">
        <f t="shared" si="87"/>
        <v>0</v>
      </c>
      <c r="N83" s="6">
        <f t="shared" si="88"/>
        <v>10</v>
      </c>
      <c r="O83" s="6">
        <f t="shared" si="89"/>
        <v>0</v>
      </c>
      <c r="P83" s="6">
        <f t="shared" si="90"/>
        <v>0</v>
      </c>
      <c r="Q83" s="6">
        <f t="shared" si="91"/>
        <v>0</v>
      </c>
      <c r="R83" s="7">
        <f t="shared" si="92"/>
        <v>1</v>
      </c>
      <c r="S83" s="7">
        <f t="shared" si="93"/>
        <v>0.4</v>
      </c>
      <c r="T83" s="7">
        <v>0.8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4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5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6"/>
        <v>0</v>
      </c>
      <c r="CF83" s="11"/>
      <c r="CG83" s="10"/>
      <c r="CH83" s="11"/>
      <c r="CI83" s="10"/>
      <c r="CJ83" s="11"/>
      <c r="CK83" s="10"/>
      <c r="CL83" s="11"/>
      <c r="CM83" s="10"/>
      <c r="CN83" s="7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7"/>
        <v>0</v>
      </c>
      <c r="DA83" s="11"/>
      <c r="DB83" s="10"/>
      <c r="DC83" s="11"/>
      <c r="DD83" s="10"/>
      <c r="DE83" s="11"/>
      <c r="DF83" s="10"/>
      <c r="DG83" s="11"/>
      <c r="DH83" s="10"/>
      <c r="DI83" s="7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8"/>
        <v>0</v>
      </c>
      <c r="DV83" s="11">
        <v>15</v>
      </c>
      <c r="DW83" s="10" t="s">
        <v>60</v>
      </c>
      <c r="DX83" s="11"/>
      <c r="DY83" s="10"/>
      <c r="DZ83" s="11"/>
      <c r="EA83" s="10"/>
      <c r="EB83" s="11"/>
      <c r="EC83" s="10"/>
      <c r="ED83" s="7">
        <v>0.6</v>
      </c>
      <c r="EE83" s="11"/>
      <c r="EF83" s="10"/>
      <c r="EG83" s="11">
        <v>10</v>
      </c>
      <c r="EH83" s="10" t="s">
        <v>60</v>
      </c>
      <c r="EI83" s="11"/>
      <c r="EJ83" s="10"/>
      <c r="EK83" s="11"/>
      <c r="EL83" s="10"/>
      <c r="EM83" s="11"/>
      <c r="EN83" s="10"/>
      <c r="EO83" s="7">
        <v>0.4</v>
      </c>
      <c r="EP83" s="7">
        <f t="shared" si="99"/>
        <v>1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0"/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1"/>
        <v>0</v>
      </c>
    </row>
    <row r="84" spans="1:188" ht="15.9" customHeight="1" x14ac:dyDescent="0.25">
      <c r="A84" s="6"/>
      <c r="B84" s="6"/>
      <c r="C84" s="6"/>
      <c r="D84" s="6"/>
      <c r="E84" s="6" t="s">
        <v>74</v>
      </c>
      <c r="F84" s="6">
        <f t="shared" ref="F84:AK84" si="104">SUM(F63:F83)</f>
        <v>7</v>
      </c>
      <c r="G84" s="6">
        <f t="shared" si="104"/>
        <v>48</v>
      </c>
      <c r="H84" s="6">
        <f t="shared" si="104"/>
        <v>1020</v>
      </c>
      <c r="I84" s="6">
        <f t="shared" si="104"/>
        <v>480</v>
      </c>
      <c r="J84" s="6">
        <f t="shared" si="104"/>
        <v>180</v>
      </c>
      <c r="K84" s="6">
        <f t="shared" si="104"/>
        <v>0</v>
      </c>
      <c r="L84" s="6">
        <f t="shared" si="104"/>
        <v>0</v>
      </c>
      <c r="M84" s="6">
        <f t="shared" si="104"/>
        <v>0</v>
      </c>
      <c r="N84" s="6">
        <f t="shared" si="104"/>
        <v>330</v>
      </c>
      <c r="O84" s="6">
        <f t="shared" si="104"/>
        <v>0</v>
      </c>
      <c r="P84" s="6">
        <f t="shared" si="104"/>
        <v>0</v>
      </c>
      <c r="Q84" s="6">
        <f t="shared" si="104"/>
        <v>30</v>
      </c>
      <c r="R84" s="7">
        <f t="shared" si="104"/>
        <v>73</v>
      </c>
      <c r="S84" s="7">
        <f t="shared" si="104"/>
        <v>27.9</v>
      </c>
      <c r="T84" s="7">
        <f t="shared" si="104"/>
        <v>42.78</v>
      </c>
      <c r="U84" s="11">
        <f t="shared" si="104"/>
        <v>0</v>
      </c>
      <c r="V84" s="10">
        <f t="shared" si="104"/>
        <v>0</v>
      </c>
      <c r="W84" s="11">
        <f t="shared" si="104"/>
        <v>0</v>
      </c>
      <c r="X84" s="10">
        <f t="shared" si="104"/>
        <v>0</v>
      </c>
      <c r="Y84" s="11">
        <f t="shared" si="104"/>
        <v>0</v>
      </c>
      <c r="Z84" s="10">
        <f t="shared" si="104"/>
        <v>0</v>
      </c>
      <c r="AA84" s="11">
        <f t="shared" si="104"/>
        <v>0</v>
      </c>
      <c r="AB84" s="10">
        <f t="shared" si="104"/>
        <v>0</v>
      </c>
      <c r="AC84" s="7">
        <f t="shared" si="104"/>
        <v>0</v>
      </c>
      <c r="AD84" s="11">
        <f t="shared" si="104"/>
        <v>0</v>
      </c>
      <c r="AE84" s="10">
        <f t="shared" si="104"/>
        <v>0</v>
      </c>
      <c r="AF84" s="11">
        <f t="shared" si="104"/>
        <v>0</v>
      </c>
      <c r="AG84" s="10">
        <f t="shared" si="104"/>
        <v>0</v>
      </c>
      <c r="AH84" s="11">
        <f t="shared" si="104"/>
        <v>0</v>
      </c>
      <c r="AI84" s="10">
        <f t="shared" si="104"/>
        <v>0</v>
      </c>
      <c r="AJ84" s="11">
        <f t="shared" si="104"/>
        <v>0</v>
      </c>
      <c r="AK84" s="10">
        <f t="shared" si="104"/>
        <v>0</v>
      </c>
      <c r="AL84" s="11">
        <f t="shared" ref="AL84:BQ84" si="105">SUM(AL63:AL83)</f>
        <v>0</v>
      </c>
      <c r="AM84" s="10">
        <f t="shared" si="105"/>
        <v>0</v>
      </c>
      <c r="AN84" s="7">
        <f t="shared" si="105"/>
        <v>0</v>
      </c>
      <c r="AO84" s="7">
        <f t="shared" si="105"/>
        <v>0</v>
      </c>
      <c r="AP84" s="11">
        <f t="shared" si="105"/>
        <v>0</v>
      </c>
      <c r="AQ84" s="10">
        <f t="shared" si="105"/>
        <v>0</v>
      </c>
      <c r="AR84" s="11">
        <f t="shared" si="105"/>
        <v>0</v>
      </c>
      <c r="AS84" s="10">
        <f t="shared" si="105"/>
        <v>0</v>
      </c>
      <c r="AT84" s="11">
        <f t="shared" si="105"/>
        <v>0</v>
      </c>
      <c r="AU84" s="10">
        <f t="shared" si="105"/>
        <v>0</v>
      </c>
      <c r="AV84" s="11">
        <f t="shared" si="105"/>
        <v>0</v>
      </c>
      <c r="AW84" s="10">
        <f t="shared" si="105"/>
        <v>0</v>
      </c>
      <c r="AX84" s="7">
        <f t="shared" si="105"/>
        <v>0</v>
      </c>
      <c r="AY84" s="11">
        <f t="shared" si="105"/>
        <v>0</v>
      </c>
      <c r="AZ84" s="10">
        <f t="shared" si="105"/>
        <v>0</v>
      </c>
      <c r="BA84" s="11">
        <f t="shared" si="105"/>
        <v>0</v>
      </c>
      <c r="BB84" s="10">
        <f t="shared" si="105"/>
        <v>0</v>
      </c>
      <c r="BC84" s="11">
        <f t="shared" si="105"/>
        <v>0</v>
      </c>
      <c r="BD84" s="10">
        <f t="shared" si="105"/>
        <v>0</v>
      </c>
      <c r="BE84" s="11">
        <f t="shared" si="105"/>
        <v>0</v>
      </c>
      <c r="BF84" s="10">
        <f t="shared" si="105"/>
        <v>0</v>
      </c>
      <c r="BG84" s="11">
        <f t="shared" si="105"/>
        <v>0</v>
      </c>
      <c r="BH84" s="10">
        <f t="shared" si="105"/>
        <v>0</v>
      </c>
      <c r="BI84" s="7">
        <f t="shared" si="105"/>
        <v>0</v>
      </c>
      <c r="BJ84" s="7">
        <f t="shared" si="105"/>
        <v>0</v>
      </c>
      <c r="BK84" s="11">
        <f t="shared" si="105"/>
        <v>65</v>
      </c>
      <c r="BL84" s="10">
        <f t="shared" si="105"/>
        <v>0</v>
      </c>
      <c r="BM84" s="11">
        <f t="shared" si="105"/>
        <v>15</v>
      </c>
      <c r="BN84" s="10">
        <f t="shared" si="105"/>
        <v>0</v>
      </c>
      <c r="BO84" s="11">
        <f t="shared" si="105"/>
        <v>0</v>
      </c>
      <c r="BP84" s="10">
        <f t="shared" si="105"/>
        <v>0</v>
      </c>
      <c r="BQ84" s="11">
        <f t="shared" si="105"/>
        <v>0</v>
      </c>
      <c r="BR84" s="10">
        <f t="shared" ref="BR84:CW84" si="106">SUM(BR63:BR83)</f>
        <v>0</v>
      </c>
      <c r="BS84" s="7">
        <f t="shared" si="106"/>
        <v>7</v>
      </c>
      <c r="BT84" s="11">
        <f t="shared" si="106"/>
        <v>0</v>
      </c>
      <c r="BU84" s="10">
        <f t="shared" si="106"/>
        <v>0</v>
      </c>
      <c r="BV84" s="11">
        <f t="shared" si="106"/>
        <v>45</v>
      </c>
      <c r="BW84" s="10">
        <f t="shared" si="106"/>
        <v>0</v>
      </c>
      <c r="BX84" s="11">
        <f t="shared" si="106"/>
        <v>0</v>
      </c>
      <c r="BY84" s="10">
        <f t="shared" si="106"/>
        <v>0</v>
      </c>
      <c r="BZ84" s="11">
        <f t="shared" si="106"/>
        <v>0</v>
      </c>
      <c r="CA84" s="10">
        <f t="shared" si="106"/>
        <v>0</v>
      </c>
      <c r="CB84" s="11">
        <f t="shared" si="106"/>
        <v>0</v>
      </c>
      <c r="CC84" s="10">
        <f t="shared" si="106"/>
        <v>0</v>
      </c>
      <c r="CD84" s="7">
        <f t="shared" si="106"/>
        <v>4</v>
      </c>
      <c r="CE84" s="7">
        <f t="shared" si="106"/>
        <v>11</v>
      </c>
      <c r="CF84" s="11">
        <f t="shared" si="106"/>
        <v>65</v>
      </c>
      <c r="CG84" s="10">
        <f t="shared" si="106"/>
        <v>0</v>
      </c>
      <c r="CH84" s="11">
        <f t="shared" si="106"/>
        <v>15</v>
      </c>
      <c r="CI84" s="10">
        <f t="shared" si="106"/>
        <v>0</v>
      </c>
      <c r="CJ84" s="11">
        <f t="shared" si="106"/>
        <v>0</v>
      </c>
      <c r="CK84" s="10">
        <f t="shared" si="106"/>
        <v>0</v>
      </c>
      <c r="CL84" s="11">
        <f t="shared" si="106"/>
        <v>0</v>
      </c>
      <c r="CM84" s="10">
        <f t="shared" si="106"/>
        <v>0</v>
      </c>
      <c r="CN84" s="7">
        <f t="shared" si="106"/>
        <v>5.5</v>
      </c>
      <c r="CO84" s="11">
        <f t="shared" si="106"/>
        <v>0</v>
      </c>
      <c r="CP84" s="10">
        <f t="shared" si="106"/>
        <v>0</v>
      </c>
      <c r="CQ84" s="11">
        <f t="shared" si="106"/>
        <v>60</v>
      </c>
      <c r="CR84" s="10">
        <f t="shared" si="106"/>
        <v>0</v>
      </c>
      <c r="CS84" s="11">
        <f t="shared" si="106"/>
        <v>0</v>
      </c>
      <c r="CT84" s="10">
        <f t="shared" si="106"/>
        <v>0</v>
      </c>
      <c r="CU84" s="11">
        <f t="shared" si="106"/>
        <v>0</v>
      </c>
      <c r="CV84" s="10">
        <f t="shared" si="106"/>
        <v>0</v>
      </c>
      <c r="CW84" s="11">
        <f t="shared" si="106"/>
        <v>5</v>
      </c>
      <c r="CX84" s="10">
        <f t="shared" ref="CX84:EC84" si="107">SUM(CX63:CX83)</f>
        <v>0</v>
      </c>
      <c r="CY84" s="7">
        <f t="shared" si="107"/>
        <v>6.5</v>
      </c>
      <c r="CZ84" s="7">
        <f t="shared" si="107"/>
        <v>12</v>
      </c>
      <c r="DA84" s="11">
        <f t="shared" si="107"/>
        <v>160</v>
      </c>
      <c r="DB84" s="10">
        <f t="shared" si="107"/>
        <v>0</v>
      </c>
      <c r="DC84" s="11">
        <f t="shared" si="107"/>
        <v>35</v>
      </c>
      <c r="DD84" s="10">
        <f t="shared" si="107"/>
        <v>0</v>
      </c>
      <c r="DE84" s="11">
        <f t="shared" si="107"/>
        <v>0</v>
      </c>
      <c r="DF84" s="10">
        <f t="shared" si="107"/>
        <v>0</v>
      </c>
      <c r="DG84" s="11">
        <f t="shared" si="107"/>
        <v>0</v>
      </c>
      <c r="DH84" s="10">
        <f t="shared" si="107"/>
        <v>0</v>
      </c>
      <c r="DI84" s="7">
        <f t="shared" si="107"/>
        <v>14.5</v>
      </c>
      <c r="DJ84" s="11">
        <f t="shared" si="107"/>
        <v>0</v>
      </c>
      <c r="DK84" s="10">
        <f t="shared" si="107"/>
        <v>0</v>
      </c>
      <c r="DL84" s="11">
        <f t="shared" si="107"/>
        <v>125</v>
      </c>
      <c r="DM84" s="10">
        <f t="shared" si="107"/>
        <v>0</v>
      </c>
      <c r="DN84" s="11">
        <f t="shared" si="107"/>
        <v>0</v>
      </c>
      <c r="DO84" s="10">
        <f t="shared" si="107"/>
        <v>0</v>
      </c>
      <c r="DP84" s="11">
        <f t="shared" si="107"/>
        <v>0</v>
      </c>
      <c r="DQ84" s="10">
        <f t="shared" si="107"/>
        <v>0</v>
      </c>
      <c r="DR84" s="11">
        <f t="shared" si="107"/>
        <v>10</v>
      </c>
      <c r="DS84" s="10">
        <f t="shared" si="107"/>
        <v>0</v>
      </c>
      <c r="DT84" s="7">
        <f t="shared" si="107"/>
        <v>10.5</v>
      </c>
      <c r="DU84" s="7">
        <f t="shared" si="107"/>
        <v>25</v>
      </c>
      <c r="DV84" s="11">
        <f t="shared" si="107"/>
        <v>145</v>
      </c>
      <c r="DW84" s="10">
        <f t="shared" si="107"/>
        <v>0</v>
      </c>
      <c r="DX84" s="11">
        <f t="shared" si="107"/>
        <v>70</v>
      </c>
      <c r="DY84" s="10">
        <f t="shared" si="107"/>
        <v>0</v>
      </c>
      <c r="DZ84" s="11">
        <f t="shared" si="107"/>
        <v>0</v>
      </c>
      <c r="EA84" s="10">
        <f t="shared" si="107"/>
        <v>0</v>
      </c>
      <c r="EB84" s="11">
        <f t="shared" si="107"/>
        <v>0</v>
      </c>
      <c r="EC84" s="10">
        <f t="shared" si="107"/>
        <v>0</v>
      </c>
      <c r="ED84" s="7">
        <f t="shared" ref="ED84:FI84" si="108">SUM(ED63:ED83)</f>
        <v>12.1</v>
      </c>
      <c r="EE84" s="11">
        <f t="shared" si="108"/>
        <v>0</v>
      </c>
      <c r="EF84" s="10">
        <f t="shared" si="108"/>
        <v>0</v>
      </c>
      <c r="EG84" s="11">
        <f t="shared" si="108"/>
        <v>100</v>
      </c>
      <c r="EH84" s="10">
        <f t="shared" si="108"/>
        <v>0</v>
      </c>
      <c r="EI84" s="11">
        <f t="shared" si="108"/>
        <v>0</v>
      </c>
      <c r="EJ84" s="10">
        <f t="shared" si="108"/>
        <v>0</v>
      </c>
      <c r="EK84" s="11">
        <f t="shared" si="108"/>
        <v>0</v>
      </c>
      <c r="EL84" s="10">
        <f t="shared" si="108"/>
        <v>0</v>
      </c>
      <c r="EM84" s="11">
        <f t="shared" si="108"/>
        <v>15</v>
      </c>
      <c r="EN84" s="10">
        <f t="shared" si="108"/>
        <v>0</v>
      </c>
      <c r="EO84" s="7">
        <f t="shared" si="108"/>
        <v>6.9</v>
      </c>
      <c r="EP84" s="7">
        <f t="shared" si="108"/>
        <v>19</v>
      </c>
      <c r="EQ84" s="11">
        <f t="shared" si="108"/>
        <v>45</v>
      </c>
      <c r="ER84" s="10">
        <f t="shared" si="108"/>
        <v>0</v>
      </c>
      <c r="ES84" s="11">
        <f t="shared" si="108"/>
        <v>45</v>
      </c>
      <c r="ET84" s="10">
        <f t="shared" si="108"/>
        <v>0</v>
      </c>
      <c r="EU84" s="11">
        <f t="shared" si="108"/>
        <v>0</v>
      </c>
      <c r="EV84" s="10">
        <f t="shared" si="108"/>
        <v>0</v>
      </c>
      <c r="EW84" s="11">
        <f t="shared" si="108"/>
        <v>0</v>
      </c>
      <c r="EX84" s="10">
        <f t="shared" si="108"/>
        <v>0</v>
      </c>
      <c r="EY84" s="7">
        <f t="shared" si="108"/>
        <v>6</v>
      </c>
      <c r="EZ84" s="11">
        <f t="shared" si="108"/>
        <v>0</v>
      </c>
      <c r="FA84" s="10">
        <f t="shared" si="108"/>
        <v>0</v>
      </c>
      <c r="FB84" s="11">
        <f t="shared" si="108"/>
        <v>0</v>
      </c>
      <c r="FC84" s="10">
        <f t="shared" si="108"/>
        <v>0</v>
      </c>
      <c r="FD84" s="11">
        <f t="shared" si="108"/>
        <v>0</v>
      </c>
      <c r="FE84" s="10">
        <f t="shared" si="108"/>
        <v>0</v>
      </c>
      <c r="FF84" s="11">
        <f t="shared" si="108"/>
        <v>0</v>
      </c>
      <c r="FG84" s="10">
        <f t="shared" si="108"/>
        <v>0</v>
      </c>
      <c r="FH84" s="11">
        <f t="shared" si="108"/>
        <v>0</v>
      </c>
      <c r="FI84" s="10">
        <f t="shared" si="108"/>
        <v>0</v>
      </c>
      <c r="FJ84" s="7">
        <f t="shared" ref="FJ84:GF84" si="109">SUM(FJ63:FJ83)</f>
        <v>0</v>
      </c>
      <c r="FK84" s="7">
        <f t="shared" si="109"/>
        <v>6</v>
      </c>
      <c r="FL84" s="11">
        <f t="shared" si="109"/>
        <v>0</v>
      </c>
      <c r="FM84" s="10">
        <f t="shared" si="109"/>
        <v>0</v>
      </c>
      <c r="FN84" s="11">
        <f t="shared" si="109"/>
        <v>0</v>
      </c>
      <c r="FO84" s="10">
        <f t="shared" si="109"/>
        <v>0</v>
      </c>
      <c r="FP84" s="11">
        <f t="shared" si="109"/>
        <v>0</v>
      </c>
      <c r="FQ84" s="10">
        <f t="shared" si="109"/>
        <v>0</v>
      </c>
      <c r="FR84" s="11">
        <f t="shared" si="109"/>
        <v>0</v>
      </c>
      <c r="FS84" s="10">
        <f t="shared" si="109"/>
        <v>0</v>
      </c>
      <c r="FT84" s="7">
        <f t="shared" si="109"/>
        <v>0</v>
      </c>
      <c r="FU84" s="11">
        <f t="shared" si="109"/>
        <v>0</v>
      </c>
      <c r="FV84" s="10">
        <f t="shared" si="109"/>
        <v>0</v>
      </c>
      <c r="FW84" s="11">
        <f t="shared" si="109"/>
        <v>0</v>
      </c>
      <c r="FX84" s="10">
        <f t="shared" si="109"/>
        <v>0</v>
      </c>
      <c r="FY84" s="11">
        <f t="shared" si="109"/>
        <v>0</v>
      </c>
      <c r="FZ84" s="10">
        <f t="shared" si="109"/>
        <v>0</v>
      </c>
      <c r="GA84" s="11">
        <f t="shared" si="109"/>
        <v>0</v>
      </c>
      <c r="GB84" s="10">
        <f t="shared" si="109"/>
        <v>0</v>
      </c>
      <c r="GC84" s="11">
        <f t="shared" si="109"/>
        <v>0</v>
      </c>
      <c r="GD84" s="10">
        <f t="shared" si="109"/>
        <v>0</v>
      </c>
      <c r="GE84" s="7">
        <f t="shared" si="109"/>
        <v>0</v>
      </c>
      <c r="GF84" s="7">
        <f t="shared" si="109"/>
        <v>0</v>
      </c>
    </row>
    <row r="85" spans="1:188" ht="20.100000000000001" customHeight="1" x14ac:dyDescent="0.25">
      <c r="A85" s="19" t="s">
        <v>165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9"/>
      <c r="GF85" s="13"/>
    </row>
    <row r="86" spans="1:188" x14ac:dyDescent="0.25">
      <c r="A86" s="20">
        <v>1</v>
      </c>
      <c r="B86" s="20">
        <v>1</v>
      </c>
      <c r="C86" s="20"/>
      <c r="D86" s="6" t="s">
        <v>166</v>
      </c>
      <c r="E86" s="3" t="s">
        <v>167</v>
      </c>
      <c r="F86" s="6">
        <f t="shared" ref="F86:F117" si="110">COUNTIF(U86:GD86,"e")</f>
        <v>0</v>
      </c>
      <c r="G86" s="6">
        <f t="shared" ref="G86:G117" si="111">COUNTIF(U86:GD86,"z")</f>
        <v>1</v>
      </c>
      <c r="H86" s="6">
        <f t="shared" ref="H86:H117" si="112">SUM(I86:Q86)</f>
        <v>30</v>
      </c>
      <c r="I86" s="6">
        <f t="shared" ref="I86:I117" si="113">U86+AP86+BK86+CF86+DA86+DV86+EQ86+FL86</f>
        <v>30</v>
      </c>
      <c r="J86" s="6">
        <f t="shared" ref="J86:J117" si="114">W86+AR86+BM86+CH86+DC86+DX86+ES86+FN86</f>
        <v>0</v>
      </c>
      <c r="K86" s="6">
        <f t="shared" ref="K86:K117" si="115">Y86+AT86+BO86+CJ86+DE86+DZ86+EU86+FP86</f>
        <v>0</v>
      </c>
      <c r="L86" s="6">
        <f t="shared" ref="L86:L117" si="116">AA86+AV86+BQ86+CL86+DG86+EB86+EW86+FR86</f>
        <v>0</v>
      </c>
      <c r="M86" s="6">
        <f t="shared" ref="M86:M117" si="117">AD86+AY86+BT86+CO86+DJ86+EE86+EZ86+FU86</f>
        <v>0</v>
      </c>
      <c r="N86" s="6">
        <f t="shared" ref="N86:N117" si="118">AF86+BA86+BV86+CQ86+DL86+EG86+FB86+FW86</f>
        <v>0</v>
      </c>
      <c r="O86" s="6">
        <f t="shared" ref="O86:O117" si="119">AH86+BC86+BX86+CS86+DN86+EI86+FD86+FY86</f>
        <v>0</v>
      </c>
      <c r="P86" s="6">
        <f t="shared" ref="P86:P117" si="120">AJ86+BE86+BZ86+CU86+DP86+EK86+FF86+GA86</f>
        <v>0</v>
      </c>
      <c r="Q86" s="6">
        <f t="shared" ref="Q86:Q117" si="121">AL86+BG86+CB86+CW86+DR86+EM86+FH86+GC86</f>
        <v>0</v>
      </c>
      <c r="R86" s="7">
        <f t="shared" ref="R86:R117" si="122">AO86+BJ86+CE86+CZ86+DU86+EP86+FK86+GF86</f>
        <v>2</v>
      </c>
      <c r="S86" s="7">
        <f t="shared" ref="S86:S117" si="123">AN86+BI86+CD86+CY86+DT86+EO86+FJ86+GE86</f>
        <v>0</v>
      </c>
      <c r="T86" s="7">
        <v>1.2</v>
      </c>
      <c r="U86" s="11">
        <v>30</v>
      </c>
      <c r="V86" s="10" t="s">
        <v>60</v>
      </c>
      <c r="W86" s="11"/>
      <c r="X86" s="10"/>
      <c r="Y86" s="11"/>
      <c r="Z86" s="10"/>
      <c r="AA86" s="11"/>
      <c r="AB86" s="10"/>
      <c r="AC86" s="7">
        <v>2</v>
      </c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ref="AO86:AO117" si="124">AC86+AN86</f>
        <v>2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ref="BJ86:BJ117" si="125">AX86+BI86</f>
        <v>0</v>
      </c>
      <c r="BK86" s="11"/>
      <c r="BL86" s="10"/>
      <c r="BM86" s="11"/>
      <c r="BN86" s="10"/>
      <c r="BO86" s="11"/>
      <c r="BP86" s="10"/>
      <c r="BQ86" s="11"/>
      <c r="BR86" s="10"/>
      <c r="BS86" s="7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ref="CE86:CE117" si="126">BS86+CD86</f>
        <v>0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ref="CZ86:CZ117" si="127">CN86+CY86</f>
        <v>0</v>
      </c>
      <c r="DA86" s="11"/>
      <c r="DB86" s="10"/>
      <c r="DC86" s="11"/>
      <c r="DD86" s="10"/>
      <c r="DE86" s="11"/>
      <c r="DF86" s="10"/>
      <c r="DG86" s="11"/>
      <c r="DH86" s="10"/>
      <c r="DI86" s="7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ref="DU86:DU117" si="128">DI86+DT86</f>
        <v>0</v>
      </c>
      <c r="DV86" s="11"/>
      <c r="DW86" s="10"/>
      <c r="DX86" s="11"/>
      <c r="DY86" s="10"/>
      <c r="DZ86" s="11"/>
      <c r="EA86" s="10"/>
      <c r="EB86" s="11"/>
      <c r="EC86" s="10"/>
      <c r="ED86" s="7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ref="EP86:EP117" si="129">ED86+EO86</f>
        <v>0</v>
      </c>
      <c r="EQ86" s="11"/>
      <c r="ER86" s="10"/>
      <c r="ES86" s="11"/>
      <c r="ET86" s="10"/>
      <c r="EU86" s="11"/>
      <c r="EV86" s="10"/>
      <c r="EW86" s="11"/>
      <c r="EX86" s="10"/>
      <c r="EY86" s="7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ref="FK86:FK117" si="130">EY86+FJ86</f>
        <v>0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ref="GF86:GF117" si="131">FT86+GE86</f>
        <v>0</v>
      </c>
    </row>
    <row r="87" spans="1:188" x14ac:dyDescent="0.25">
      <c r="A87" s="20">
        <v>1</v>
      </c>
      <c r="B87" s="20">
        <v>1</v>
      </c>
      <c r="C87" s="20"/>
      <c r="D87" s="6" t="s">
        <v>168</v>
      </c>
      <c r="E87" s="3" t="s">
        <v>169</v>
      </c>
      <c r="F87" s="6">
        <f t="shared" si="110"/>
        <v>0</v>
      </c>
      <c r="G87" s="6">
        <f t="shared" si="111"/>
        <v>1</v>
      </c>
      <c r="H87" s="6">
        <f t="shared" si="112"/>
        <v>30</v>
      </c>
      <c r="I87" s="6">
        <f t="shared" si="113"/>
        <v>30</v>
      </c>
      <c r="J87" s="6">
        <f t="shared" si="114"/>
        <v>0</v>
      </c>
      <c r="K87" s="6">
        <f t="shared" si="115"/>
        <v>0</v>
      </c>
      <c r="L87" s="6">
        <f t="shared" si="116"/>
        <v>0</v>
      </c>
      <c r="M87" s="6">
        <f t="shared" si="117"/>
        <v>0</v>
      </c>
      <c r="N87" s="6">
        <f t="shared" si="118"/>
        <v>0</v>
      </c>
      <c r="O87" s="6">
        <f t="shared" si="119"/>
        <v>0</v>
      </c>
      <c r="P87" s="6">
        <f t="shared" si="120"/>
        <v>0</v>
      </c>
      <c r="Q87" s="6">
        <f t="shared" si="121"/>
        <v>0</v>
      </c>
      <c r="R87" s="7">
        <f t="shared" si="122"/>
        <v>2</v>
      </c>
      <c r="S87" s="7">
        <f t="shared" si="123"/>
        <v>0</v>
      </c>
      <c r="T87" s="7">
        <v>1.1000000000000001</v>
      </c>
      <c r="U87" s="11">
        <v>30</v>
      </c>
      <c r="V87" s="10" t="s">
        <v>60</v>
      </c>
      <c r="W87" s="11"/>
      <c r="X87" s="10"/>
      <c r="Y87" s="11"/>
      <c r="Z87" s="10"/>
      <c r="AA87" s="11"/>
      <c r="AB87" s="10"/>
      <c r="AC87" s="7">
        <v>2</v>
      </c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124"/>
        <v>2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125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26"/>
        <v>0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27"/>
        <v>0</v>
      </c>
      <c r="DA87" s="11"/>
      <c r="DB87" s="10"/>
      <c r="DC87" s="11"/>
      <c r="DD87" s="10"/>
      <c r="DE87" s="11"/>
      <c r="DF87" s="10"/>
      <c r="DG87" s="11"/>
      <c r="DH87" s="10"/>
      <c r="DI87" s="7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28"/>
        <v>0</v>
      </c>
      <c r="DV87" s="11"/>
      <c r="DW87" s="10"/>
      <c r="DX87" s="11"/>
      <c r="DY87" s="10"/>
      <c r="DZ87" s="11"/>
      <c r="EA87" s="10"/>
      <c r="EB87" s="11"/>
      <c r="EC87" s="10"/>
      <c r="ED87" s="7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29"/>
        <v>0</v>
      </c>
      <c r="EQ87" s="11"/>
      <c r="ER87" s="10"/>
      <c r="ES87" s="11"/>
      <c r="ET87" s="10"/>
      <c r="EU87" s="11"/>
      <c r="EV87" s="10"/>
      <c r="EW87" s="11"/>
      <c r="EX87" s="10"/>
      <c r="EY87" s="7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30"/>
        <v>0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31"/>
        <v>0</v>
      </c>
    </row>
    <row r="88" spans="1:188" x14ac:dyDescent="0.25">
      <c r="A88" s="20">
        <v>6</v>
      </c>
      <c r="B88" s="20">
        <v>1</v>
      </c>
      <c r="C88" s="20"/>
      <c r="D88" s="6" t="s">
        <v>170</v>
      </c>
      <c r="E88" s="3" t="s">
        <v>171</v>
      </c>
      <c r="F88" s="6">
        <f t="shared" si="110"/>
        <v>0</v>
      </c>
      <c r="G88" s="6">
        <f t="shared" si="111"/>
        <v>1</v>
      </c>
      <c r="H88" s="6">
        <f t="shared" si="112"/>
        <v>15</v>
      </c>
      <c r="I88" s="6">
        <f t="shared" si="113"/>
        <v>15</v>
      </c>
      <c r="J88" s="6">
        <f t="shared" si="114"/>
        <v>0</v>
      </c>
      <c r="K88" s="6">
        <f t="shared" si="115"/>
        <v>0</v>
      </c>
      <c r="L88" s="6">
        <f t="shared" si="116"/>
        <v>0</v>
      </c>
      <c r="M88" s="6">
        <f t="shared" si="117"/>
        <v>0</v>
      </c>
      <c r="N88" s="6">
        <f t="shared" si="118"/>
        <v>0</v>
      </c>
      <c r="O88" s="6">
        <f t="shared" si="119"/>
        <v>0</v>
      </c>
      <c r="P88" s="6">
        <f t="shared" si="120"/>
        <v>0</v>
      </c>
      <c r="Q88" s="6">
        <f t="shared" si="121"/>
        <v>0</v>
      </c>
      <c r="R88" s="7">
        <f t="shared" si="122"/>
        <v>1</v>
      </c>
      <c r="S88" s="7">
        <f t="shared" si="123"/>
        <v>0</v>
      </c>
      <c r="T88" s="7">
        <v>0.56999999999999995</v>
      </c>
      <c r="U88" s="11"/>
      <c r="V88" s="10"/>
      <c r="W88" s="11"/>
      <c r="X88" s="10"/>
      <c r="Y88" s="11"/>
      <c r="Z88" s="10"/>
      <c r="AA88" s="11"/>
      <c r="AB88" s="10"/>
      <c r="AC88" s="7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124"/>
        <v>0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125"/>
        <v>0</v>
      </c>
      <c r="BK88" s="11">
        <v>15</v>
      </c>
      <c r="BL88" s="10" t="s">
        <v>60</v>
      </c>
      <c r="BM88" s="11"/>
      <c r="BN88" s="10"/>
      <c r="BO88" s="11"/>
      <c r="BP88" s="10"/>
      <c r="BQ88" s="11"/>
      <c r="BR88" s="10"/>
      <c r="BS88" s="7">
        <v>1</v>
      </c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26"/>
        <v>1</v>
      </c>
      <c r="CF88" s="11"/>
      <c r="CG88" s="10"/>
      <c r="CH88" s="11"/>
      <c r="CI88" s="10"/>
      <c r="CJ88" s="11"/>
      <c r="CK88" s="10"/>
      <c r="CL88" s="11"/>
      <c r="CM88" s="10"/>
      <c r="CN88" s="7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27"/>
        <v>0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28"/>
        <v>0</v>
      </c>
      <c r="DV88" s="11"/>
      <c r="DW88" s="10"/>
      <c r="DX88" s="11"/>
      <c r="DY88" s="10"/>
      <c r="DZ88" s="11"/>
      <c r="EA88" s="10"/>
      <c r="EB88" s="11"/>
      <c r="EC88" s="10"/>
      <c r="ED88" s="7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29"/>
        <v>0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30"/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31"/>
        <v>0</v>
      </c>
    </row>
    <row r="89" spans="1:188" x14ac:dyDescent="0.25">
      <c r="A89" s="20">
        <v>6</v>
      </c>
      <c r="B89" s="20">
        <v>1</v>
      </c>
      <c r="C89" s="20"/>
      <c r="D89" s="6" t="s">
        <v>172</v>
      </c>
      <c r="E89" s="3" t="s">
        <v>173</v>
      </c>
      <c r="F89" s="6">
        <f t="shared" si="110"/>
        <v>0</v>
      </c>
      <c r="G89" s="6">
        <f t="shared" si="111"/>
        <v>1</v>
      </c>
      <c r="H89" s="6">
        <f t="shared" si="112"/>
        <v>15</v>
      </c>
      <c r="I89" s="6">
        <f t="shared" si="113"/>
        <v>15</v>
      </c>
      <c r="J89" s="6">
        <f t="shared" si="114"/>
        <v>0</v>
      </c>
      <c r="K89" s="6">
        <f t="shared" si="115"/>
        <v>0</v>
      </c>
      <c r="L89" s="6">
        <f t="shared" si="116"/>
        <v>0</v>
      </c>
      <c r="M89" s="6">
        <f t="shared" si="117"/>
        <v>0</v>
      </c>
      <c r="N89" s="6">
        <f t="shared" si="118"/>
        <v>0</v>
      </c>
      <c r="O89" s="6">
        <f t="shared" si="119"/>
        <v>0</v>
      </c>
      <c r="P89" s="6">
        <f t="shared" si="120"/>
        <v>0</v>
      </c>
      <c r="Q89" s="6">
        <f t="shared" si="121"/>
        <v>0</v>
      </c>
      <c r="R89" s="7">
        <f t="shared" si="122"/>
        <v>1</v>
      </c>
      <c r="S89" s="7">
        <f t="shared" si="123"/>
        <v>0</v>
      </c>
      <c r="T89" s="7">
        <v>0.56999999999999995</v>
      </c>
      <c r="U89" s="11"/>
      <c r="V89" s="10"/>
      <c r="W89" s="11"/>
      <c r="X89" s="10"/>
      <c r="Y89" s="11"/>
      <c r="Z89" s="10"/>
      <c r="AA89" s="11"/>
      <c r="AB89" s="10"/>
      <c r="AC89" s="7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4"/>
        <v>0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5"/>
        <v>0</v>
      </c>
      <c r="BK89" s="11">
        <v>15</v>
      </c>
      <c r="BL89" s="10" t="s">
        <v>60</v>
      </c>
      <c r="BM89" s="11"/>
      <c r="BN89" s="10"/>
      <c r="BO89" s="11"/>
      <c r="BP89" s="10"/>
      <c r="BQ89" s="11"/>
      <c r="BR89" s="10"/>
      <c r="BS89" s="7">
        <v>1</v>
      </c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26"/>
        <v>1</v>
      </c>
      <c r="CF89" s="11"/>
      <c r="CG89" s="10"/>
      <c r="CH89" s="11"/>
      <c r="CI89" s="10"/>
      <c r="CJ89" s="11"/>
      <c r="CK89" s="10"/>
      <c r="CL89" s="11"/>
      <c r="CM89" s="10"/>
      <c r="CN89" s="7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27"/>
        <v>0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28"/>
        <v>0</v>
      </c>
      <c r="DV89" s="11"/>
      <c r="DW89" s="10"/>
      <c r="DX89" s="11"/>
      <c r="DY89" s="10"/>
      <c r="DZ89" s="11"/>
      <c r="EA89" s="10"/>
      <c r="EB89" s="11"/>
      <c r="EC89" s="10"/>
      <c r="ED89" s="7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29"/>
        <v>0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0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1"/>
        <v>0</v>
      </c>
    </row>
    <row r="90" spans="1:188" x14ac:dyDescent="0.25">
      <c r="A90" s="20">
        <v>18</v>
      </c>
      <c r="B90" s="20">
        <v>1</v>
      </c>
      <c r="C90" s="20"/>
      <c r="D90" s="6" t="s">
        <v>174</v>
      </c>
      <c r="E90" s="3" t="s">
        <v>175</v>
      </c>
      <c r="F90" s="6">
        <f t="shared" si="110"/>
        <v>1</v>
      </c>
      <c r="G90" s="6">
        <f t="shared" si="111"/>
        <v>2</v>
      </c>
      <c r="H90" s="6">
        <f t="shared" si="112"/>
        <v>150</v>
      </c>
      <c r="I90" s="6">
        <f t="shared" si="113"/>
        <v>0</v>
      </c>
      <c r="J90" s="6">
        <f t="shared" si="114"/>
        <v>0</v>
      </c>
      <c r="K90" s="6">
        <f t="shared" si="115"/>
        <v>0</v>
      </c>
      <c r="L90" s="6">
        <f t="shared" si="116"/>
        <v>0</v>
      </c>
      <c r="M90" s="6">
        <f t="shared" si="117"/>
        <v>0</v>
      </c>
      <c r="N90" s="6">
        <f t="shared" si="118"/>
        <v>150</v>
      </c>
      <c r="O90" s="6">
        <f t="shared" si="119"/>
        <v>0</v>
      </c>
      <c r="P90" s="6">
        <f t="shared" si="120"/>
        <v>0</v>
      </c>
      <c r="Q90" s="6">
        <f t="shared" si="121"/>
        <v>0</v>
      </c>
      <c r="R90" s="7">
        <f t="shared" si="122"/>
        <v>7</v>
      </c>
      <c r="S90" s="7">
        <f t="shared" si="123"/>
        <v>7</v>
      </c>
      <c r="T90" s="7">
        <v>5.4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4"/>
        <v>0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5"/>
        <v>0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>
        <v>30</v>
      </c>
      <c r="BW90" s="10" t="s">
        <v>60</v>
      </c>
      <c r="BX90" s="11"/>
      <c r="BY90" s="10"/>
      <c r="BZ90" s="11"/>
      <c r="CA90" s="10"/>
      <c r="CB90" s="11"/>
      <c r="CC90" s="10"/>
      <c r="CD90" s="7">
        <v>2</v>
      </c>
      <c r="CE90" s="7">
        <f t="shared" si="126"/>
        <v>2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>
        <v>60</v>
      </c>
      <c r="CR90" s="10" t="s">
        <v>60</v>
      </c>
      <c r="CS90" s="11"/>
      <c r="CT90" s="10"/>
      <c r="CU90" s="11"/>
      <c r="CV90" s="10"/>
      <c r="CW90" s="11"/>
      <c r="CX90" s="10"/>
      <c r="CY90" s="7">
        <v>2</v>
      </c>
      <c r="CZ90" s="7">
        <f t="shared" si="127"/>
        <v>2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>
        <v>60</v>
      </c>
      <c r="DM90" s="10" t="s">
        <v>73</v>
      </c>
      <c r="DN90" s="11"/>
      <c r="DO90" s="10"/>
      <c r="DP90" s="11"/>
      <c r="DQ90" s="10"/>
      <c r="DR90" s="11"/>
      <c r="DS90" s="10"/>
      <c r="DT90" s="7">
        <v>3</v>
      </c>
      <c r="DU90" s="7">
        <f t="shared" si="128"/>
        <v>3</v>
      </c>
      <c r="DV90" s="11"/>
      <c r="DW90" s="10"/>
      <c r="DX90" s="11"/>
      <c r="DY90" s="10"/>
      <c r="DZ90" s="11"/>
      <c r="EA90" s="10"/>
      <c r="EB90" s="11"/>
      <c r="EC90" s="10"/>
      <c r="ED90" s="7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29"/>
        <v>0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0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1"/>
        <v>0</v>
      </c>
    </row>
    <row r="91" spans="1:188" x14ac:dyDescent="0.25">
      <c r="A91" s="20">
        <v>18</v>
      </c>
      <c r="B91" s="20">
        <v>1</v>
      </c>
      <c r="C91" s="20"/>
      <c r="D91" s="6" t="s">
        <v>176</v>
      </c>
      <c r="E91" s="3" t="s">
        <v>177</v>
      </c>
      <c r="F91" s="6">
        <f t="shared" si="110"/>
        <v>1</v>
      </c>
      <c r="G91" s="6">
        <f t="shared" si="111"/>
        <v>2</v>
      </c>
      <c r="H91" s="6">
        <f t="shared" si="112"/>
        <v>150</v>
      </c>
      <c r="I91" s="6">
        <f t="shared" si="113"/>
        <v>0</v>
      </c>
      <c r="J91" s="6">
        <f t="shared" si="114"/>
        <v>0</v>
      </c>
      <c r="K91" s="6">
        <f t="shared" si="115"/>
        <v>0</v>
      </c>
      <c r="L91" s="6">
        <f t="shared" si="116"/>
        <v>0</v>
      </c>
      <c r="M91" s="6">
        <f t="shared" si="117"/>
        <v>0</v>
      </c>
      <c r="N91" s="6">
        <f t="shared" si="118"/>
        <v>150</v>
      </c>
      <c r="O91" s="6">
        <f t="shared" si="119"/>
        <v>0</v>
      </c>
      <c r="P91" s="6">
        <f t="shared" si="120"/>
        <v>0</v>
      </c>
      <c r="Q91" s="6">
        <f t="shared" si="121"/>
        <v>0</v>
      </c>
      <c r="R91" s="7">
        <f t="shared" si="122"/>
        <v>7</v>
      </c>
      <c r="S91" s="7">
        <f t="shared" si="123"/>
        <v>7</v>
      </c>
      <c r="T91" s="7">
        <v>5.4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4"/>
        <v>0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5"/>
        <v>0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>
        <v>30</v>
      </c>
      <c r="BW91" s="10" t="s">
        <v>60</v>
      </c>
      <c r="BX91" s="11"/>
      <c r="BY91" s="10"/>
      <c r="BZ91" s="11"/>
      <c r="CA91" s="10"/>
      <c r="CB91" s="11"/>
      <c r="CC91" s="10"/>
      <c r="CD91" s="7">
        <v>2</v>
      </c>
      <c r="CE91" s="7">
        <f t="shared" si="126"/>
        <v>2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>
        <v>60</v>
      </c>
      <c r="CR91" s="10" t="s">
        <v>60</v>
      </c>
      <c r="CS91" s="11"/>
      <c r="CT91" s="10"/>
      <c r="CU91" s="11"/>
      <c r="CV91" s="10"/>
      <c r="CW91" s="11"/>
      <c r="CX91" s="10"/>
      <c r="CY91" s="7">
        <v>2</v>
      </c>
      <c r="CZ91" s="7">
        <f t="shared" si="127"/>
        <v>2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>
        <v>60</v>
      </c>
      <c r="DM91" s="10" t="s">
        <v>73</v>
      </c>
      <c r="DN91" s="11"/>
      <c r="DO91" s="10"/>
      <c r="DP91" s="11"/>
      <c r="DQ91" s="10"/>
      <c r="DR91" s="11"/>
      <c r="DS91" s="10"/>
      <c r="DT91" s="7">
        <v>3</v>
      </c>
      <c r="DU91" s="7">
        <f t="shared" si="128"/>
        <v>3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29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30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1"/>
        <v>0</v>
      </c>
    </row>
    <row r="92" spans="1:188" x14ac:dyDescent="0.25">
      <c r="A92" s="20">
        <v>2</v>
      </c>
      <c r="B92" s="20">
        <v>1</v>
      </c>
      <c r="C92" s="20"/>
      <c r="D92" s="6" t="s">
        <v>178</v>
      </c>
      <c r="E92" s="3" t="s">
        <v>179</v>
      </c>
      <c r="F92" s="6">
        <f t="shared" si="110"/>
        <v>0</v>
      </c>
      <c r="G92" s="6">
        <f t="shared" si="111"/>
        <v>2</v>
      </c>
      <c r="H92" s="6">
        <f t="shared" si="112"/>
        <v>30</v>
      </c>
      <c r="I92" s="6">
        <f t="shared" si="113"/>
        <v>15</v>
      </c>
      <c r="J92" s="6">
        <f t="shared" si="114"/>
        <v>15</v>
      </c>
      <c r="K92" s="6">
        <f t="shared" si="115"/>
        <v>0</v>
      </c>
      <c r="L92" s="6">
        <f t="shared" si="116"/>
        <v>0</v>
      </c>
      <c r="M92" s="6">
        <f t="shared" si="117"/>
        <v>0</v>
      </c>
      <c r="N92" s="6">
        <f t="shared" si="118"/>
        <v>0</v>
      </c>
      <c r="O92" s="6">
        <f t="shared" si="119"/>
        <v>0</v>
      </c>
      <c r="P92" s="6">
        <f t="shared" si="120"/>
        <v>0</v>
      </c>
      <c r="Q92" s="6">
        <f t="shared" si="121"/>
        <v>0</v>
      </c>
      <c r="R92" s="7">
        <f t="shared" si="122"/>
        <v>3</v>
      </c>
      <c r="S92" s="7">
        <f t="shared" si="123"/>
        <v>0</v>
      </c>
      <c r="T92" s="7">
        <v>1.3</v>
      </c>
      <c r="U92" s="11">
        <v>15</v>
      </c>
      <c r="V92" s="10" t="s">
        <v>60</v>
      </c>
      <c r="W92" s="11">
        <v>15</v>
      </c>
      <c r="X92" s="10" t="s">
        <v>60</v>
      </c>
      <c r="Y92" s="11"/>
      <c r="Z92" s="10"/>
      <c r="AA92" s="11"/>
      <c r="AB92" s="10"/>
      <c r="AC92" s="7">
        <v>3</v>
      </c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4"/>
        <v>3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5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126"/>
        <v>0</v>
      </c>
      <c r="CF92" s="11"/>
      <c r="CG92" s="10"/>
      <c r="CH92" s="11"/>
      <c r="CI92" s="10"/>
      <c r="CJ92" s="11"/>
      <c r="CK92" s="10"/>
      <c r="CL92" s="11"/>
      <c r="CM92" s="10"/>
      <c r="CN92" s="7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27"/>
        <v>0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28"/>
        <v>0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29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30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1"/>
        <v>0</v>
      </c>
    </row>
    <row r="93" spans="1:188" x14ac:dyDescent="0.25">
      <c r="A93" s="20">
        <v>2</v>
      </c>
      <c r="B93" s="20">
        <v>1</v>
      </c>
      <c r="C93" s="20"/>
      <c r="D93" s="6" t="s">
        <v>180</v>
      </c>
      <c r="E93" s="3" t="s">
        <v>181</v>
      </c>
      <c r="F93" s="6">
        <f t="shared" si="110"/>
        <v>0</v>
      </c>
      <c r="G93" s="6">
        <f t="shared" si="111"/>
        <v>2</v>
      </c>
      <c r="H93" s="6">
        <f t="shared" si="112"/>
        <v>30</v>
      </c>
      <c r="I93" s="6">
        <f t="shared" si="113"/>
        <v>15</v>
      </c>
      <c r="J93" s="6">
        <f t="shared" si="114"/>
        <v>15</v>
      </c>
      <c r="K93" s="6">
        <f t="shared" si="115"/>
        <v>0</v>
      </c>
      <c r="L93" s="6">
        <f t="shared" si="116"/>
        <v>0</v>
      </c>
      <c r="M93" s="6">
        <f t="shared" si="117"/>
        <v>0</v>
      </c>
      <c r="N93" s="6">
        <f t="shared" si="118"/>
        <v>0</v>
      </c>
      <c r="O93" s="6">
        <f t="shared" si="119"/>
        <v>0</v>
      </c>
      <c r="P93" s="6">
        <f t="shared" si="120"/>
        <v>0</v>
      </c>
      <c r="Q93" s="6">
        <f t="shared" si="121"/>
        <v>0</v>
      </c>
      <c r="R93" s="7">
        <f t="shared" si="122"/>
        <v>3</v>
      </c>
      <c r="S93" s="7">
        <f t="shared" si="123"/>
        <v>0</v>
      </c>
      <c r="T93" s="7">
        <v>1.43</v>
      </c>
      <c r="U93" s="11">
        <v>15</v>
      </c>
      <c r="V93" s="10" t="s">
        <v>60</v>
      </c>
      <c r="W93" s="11">
        <v>15</v>
      </c>
      <c r="X93" s="10" t="s">
        <v>60</v>
      </c>
      <c r="Y93" s="11"/>
      <c r="Z93" s="10"/>
      <c r="AA93" s="11"/>
      <c r="AB93" s="10"/>
      <c r="AC93" s="7">
        <v>3</v>
      </c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4"/>
        <v>3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5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26"/>
        <v>0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127"/>
        <v>0</v>
      </c>
      <c r="DA93" s="11"/>
      <c r="DB93" s="10"/>
      <c r="DC93" s="11"/>
      <c r="DD93" s="10"/>
      <c r="DE93" s="11"/>
      <c r="DF93" s="10"/>
      <c r="DG93" s="11"/>
      <c r="DH93" s="10"/>
      <c r="DI93" s="7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28"/>
        <v>0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9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0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1"/>
        <v>0</v>
      </c>
    </row>
    <row r="94" spans="1:188" x14ac:dyDescent="0.25">
      <c r="A94" s="20">
        <v>2</v>
      </c>
      <c r="B94" s="20">
        <v>1</v>
      </c>
      <c r="C94" s="20"/>
      <c r="D94" s="6" t="s">
        <v>182</v>
      </c>
      <c r="E94" s="3" t="s">
        <v>183</v>
      </c>
      <c r="F94" s="6">
        <f t="shared" si="110"/>
        <v>0</v>
      </c>
      <c r="G94" s="6">
        <f t="shared" si="111"/>
        <v>2</v>
      </c>
      <c r="H94" s="6">
        <f t="shared" si="112"/>
        <v>30</v>
      </c>
      <c r="I94" s="6">
        <f t="shared" si="113"/>
        <v>15</v>
      </c>
      <c r="J94" s="6">
        <f t="shared" si="114"/>
        <v>15</v>
      </c>
      <c r="K94" s="6">
        <f t="shared" si="115"/>
        <v>0</v>
      </c>
      <c r="L94" s="6">
        <f t="shared" si="116"/>
        <v>0</v>
      </c>
      <c r="M94" s="6">
        <f t="shared" si="117"/>
        <v>0</v>
      </c>
      <c r="N94" s="6">
        <f t="shared" si="118"/>
        <v>0</v>
      </c>
      <c r="O94" s="6">
        <f t="shared" si="119"/>
        <v>0</v>
      </c>
      <c r="P94" s="6">
        <f t="shared" si="120"/>
        <v>0</v>
      </c>
      <c r="Q94" s="6">
        <f t="shared" si="121"/>
        <v>0</v>
      </c>
      <c r="R94" s="7">
        <f t="shared" si="122"/>
        <v>3</v>
      </c>
      <c r="S94" s="7">
        <f t="shared" si="123"/>
        <v>0</v>
      </c>
      <c r="T94" s="7">
        <v>1.43</v>
      </c>
      <c r="U94" s="11">
        <v>15</v>
      </c>
      <c r="V94" s="10" t="s">
        <v>60</v>
      </c>
      <c r="W94" s="11">
        <v>15</v>
      </c>
      <c r="X94" s="10" t="s">
        <v>60</v>
      </c>
      <c r="Y94" s="11"/>
      <c r="Z94" s="10"/>
      <c r="AA94" s="11"/>
      <c r="AB94" s="10"/>
      <c r="AC94" s="7">
        <v>3</v>
      </c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4"/>
        <v>3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5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26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27"/>
        <v>0</v>
      </c>
      <c r="DA94" s="11"/>
      <c r="DB94" s="10"/>
      <c r="DC94" s="11"/>
      <c r="DD94" s="10"/>
      <c r="DE94" s="11"/>
      <c r="DF94" s="10"/>
      <c r="DG94" s="11"/>
      <c r="DH94" s="10"/>
      <c r="DI94" s="7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28"/>
        <v>0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9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0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1"/>
        <v>0</v>
      </c>
    </row>
    <row r="95" spans="1:188" x14ac:dyDescent="0.25">
      <c r="A95" s="20">
        <v>3</v>
      </c>
      <c r="B95" s="20">
        <v>1</v>
      </c>
      <c r="C95" s="20"/>
      <c r="D95" s="6" t="s">
        <v>184</v>
      </c>
      <c r="E95" s="3" t="s">
        <v>185</v>
      </c>
      <c r="F95" s="6">
        <f t="shared" si="110"/>
        <v>0</v>
      </c>
      <c r="G95" s="6">
        <f t="shared" si="111"/>
        <v>2</v>
      </c>
      <c r="H95" s="6">
        <f t="shared" si="112"/>
        <v>20</v>
      </c>
      <c r="I95" s="6">
        <f t="shared" si="113"/>
        <v>10</v>
      </c>
      <c r="J95" s="6">
        <f t="shared" si="114"/>
        <v>10</v>
      </c>
      <c r="K95" s="6">
        <f t="shared" si="115"/>
        <v>0</v>
      </c>
      <c r="L95" s="6">
        <f t="shared" si="116"/>
        <v>0</v>
      </c>
      <c r="M95" s="6">
        <f t="shared" si="117"/>
        <v>0</v>
      </c>
      <c r="N95" s="6">
        <f t="shared" si="118"/>
        <v>0</v>
      </c>
      <c r="O95" s="6">
        <f t="shared" si="119"/>
        <v>0</v>
      </c>
      <c r="P95" s="6">
        <f t="shared" si="120"/>
        <v>0</v>
      </c>
      <c r="Q95" s="6">
        <f t="shared" si="121"/>
        <v>0</v>
      </c>
      <c r="R95" s="7">
        <f t="shared" si="122"/>
        <v>2</v>
      </c>
      <c r="S95" s="7">
        <f t="shared" si="123"/>
        <v>0</v>
      </c>
      <c r="T95" s="7">
        <v>1</v>
      </c>
      <c r="U95" s="11">
        <v>10</v>
      </c>
      <c r="V95" s="10" t="s">
        <v>60</v>
      </c>
      <c r="W95" s="11">
        <v>10</v>
      </c>
      <c r="X95" s="10" t="s">
        <v>60</v>
      </c>
      <c r="Y95" s="11"/>
      <c r="Z95" s="10"/>
      <c r="AA95" s="11"/>
      <c r="AB95" s="10"/>
      <c r="AC95" s="7">
        <v>2</v>
      </c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4"/>
        <v>2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5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26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27"/>
        <v>0</v>
      </c>
      <c r="DA95" s="11"/>
      <c r="DB95" s="10"/>
      <c r="DC95" s="11"/>
      <c r="DD95" s="10"/>
      <c r="DE95" s="11"/>
      <c r="DF95" s="10"/>
      <c r="DG95" s="11"/>
      <c r="DH95" s="10"/>
      <c r="DI95" s="7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28"/>
        <v>0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9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0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1"/>
        <v>0</v>
      </c>
    </row>
    <row r="96" spans="1:188" x14ac:dyDescent="0.25">
      <c r="A96" s="20">
        <v>3</v>
      </c>
      <c r="B96" s="20">
        <v>1</v>
      </c>
      <c r="C96" s="20"/>
      <c r="D96" s="6" t="s">
        <v>186</v>
      </c>
      <c r="E96" s="3" t="s">
        <v>187</v>
      </c>
      <c r="F96" s="6">
        <f t="shared" si="110"/>
        <v>0</v>
      </c>
      <c r="G96" s="6">
        <f t="shared" si="111"/>
        <v>2</v>
      </c>
      <c r="H96" s="6">
        <f t="shared" si="112"/>
        <v>20</v>
      </c>
      <c r="I96" s="6">
        <f t="shared" si="113"/>
        <v>10</v>
      </c>
      <c r="J96" s="6">
        <f t="shared" si="114"/>
        <v>10</v>
      </c>
      <c r="K96" s="6">
        <f t="shared" si="115"/>
        <v>0</v>
      </c>
      <c r="L96" s="6">
        <f t="shared" si="116"/>
        <v>0</v>
      </c>
      <c r="M96" s="6">
        <f t="shared" si="117"/>
        <v>0</v>
      </c>
      <c r="N96" s="6">
        <f t="shared" si="118"/>
        <v>0</v>
      </c>
      <c r="O96" s="6">
        <f t="shared" si="119"/>
        <v>0</v>
      </c>
      <c r="P96" s="6">
        <f t="shared" si="120"/>
        <v>0</v>
      </c>
      <c r="Q96" s="6">
        <f t="shared" si="121"/>
        <v>0</v>
      </c>
      <c r="R96" s="7">
        <f t="shared" si="122"/>
        <v>2</v>
      </c>
      <c r="S96" s="7">
        <f t="shared" si="123"/>
        <v>0</v>
      </c>
      <c r="T96" s="7">
        <v>1</v>
      </c>
      <c r="U96" s="11">
        <v>10</v>
      </c>
      <c r="V96" s="10" t="s">
        <v>60</v>
      </c>
      <c r="W96" s="11">
        <v>10</v>
      </c>
      <c r="X96" s="10" t="s">
        <v>60</v>
      </c>
      <c r="Y96" s="11"/>
      <c r="Z96" s="10"/>
      <c r="AA96" s="11"/>
      <c r="AB96" s="10"/>
      <c r="AC96" s="7">
        <v>2</v>
      </c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4"/>
        <v>2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5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26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27"/>
        <v>0</v>
      </c>
      <c r="DA96" s="11"/>
      <c r="DB96" s="10"/>
      <c r="DC96" s="11"/>
      <c r="DD96" s="10"/>
      <c r="DE96" s="11"/>
      <c r="DF96" s="10"/>
      <c r="DG96" s="11"/>
      <c r="DH96" s="10"/>
      <c r="DI96" s="7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28"/>
        <v>0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9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0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1"/>
        <v>0</v>
      </c>
    </row>
    <row r="97" spans="1:188" x14ac:dyDescent="0.25">
      <c r="A97" s="20">
        <v>3</v>
      </c>
      <c r="B97" s="20">
        <v>1</v>
      </c>
      <c r="C97" s="20"/>
      <c r="D97" s="6" t="s">
        <v>188</v>
      </c>
      <c r="E97" s="3" t="s">
        <v>189</v>
      </c>
      <c r="F97" s="6">
        <f t="shared" si="110"/>
        <v>0</v>
      </c>
      <c r="G97" s="6">
        <f t="shared" si="111"/>
        <v>2</v>
      </c>
      <c r="H97" s="6">
        <f t="shared" si="112"/>
        <v>20</v>
      </c>
      <c r="I97" s="6">
        <f t="shared" si="113"/>
        <v>10</v>
      </c>
      <c r="J97" s="6">
        <f t="shared" si="114"/>
        <v>10</v>
      </c>
      <c r="K97" s="6">
        <f t="shared" si="115"/>
        <v>0</v>
      </c>
      <c r="L97" s="6">
        <f t="shared" si="116"/>
        <v>0</v>
      </c>
      <c r="M97" s="6">
        <f t="shared" si="117"/>
        <v>0</v>
      </c>
      <c r="N97" s="6">
        <f t="shared" si="118"/>
        <v>0</v>
      </c>
      <c r="O97" s="6">
        <f t="shared" si="119"/>
        <v>0</v>
      </c>
      <c r="P97" s="6">
        <f t="shared" si="120"/>
        <v>0</v>
      </c>
      <c r="Q97" s="6">
        <f t="shared" si="121"/>
        <v>0</v>
      </c>
      <c r="R97" s="7">
        <f t="shared" si="122"/>
        <v>2</v>
      </c>
      <c r="S97" s="7">
        <f t="shared" si="123"/>
        <v>0</v>
      </c>
      <c r="T97" s="7">
        <v>1</v>
      </c>
      <c r="U97" s="11">
        <v>10</v>
      </c>
      <c r="V97" s="10" t="s">
        <v>60</v>
      </c>
      <c r="W97" s="11">
        <v>10</v>
      </c>
      <c r="X97" s="10" t="s">
        <v>60</v>
      </c>
      <c r="Y97" s="11"/>
      <c r="Z97" s="10"/>
      <c r="AA97" s="11"/>
      <c r="AB97" s="10"/>
      <c r="AC97" s="7">
        <v>2</v>
      </c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4"/>
        <v>2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5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26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27"/>
        <v>0</v>
      </c>
      <c r="DA97" s="11"/>
      <c r="DB97" s="10"/>
      <c r="DC97" s="11"/>
      <c r="DD97" s="10"/>
      <c r="DE97" s="11"/>
      <c r="DF97" s="10"/>
      <c r="DG97" s="11"/>
      <c r="DH97" s="10"/>
      <c r="DI97" s="7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28"/>
        <v>0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9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0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1"/>
        <v>0</v>
      </c>
    </row>
    <row r="98" spans="1:188" x14ac:dyDescent="0.25">
      <c r="A98" s="20">
        <v>4</v>
      </c>
      <c r="B98" s="20">
        <v>2</v>
      </c>
      <c r="C98" s="20"/>
      <c r="D98" s="6" t="s">
        <v>190</v>
      </c>
      <c r="E98" s="3" t="s">
        <v>191</v>
      </c>
      <c r="F98" s="6">
        <f t="shared" si="110"/>
        <v>0</v>
      </c>
      <c r="G98" s="6">
        <f t="shared" si="111"/>
        <v>2</v>
      </c>
      <c r="H98" s="6">
        <f t="shared" si="112"/>
        <v>30</v>
      </c>
      <c r="I98" s="6">
        <f t="shared" si="113"/>
        <v>15</v>
      </c>
      <c r="J98" s="6">
        <f t="shared" si="114"/>
        <v>15</v>
      </c>
      <c r="K98" s="6">
        <f t="shared" si="115"/>
        <v>0</v>
      </c>
      <c r="L98" s="6">
        <f t="shared" si="116"/>
        <v>0</v>
      </c>
      <c r="M98" s="6">
        <f t="shared" si="117"/>
        <v>0</v>
      </c>
      <c r="N98" s="6">
        <f t="shared" si="118"/>
        <v>0</v>
      </c>
      <c r="O98" s="6">
        <f t="shared" si="119"/>
        <v>0</v>
      </c>
      <c r="P98" s="6">
        <f t="shared" si="120"/>
        <v>0</v>
      </c>
      <c r="Q98" s="6">
        <f t="shared" si="121"/>
        <v>0</v>
      </c>
      <c r="R98" s="7">
        <f t="shared" si="122"/>
        <v>2</v>
      </c>
      <c r="S98" s="7">
        <f t="shared" si="123"/>
        <v>0</v>
      </c>
      <c r="T98" s="7">
        <v>1.34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4"/>
        <v>0</v>
      </c>
      <c r="AP98" s="11">
        <v>15</v>
      </c>
      <c r="AQ98" s="10" t="s">
        <v>60</v>
      </c>
      <c r="AR98" s="11">
        <v>15</v>
      </c>
      <c r="AS98" s="10" t="s">
        <v>60</v>
      </c>
      <c r="AT98" s="11"/>
      <c r="AU98" s="10"/>
      <c r="AV98" s="11"/>
      <c r="AW98" s="10"/>
      <c r="AX98" s="7">
        <v>2</v>
      </c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5"/>
        <v>2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26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27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8"/>
        <v>0</v>
      </c>
      <c r="DV98" s="11"/>
      <c r="DW98" s="10"/>
      <c r="DX98" s="11"/>
      <c r="DY98" s="10"/>
      <c r="DZ98" s="11"/>
      <c r="EA98" s="10"/>
      <c r="EB98" s="11"/>
      <c r="EC98" s="10"/>
      <c r="ED98" s="7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9"/>
        <v>0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0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1"/>
        <v>0</v>
      </c>
    </row>
    <row r="99" spans="1:188" x14ac:dyDescent="0.25">
      <c r="A99" s="20">
        <v>4</v>
      </c>
      <c r="B99" s="20">
        <v>2</v>
      </c>
      <c r="C99" s="20"/>
      <c r="D99" s="6" t="s">
        <v>192</v>
      </c>
      <c r="E99" s="3" t="s">
        <v>193</v>
      </c>
      <c r="F99" s="6">
        <f t="shared" si="110"/>
        <v>0</v>
      </c>
      <c r="G99" s="6">
        <f t="shared" si="111"/>
        <v>2</v>
      </c>
      <c r="H99" s="6">
        <f t="shared" si="112"/>
        <v>30</v>
      </c>
      <c r="I99" s="6">
        <f t="shared" si="113"/>
        <v>15</v>
      </c>
      <c r="J99" s="6">
        <f t="shared" si="114"/>
        <v>15</v>
      </c>
      <c r="K99" s="6">
        <f t="shared" si="115"/>
        <v>0</v>
      </c>
      <c r="L99" s="6">
        <f t="shared" si="116"/>
        <v>0</v>
      </c>
      <c r="M99" s="6">
        <f t="shared" si="117"/>
        <v>0</v>
      </c>
      <c r="N99" s="6">
        <f t="shared" si="118"/>
        <v>0</v>
      </c>
      <c r="O99" s="6">
        <f t="shared" si="119"/>
        <v>0</v>
      </c>
      <c r="P99" s="6">
        <f t="shared" si="120"/>
        <v>0</v>
      </c>
      <c r="Q99" s="6">
        <f t="shared" si="121"/>
        <v>0</v>
      </c>
      <c r="R99" s="7">
        <f t="shared" si="122"/>
        <v>2</v>
      </c>
      <c r="S99" s="7">
        <f t="shared" si="123"/>
        <v>0</v>
      </c>
      <c r="T99" s="7">
        <v>1.34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4"/>
        <v>0</v>
      </c>
      <c r="AP99" s="11">
        <v>15</v>
      </c>
      <c r="AQ99" s="10" t="s">
        <v>60</v>
      </c>
      <c r="AR99" s="11">
        <v>15</v>
      </c>
      <c r="AS99" s="10" t="s">
        <v>60</v>
      </c>
      <c r="AT99" s="11"/>
      <c r="AU99" s="10"/>
      <c r="AV99" s="11"/>
      <c r="AW99" s="10"/>
      <c r="AX99" s="7">
        <v>2</v>
      </c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5"/>
        <v>2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26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27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8"/>
        <v>0</v>
      </c>
      <c r="DV99" s="11"/>
      <c r="DW99" s="10"/>
      <c r="DX99" s="11"/>
      <c r="DY99" s="10"/>
      <c r="DZ99" s="11"/>
      <c r="EA99" s="10"/>
      <c r="EB99" s="11"/>
      <c r="EC99" s="10"/>
      <c r="ED99" s="7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9"/>
        <v>0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0"/>
        <v>0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1"/>
        <v>0</v>
      </c>
    </row>
    <row r="100" spans="1:188" x14ac:dyDescent="0.25">
      <c r="A100" s="20">
        <v>4</v>
      </c>
      <c r="B100" s="20">
        <v>2</v>
      </c>
      <c r="C100" s="20"/>
      <c r="D100" s="6" t="s">
        <v>194</v>
      </c>
      <c r="E100" s="3" t="s">
        <v>195</v>
      </c>
      <c r="F100" s="6">
        <f t="shared" si="110"/>
        <v>0</v>
      </c>
      <c r="G100" s="6">
        <f t="shared" si="111"/>
        <v>2</v>
      </c>
      <c r="H100" s="6">
        <f t="shared" si="112"/>
        <v>30</v>
      </c>
      <c r="I100" s="6">
        <f t="shared" si="113"/>
        <v>15</v>
      </c>
      <c r="J100" s="6">
        <f t="shared" si="114"/>
        <v>15</v>
      </c>
      <c r="K100" s="6">
        <f t="shared" si="115"/>
        <v>0</v>
      </c>
      <c r="L100" s="6">
        <f t="shared" si="116"/>
        <v>0</v>
      </c>
      <c r="M100" s="6">
        <f t="shared" si="117"/>
        <v>0</v>
      </c>
      <c r="N100" s="6">
        <f t="shared" si="118"/>
        <v>0</v>
      </c>
      <c r="O100" s="6">
        <f t="shared" si="119"/>
        <v>0</v>
      </c>
      <c r="P100" s="6">
        <f t="shared" si="120"/>
        <v>0</v>
      </c>
      <c r="Q100" s="6">
        <f t="shared" si="121"/>
        <v>0</v>
      </c>
      <c r="R100" s="7">
        <f t="shared" si="122"/>
        <v>2</v>
      </c>
      <c r="S100" s="7">
        <f t="shared" si="123"/>
        <v>0</v>
      </c>
      <c r="T100" s="7">
        <v>1.34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4"/>
        <v>0</v>
      </c>
      <c r="AP100" s="11">
        <v>15</v>
      </c>
      <c r="AQ100" s="10" t="s">
        <v>60</v>
      </c>
      <c r="AR100" s="11">
        <v>15</v>
      </c>
      <c r="AS100" s="10" t="s">
        <v>60</v>
      </c>
      <c r="AT100" s="11"/>
      <c r="AU100" s="10"/>
      <c r="AV100" s="11"/>
      <c r="AW100" s="10"/>
      <c r="AX100" s="7">
        <v>2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5"/>
        <v>2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26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27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8"/>
        <v>0</v>
      </c>
      <c r="DV100" s="11"/>
      <c r="DW100" s="10"/>
      <c r="DX100" s="11"/>
      <c r="DY100" s="10"/>
      <c r="DZ100" s="11"/>
      <c r="EA100" s="10"/>
      <c r="EB100" s="11"/>
      <c r="EC100" s="10"/>
      <c r="ED100" s="7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9"/>
        <v>0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0"/>
        <v>0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1"/>
        <v>0</v>
      </c>
    </row>
    <row r="101" spans="1:188" x14ac:dyDescent="0.25">
      <c r="A101" s="20">
        <v>4</v>
      </c>
      <c r="B101" s="20">
        <v>2</v>
      </c>
      <c r="C101" s="20"/>
      <c r="D101" s="6" t="s">
        <v>196</v>
      </c>
      <c r="E101" s="3" t="s">
        <v>197</v>
      </c>
      <c r="F101" s="6">
        <f t="shared" si="110"/>
        <v>0</v>
      </c>
      <c r="G101" s="6">
        <f t="shared" si="111"/>
        <v>2</v>
      </c>
      <c r="H101" s="6">
        <f t="shared" si="112"/>
        <v>30</v>
      </c>
      <c r="I101" s="6">
        <f t="shared" si="113"/>
        <v>15</v>
      </c>
      <c r="J101" s="6">
        <f t="shared" si="114"/>
        <v>15</v>
      </c>
      <c r="K101" s="6">
        <f t="shared" si="115"/>
        <v>0</v>
      </c>
      <c r="L101" s="6">
        <f t="shared" si="116"/>
        <v>0</v>
      </c>
      <c r="M101" s="6">
        <f t="shared" si="117"/>
        <v>0</v>
      </c>
      <c r="N101" s="6">
        <f t="shared" si="118"/>
        <v>0</v>
      </c>
      <c r="O101" s="6">
        <f t="shared" si="119"/>
        <v>0</v>
      </c>
      <c r="P101" s="6">
        <f t="shared" si="120"/>
        <v>0</v>
      </c>
      <c r="Q101" s="6">
        <f t="shared" si="121"/>
        <v>0</v>
      </c>
      <c r="R101" s="7">
        <f t="shared" si="122"/>
        <v>2</v>
      </c>
      <c r="S101" s="7">
        <f t="shared" si="123"/>
        <v>0</v>
      </c>
      <c r="T101" s="7">
        <v>1.1399999999999999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4"/>
        <v>0</v>
      </c>
      <c r="AP101" s="11">
        <v>15</v>
      </c>
      <c r="AQ101" s="10" t="s">
        <v>60</v>
      </c>
      <c r="AR101" s="11">
        <v>15</v>
      </c>
      <c r="AS101" s="10" t="s">
        <v>60</v>
      </c>
      <c r="AT101" s="11"/>
      <c r="AU101" s="10"/>
      <c r="AV101" s="11"/>
      <c r="AW101" s="10"/>
      <c r="AX101" s="7">
        <v>2</v>
      </c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5"/>
        <v>2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26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27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8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9"/>
        <v>0</v>
      </c>
      <c r="EQ101" s="11"/>
      <c r="ER101" s="10"/>
      <c r="ES101" s="11"/>
      <c r="ET101" s="10"/>
      <c r="EU101" s="11"/>
      <c r="EV101" s="10"/>
      <c r="EW101" s="11"/>
      <c r="EX101" s="10"/>
      <c r="EY101" s="7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0"/>
        <v>0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1"/>
        <v>0</v>
      </c>
    </row>
    <row r="102" spans="1:188" x14ac:dyDescent="0.25">
      <c r="A102" s="20">
        <v>4</v>
      </c>
      <c r="B102" s="20">
        <v>2</v>
      </c>
      <c r="C102" s="20"/>
      <c r="D102" s="6" t="s">
        <v>198</v>
      </c>
      <c r="E102" s="3" t="s">
        <v>199</v>
      </c>
      <c r="F102" s="6">
        <f t="shared" si="110"/>
        <v>0</v>
      </c>
      <c r="G102" s="6">
        <f t="shared" si="111"/>
        <v>2</v>
      </c>
      <c r="H102" s="6">
        <f t="shared" si="112"/>
        <v>30</v>
      </c>
      <c r="I102" s="6">
        <f t="shared" si="113"/>
        <v>15</v>
      </c>
      <c r="J102" s="6">
        <f t="shared" si="114"/>
        <v>15</v>
      </c>
      <c r="K102" s="6">
        <f t="shared" si="115"/>
        <v>0</v>
      </c>
      <c r="L102" s="6">
        <f t="shared" si="116"/>
        <v>0</v>
      </c>
      <c r="M102" s="6">
        <f t="shared" si="117"/>
        <v>0</v>
      </c>
      <c r="N102" s="6">
        <f t="shared" si="118"/>
        <v>0</v>
      </c>
      <c r="O102" s="6">
        <f t="shared" si="119"/>
        <v>0</v>
      </c>
      <c r="P102" s="6">
        <f t="shared" si="120"/>
        <v>0</v>
      </c>
      <c r="Q102" s="6">
        <f t="shared" si="121"/>
        <v>0</v>
      </c>
      <c r="R102" s="7">
        <f t="shared" si="122"/>
        <v>2</v>
      </c>
      <c r="S102" s="7">
        <f t="shared" si="123"/>
        <v>0</v>
      </c>
      <c r="T102" s="7">
        <v>1.34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4"/>
        <v>0</v>
      </c>
      <c r="AP102" s="11">
        <v>15</v>
      </c>
      <c r="AQ102" s="10" t="s">
        <v>60</v>
      </c>
      <c r="AR102" s="11">
        <v>15</v>
      </c>
      <c r="AS102" s="10" t="s">
        <v>60</v>
      </c>
      <c r="AT102" s="11"/>
      <c r="AU102" s="10"/>
      <c r="AV102" s="11"/>
      <c r="AW102" s="10"/>
      <c r="AX102" s="7">
        <v>2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5"/>
        <v>2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26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27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8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9"/>
        <v>0</v>
      </c>
      <c r="EQ102" s="11"/>
      <c r="ER102" s="10"/>
      <c r="ES102" s="11"/>
      <c r="ET102" s="10"/>
      <c r="EU102" s="11"/>
      <c r="EV102" s="10"/>
      <c r="EW102" s="11"/>
      <c r="EX102" s="10"/>
      <c r="EY102" s="7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0"/>
        <v>0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1"/>
        <v>0</v>
      </c>
    </row>
    <row r="103" spans="1:188" x14ac:dyDescent="0.25">
      <c r="A103" s="20">
        <v>15</v>
      </c>
      <c r="B103" s="20">
        <v>1</v>
      </c>
      <c r="C103" s="20"/>
      <c r="D103" s="6" t="s">
        <v>200</v>
      </c>
      <c r="E103" s="3" t="s">
        <v>201</v>
      </c>
      <c r="F103" s="6">
        <f t="shared" si="110"/>
        <v>0</v>
      </c>
      <c r="G103" s="6">
        <f t="shared" si="111"/>
        <v>2</v>
      </c>
      <c r="H103" s="6">
        <f t="shared" si="112"/>
        <v>30</v>
      </c>
      <c r="I103" s="6">
        <f t="shared" si="113"/>
        <v>15</v>
      </c>
      <c r="J103" s="6">
        <f t="shared" si="114"/>
        <v>15</v>
      </c>
      <c r="K103" s="6">
        <f t="shared" si="115"/>
        <v>0</v>
      </c>
      <c r="L103" s="6">
        <f t="shared" si="116"/>
        <v>0</v>
      </c>
      <c r="M103" s="6">
        <f t="shared" si="117"/>
        <v>0</v>
      </c>
      <c r="N103" s="6">
        <f t="shared" si="118"/>
        <v>0</v>
      </c>
      <c r="O103" s="6">
        <f t="shared" si="119"/>
        <v>0</v>
      </c>
      <c r="P103" s="6">
        <f t="shared" si="120"/>
        <v>0</v>
      </c>
      <c r="Q103" s="6">
        <f t="shared" si="121"/>
        <v>0</v>
      </c>
      <c r="R103" s="7">
        <f t="shared" si="122"/>
        <v>2</v>
      </c>
      <c r="S103" s="7">
        <f t="shared" si="123"/>
        <v>0</v>
      </c>
      <c r="T103" s="7">
        <v>1.34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4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5"/>
        <v>0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26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27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8"/>
        <v>0</v>
      </c>
      <c r="DV103" s="11">
        <v>15</v>
      </c>
      <c r="DW103" s="10" t="s">
        <v>60</v>
      </c>
      <c r="DX103" s="11">
        <v>15</v>
      </c>
      <c r="DY103" s="10" t="s">
        <v>60</v>
      </c>
      <c r="DZ103" s="11"/>
      <c r="EA103" s="10"/>
      <c r="EB103" s="11"/>
      <c r="EC103" s="10"/>
      <c r="ED103" s="7">
        <v>2</v>
      </c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9"/>
        <v>2</v>
      </c>
      <c r="EQ103" s="11"/>
      <c r="ER103" s="10"/>
      <c r="ES103" s="11"/>
      <c r="ET103" s="10"/>
      <c r="EU103" s="11"/>
      <c r="EV103" s="10"/>
      <c r="EW103" s="11"/>
      <c r="EX103" s="10"/>
      <c r="EY103" s="7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0"/>
        <v>0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1"/>
        <v>0</v>
      </c>
    </row>
    <row r="104" spans="1:188" x14ac:dyDescent="0.25">
      <c r="A104" s="20">
        <v>15</v>
      </c>
      <c r="B104" s="20">
        <v>1</v>
      </c>
      <c r="C104" s="20"/>
      <c r="D104" s="6" t="s">
        <v>202</v>
      </c>
      <c r="E104" s="3" t="s">
        <v>203</v>
      </c>
      <c r="F104" s="6">
        <f t="shared" si="110"/>
        <v>0</v>
      </c>
      <c r="G104" s="6">
        <f t="shared" si="111"/>
        <v>2</v>
      </c>
      <c r="H104" s="6">
        <f t="shared" si="112"/>
        <v>30</v>
      </c>
      <c r="I104" s="6">
        <f t="shared" si="113"/>
        <v>15</v>
      </c>
      <c r="J104" s="6">
        <f t="shared" si="114"/>
        <v>15</v>
      </c>
      <c r="K104" s="6">
        <f t="shared" si="115"/>
        <v>0</v>
      </c>
      <c r="L104" s="6">
        <f t="shared" si="116"/>
        <v>0</v>
      </c>
      <c r="M104" s="6">
        <f t="shared" si="117"/>
        <v>0</v>
      </c>
      <c r="N104" s="6">
        <f t="shared" si="118"/>
        <v>0</v>
      </c>
      <c r="O104" s="6">
        <f t="shared" si="119"/>
        <v>0</v>
      </c>
      <c r="P104" s="6">
        <f t="shared" si="120"/>
        <v>0</v>
      </c>
      <c r="Q104" s="6">
        <f t="shared" si="121"/>
        <v>0</v>
      </c>
      <c r="R104" s="7">
        <f t="shared" si="122"/>
        <v>2</v>
      </c>
      <c r="S104" s="7">
        <f t="shared" si="123"/>
        <v>0</v>
      </c>
      <c r="T104" s="7">
        <v>1.34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4"/>
        <v>0</v>
      </c>
      <c r="AP104" s="11"/>
      <c r="AQ104" s="10"/>
      <c r="AR104" s="11"/>
      <c r="AS104" s="10"/>
      <c r="AT104" s="11"/>
      <c r="AU104" s="10"/>
      <c r="AV104" s="11"/>
      <c r="AW104" s="10"/>
      <c r="AX104" s="7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5"/>
        <v>0</v>
      </c>
      <c r="BK104" s="11"/>
      <c r="BL104" s="10"/>
      <c r="BM104" s="11"/>
      <c r="BN104" s="10"/>
      <c r="BO104" s="11"/>
      <c r="BP104" s="10"/>
      <c r="BQ104" s="11"/>
      <c r="BR104" s="10"/>
      <c r="BS104" s="7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26"/>
        <v>0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27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8"/>
        <v>0</v>
      </c>
      <c r="DV104" s="11">
        <v>15</v>
      </c>
      <c r="DW104" s="10" t="s">
        <v>60</v>
      </c>
      <c r="DX104" s="11">
        <v>15</v>
      </c>
      <c r="DY104" s="10" t="s">
        <v>60</v>
      </c>
      <c r="DZ104" s="11"/>
      <c r="EA104" s="10"/>
      <c r="EB104" s="11"/>
      <c r="EC104" s="10"/>
      <c r="ED104" s="7">
        <v>2</v>
      </c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9"/>
        <v>2</v>
      </c>
      <c r="EQ104" s="11"/>
      <c r="ER104" s="10"/>
      <c r="ES104" s="11"/>
      <c r="ET104" s="10"/>
      <c r="EU104" s="11"/>
      <c r="EV104" s="10"/>
      <c r="EW104" s="11"/>
      <c r="EX104" s="10"/>
      <c r="EY104" s="7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0"/>
        <v>0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1"/>
        <v>0</v>
      </c>
    </row>
    <row r="105" spans="1:188" x14ac:dyDescent="0.25">
      <c r="A105" s="20">
        <v>15</v>
      </c>
      <c r="B105" s="20">
        <v>1</v>
      </c>
      <c r="C105" s="20"/>
      <c r="D105" s="6" t="s">
        <v>204</v>
      </c>
      <c r="E105" s="3" t="s">
        <v>205</v>
      </c>
      <c r="F105" s="6">
        <f t="shared" si="110"/>
        <v>0</v>
      </c>
      <c r="G105" s="6">
        <f t="shared" si="111"/>
        <v>2</v>
      </c>
      <c r="H105" s="6">
        <f t="shared" si="112"/>
        <v>30</v>
      </c>
      <c r="I105" s="6">
        <f t="shared" si="113"/>
        <v>15</v>
      </c>
      <c r="J105" s="6">
        <f t="shared" si="114"/>
        <v>15</v>
      </c>
      <c r="K105" s="6">
        <f t="shared" si="115"/>
        <v>0</v>
      </c>
      <c r="L105" s="6">
        <f t="shared" si="116"/>
        <v>0</v>
      </c>
      <c r="M105" s="6">
        <f t="shared" si="117"/>
        <v>0</v>
      </c>
      <c r="N105" s="6">
        <f t="shared" si="118"/>
        <v>0</v>
      </c>
      <c r="O105" s="6">
        <f t="shared" si="119"/>
        <v>0</v>
      </c>
      <c r="P105" s="6">
        <f t="shared" si="120"/>
        <v>0</v>
      </c>
      <c r="Q105" s="6">
        <f t="shared" si="121"/>
        <v>0</v>
      </c>
      <c r="R105" s="7">
        <f t="shared" si="122"/>
        <v>2</v>
      </c>
      <c r="S105" s="7">
        <f t="shared" si="123"/>
        <v>0</v>
      </c>
      <c r="T105" s="7">
        <v>1.36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4"/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5"/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26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27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8"/>
        <v>0</v>
      </c>
      <c r="DV105" s="11">
        <v>15</v>
      </c>
      <c r="DW105" s="10" t="s">
        <v>60</v>
      </c>
      <c r="DX105" s="11">
        <v>15</v>
      </c>
      <c r="DY105" s="10" t="s">
        <v>60</v>
      </c>
      <c r="DZ105" s="11"/>
      <c r="EA105" s="10"/>
      <c r="EB105" s="11"/>
      <c r="EC105" s="10"/>
      <c r="ED105" s="7">
        <v>2</v>
      </c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9"/>
        <v>2</v>
      </c>
      <c r="EQ105" s="11"/>
      <c r="ER105" s="10"/>
      <c r="ES105" s="11"/>
      <c r="ET105" s="10"/>
      <c r="EU105" s="11"/>
      <c r="EV105" s="10"/>
      <c r="EW105" s="11"/>
      <c r="EX105" s="10"/>
      <c r="EY105" s="7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0"/>
        <v>0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1"/>
        <v>0</v>
      </c>
    </row>
    <row r="106" spans="1:188" x14ac:dyDescent="0.25">
      <c r="A106" s="20">
        <v>15</v>
      </c>
      <c r="B106" s="20">
        <v>1</v>
      </c>
      <c r="C106" s="20"/>
      <c r="D106" s="6" t="s">
        <v>206</v>
      </c>
      <c r="E106" s="3" t="s">
        <v>207</v>
      </c>
      <c r="F106" s="6">
        <f t="shared" si="110"/>
        <v>0</v>
      </c>
      <c r="G106" s="6">
        <f t="shared" si="111"/>
        <v>2</v>
      </c>
      <c r="H106" s="6">
        <f t="shared" si="112"/>
        <v>30</v>
      </c>
      <c r="I106" s="6">
        <f t="shared" si="113"/>
        <v>15</v>
      </c>
      <c r="J106" s="6">
        <f t="shared" si="114"/>
        <v>15</v>
      </c>
      <c r="K106" s="6">
        <f t="shared" si="115"/>
        <v>0</v>
      </c>
      <c r="L106" s="6">
        <f t="shared" si="116"/>
        <v>0</v>
      </c>
      <c r="M106" s="6">
        <f t="shared" si="117"/>
        <v>0</v>
      </c>
      <c r="N106" s="6">
        <f t="shared" si="118"/>
        <v>0</v>
      </c>
      <c r="O106" s="6">
        <f t="shared" si="119"/>
        <v>0</v>
      </c>
      <c r="P106" s="6">
        <f t="shared" si="120"/>
        <v>0</v>
      </c>
      <c r="Q106" s="6">
        <f t="shared" si="121"/>
        <v>0</v>
      </c>
      <c r="R106" s="7">
        <f t="shared" si="122"/>
        <v>2</v>
      </c>
      <c r="S106" s="7">
        <f t="shared" si="123"/>
        <v>0</v>
      </c>
      <c r="T106" s="7">
        <v>1.34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4"/>
        <v>0</v>
      </c>
      <c r="AP106" s="11"/>
      <c r="AQ106" s="10"/>
      <c r="AR106" s="11"/>
      <c r="AS106" s="10"/>
      <c r="AT106" s="11"/>
      <c r="AU106" s="10"/>
      <c r="AV106" s="11"/>
      <c r="AW106" s="10"/>
      <c r="AX106" s="7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5"/>
        <v>0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26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27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28"/>
        <v>0</v>
      </c>
      <c r="DV106" s="11">
        <v>15</v>
      </c>
      <c r="DW106" s="10" t="s">
        <v>60</v>
      </c>
      <c r="DX106" s="11">
        <v>15</v>
      </c>
      <c r="DY106" s="10" t="s">
        <v>60</v>
      </c>
      <c r="DZ106" s="11"/>
      <c r="EA106" s="10"/>
      <c r="EB106" s="11"/>
      <c r="EC106" s="10"/>
      <c r="ED106" s="7">
        <v>2</v>
      </c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9"/>
        <v>2</v>
      </c>
      <c r="EQ106" s="11"/>
      <c r="ER106" s="10"/>
      <c r="ES106" s="11"/>
      <c r="ET106" s="10"/>
      <c r="EU106" s="11"/>
      <c r="EV106" s="10"/>
      <c r="EW106" s="11"/>
      <c r="EX106" s="10"/>
      <c r="EY106" s="7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0"/>
        <v>0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1"/>
        <v>0</v>
      </c>
    </row>
    <row r="107" spans="1:188" x14ac:dyDescent="0.25">
      <c r="A107" s="20">
        <v>5</v>
      </c>
      <c r="B107" s="20">
        <v>1</v>
      </c>
      <c r="C107" s="20"/>
      <c r="D107" s="6" t="s">
        <v>208</v>
      </c>
      <c r="E107" s="3" t="s">
        <v>209</v>
      </c>
      <c r="F107" s="6">
        <f t="shared" si="110"/>
        <v>0</v>
      </c>
      <c r="G107" s="6">
        <f t="shared" si="111"/>
        <v>2</v>
      </c>
      <c r="H107" s="6">
        <f t="shared" si="112"/>
        <v>30</v>
      </c>
      <c r="I107" s="6">
        <f t="shared" si="113"/>
        <v>15</v>
      </c>
      <c r="J107" s="6">
        <f t="shared" si="114"/>
        <v>15</v>
      </c>
      <c r="K107" s="6">
        <f t="shared" si="115"/>
        <v>0</v>
      </c>
      <c r="L107" s="6">
        <f t="shared" si="116"/>
        <v>0</v>
      </c>
      <c r="M107" s="6">
        <f t="shared" si="117"/>
        <v>0</v>
      </c>
      <c r="N107" s="6">
        <f t="shared" si="118"/>
        <v>0</v>
      </c>
      <c r="O107" s="6">
        <f t="shared" si="119"/>
        <v>0</v>
      </c>
      <c r="P107" s="6">
        <f t="shared" si="120"/>
        <v>0</v>
      </c>
      <c r="Q107" s="6">
        <f t="shared" si="121"/>
        <v>0</v>
      </c>
      <c r="R107" s="7">
        <f t="shared" si="122"/>
        <v>2</v>
      </c>
      <c r="S107" s="7">
        <f t="shared" si="123"/>
        <v>0</v>
      </c>
      <c r="T107" s="7">
        <v>1.43</v>
      </c>
      <c r="U107" s="11"/>
      <c r="V107" s="10"/>
      <c r="W107" s="11"/>
      <c r="X107" s="10"/>
      <c r="Y107" s="11"/>
      <c r="Z107" s="10"/>
      <c r="AA107" s="11"/>
      <c r="AB107" s="10"/>
      <c r="AC107" s="7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4"/>
        <v>0</v>
      </c>
      <c r="AP107" s="11">
        <v>15</v>
      </c>
      <c r="AQ107" s="10" t="s">
        <v>60</v>
      </c>
      <c r="AR107" s="11">
        <v>15</v>
      </c>
      <c r="AS107" s="10" t="s">
        <v>60</v>
      </c>
      <c r="AT107" s="11"/>
      <c r="AU107" s="10"/>
      <c r="AV107" s="11"/>
      <c r="AW107" s="10"/>
      <c r="AX107" s="7">
        <v>2</v>
      </c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5"/>
        <v>2</v>
      </c>
      <c r="BK107" s="11"/>
      <c r="BL107" s="10"/>
      <c r="BM107" s="11"/>
      <c r="BN107" s="10"/>
      <c r="BO107" s="11"/>
      <c r="BP107" s="10"/>
      <c r="BQ107" s="11"/>
      <c r="BR107" s="10"/>
      <c r="BS107" s="7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26"/>
        <v>0</v>
      </c>
      <c r="CF107" s="11"/>
      <c r="CG107" s="10"/>
      <c r="CH107" s="11"/>
      <c r="CI107" s="10"/>
      <c r="CJ107" s="11"/>
      <c r="CK107" s="10"/>
      <c r="CL107" s="11"/>
      <c r="CM107" s="10"/>
      <c r="CN107" s="7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27"/>
        <v>0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28"/>
        <v>0</v>
      </c>
      <c r="DV107" s="11"/>
      <c r="DW107" s="10"/>
      <c r="DX107" s="11"/>
      <c r="DY107" s="10"/>
      <c r="DZ107" s="11"/>
      <c r="EA107" s="10"/>
      <c r="EB107" s="11"/>
      <c r="EC107" s="10"/>
      <c r="ED107" s="7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9"/>
        <v>0</v>
      </c>
      <c r="EQ107" s="11"/>
      <c r="ER107" s="10"/>
      <c r="ES107" s="11"/>
      <c r="ET107" s="10"/>
      <c r="EU107" s="11"/>
      <c r="EV107" s="10"/>
      <c r="EW107" s="11"/>
      <c r="EX107" s="10"/>
      <c r="EY107" s="7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0"/>
        <v>0</v>
      </c>
      <c r="FL107" s="11"/>
      <c r="FM107" s="10"/>
      <c r="FN107" s="11"/>
      <c r="FO107" s="10"/>
      <c r="FP107" s="11"/>
      <c r="FQ107" s="10"/>
      <c r="FR107" s="11"/>
      <c r="FS107" s="10"/>
      <c r="FT107" s="7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1"/>
        <v>0</v>
      </c>
    </row>
    <row r="108" spans="1:188" x14ac:dyDescent="0.25">
      <c r="A108" s="20">
        <v>5</v>
      </c>
      <c r="B108" s="20">
        <v>1</v>
      </c>
      <c r="C108" s="20"/>
      <c r="D108" s="6" t="s">
        <v>210</v>
      </c>
      <c r="E108" s="3" t="s">
        <v>211</v>
      </c>
      <c r="F108" s="6">
        <f t="shared" si="110"/>
        <v>0</v>
      </c>
      <c r="G108" s="6">
        <f t="shared" si="111"/>
        <v>2</v>
      </c>
      <c r="H108" s="6">
        <f t="shared" si="112"/>
        <v>30</v>
      </c>
      <c r="I108" s="6">
        <f t="shared" si="113"/>
        <v>15</v>
      </c>
      <c r="J108" s="6">
        <f t="shared" si="114"/>
        <v>15</v>
      </c>
      <c r="K108" s="6">
        <f t="shared" si="115"/>
        <v>0</v>
      </c>
      <c r="L108" s="6">
        <f t="shared" si="116"/>
        <v>0</v>
      </c>
      <c r="M108" s="6">
        <f t="shared" si="117"/>
        <v>0</v>
      </c>
      <c r="N108" s="6">
        <f t="shared" si="118"/>
        <v>0</v>
      </c>
      <c r="O108" s="6">
        <f t="shared" si="119"/>
        <v>0</v>
      </c>
      <c r="P108" s="6">
        <f t="shared" si="120"/>
        <v>0</v>
      </c>
      <c r="Q108" s="6">
        <f t="shared" si="121"/>
        <v>0</v>
      </c>
      <c r="R108" s="7">
        <f t="shared" si="122"/>
        <v>2</v>
      </c>
      <c r="S108" s="7">
        <f t="shared" si="123"/>
        <v>0</v>
      </c>
      <c r="T108" s="7">
        <v>1.4</v>
      </c>
      <c r="U108" s="11"/>
      <c r="V108" s="10"/>
      <c r="W108" s="11"/>
      <c r="X108" s="10"/>
      <c r="Y108" s="11"/>
      <c r="Z108" s="10"/>
      <c r="AA108" s="11"/>
      <c r="AB108" s="10"/>
      <c r="AC108" s="7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24"/>
        <v>0</v>
      </c>
      <c r="AP108" s="11">
        <v>15</v>
      </c>
      <c r="AQ108" s="10" t="s">
        <v>60</v>
      </c>
      <c r="AR108" s="11">
        <v>15</v>
      </c>
      <c r="AS108" s="10" t="s">
        <v>60</v>
      </c>
      <c r="AT108" s="11"/>
      <c r="AU108" s="10"/>
      <c r="AV108" s="11"/>
      <c r="AW108" s="10"/>
      <c r="AX108" s="7">
        <v>2</v>
      </c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25"/>
        <v>2</v>
      </c>
      <c r="BK108" s="11"/>
      <c r="BL108" s="10"/>
      <c r="BM108" s="11"/>
      <c r="BN108" s="10"/>
      <c r="BO108" s="11"/>
      <c r="BP108" s="10"/>
      <c r="BQ108" s="11"/>
      <c r="BR108" s="10"/>
      <c r="BS108" s="7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26"/>
        <v>0</v>
      </c>
      <c r="CF108" s="11"/>
      <c r="CG108" s="10"/>
      <c r="CH108" s="11"/>
      <c r="CI108" s="10"/>
      <c r="CJ108" s="11"/>
      <c r="CK108" s="10"/>
      <c r="CL108" s="11"/>
      <c r="CM108" s="10"/>
      <c r="CN108" s="7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27"/>
        <v>0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28"/>
        <v>0</v>
      </c>
      <c r="DV108" s="11"/>
      <c r="DW108" s="10"/>
      <c r="DX108" s="11"/>
      <c r="DY108" s="10"/>
      <c r="DZ108" s="11"/>
      <c r="EA108" s="10"/>
      <c r="EB108" s="11"/>
      <c r="EC108" s="10"/>
      <c r="ED108" s="7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9"/>
        <v>0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30"/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31"/>
        <v>0</v>
      </c>
    </row>
    <row r="109" spans="1:188" x14ac:dyDescent="0.25">
      <c r="A109" s="20">
        <v>5</v>
      </c>
      <c r="B109" s="20">
        <v>1</v>
      </c>
      <c r="C109" s="20"/>
      <c r="D109" s="6" t="s">
        <v>212</v>
      </c>
      <c r="E109" s="3" t="s">
        <v>213</v>
      </c>
      <c r="F109" s="6">
        <f t="shared" si="110"/>
        <v>0</v>
      </c>
      <c r="G109" s="6">
        <f t="shared" si="111"/>
        <v>2</v>
      </c>
      <c r="H109" s="6">
        <f t="shared" si="112"/>
        <v>30</v>
      </c>
      <c r="I109" s="6">
        <f t="shared" si="113"/>
        <v>15</v>
      </c>
      <c r="J109" s="6">
        <f t="shared" si="114"/>
        <v>15</v>
      </c>
      <c r="K109" s="6">
        <f t="shared" si="115"/>
        <v>0</v>
      </c>
      <c r="L109" s="6">
        <f t="shared" si="116"/>
        <v>0</v>
      </c>
      <c r="M109" s="6">
        <f t="shared" si="117"/>
        <v>0</v>
      </c>
      <c r="N109" s="6">
        <f t="shared" si="118"/>
        <v>0</v>
      </c>
      <c r="O109" s="6">
        <f t="shared" si="119"/>
        <v>0</v>
      </c>
      <c r="P109" s="6">
        <f t="shared" si="120"/>
        <v>0</v>
      </c>
      <c r="Q109" s="6">
        <f t="shared" si="121"/>
        <v>0</v>
      </c>
      <c r="R109" s="7">
        <f t="shared" si="122"/>
        <v>2</v>
      </c>
      <c r="S109" s="7">
        <f t="shared" si="123"/>
        <v>0</v>
      </c>
      <c r="T109" s="7">
        <v>1.07</v>
      </c>
      <c r="U109" s="11"/>
      <c r="V109" s="10"/>
      <c r="W109" s="11"/>
      <c r="X109" s="10"/>
      <c r="Y109" s="11"/>
      <c r="Z109" s="10"/>
      <c r="AA109" s="11"/>
      <c r="AB109" s="10"/>
      <c r="AC109" s="7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24"/>
        <v>0</v>
      </c>
      <c r="AP109" s="11">
        <v>15</v>
      </c>
      <c r="AQ109" s="10" t="s">
        <v>60</v>
      </c>
      <c r="AR109" s="11">
        <v>15</v>
      </c>
      <c r="AS109" s="10" t="s">
        <v>60</v>
      </c>
      <c r="AT109" s="11"/>
      <c r="AU109" s="10"/>
      <c r="AV109" s="11"/>
      <c r="AW109" s="10"/>
      <c r="AX109" s="7">
        <v>2</v>
      </c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25"/>
        <v>2</v>
      </c>
      <c r="BK109" s="11"/>
      <c r="BL109" s="10"/>
      <c r="BM109" s="11"/>
      <c r="BN109" s="10"/>
      <c r="BO109" s="11"/>
      <c r="BP109" s="10"/>
      <c r="BQ109" s="11"/>
      <c r="BR109" s="10"/>
      <c r="BS109" s="7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26"/>
        <v>0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27"/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28"/>
        <v>0</v>
      </c>
      <c r="DV109" s="11"/>
      <c r="DW109" s="10"/>
      <c r="DX109" s="11"/>
      <c r="DY109" s="10"/>
      <c r="DZ109" s="11"/>
      <c r="EA109" s="10"/>
      <c r="EB109" s="11"/>
      <c r="EC109" s="10"/>
      <c r="ED109" s="7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9"/>
        <v>0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30"/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31"/>
        <v>0</v>
      </c>
    </row>
    <row r="110" spans="1:188" x14ac:dyDescent="0.25">
      <c r="A110" s="20">
        <v>7</v>
      </c>
      <c r="B110" s="20">
        <v>1</v>
      </c>
      <c r="C110" s="20"/>
      <c r="D110" s="6" t="s">
        <v>214</v>
      </c>
      <c r="E110" s="3" t="s">
        <v>215</v>
      </c>
      <c r="F110" s="6">
        <f t="shared" si="110"/>
        <v>0</v>
      </c>
      <c r="G110" s="6">
        <f t="shared" si="111"/>
        <v>2</v>
      </c>
      <c r="H110" s="6">
        <f t="shared" si="112"/>
        <v>30</v>
      </c>
      <c r="I110" s="6">
        <f t="shared" si="113"/>
        <v>15</v>
      </c>
      <c r="J110" s="6">
        <f t="shared" si="114"/>
        <v>15</v>
      </c>
      <c r="K110" s="6">
        <f t="shared" si="115"/>
        <v>0</v>
      </c>
      <c r="L110" s="6">
        <f t="shared" si="116"/>
        <v>0</v>
      </c>
      <c r="M110" s="6">
        <f t="shared" si="117"/>
        <v>0</v>
      </c>
      <c r="N110" s="6">
        <f t="shared" si="118"/>
        <v>0</v>
      </c>
      <c r="O110" s="6">
        <f t="shared" si="119"/>
        <v>0</v>
      </c>
      <c r="P110" s="6">
        <f t="shared" si="120"/>
        <v>0</v>
      </c>
      <c r="Q110" s="6">
        <f t="shared" si="121"/>
        <v>0</v>
      </c>
      <c r="R110" s="7">
        <f t="shared" si="122"/>
        <v>3</v>
      </c>
      <c r="S110" s="7">
        <f t="shared" si="123"/>
        <v>0</v>
      </c>
      <c r="T110" s="7">
        <v>1.5</v>
      </c>
      <c r="U110" s="11"/>
      <c r="V110" s="10"/>
      <c r="W110" s="11"/>
      <c r="X110" s="10"/>
      <c r="Y110" s="11"/>
      <c r="Z110" s="10"/>
      <c r="AA110" s="11"/>
      <c r="AB110" s="10"/>
      <c r="AC110" s="7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24"/>
        <v>0</v>
      </c>
      <c r="AP110" s="11"/>
      <c r="AQ110" s="10"/>
      <c r="AR110" s="11"/>
      <c r="AS110" s="10"/>
      <c r="AT110" s="11"/>
      <c r="AU110" s="10"/>
      <c r="AV110" s="11"/>
      <c r="AW110" s="10"/>
      <c r="AX110" s="7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25"/>
        <v>0</v>
      </c>
      <c r="BK110" s="11">
        <v>15</v>
      </c>
      <c r="BL110" s="10" t="s">
        <v>60</v>
      </c>
      <c r="BM110" s="11">
        <v>15</v>
      </c>
      <c r="BN110" s="10" t="s">
        <v>60</v>
      </c>
      <c r="BO110" s="11"/>
      <c r="BP110" s="10"/>
      <c r="BQ110" s="11"/>
      <c r="BR110" s="10"/>
      <c r="BS110" s="7">
        <v>3</v>
      </c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26"/>
        <v>3</v>
      </c>
      <c r="CF110" s="11"/>
      <c r="CG110" s="10"/>
      <c r="CH110" s="11"/>
      <c r="CI110" s="10"/>
      <c r="CJ110" s="11"/>
      <c r="CK110" s="10"/>
      <c r="CL110" s="11"/>
      <c r="CM110" s="10"/>
      <c r="CN110" s="7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27"/>
        <v>0</v>
      </c>
      <c r="DA110" s="11"/>
      <c r="DB110" s="10"/>
      <c r="DC110" s="11"/>
      <c r="DD110" s="10"/>
      <c r="DE110" s="11"/>
      <c r="DF110" s="10"/>
      <c r="DG110" s="11"/>
      <c r="DH110" s="10"/>
      <c r="DI110" s="7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28"/>
        <v>0</v>
      </c>
      <c r="DV110" s="11"/>
      <c r="DW110" s="10"/>
      <c r="DX110" s="11"/>
      <c r="DY110" s="10"/>
      <c r="DZ110" s="11"/>
      <c r="EA110" s="10"/>
      <c r="EB110" s="11"/>
      <c r="EC110" s="10"/>
      <c r="ED110" s="7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9"/>
        <v>0</v>
      </c>
      <c r="EQ110" s="11"/>
      <c r="ER110" s="10"/>
      <c r="ES110" s="11"/>
      <c r="ET110" s="10"/>
      <c r="EU110" s="11"/>
      <c r="EV110" s="10"/>
      <c r="EW110" s="11"/>
      <c r="EX110" s="10"/>
      <c r="EY110" s="7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30"/>
        <v>0</v>
      </c>
      <c r="FL110" s="11"/>
      <c r="FM110" s="10"/>
      <c r="FN110" s="11"/>
      <c r="FO110" s="10"/>
      <c r="FP110" s="11"/>
      <c r="FQ110" s="10"/>
      <c r="FR110" s="11"/>
      <c r="FS110" s="10"/>
      <c r="FT110" s="7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31"/>
        <v>0</v>
      </c>
    </row>
    <row r="111" spans="1:188" x14ac:dyDescent="0.25">
      <c r="A111" s="20">
        <v>7</v>
      </c>
      <c r="B111" s="20">
        <v>1</v>
      </c>
      <c r="C111" s="20"/>
      <c r="D111" s="6" t="s">
        <v>216</v>
      </c>
      <c r="E111" s="3" t="s">
        <v>217</v>
      </c>
      <c r="F111" s="6">
        <f t="shared" si="110"/>
        <v>0</v>
      </c>
      <c r="G111" s="6">
        <f t="shared" si="111"/>
        <v>2</v>
      </c>
      <c r="H111" s="6">
        <f t="shared" si="112"/>
        <v>30</v>
      </c>
      <c r="I111" s="6">
        <f t="shared" si="113"/>
        <v>15</v>
      </c>
      <c r="J111" s="6">
        <f t="shared" si="114"/>
        <v>15</v>
      </c>
      <c r="K111" s="6">
        <f t="shared" si="115"/>
        <v>0</v>
      </c>
      <c r="L111" s="6">
        <f t="shared" si="116"/>
        <v>0</v>
      </c>
      <c r="M111" s="6">
        <f t="shared" si="117"/>
        <v>0</v>
      </c>
      <c r="N111" s="6">
        <f t="shared" si="118"/>
        <v>0</v>
      </c>
      <c r="O111" s="6">
        <f t="shared" si="119"/>
        <v>0</v>
      </c>
      <c r="P111" s="6">
        <f t="shared" si="120"/>
        <v>0</v>
      </c>
      <c r="Q111" s="6">
        <f t="shared" si="121"/>
        <v>0</v>
      </c>
      <c r="R111" s="7">
        <f t="shared" si="122"/>
        <v>3</v>
      </c>
      <c r="S111" s="7">
        <f t="shared" si="123"/>
        <v>0</v>
      </c>
      <c r="T111" s="7">
        <v>1.5</v>
      </c>
      <c r="U111" s="11"/>
      <c r="V111" s="10"/>
      <c r="W111" s="11"/>
      <c r="X111" s="10"/>
      <c r="Y111" s="11"/>
      <c r="Z111" s="10"/>
      <c r="AA111" s="11"/>
      <c r="AB111" s="10"/>
      <c r="AC111" s="7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24"/>
        <v>0</v>
      </c>
      <c r="AP111" s="11"/>
      <c r="AQ111" s="10"/>
      <c r="AR111" s="11"/>
      <c r="AS111" s="10"/>
      <c r="AT111" s="11"/>
      <c r="AU111" s="10"/>
      <c r="AV111" s="11"/>
      <c r="AW111" s="10"/>
      <c r="AX111" s="7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25"/>
        <v>0</v>
      </c>
      <c r="BK111" s="11">
        <v>15</v>
      </c>
      <c r="BL111" s="10" t="s">
        <v>60</v>
      </c>
      <c r="BM111" s="11">
        <v>15</v>
      </c>
      <c r="BN111" s="10" t="s">
        <v>60</v>
      </c>
      <c r="BO111" s="11"/>
      <c r="BP111" s="10"/>
      <c r="BQ111" s="11"/>
      <c r="BR111" s="10"/>
      <c r="BS111" s="7">
        <v>3</v>
      </c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26"/>
        <v>3</v>
      </c>
      <c r="CF111" s="11"/>
      <c r="CG111" s="10"/>
      <c r="CH111" s="11"/>
      <c r="CI111" s="10"/>
      <c r="CJ111" s="11"/>
      <c r="CK111" s="10"/>
      <c r="CL111" s="11"/>
      <c r="CM111" s="10"/>
      <c r="CN111" s="7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27"/>
        <v>0</v>
      </c>
      <c r="DA111" s="11"/>
      <c r="DB111" s="10"/>
      <c r="DC111" s="11"/>
      <c r="DD111" s="10"/>
      <c r="DE111" s="11"/>
      <c r="DF111" s="10"/>
      <c r="DG111" s="11"/>
      <c r="DH111" s="10"/>
      <c r="DI111" s="7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28"/>
        <v>0</v>
      </c>
      <c r="DV111" s="11"/>
      <c r="DW111" s="10"/>
      <c r="DX111" s="11"/>
      <c r="DY111" s="10"/>
      <c r="DZ111" s="11"/>
      <c r="EA111" s="10"/>
      <c r="EB111" s="11"/>
      <c r="EC111" s="10"/>
      <c r="ED111" s="7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9"/>
        <v>0</v>
      </c>
      <c r="EQ111" s="11"/>
      <c r="ER111" s="10"/>
      <c r="ES111" s="11"/>
      <c r="ET111" s="10"/>
      <c r="EU111" s="11"/>
      <c r="EV111" s="10"/>
      <c r="EW111" s="11"/>
      <c r="EX111" s="10"/>
      <c r="EY111" s="7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30"/>
        <v>0</v>
      </c>
      <c r="FL111" s="11"/>
      <c r="FM111" s="10"/>
      <c r="FN111" s="11"/>
      <c r="FO111" s="10"/>
      <c r="FP111" s="11"/>
      <c r="FQ111" s="10"/>
      <c r="FR111" s="11"/>
      <c r="FS111" s="10"/>
      <c r="FT111" s="7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31"/>
        <v>0</v>
      </c>
    </row>
    <row r="112" spans="1:188" x14ac:dyDescent="0.25">
      <c r="A112" s="20">
        <v>7</v>
      </c>
      <c r="B112" s="20">
        <v>1</v>
      </c>
      <c r="C112" s="20"/>
      <c r="D112" s="6" t="s">
        <v>218</v>
      </c>
      <c r="E112" s="3" t="s">
        <v>219</v>
      </c>
      <c r="F112" s="6">
        <f t="shared" si="110"/>
        <v>0</v>
      </c>
      <c r="G112" s="6">
        <f t="shared" si="111"/>
        <v>2</v>
      </c>
      <c r="H112" s="6">
        <f t="shared" si="112"/>
        <v>30</v>
      </c>
      <c r="I112" s="6">
        <f t="shared" si="113"/>
        <v>15</v>
      </c>
      <c r="J112" s="6">
        <f t="shared" si="114"/>
        <v>15</v>
      </c>
      <c r="K112" s="6">
        <f t="shared" si="115"/>
        <v>0</v>
      </c>
      <c r="L112" s="6">
        <f t="shared" si="116"/>
        <v>0</v>
      </c>
      <c r="M112" s="6">
        <f t="shared" si="117"/>
        <v>0</v>
      </c>
      <c r="N112" s="6">
        <f t="shared" si="118"/>
        <v>0</v>
      </c>
      <c r="O112" s="6">
        <f t="shared" si="119"/>
        <v>0</v>
      </c>
      <c r="P112" s="6">
        <f t="shared" si="120"/>
        <v>0</v>
      </c>
      <c r="Q112" s="6">
        <f t="shared" si="121"/>
        <v>0</v>
      </c>
      <c r="R112" s="7">
        <f t="shared" si="122"/>
        <v>3</v>
      </c>
      <c r="S112" s="7">
        <f t="shared" si="123"/>
        <v>0</v>
      </c>
      <c r="T112" s="7">
        <v>1.5</v>
      </c>
      <c r="U112" s="11"/>
      <c r="V112" s="10"/>
      <c r="W112" s="11"/>
      <c r="X112" s="10"/>
      <c r="Y112" s="11"/>
      <c r="Z112" s="10"/>
      <c r="AA112" s="11"/>
      <c r="AB112" s="10"/>
      <c r="AC112" s="7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24"/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25"/>
        <v>0</v>
      </c>
      <c r="BK112" s="11">
        <v>15</v>
      </c>
      <c r="BL112" s="10" t="s">
        <v>60</v>
      </c>
      <c r="BM112" s="11">
        <v>15</v>
      </c>
      <c r="BN112" s="10" t="s">
        <v>60</v>
      </c>
      <c r="BO112" s="11"/>
      <c r="BP112" s="10"/>
      <c r="BQ112" s="11"/>
      <c r="BR112" s="10"/>
      <c r="BS112" s="7">
        <v>3</v>
      </c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26"/>
        <v>3</v>
      </c>
      <c r="CF112" s="11"/>
      <c r="CG112" s="10"/>
      <c r="CH112" s="11"/>
      <c r="CI112" s="10"/>
      <c r="CJ112" s="11"/>
      <c r="CK112" s="10"/>
      <c r="CL112" s="11"/>
      <c r="CM112" s="10"/>
      <c r="CN112" s="7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27"/>
        <v>0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28"/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9"/>
        <v>0</v>
      </c>
      <c r="EQ112" s="11"/>
      <c r="ER112" s="10"/>
      <c r="ES112" s="11"/>
      <c r="ET112" s="10"/>
      <c r="EU112" s="11"/>
      <c r="EV112" s="10"/>
      <c r="EW112" s="11"/>
      <c r="EX112" s="10"/>
      <c r="EY112" s="7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30"/>
        <v>0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31"/>
        <v>0</v>
      </c>
    </row>
    <row r="113" spans="1:188" x14ac:dyDescent="0.25">
      <c r="A113" s="20">
        <v>7</v>
      </c>
      <c r="B113" s="20">
        <v>1</v>
      </c>
      <c r="C113" s="20"/>
      <c r="D113" s="6" t="s">
        <v>220</v>
      </c>
      <c r="E113" s="3" t="s">
        <v>221</v>
      </c>
      <c r="F113" s="6">
        <f t="shared" si="110"/>
        <v>0</v>
      </c>
      <c r="G113" s="6">
        <f t="shared" si="111"/>
        <v>2</v>
      </c>
      <c r="H113" s="6">
        <f t="shared" si="112"/>
        <v>30</v>
      </c>
      <c r="I113" s="6">
        <f t="shared" si="113"/>
        <v>15</v>
      </c>
      <c r="J113" s="6">
        <f t="shared" si="114"/>
        <v>15</v>
      </c>
      <c r="K113" s="6">
        <f t="shared" si="115"/>
        <v>0</v>
      </c>
      <c r="L113" s="6">
        <f t="shared" si="116"/>
        <v>0</v>
      </c>
      <c r="M113" s="6">
        <f t="shared" si="117"/>
        <v>0</v>
      </c>
      <c r="N113" s="6">
        <f t="shared" si="118"/>
        <v>0</v>
      </c>
      <c r="O113" s="6">
        <f t="shared" si="119"/>
        <v>0</v>
      </c>
      <c r="P113" s="6">
        <f t="shared" si="120"/>
        <v>0</v>
      </c>
      <c r="Q113" s="6">
        <f t="shared" si="121"/>
        <v>0</v>
      </c>
      <c r="R113" s="7">
        <f t="shared" si="122"/>
        <v>3</v>
      </c>
      <c r="S113" s="7">
        <f t="shared" si="123"/>
        <v>0</v>
      </c>
      <c r="T113" s="7">
        <v>1.53</v>
      </c>
      <c r="U113" s="11"/>
      <c r="V113" s="10"/>
      <c r="W113" s="11"/>
      <c r="X113" s="10"/>
      <c r="Y113" s="11"/>
      <c r="Z113" s="10"/>
      <c r="AA113" s="11"/>
      <c r="AB113" s="10"/>
      <c r="AC113" s="7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24"/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25"/>
        <v>0</v>
      </c>
      <c r="BK113" s="11">
        <v>15</v>
      </c>
      <c r="BL113" s="10" t="s">
        <v>60</v>
      </c>
      <c r="BM113" s="11">
        <v>15</v>
      </c>
      <c r="BN113" s="10" t="s">
        <v>60</v>
      </c>
      <c r="BO113" s="11"/>
      <c r="BP113" s="10"/>
      <c r="BQ113" s="11"/>
      <c r="BR113" s="10"/>
      <c r="BS113" s="7">
        <v>3</v>
      </c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26"/>
        <v>3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27"/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28"/>
        <v>0</v>
      </c>
      <c r="DV113" s="11"/>
      <c r="DW113" s="10"/>
      <c r="DX113" s="11"/>
      <c r="DY113" s="10"/>
      <c r="DZ113" s="11"/>
      <c r="EA113" s="10"/>
      <c r="EB113" s="11"/>
      <c r="EC113" s="10"/>
      <c r="ED113" s="7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9"/>
        <v>0</v>
      </c>
      <c r="EQ113" s="11"/>
      <c r="ER113" s="10"/>
      <c r="ES113" s="11"/>
      <c r="ET113" s="10"/>
      <c r="EU113" s="11"/>
      <c r="EV113" s="10"/>
      <c r="EW113" s="11"/>
      <c r="EX113" s="10"/>
      <c r="EY113" s="7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30"/>
        <v>0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31"/>
        <v>0</v>
      </c>
    </row>
    <row r="114" spans="1:188" x14ac:dyDescent="0.25">
      <c r="A114" s="20">
        <v>17</v>
      </c>
      <c r="B114" s="20">
        <v>1</v>
      </c>
      <c r="C114" s="20"/>
      <c r="D114" s="6" t="s">
        <v>321</v>
      </c>
      <c r="E114" s="3" t="s">
        <v>227</v>
      </c>
      <c r="F114" s="6">
        <f t="shared" si="110"/>
        <v>0</v>
      </c>
      <c r="G114" s="6">
        <f t="shared" si="111"/>
        <v>2</v>
      </c>
      <c r="H114" s="6">
        <f t="shared" si="112"/>
        <v>30</v>
      </c>
      <c r="I114" s="6">
        <f t="shared" si="113"/>
        <v>15</v>
      </c>
      <c r="J114" s="6">
        <f t="shared" si="114"/>
        <v>15</v>
      </c>
      <c r="K114" s="6">
        <f t="shared" si="115"/>
        <v>0</v>
      </c>
      <c r="L114" s="6">
        <f t="shared" si="116"/>
        <v>0</v>
      </c>
      <c r="M114" s="6">
        <f t="shared" si="117"/>
        <v>0</v>
      </c>
      <c r="N114" s="6">
        <f t="shared" si="118"/>
        <v>0</v>
      </c>
      <c r="O114" s="6">
        <f t="shared" si="119"/>
        <v>0</v>
      </c>
      <c r="P114" s="6">
        <f t="shared" si="120"/>
        <v>0</v>
      </c>
      <c r="Q114" s="6">
        <f t="shared" si="121"/>
        <v>0</v>
      </c>
      <c r="R114" s="7">
        <f t="shared" si="122"/>
        <v>2</v>
      </c>
      <c r="S114" s="7">
        <f t="shared" si="123"/>
        <v>0</v>
      </c>
      <c r="T114" s="7">
        <v>1.2</v>
      </c>
      <c r="U114" s="11"/>
      <c r="V114" s="10"/>
      <c r="W114" s="11"/>
      <c r="X114" s="10"/>
      <c r="Y114" s="11"/>
      <c r="Z114" s="10"/>
      <c r="AA114" s="11"/>
      <c r="AB114" s="10"/>
      <c r="AC114" s="7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24"/>
        <v>0</v>
      </c>
      <c r="AP114" s="11"/>
      <c r="AQ114" s="10"/>
      <c r="AR114" s="11"/>
      <c r="AS114" s="10"/>
      <c r="AT114" s="11"/>
      <c r="AU114" s="10"/>
      <c r="AV114" s="11"/>
      <c r="AW114" s="10"/>
      <c r="AX114" s="7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25"/>
        <v>0</v>
      </c>
      <c r="BK114" s="11"/>
      <c r="BL114" s="10"/>
      <c r="BM114" s="11"/>
      <c r="BN114" s="10"/>
      <c r="BO114" s="11"/>
      <c r="BP114" s="10"/>
      <c r="BQ114" s="11"/>
      <c r="BR114" s="10"/>
      <c r="BS114" s="7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26"/>
        <v>0</v>
      </c>
      <c r="CF114" s="11"/>
      <c r="CG114" s="10"/>
      <c r="CH114" s="11"/>
      <c r="CI114" s="10"/>
      <c r="CJ114" s="11"/>
      <c r="CK114" s="10"/>
      <c r="CL114" s="11"/>
      <c r="CM114" s="10"/>
      <c r="CN114" s="7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27"/>
        <v>0</v>
      </c>
      <c r="DA114" s="11"/>
      <c r="DB114" s="10"/>
      <c r="DC114" s="11"/>
      <c r="DD114" s="10"/>
      <c r="DE114" s="11"/>
      <c r="DF114" s="10"/>
      <c r="DG114" s="11"/>
      <c r="DH114" s="10"/>
      <c r="DI114" s="7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28"/>
        <v>0</v>
      </c>
      <c r="DV114" s="11"/>
      <c r="DW114" s="10"/>
      <c r="DX114" s="11"/>
      <c r="DY114" s="10"/>
      <c r="DZ114" s="11"/>
      <c r="EA114" s="10"/>
      <c r="EB114" s="11"/>
      <c r="EC114" s="10"/>
      <c r="ED114" s="7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9"/>
        <v>0</v>
      </c>
      <c r="EQ114" s="11">
        <v>15</v>
      </c>
      <c r="ER114" s="10" t="s">
        <v>60</v>
      </c>
      <c r="ES114" s="11">
        <v>15</v>
      </c>
      <c r="ET114" s="10" t="s">
        <v>60</v>
      </c>
      <c r="EU114" s="11"/>
      <c r="EV114" s="10"/>
      <c r="EW114" s="11"/>
      <c r="EX114" s="10"/>
      <c r="EY114" s="7">
        <v>2</v>
      </c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30"/>
        <v>2</v>
      </c>
      <c r="FL114" s="11"/>
      <c r="FM114" s="10"/>
      <c r="FN114" s="11"/>
      <c r="FO114" s="10"/>
      <c r="FP114" s="11"/>
      <c r="FQ114" s="10"/>
      <c r="FR114" s="11"/>
      <c r="FS114" s="10"/>
      <c r="FT114" s="7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31"/>
        <v>0</v>
      </c>
    </row>
    <row r="115" spans="1:188" x14ac:dyDescent="0.25">
      <c r="A115" s="20">
        <v>17</v>
      </c>
      <c r="B115" s="20">
        <v>1</v>
      </c>
      <c r="C115" s="20"/>
      <c r="D115" s="6" t="s">
        <v>322</v>
      </c>
      <c r="E115" s="3" t="s">
        <v>225</v>
      </c>
      <c r="F115" s="6">
        <f t="shared" si="110"/>
        <v>0</v>
      </c>
      <c r="G115" s="6">
        <f t="shared" si="111"/>
        <v>2</v>
      </c>
      <c r="H115" s="6">
        <f t="shared" si="112"/>
        <v>30</v>
      </c>
      <c r="I115" s="6">
        <f t="shared" si="113"/>
        <v>15</v>
      </c>
      <c r="J115" s="6">
        <f t="shared" si="114"/>
        <v>15</v>
      </c>
      <c r="K115" s="6">
        <f t="shared" si="115"/>
        <v>0</v>
      </c>
      <c r="L115" s="6">
        <f t="shared" si="116"/>
        <v>0</v>
      </c>
      <c r="M115" s="6">
        <f t="shared" si="117"/>
        <v>0</v>
      </c>
      <c r="N115" s="6">
        <f t="shared" si="118"/>
        <v>0</v>
      </c>
      <c r="O115" s="6">
        <f t="shared" si="119"/>
        <v>0</v>
      </c>
      <c r="P115" s="6">
        <f t="shared" si="120"/>
        <v>0</v>
      </c>
      <c r="Q115" s="6">
        <f t="shared" si="121"/>
        <v>0</v>
      </c>
      <c r="R115" s="7">
        <f t="shared" si="122"/>
        <v>2</v>
      </c>
      <c r="S115" s="7">
        <f t="shared" si="123"/>
        <v>0</v>
      </c>
      <c r="T115" s="7">
        <v>1.2</v>
      </c>
      <c r="U115" s="11"/>
      <c r="V115" s="10"/>
      <c r="W115" s="11"/>
      <c r="X115" s="10"/>
      <c r="Y115" s="11"/>
      <c r="Z115" s="10"/>
      <c r="AA115" s="11"/>
      <c r="AB115" s="10"/>
      <c r="AC115" s="7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24"/>
        <v>0</v>
      </c>
      <c r="AP115" s="11"/>
      <c r="AQ115" s="10"/>
      <c r="AR115" s="11"/>
      <c r="AS115" s="10"/>
      <c r="AT115" s="11"/>
      <c r="AU115" s="10"/>
      <c r="AV115" s="11"/>
      <c r="AW115" s="10"/>
      <c r="AX115" s="7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25"/>
        <v>0</v>
      </c>
      <c r="BK115" s="11"/>
      <c r="BL115" s="10"/>
      <c r="BM115" s="11"/>
      <c r="BN115" s="10"/>
      <c r="BO115" s="11"/>
      <c r="BP115" s="10"/>
      <c r="BQ115" s="11"/>
      <c r="BR115" s="10"/>
      <c r="BS115" s="7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26"/>
        <v>0</v>
      </c>
      <c r="CF115" s="11"/>
      <c r="CG115" s="10"/>
      <c r="CH115" s="11"/>
      <c r="CI115" s="10"/>
      <c r="CJ115" s="11"/>
      <c r="CK115" s="10"/>
      <c r="CL115" s="11"/>
      <c r="CM115" s="10"/>
      <c r="CN115" s="7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27"/>
        <v>0</v>
      </c>
      <c r="DA115" s="11"/>
      <c r="DB115" s="10"/>
      <c r="DC115" s="11"/>
      <c r="DD115" s="10"/>
      <c r="DE115" s="11"/>
      <c r="DF115" s="10"/>
      <c r="DG115" s="11"/>
      <c r="DH115" s="10"/>
      <c r="DI115" s="7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28"/>
        <v>0</v>
      </c>
      <c r="DV115" s="11"/>
      <c r="DW115" s="10"/>
      <c r="DX115" s="11"/>
      <c r="DY115" s="10"/>
      <c r="DZ115" s="11"/>
      <c r="EA115" s="10"/>
      <c r="EB115" s="11"/>
      <c r="EC115" s="10"/>
      <c r="ED115" s="7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29"/>
        <v>0</v>
      </c>
      <c r="EQ115" s="11">
        <v>15</v>
      </c>
      <c r="ER115" s="10" t="s">
        <v>60</v>
      </c>
      <c r="ES115" s="11">
        <v>15</v>
      </c>
      <c r="ET115" s="10" t="s">
        <v>60</v>
      </c>
      <c r="EU115" s="11"/>
      <c r="EV115" s="10"/>
      <c r="EW115" s="11"/>
      <c r="EX115" s="10"/>
      <c r="EY115" s="7">
        <v>2</v>
      </c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30"/>
        <v>2</v>
      </c>
      <c r="FL115" s="11"/>
      <c r="FM115" s="10"/>
      <c r="FN115" s="11"/>
      <c r="FO115" s="10"/>
      <c r="FP115" s="11"/>
      <c r="FQ115" s="10"/>
      <c r="FR115" s="11"/>
      <c r="FS115" s="10"/>
      <c r="FT115" s="7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31"/>
        <v>0</v>
      </c>
    </row>
    <row r="116" spans="1:188" x14ac:dyDescent="0.25">
      <c r="A116" s="20">
        <v>17</v>
      </c>
      <c r="B116" s="20">
        <v>1</v>
      </c>
      <c r="C116" s="20"/>
      <c r="D116" s="6" t="s">
        <v>323</v>
      </c>
      <c r="E116" s="3" t="s">
        <v>223</v>
      </c>
      <c r="F116" s="6">
        <f t="shared" si="110"/>
        <v>0</v>
      </c>
      <c r="G116" s="6">
        <f t="shared" si="111"/>
        <v>2</v>
      </c>
      <c r="H116" s="6">
        <f t="shared" si="112"/>
        <v>30</v>
      </c>
      <c r="I116" s="6">
        <f t="shared" si="113"/>
        <v>15</v>
      </c>
      <c r="J116" s="6">
        <f t="shared" si="114"/>
        <v>15</v>
      </c>
      <c r="K116" s="6">
        <f t="shared" si="115"/>
        <v>0</v>
      </c>
      <c r="L116" s="6">
        <f t="shared" si="116"/>
        <v>0</v>
      </c>
      <c r="M116" s="6">
        <f t="shared" si="117"/>
        <v>0</v>
      </c>
      <c r="N116" s="6">
        <f t="shared" si="118"/>
        <v>0</v>
      </c>
      <c r="O116" s="6">
        <f t="shared" si="119"/>
        <v>0</v>
      </c>
      <c r="P116" s="6">
        <f t="shared" si="120"/>
        <v>0</v>
      </c>
      <c r="Q116" s="6">
        <f t="shared" si="121"/>
        <v>0</v>
      </c>
      <c r="R116" s="7">
        <f t="shared" si="122"/>
        <v>2</v>
      </c>
      <c r="S116" s="7">
        <f t="shared" si="123"/>
        <v>0</v>
      </c>
      <c r="T116" s="7">
        <v>1.2</v>
      </c>
      <c r="U116" s="11"/>
      <c r="V116" s="10"/>
      <c r="W116" s="11"/>
      <c r="X116" s="10"/>
      <c r="Y116" s="11"/>
      <c r="Z116" s="10"/>
      <c r="AA116" s="11"/>
      <c r="AB116" s="10"/>
      <c r="AC116" s="7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24"/>
        <v>0</v>
      </c>
      <c r="AP116" s="11"/>
      <c r="AQ116" s="10"/>
      <c r="AR116" s="11"/>
      <c r="AS116" s="10"/>
      <c r="AT116" s="11"/>
      <c r="AU116" s="10"/>
      <c r="AV116" s="11"/>
      <c r="AW116" s="10"/>
      <c r="AX116" s="7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25"/>
        <v>0</v>
      </c>
      <c r="BK116" s="11"/>
      <c r="BL116" s="10"/>
      <c r="BM116" s="11"/>
      <c r="BN116" s="10"/>
      <c r="BO116" s="11"/>
      <c r="BP116" s="10"/>
      <c r="BQ116" s="11"/>
      <c r="BR116" s="10"/>
      <c r="BS116" s="7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26"/>
        <v>0</v>
      </c>
      <c r="CF116" s="11"/>
      <c r="CG116" s="10"/>
      <c r="CH116" s="11"/>
      <c r="CI116" s="10"/>
      <c r="CJ116" s="11"/>
      <c r="CK116" s="10"/>
      <c r="CL116" s="11"/>
      <c r="CM116" s="10"/>
      <c r="CN116" s="7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27"/>
        <v>0</v>
      </c>
      <c r="DA116" s="11"/>
      <c r="DB116" s="10"/>
      <c r="DC116" s="11"/>
      <c r="DD116" s="10"/>
      <c r="DE116" s="11"/>
      <c r="DF116" s="10"/>
      <c r="DG116" s="11"/>
      <c r="DH116" s="10"/>
      <c r="DI116" s="7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28"/>
        <v>0</v>
      </c>
      <c r="DV116" s="11"/>
      <c r="DW116" s="10"/>
      <c r="DX116" s="11"/>
      <c r="DY116" s="10"/>
      <c r="DZ116" s="11"/>
      <c r="EA116" s="10"/>
      <c r="EB116" s="11"/>
      <c r="EC116" s="10"/>
      <c r="ED116" s="7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29"/>
        <v>0</v>
      </c>
      <c r="EQ116" s="11">
        <v>15</v>
      </c>
      <c r="ER116" s="10" t="s">
        <v>60</v>
      </c>
      <c r="ES116" s="11">
        <v>15</v>
      </c>
      <c r="ET116" s="10" t="s">
        <v>60</v>
      </c>
      <c r="EU116" s="11"/>
      <c r="EV116" s="10"/>
      <c r="EW116" s="11"/>
      <c r="EX116" s="10"/>
      <c r="EY116" s="7">
        <v>2</v>
      </c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30"/>
        <v>2</v>
      </c>
      <c r="FL116" s="11"/>
      <c r="FM116" s="10"/>
      <c r="FN116" s="11"/>
      <c r="FO116" s="10"/>
      <c r="FP116" s="11"/>
      <c r="FQ116" s="10"/>
      <c r="FR116" s="11"/>
      <c r="FS116" s="10"/>
      <c r="FT116" s="7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31"/>
        <v>0</v>
      </c>
    </row>
    <row r="117" spans="1:188" x14ac:dyDescent="0.25">
      <c r="A117" s="20">
        <v>17</v>
      </c>
      <c r="B117" s="20">
        <v>1</v>
      </c>
      <c r="C117" s="20"/>
      <c r="D117" s="6" t="s">
        <v>324</v>
      </c>
      <c r="E117" s="3" t="s">
        <v>325</v>
      </c>
      <c r="F117" s="6">
        <f t="shared" si="110"/>
        <v>0</v>
      </c>
      <c r="G117" s="6">
        <f t="shared" si="111"/>
        <v>2</v>
      </c>
      <c r="H117" s="6">
        <f t="shared" si="112"/>
        <v>30</v>
      </c>
      <c r="I117" s="6">
        <f t="shared" si="113"/>
        <v>15</v>
      </c>
      <c r="J117" s="6">
        <f t="shared" si="114"/>
        <v>15</v>
      </c>
      <c r="K117" s="6">
        <f t="shared" si="115"/>
        <v>0</v>
      </c>
      <c r="L117" s="6">
        <f t="shared" si="116"/>
        <v>0</v>
      </c>
      <c r="M117" s="6">
        <f t="shared" si="117"/>
        <v>0</v>
      </c>
      <c r="N117" s="6">
        <f t="shared" si="118"/>
        <v>0</v>
      </c>
      <c r="O117" s="6">
        <f t="shared" si="119"/>
        <v>0</v>
      </c>
      <c r="P117" s="6">
        <f t="shared" si="120"/>
        <v>0</v>
      </c>
      <c r="Q117" s="6">
        <f t="shared" si="121"/>
        <v>0</v>
      </c>
      <c r="R117" s="7">
        <f t="shared" si="122"/>
        <v>2</v>
      </c>
      <c r="S117" s="7">
        <f t="shared" si="123"/>
        <v>0</v>
      </c>
      <c r="T117" s="7">
        <v>1.2</v>
      </c>
      <c r="U117" s="11"/>
      <c r="V117" s="10"/>
      <c r="W117" s="11"/>
      <c r="X117" s="10"/>
      <c r="Y117" s="11"/>
      <c r="Z117" s="10"/>
      <c r="AA117" s="11"/>
      <c r="AB117" s="10"/>
      <c r="AC117" s="7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24"/>
        <v>0</v>
      </c>
      <c r="AP117" s="11"/>
      <c r="AQ117" s="10"/>
      <c r="AR117" s="11"/>
      <c r="AS117" s="10"/>
      <c r="AT117" s="11"/>
      <c r="AU117" s="10"/>
      <c r="AV117" s="11"/>
      <c r="AW117" s="10"/>
      <c r="AX117" s="7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25"/>
        <v>0</v>
      </c>
      <c r="BK117" s="11"/>
      <c r="BL117" s="10"/>
      <c r="BM117" s="11"/>
      <c r="BN117" s="10"/>
      <c r="BO117" s="11"/>
      <c r="BP117" s="10"/>
      <c r="BQ117" s="11"/>
      <c r="BR117" s="10"/>
      <c r="BS117" s="7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26"/>
        <v>0</v>
      </c>
      <c r="CF117" s="11"/>
      <c r="CG117" s="10"/>
      <c r="CH117" s="11"/>
      <c r="CI117" s="10"/>
      <c r="CJ117" s="11"/>
      <c r="CK117" s="10"/>
      <c r="CL117" s="11"/>
      <c r="CM117" s="10"/>
      <c r="CN117" s="7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27"/>
        <v>0</v>
      </c>
      <c r="DA117" s="11"/>
      <c r="DB117" s="10"/>
      <c r="DC117" s="11"/>
      <c r="DD117" s="10"/>
      <c r="DE117" s="11"/>
      <c r="DF117" s="10"/>
      <c r="DG117" s="11"/>
      <c r="DH117" s="10"/>
      <c r="DI117" s="7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28"/>
        <v>0</v>
      </c>
      <c r="DV117" s="11"/>
      <c r="DW117" s="10"/>
      <c r="DX117" s="11"/>
      <c r="DY117" s="10"/>
      <c r="DZ117" s="11"/>
      <c r="EA117" s="10"/>
      <c r="EB117" s="11"/>
      <c r="EC117" s="10"/>
      <c r="ED117" s="7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29"/>
        <v>0</v>
      </c>
      <c r="EQ117" s="11">
        <v>15</v>
      </c>
      <c r="ER117" s="10" t="s">
        <v>60</v>
      </c>
      <c r="ES117" s="11">
        <v>15</v>
      </c>
      <c r="ET117" s="10" t="s">
        <v>60</v>
      </c>
      <c r="EU117" s="11"/>
      <c r="EV117" s="10"/>
      <c r="EW117" s="11"/>
      <c r="EX117" s="10"/>
      <c r="EY117" s="7">
        <v>2</v>
      </c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30"/>
        <v>2</v>
      </c>
      <c r="FL117" s="11"/>
      <c r="FM117" s="10"/>
      <c r="FN117" s="11"/>
      <c r="FO117" s="10"/>
      <c r="FP117" s="11"/>
      <c r="FQ117" s="10"/>
      <c r="FR117" s="11"/>
      <c r="FS117" s="10"/>
      <c r="FT117" s="7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31"/>
        <v>0</v>
      </c>
    </row>
    <row r="118" spans="1:188" x14ac:dyDescent="0.25">
      <c r="A118" s="20">
        <v>10</v>
      </c>
      <c r="B118" s="20">
        <v>1</v>
      </c>
      <c r="C118" s="20"/>
      <c r="D118" s="6" t="s">
        <v>326</v>
      </c>
      <c r="E118" s="3" t="s">
        <v>231</v>
      </c>
      <c r="F118" s="6">
        <f t="shared" ref="F118:F149" si="132">COUNTIF(U118:GD118,"e")</f>
        <v>0</v>
      </c>
      <c r="G118" s="6">
        <f t="shared" ref="G118:G149" si="133">COUNTIF(U118:GD118,"z")</f>
        <v>2</v>
      </c>
      <c r="H118" s="6">
        <f t="shared" ref="H118:H149" si="134">SUM(I118:Q118)</f>
        <v>20</v>
      </c>
      <c r="I118" s="6">
        <f t="shared" ref="I118:I149" si="135">U118+AP118+BK118+CF118+DA118+DV118+EQ118+FL118</f>
        <v>10</v>
      </c>
      <c r="J118" s="6">
        <f t="shared" ref="J118:J149" si="136">W118+AR118+BM118+CH118+DC118+DX118+ES118+FN118</f>
        <v>10</v>
      </c>
      <c r="K118" s="6">
        <f t="shared" ref="K118:K149" si="137">Y118+AT118+BO118+CJ118+DE118+DZ118+EU118+FP118</f>
        <v>0</v>
      </c>
      <c r="L118" s="6">
        <f t="shared" ref="L118:L149" si="138">AA118+AV118+BQ118+CL118+DG118+EB118+EW118+FR118</f>
        <v>0</v>
      </c>
      <c r="M118" s="6">
        <f t="shared" ref="M118:M149" si="139">AD118+AY118+BT118+CO118+DJ118+EE118+EZ118+FU118</f>
        <v>0</v>
      </c>
      <c r="N118" s="6">
        <f t="shared" ref="N118:N149" si="140">AF118+BA118+BV118+CQ118+DL118+EG118+FB118+FW118</f>
        <v>0</v>
      </c>
      <c r="O118" s="6">
        <f t="shared" ref="O118:O149" si="141">AH118+BC118+BX118+CS118+DN118+EI118+FD118+FY118</f>
        <v>0</v>
      </c>
      <c r="P118" s="6">
        <f t="shared" ref="P118:P149" si="142">AJ118+BE118+BZ118+CU118+DP118+EK118+FF118+GA118</f>
        <v>0</v>
      </c>
      <c r="Q118" s="6">
        <f t="shared" ref="Q118:Q149" si="143">AL118+BG118+CB118+CW118+DR118+EM118+FH118+GC118</f>
        <v>0</v>
      </c>
      <c r="R118" s="7">
        <f t="shared" ref="R118:R149" si="144">AO118+BJ118+CE118+CZ118+DU118+EP118+FK118+GF118</f>
        <v>2</v>
      </c>
      <c r="S118" s="7">
        <f t="shared" ref="S118:S149" si="145">AN118+BI118+CD118+CY118+DT118+EO118+FJ118+GE118</f>
        <v>0</v>
      </c>
      <c r="T118" s="7">
        <v>0.77</v>
      </c>
      <c r="U118" s="11"/>
      <c r="V118" s="10"/>
      <c r="W118" s="11"/>
      <c r="X118" s="10"/>
      <c r="Y118" s="11"/>
      <c r="Z118" s="10"/>
      <c r="AA118" s="11"/>
      <c r="AB118" s="10"/>
      <c r="AC118" s="7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ref="AO118:AO149" si="146">AC118+AN118</f>
        <v>0</v>
      </c>
      <c r="AP118" s="11"/>
      <c r="AQ118" s="10"/>
      <c r="AR118" s="11"/>
      <c r="AS118" s="10"/>
      <c r="AT118" s="11"/>
      <c r="AU118" s="10"/>
      <c r="AV118" s="11"/>
      <c r="AW118" s="10"/>
      <c r="AX118" s="7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ref="BJ118:BJ149" si="147">AX118+BI118</f>
        <v>0</v>
      </c>
      <c r="BK118" s="11"/>
      <c r="BL118" s="10"/>
      <c r="BM118" s="11"/>
      <c r="BN118" s="10"/>
      <c r="BO118" s="11"/>
      <c r="BP118" s="10"/>
      <c r="BQ118" s="11"/>
      <c r="BR118" s="10"/>
      <c r="BS118" s="7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ref="CE118:CE149" si="148">BS118+CD118</f>
        <v>0</v>
      </c>
      <c r="CF118" s="11"/>
      <c r="CG118" s="10"/>
      <c r="CH118" s="11"/>
      <c r="CI118" s="10"/>
      <c r="CJ118" s="11"/>
      <c r="CK118" s="10"/>
      <c r="CL118" s="11"/>
      <c r="CM118" s="10"/>
      <c r="CN118" s="7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ref="CZ118:CZ149" si="149">CN118+CY118</f>
        <v>0</v>
      </c>
      <c r="DA118" s="11">
        <v>10</v>
      </c>
      <c r="DB118" s="10" t="s">
        <v>60</v>
      </c>
      <c r="DC118" s="11">
        <v>10</v>
      </c>
      <c r="DD118" s="10" t="s">
        <v>60</v>
      </c>
      <c r="DE118" s="11"/>
      <c r="DF118" s="10"/>
      <c r="DG118" s="11"/>
      <c r="DH118" s="10"/>
      <c r="DI118" s="7">
        <v>2</v>
      </c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ref="DU118:DU149" si="150">DI118+DT118</f>
        <v>2</v>
      </c>
      <c r="DV118" s="11"/>
      <c r="DW118" s="10"/>
      <c r="DX118" s="11"/>
      <c r="DY118" s="10"/>
      <c r="DZ118" s="11"/>
      <c r="EA118" s="10"/>
      <c r="EB118" s="11"/>
      <c r="EC118" s="10"/>
      <c r="ED118" s="7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ref="EP118:EP149" si="151">ED118+EO118</f>
        <v>0</v>
      </c>
      <c r="EQ118" s="11"/>
      <c r="ER118" s="10"/>
      <c r="ES118" s="11"/>
      <c r="ET118" s="10"/>
      <c r="EU118" s="11"/>
      <c r="EV118" s="10"/>
      <c r="EW118" s="11"/>
      <c r="EX118" s="10"/>
      <c r="EY118" s="7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ref="FK118:FK149" si="152">EY118+FJ118</f>
        <v>0</v>
      </c>
      <c r="FL118" s="11"/>
      <c r="FM118" s="10"/>
      <c r="FN118" s="11"/>
      <c r="FO118" s="10"/>
      <c r="FP118" s="11"/>
      <c r="FQ118" s="10"/>
      <c r="FR118" s="11"/>
      <c r="FS118" s="10"/>
      <c r="FT118" s="7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ref="GF118:GF149" si="153">FT118+GE118</f>
        <v>0</v>
      </c>
    </row>
    <row r="119" spans="1:188" x14ac:dyDescent="0.25">
      <c r="A119" s="20">
        <v>10</v>
      </c>
      <c r="B119" s="20">
        <v>1</v>
      </c>
      <c r="C119" s="20"/>
      <c r="D119" s="6" t="s">
        <v>327</v>
      </c>
      <c r="E119" s="3" t="s">
        <v>233</v>
      </c>
      <c r="F119" s="6">
        <f t="shared" si="132"/>
        <v>0</v>
      </c>
      <c r="G119" s="6">
        <f t="shared" si="133"/>
        <v>2</v>
      </c>
      <c r="H119" s="6">
        <f t="shared" si="134"/>
        <v>20</v>
      </c>
      <c r="I119" s="6">
        <f t="shared" si="135"/>
        <v>10</v>
      </c>
      <c r="J119" s="6">
        <f t="shared" si="136"/>
        <v>10</v>
      </c>
      <c r="K119" s="6">
        <f t="shared" si="137"/>
        <v>0</v>
      </c>
      <c r="L119" s="6">
        <f t="shared" si="138"/>
        <v>0</v>
      </c>
      <c r="M119" s="6">
        <f t="shared" si="139"/>
        <v>0</v>
      </c>
      <c r="N119" s="6">
        <f t="shared" si="140"/>
        <v>0</v>
      </c>
      <c r="O119" s="6">
        <f t="shared" si="141"/>
        <v>0</v>
      </c>
      <c r="P119" s="6">
        <f t="shared" si="142"/>
        <v>0</v>
      </c>
      <c r="Q119" s="6">
        <f t="shared" si="143"/>
        <v>0</v>
      </c>
      <c r="R119" s="7">
        <f t="shared" si="144"/>
        <v>2</v>
      </c>
      <c r="S119" s="7">
        <f t="shared" si="145"/>
        <v>0</v>
      </c>
      <c r="T119" s="7">
        <v>0.97</v>
      </c>
      <c r="U119" s="11"/>
      <c r="V119" s="10"/>
      <c r="W119" s="11"/>
      <c r="X119" s="10"/>
      <c r="Y119" s="11"/>
      <c r="Z119" s="10"/>
      <c r="AA119" s="11"/>
      <c r="AB119" s="10"/>
      <c r="AC119" s="7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46"/>
        <v>0</v>
      </c>
      <c r="AP119" s="11"/>
      <c r="AQ119" s="10"/>
      <c r="AR119" s="11"/>
      <c r="AS119" s="10"/>
      <c r="AT119" s="11"/>
      <c r="AU119" s="10"/>
      <c r="AV119" s="11"/>
      <c r="AW119" s="10"/>
      <c r="AX119" s="7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47"/>
        <v>0</v>
      </c>
      <c r="BK119" s="11"/>
      <c r="BL119" s="10"/>
      <c r="BM119" s="11"/>
      <c r="BN119" s="10"/>
      <c r="BO119" s="11"/>
      <c r="BP119" s="10"/>
      <c r="BQ119" s="11"/>
      <c r="BR119" s="10"/>
      <c r="BS119" s="7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48"/>
        <v>0</v>
      </c>
      <c r="CF119" s="11"/>
      <c r="CG119" s="10"/>
      <c r="CH119" s="11"/>
      <c r="CI119" s="10"/>
      <c r="CJ119" s="11"/>
      <c r="CK119" s="10"/>
      <c r="CL119" s="11"/>
      <c r="CM119" s="10"/>
      <c r="CN119" s="7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49"/>
        <v>0</v>
      </c>
      <c r="DA119" s="11">
        <v>10</v>
      </c>
      <c r="DB119" s="10" t="s">
        <v>60</v>
      </c>
      <c r="DC119" s="11">
        <v>10</v>
      </c>
      <c r="DD119" s="10" t="s">
        <v>60</v>
      </c>
      <c r="DE119" s="11"/>
      <c r="DF119" s="10"/>
      <c r="DG119" s="11"/>
      <c r="DH119" s="10"/>
      <c r="DI119" s="7">
        <v>2</v>
      </c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50"/>
        <v>2</v>
      </c>
      <c r="DV119" s="11"/>
      <c r="DW119" s="10"/>
      <c r="DX119" s="11"/>
      <c r="DY119" s="10"/>
      <c r="DZ119" s="11"/>
      <c r="EA119" s="10"/>
      <c r="EB119" s="11"/>
      <c r="EC119" s="10"/>
      <c r="ED119" s="7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51"/>
        <v>0</v>
      </c>
      <c r="EQ119" s="11"/>
      <c r="ER119" s="10"/>
      <c r="ES119" s="11"/>
      <c r="ET119" s="10"/>
      <c r="EU119" s="11"/>
      <c r="EV119" s="10"/>
      <c r="EW119" s="11"/>
      <c r="EX119" s="10"/>
      <c r="EY119" s="7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52"/>
        <v>0</v>
      </c>
      <c r="FL119" s="11"/>
      <c r="FM119" s="10"/>
      <c r="FN119" s="11"/>
      <c r="FO119" s="10"/>
      <c r="FP119" s="11"/>
      <c r="FQ119" s="10"/>
      <c r="FR119" s="11"/>
      <c r="FS119" s="10"/>
      <c r="FT119" s="7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53"/>
        <v>0</v>
      </c>
    </row>
    <row r="120" spans="1:188" x14ac:dyDescent="0.25">
      <c r="A120" s="20">
        <v>10</v>
      </c>
      <c r="B120" s="20">
        <v>1</v>
      </c>
      <c r="C120" s="20"/>
      <c r="D120" s="6" t="s">
        <v>328</v>
      </c>
      <c r="E120" s="3" t="s">
        <v>235</v>
      </c>
      <c r="F120" s="6">
        <f t="shared" si="132"/>
        <v>0</v>
      </c>
      <c r="G120" s="6">
        <f t="shared" si="133"/>
        <v>2</v>
      </c>
      <c r="H120" s="6">
        <f t="shared" si="134"/>
        <v>20</v>
      </c>
      <c r="I120" s="6">
        <f t="shared" si="135"/>
        <v>10</v>
      </c>
      <c r="J120" s="6">
        <f t="shared" si="136"/>
        <v>10</v>
      </c>
      <c r="K120" s="6">
        <f t="shared" si="137"/>
        <v>0</v>
      </c>
      <c r="L120" s="6">
        <f t="shared" si="138"/>
        <v>0</v>
      </c>
      <c r="M120" s="6">
        <f t="shared" si="139"/>
        <v>0</v>
      </c>
      <c r="N120" s="6">
        <f t="shared" si="140"/>
        <v>0</v>
      </c>
      <c r="O120" s="6">
        <f t="shared" si="141"/>
        <v>0</v>
      </c>
      <c r="P120" s="6">
        <f t="shared" si="142"/>
        <v>0</v>
      </c>
      <c r="Q120" s="6">
        <f t="shared" si="143"/>
        <v>0</v>
      </c>
      <c r="R120" s="7">
        <f t="shared" si="144"/>
        <v>2</v>
      </c>
      <c r="S120" s="7">
        <f t="shared" si="145"/>
        <v>0</v>
      </c>
      <c r="T120" s="7">
        <v>0.9</v>
      </c>
      <c r="U120" s="11"/>
      <c r="V120" s="10"/>
      <c r="W120" s="11"/>
      <c r="X120" s="10"/>
      <c r="Y120" s="11"/>
      <c r="Z120" s="10"/>
      <c r="AA120" s="11"/>
      <c r="AB120" s="10"/>
      <c r="AC120" s="7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146"/>
        <v>0</v>
      </c>
      <c r="AP120" s="11"/>
      <c r="AQ120" s="10"/>
      <c r="AR120" s="11"/>
      <c r="AS120" s="10"/>
      <c r="AT120" s="11"/>
      <c r="AU120" s="10"/>
      <c r="AV120" s="11"/>
      <c r="AW120" s="10"/>
      <c r="AX120" s="7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147"/>
        <v>0</v>
      </c>
      <c r="BK120" s="11"/>
      <c r="BL120" s="10"/>
      <c r="BM120" s="11"/>
      <c r="BN120" s="10"/>
      <c r="BO120" s="11"/>
      <c r="BP120" s="10"/>
      <c r="BQ120" s="11"/>
      <c r="BR120" s="10"/>
      <c r="BS120" s="7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148"/>
        <v>0</v>
      </c>
      <c r="CF120" s="11"/>
      <c r="CG120" s="10"/>
      <c r="CH120" s="11"/>
      <c r="CI120" s="10"/>
      <c r="CJ120" s="11"/>
      <c r="CK120" s="10"/>
      <c r="CL120" s="11"/>
      <c r="CM120" s="10"/>
      <c r="CN120" s="7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149"/>
        <v>0</v>
      </c>
      <c r="DA120" s="11">
        <v>10</v>
      </c>
      <c r="DB120" s="10" t="s">
        <v>60</v>
      </c>
      <c r="DC120" s="11">
        <v>10</v>
      </c>
      <c r="DD120" s="10" t="s">
        <v>60</v>
      </c>
      <c r="DE120" s="11"/>
      <c r="DF120" s="10"/>
      <c r="DG120" s="11"/>
      <c r="DH120" s="10"/>
      <c r="DI120" s="7">
        <v>2</v>
      </c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50"/>
        <v>2</v>
      </c>
      <c r="DV120" s="11"/>
      <c r="DW120" s="10"/>
      <c r="DX120" s="11"/>
      <c r="DY120" s="10"/>
      <c r="DZ120" s="11"/>
      <c r="EA120" s="10"/>
      <c r="EB120" s="11"/>
      <c r="EC120" s="10"/>
      <c r="ED120" s="7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51"/>
        <v>0</v>
      </c>
      <c r="EQ120" s="11"/>
      <c r="ER120" s="10"/>
      <c r="ES120" s="11"/>
      <c r="ET120" s="10"/>
      <c r="EU120" s="11"/>
      <c r="EV120" s="10"/>
      <c r="EW120" s="11"/>
      <c r="EX120" s="10"/>
      <c r="EY120" s="7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52"/>
        <v>0</v>
      </c>
      <c r="FL120" s="11"/>
      <c r="FM120" s="10"/>
      <c r="FN120" s="11"/>
      <c r="FO120" s="10"/>
      <c r="FP120" s="11"/>
      <c r="FQ120" s="10"/>
      <c r="FR120" s="11"/>
      <c r="FS120" s="10"/>
      <c r="FT120" s="7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53"/>
        <v>0</v>
      </c>
    </row>
    <row r="121" spans="1:188" x14ac:dyDescent="0.25">
      <c r="A121" s="20">
        <v>11</v>
      </c>
      <c r="B121" s="20">
        <v>1</v>
      </c>
      <c r="C121" s="20"/>
      <c r="D121" s="6" t="s">
        <v>329</v>
      </c>
      <c r="E121" s="3" t="s">
        <v>330</v>
      </c>
      <c r="F121" s="6">
        <f t="shared" si="132"/>
        <v>0</v>
      </c>
      <c r="G121" s="6">
        <f t="shared" si="133"/>
        <v>2</v>
      </c>
      <c r="H121" s="6">
        <f t="shared" si="134"/>
        <v>30</v>
      </c>
      <c r="I121" s="6">
        <f t="shared" si="135"/>
        <v>15</v>
      </c>
      <c r="J121" s="6">
        <f t="shared" si="136"/>
        <v>15</v>
      </c>
      <c r="K121" s="6">
        <f t="shared" si="137"/>
        <v>0</v>
      </c>
      <c r="L121" s="6">
        <f t="shared" si="138"/>
        <v>0</v>
      </c>
      <c r="M121" s="6">
        <f t="shared" si="139"/>
        <v>0</v>
      </c>
      <c r="N121" s="6">
        <f t="shared" si="140"/>
        <v>0</v>
      </c>
      <c r="O121" s="6">
        <f t="shared" si="141"/>
        <v>0</v>
      </c>
      <c r="P121" s="6">
        <f t="shared" si="142"/>
        <v>0</v>
      </c>
      <c r="Q121" s="6">
        <f t="shared" si="143"/>
        <v>0</v>
      </c>
      <c r="R121" s="7">
        <f t="shared" si="144"/>
        <v>3</v>
      </c>
      <c r="S121" s="7">
        <f t="shared" si="145"/>
        <v>0</v>
      </c>
      <c r="T121" s="7">
        <v>1.34</v>
      </c>
      <c r="U121" s="11"/>
      <c r="V121" s="10"/>
      <c r="W121" s="11"/>
      <c r="X121" s="10"/>
      <c r="Y121" s="11"/>
      <c r="Z121" s="10"/>
      <c r="AA121" s="11"/>
      <c r="AB121" s="10"/>
      <c r="AC121" s="7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46"/>
        <v>0</v>
      </c>
      <c r="AP121" s="11"/>
      <c r="AQ121" s="10"/>
      <c r="AR121" s="11"/>
      <c r="AS121" s="10"/>
      <c r="AT121" s="11"/>
      <c r="AU121" s="10"/>
      <c r="AV121" s="11"/>
      <c r="AW121" s="10"/>
      <c r="AX121" s="7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47"/>
        <v>0</v>
      </c>
      <c r="BK121" s="11"/>
      <c r="BL121" s="10"/>
      <c r="BM121" s="11"/>
      <c r="BN121" s="10"/>
      <c r="BO121" s="11"/>
      <c r="BP121" s="10"/>
      <c r="BQ121" s="11"/>
      <c r="BR121" s="10"/>
      <c r="BS121" s="7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48"/>
        <v>0</v>
      </c>
      <c r="CF121" s="11"/>
      <c r="CG121" s="10"/>
      <c r="CH121" s="11"/>
      <c r="CI121" s="10"/>
      <c r="CJ121" s="11"/>
      <c r="CK121" s="10"/>
      <c r="CL121" s="11"/>
      <c r="CM121" s="10"/>
      <c r="CN121" s="7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49"/>
        <v>0</v>
      </c>
      <c r="DA121" s="11">
        <v>15</v>
      </c>
      <c r="DB121" s="10" t="s">
        <v>60</v>
      </c>
      <c r="DC121" s="11">
        <v>15</v>
      </c>
      <c r="DD121" s="10" t="s">
        <v>60</v>
      </c>
      <c r="DE121" s="11"/>
      <c r="DF121" s="10"/>
      <c r="DG121" s="11"/>
      <c r="DH121" s="10"/>
      <c r="DI121" s="7">
        <v>3</v>
      </c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50"/>
        <v>3</v>
      </c>
      <c r="DV121" s="11"/>
      <c r="DW121" s="10"/>
      <c r="DX121" s="11"/>
      <c r="DY121" s="10"/>
      <c r="DZ121" s="11"/>
      <c r="EA121" s="10"/>
      <c r="EB121" s="11"/>
      <c r="EC121" s="10"/>
      <c r="ED121" s="7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151"/>
        <v>0</v>
      </c>
      <c r="EQ121" s="11"/>
      <c r="ER121" s="10"/>
      <c r="ES121" s="11"/>
      <c r="ET121" s="10"/>
      <c r="EU121" s="11"/>
      <c r="EV121" s="10"/>
      <c r="EW121" s="11"/>
      <c r="EX121" s="10"/>
      <c r="EY121" s="7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52"/>
        <v>0</v>
      </c>
      <c r="FL121" s="11"/>
      <c r="FM121" s="10"/>
      <c r="FN121" s="11"/>
      <c r="FO121" s="10"/>
      <c r="FP121" s="11"/>
      <c r="FQ121" s="10"/>
      <c r="FR121" s="11"/>
      <c r="FS121" s="10"/>
      <c r="FT121" s="7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53"/>
        <v>0</v>
      </c>
    </row>
    <row r="122" spans="1:188" x14ac:dyDescent="0.25">
      <c r="A122" s="20">
        <v>11</v>
      </c>
      <c r="B122" s="20">
        <v>1</v>
      </c>
      <c r="C122" s="20"/>
      <c r="D122" s="6" t="s">
        <v>331</v>
      </c>
      <c r="E122" s="3" t="s">
        <v>332</v>
      </c>
      <c r="F122" s="6">
        <f t="shared" si="132"/>
        <v>0</v>
      </c>
      <c r="G122" s="6">
        <f t="shared" si="133"/>
        <v>2</v>
      </c>
      <c r="H122" s="6">
        <f t="shared" si="134"/>
        <v>30</v>
      </c>
      <c r="I122" s="6">
        <f t="shared" si="135"/>
        <v>15</v>
      </c>
      <c r="J122" s="6">
        <f t="shared" si="136"/>
        <v>15</v>
      </c>
      <c r="K122" s="6">
        <f t="shared" si="137"/>
        <v>0</v>
      </c>
      <c r="L122" s="6">
        <f t="shared" si="138"/>
        <v>0</v>
      </c>
      <c r="M122" s="6">
        <f t="shared" si="139"/>
        <v>0</v>
      </c>
      <c r="N122" s="6">
        <f t="shared" si="140"/>
        <v>0</v>
      </c>
      <c r="O122" s="6">
        <f t="shared" si="141"/>
        <v>0</v>
      </c>
      <c r="P122" s="6">
        <f t="shared" si="142"/>
        <v>0</v>
      </c>
      <c r="Q122" s="6">
        <f t="shared" si="143"/>
        <v>0</v>
      </c>
      <c r="R122" s="7">
        <f t="shared" si="144"/>
        <v>3</v>
      </c>
      <c r="S122" s="7">
        <f t="shared" si="145"/>
        <v>0</v>
      </c>
      <c r="T122" s="7">
        <v>1.34</v>
      </c>
      <c r="U122" s="11"/>
      <c r="V122" s="10"/>
      <c r="W122" s="11"/>
      <c r="X122" s="10"/>
      <c r="Y122" s="11"/>
      <c r="Z122" s="10"/>
      <c r="AA122" s="11"/>
      <c r="AB122" s="10"/>
      <c r="AC122" s="7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46"/>
        <v>0</v>
      </c>
      <c r="AP122" s="11"/>
      <c r="AQ122" s="10"/>
      <c r="AR122" s="11"/>
      <c r="AS122" s="10"/>
      <c r="AT122" s="11"/>
      <c r="AU122" s="10"/>
      <c r="AV122" s="11"/>
      <c r="AW122" s="10"/>
      <c r="AX122" s="7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47"/>
        <v>0</v>
      </c>
      <c r="BK122" s="11"/>
      <c r="BL122" s="10"/>
      <c r="BM122" s="11"/>
      <c r="BN122" s="10"/>
      <c r="BO122" s="11"/>
      <c r="BP122" s="10"/>
      <c r="BQ122" s="11"/>
      <c r="BR122" s="10"/>
      <c r="BS122" s="7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48"/>
        <v>0</v>
      </c>
      <c r="CF122" s="11"/>
      <c r="CG122" s="10"/>
      <c r="CH122" s="11"/>
      <c r="CI122" s="10"/>
      <c r="CJ122" s="11"/>
      <c r="CK122" s="10"/>
      <c r="CL122" s="11"/>
      <c r="CM122" s="10"/>
      <c r="CN122" s="7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49"/>
        <v>0</v>
      </c>
      <c r="DA122" s="11">
        <v>15</v>
      </c>
      <c r="DB122" s="10" t="s">
        <v>60</v>
      </c>
      <c r="DC122" s="11">
        <v>15</v>
      </c>
      <c r="DD122" s="10" t="s">
        <v>60</v>
      </c>
      <c r="DE122" s="11"/>
      <c r="DF122" s="10"/>
      <c r="DG122" s="11"/>
      <c r="DH122" s="10"/>
      <c r="DI122" s="7">
        <v>3</v>
      </c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50"/>
        <v>3</v>
      </c>
      <c r="DV122" s="11"/>
      <c r="DW122" s="10"/>
      <c r="DX122" s="11"/>
      <c r="DY122" s="10"/>
      <c r="DZ122" s="11"/>
      <c r="EA122" s="10"/>
      <c r="EB122" s="11"/>
      <c r="EC122" s="10"/>
      <c r="ED122" s="7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51"/>
        <v>0</v>
      </c>
      <c r="EQ122" s="11"/>
      <c r="ER122" s="10"/>
      <c r="ES122" s="11"/>
      <c r="ET122" s="10"/>
      <c r="EU122" s="11"/>
      <c r="EV122" s="10"/>
      <c r="EW122" s="11"/>
      <c r="EX122" s="10"/>
      <c r="EY122" s="7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52"/>
        <v>0</v>
      </c>
      <c r="FL122" s="11"/>
      <c r="FM122" s="10"/>
      <c r="FN122" s="11"/>
      <c r="FO122" s="10"/>
      <c r="FP122" s="11"/>
      <c r="FQ122" s="10"/>
      <c r="FR122" s="11"/>
      <c r="FS122" s="10"/>
      <c r="FT122" s="7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53"/>
        <v>0</v>
      </c>
    </row>
    <row r="123" spans="1:188" x14ac:dyDescent="0.25">
      <c r="A123" s="20">
        <v>11</v>
      </c>
      <c r="B123" s="20">
        <v>1</v>
      </c>
      <c r="C123" s="20"/>
      <c r="D123" s="6" t="s">
        <v>333</v>
      </c>
      <c r="E123" s="3" t="s">
        <v>334</v>
      </c>
      <c r="F123" s="6">
        <f t="shared" si="132"/>
        <v>0</v>
      </c>
      <c r="G123" s="6">
        <f t="shared" si="133"/>
        <v>2</v>
      </c>
      <c r="H123" s="6">
        <f t="shared" si="134"/>
        <v>30</v>
      </c>
      <c r="I123" s="6">
        <f t="shared" si="135"/>
        <v>15</v>
      </c>
      <c r="J123" s="6">
        <f t="shared" si="136"/>
        <v>15</v>
      </c>
      <c r="K123" s="6">
        <f t="shared" si="137"/>
        <v>0</v>
      </c>
      <c r="L123" s="6">
        <f t="shared" si="138"/>
        <v>0</v>
      </c>
      <c r="M123" s="6">
        <f t="shared" si="139"/>
        <v>0</v>
      </c>
      <c r="N123" s="6">
        <f t="shared" si="140"/>
        <v>0</v>
      </c>
      <c r="O123" s="6">
        <f t="shared" si="141"/>
        <v>0</v>
      </c>
      <c r="P123" s="6">
        <f t="shared" si="142"/>
        <v>0</v>
      </c>
      <c r="Q123" s="6">
        <f t="shared" si="143"/>
        <v>0</v>
      </c>
      <c r="R123" s="7">
        <f t="shared" si="144"/>
        <v>3</v>
      </c>
      <c r="S123" s="7">
        <f t="shared" si="145"/>
        <v>0</v>
      </c>
      <c r="T123" s="7">
        <v>1.2</v>
      </c>
      <c r="U123" s="11"/>
      <c r="V123" s="10"/>
      <c r="W123" s="11"/>
      <c r="X123" s="10"/>
      <c r="Y123" s="11"/>
      <c r="Z123" s="10"/>
      <c r="AA123" s="11"/>
      <c r="AB123" s="10"/>
      <c r="AC123" s="7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46"/>
        <v>0</v>
      </c>
      <c r="AP123" s="11"/>
      <c r="AQ123" s="10"/>
      <c r="AR123" s="11"/>
      <c r="AS123" s="10"/>
      <c r="AT123" s="11"/>
      <c r="AU123" s="10"/>
      <c r="AV123" s="11"/>
      <c r="AW123" s="10"/>
      <c r="AX123" s="7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47"/>
        <v>0</v>
      </c>
      <c r="BK123" s="11"/>
      <c r="BL123" s="10"/>
      <c r="BM123" s="11"/>
      <c r="BN123" s="10"/>
      <c r="BO123" s="11"/>
      <c r="BP123" s="10"/>
      <c r="BQ123" s="11"/>
      <c r="BR123" s="10"/>
      <c r="BS123" s="7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48"/>
        <v>0</v>
      </c>
      <c r="CF123" s="11"/>
      <c r="CG123" s="10"/>
      <c r="CH123" s="11"/>
      <c r="CI123" s="10"/>
      <c r="CJ123" s="11"/>
      <c r="CK123" s="10"/>
      <c r="CL123" s="11"/>
      <c r="CM123" s="10"/>
      <c r="CN123" s="7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49"/>
        <v>0</v>
      </c>
      <c r="DA123" s="11">
        <v>15</v>
      </c>
      <c r="DB123" s="10" t="s">
        <v>60</v>
      </c>
      <c r="DC123" s="11">
        <v>15</v>
      </c>
      <c r="DD123" s="10" t="s">
        <v>60</v>
      </c>
      <c r="DE123" s="11"/>
      <c r="DF123" s="10"/>
      <c r="DG123" s="11"/>
      <c r="DH123" s="10"/>
      <c r="DI123" s="7">
        <v>3</v>
      </c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50"/>
        <v>3</v>
      </c>
      <c r="DV123" s="11"/>
      <c r="DW123" s="10"/>
      <c r="DX123" s="11"/>
      <c r="DY123" s="10"/>
      <c r="DZ123" s="11"/>
      <c r="EA123" s="10"/>
      <c r="EB123" s="11"/>
      <c r="EC123" s="10"/>
      <c r="ED123" s="7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51"/>
        <v>0</v>
      </c>
      <c r="EQ123" s="11"/>
      <c r="ER123" s="10"/>
      <c r="ES123" s="11"/>
      <c r="ET123" s="10"/>
      <c r="EU123" s="11"/>
      <c r="EV123" s="10"/>
      <c r="EW123" s="11"/>
      <c r="EX123" s="10"/>
      <c r="EY123" s="7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52"/>
        <v>0</v>
      </c>
      <c r="FL123" s="11"/>
      <c r="FM123" s="10"/>
      <c r="FN123" s="11"/>
      <c r="FO123" s="10"/>
      <c r="FP123" s="11"/>
      <c r="FQ123" s="10"/>
      <c r="FR123" s="11"/>
      <c r="FS123" s="10"/>
      <c r="FT123" s="7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53"/>
        <v>0</v>
      </c>
    </row>
    <row r="124" spans="1:188" x14ac:dyDescent="0.25">
      <c r="A124" s="20">
        <v>11</v>
      </c>
      <c r="B124" s="20">
        <v>1</v>
      </c>
      <c r="C124" s="20"/>
      <c r="D124" s="6" t="s">
        <v>335</v>
      </c>
      <c r="E124" s="3" t="s">
        <v>336</v>
      </c>
      <c r="F124" s="6">
        <f t="shared" si="132"/>
        <v>0</v>
      </c>
      <c r="G124" s="6">
        <f t="shared" si="133"/>
        <v>2</v>
      </c>
      <c r="H124" s="6">
        <f t="shared" si="134"/>
        <v>30</v>
      </c>
      <c r="I124" s="6">
        <f t="shared" si="135"/>
        <v>15</v>
      </c>
      <c r="J124" s="6">
        <f t="shared" si="136"/>
        <v>15</v>
      </c>
      <c r="K124" s="6">
        <f t="shared" si="137"/>
        <v>0</v>
      </c>
      <c r="L124" s="6">
        <f t="shared" si="138"/>
        <v>0</v>
      </c>
      <c r="M124" s="6">
        <f t="shared" si="139"/>
        <v>0</v>
      </c>
      <c r="N124" s="6">
        <f t="shared" si="140"/>
        <v>0</v>
      </c>
      <c r="O124" s="6">
        <f t="shared" si="141"/>
        <v>0</v>
      </c>
      <c r="P124" s="6">
        <f t="shared" si="142"/>
        <v>0</v>
      </c>
      <c r="Q124" s="6">
        <f t="shared" si="143"/>
        <v>0</v>
      </c>
      <c r="R124" s="7">
        <f t="shared" si="144"/>
        <v>3</v>
      </c>
      <c r="S124" s="7">
        <f t="shared" si="145"/>
        <v>0</v>
      </c>
      <c r="T124" s="7">
        <v>1.34</v>
      </c>
      <c r="U124" s="11"/>
      <c r="V124" s="10"/>
      <c r="W124" s="11"/>
      <c r="X124" s="10"/>
      <c r="Y124" s="11"/>
      <c r="Z124" s="10"/>
      <c r="AA124" s="11"/>
      <c r="AB124" s="10"/>
      <c r="AC124" s="7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46"/>
        <v>0</v>
      </c>
      <c r="AP124" s="11"/>
      <c r="AQ124" s="10"/>
      <c r="AR124" s="11"/>
      <c r="AS124" s="10"/>
      <c r="AT124" s="11"/>
      <c r="AU124" s="10"/>
      <c r="AV124" s="11"/>
      <c r="AW124" s="10"/>
      <c r="AX124" s="7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47"/>
        <v>0</v>
      </c>
      <c r="BK124" s="11"/>
      <c r="BL124" s="10"/>
      <c r="BM124" s="11"/>
      <c r="BN124" s="10"/>
      <c r="BO124" s="11"/>
      <c r="BP124" s="10"/>
      <c r="BQ124" s="11"/>
      <c r="BR124" s="10"/>
      <c r="BS124" s="7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48"/>
        <v>0</v>
      </c>
      <c r="CF124" s="11"/>
      <c r="CG124" s="10"/>
      <c r="CH124" s="11"/>
      <c r="CI124" s="10"/>
      <c r="CJ124" s="11"/>
      <c r="CK124" s="10"/>
      <c r="CL124" s="11"/>
      <c r="CM124" s="10"/>
      <c r="CN124" s="7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49"/>
        <v>0</v>
      </c>
      <c r="DA124" s="11">
        <v>15</v>
      </c>
      <c r="DB124" s="10" t="s">
        <v>60</v>
      </c>
      <c r="DC124" s="11">
        <v>15</v>
      </c>
      <c r="DD124" s="10" t="s">
        <v>60</v>
      </c>
      <c r="DE124" s="11"/>
      <c r="DF124" s="10"/>
      <c r="DG124" s="11"/>
      <c r="DH124" s="10"/>
      <c r="DI124" s="7">
        <v>3</v>
      </c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50"/>
        <v>3</v>
      </c>
      <c r="DV124" s="11"/>
      <c r="DW124" s="10"/>
      <c r="DX124" s="11"/>
      <c r="DY124" s="10"/>
      <c r="DZ124" s="11"/>
      <c r="EA124" s="10"/>
      <c r="EB124" s="11"/>
      <c r="EC124" s="10"/>
      <c r="ED124" s="7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51"/>
        <v>0</v>
      </c>
      <c r="EQ124" s="11"/>
      <c r="ER124" s="10"/>
      <c r="ES124" s="11"/>
      <c r="ET124" s="10"/>
      <c r="EU124" s="11"/>
      <c r="EV124" s="10"/>
      <c r="EW124" s="11"/>
      <c r="EX124" s="10"/>
      <c r="EY124" s="7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52"/>
        <v>0</v>
      </c>
      <c r="FL124" s="11"/>
      <c r="FM124" s="10"/>
      <c r="FN124" s="11"/>
      <c r="FO124" s="10"/>
      <c r="FP124" s="11"/>
      <c r="FQ124" s="10"/>
      <c r="FR124" s="11"/>
      <c r="FS124" s="10"/>
      <c r="FT124" s="7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53"/>
        <v>0</v>
      </c>
    </row>
    <row r="125" spans="1:188" x14ac:dyDescent="0.25">
      <c r="A125" s="20">
        <v>12</v>
      </c>
      <c r="B125" s="20">
        <v>1</v>
      </c>
      <c r="C125" s="20"/>
      <c r="D125" s="6" t="s">
        <v>337</v>
      </c>
      <c r="E125" s="3" t="s">
        <v>338</v>
      </c>
      <c r="F125" s="6">
        <f t="shared" si="132"/>
        <v>0</v>
      </c>
      <c r="G125" s="6">
        <f t="shared" si="133"/>
        <v>2</v>
      </c>
      <c r="H125" s="6">
        <f t="shared" si="134"/>
        <v>30</v>
      </c>
      <c r="I125" s="6">
        <f t="shared" si="135"/>
        <v>15</v>
      </c>
      <c r="J125" s="6">
        <f t="shared" si="136"/>
        <v>15</v>
      </c>
      <c r="K125" s="6">
        <f t="shared" si="137"/>
        <v>0</v>
      </c>
      <c r="L125" s="6">
        <f t="shared" si="138"/>
        <v>0</v>
      </c>
      <c r="M125" s="6">
        <f t="shared" si="139"/>
        <v>0</v>
      </c>
      <c r="N125" s="6">
        <f t="shared" si="140"/>
        <v>0</v>
      </c>
      <c r="O125" s="6">
        <f t="shared" si="141"/>
        <v>0</v>
      </c>
      <c r="P125" s="6">
        <f t="shared" si="142"/>
        <v>0</v>
      </c>
      <c r="Q125" s="6">
        <f t="shared" si="143"/>
        <v>0</v>
      </c>
      <c r="R125" s="7">
        <f t="shared" si="144"/>
        <v>2</v>
      </c>
      <c r="S125" s="7">
        <f t="shared" si="145"/>
        <v>0</v>
      </c>
      <c r="T125" s="7">
        <v>1.2</v>
      </c>
      <c r="U125" s="11"/>
      <c r="V125" s="10"/>
      <c r="W125" s="11"/>
      <c r="X125" s="10"/>
      <c r="Y125" s="11"/>
      <c r="Z125" s="10"/>
      <c r="AA125" s="11"/>
      <c r="AB125" s="10"/>
      <c r="AC125" s="7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46"/>
        <v>0</v>
      </c>
      <c r="AP125" s="11"/>
      <c r="AQ125" s="10"/>
      <c r="AR125" s="11"/>
      <c r="AS125" s="10"/>
      <c r="AT125" s="11"/>
      <c r="AU125" s="10"/>
      <c r="AV125" s="11"/>
      <c r="AW125" s="10"/>
      <c r="AX125" s="7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47"/>
        <v>0</v>
      </c>
      <c r="BK125" s="11"/>
      <c r="BL125" s="10"/>
      <c r="BM125" s="11"/>
      <c r="BN125" s="10"/>
      <c r="BO125" s="11"/>
      <c r="BP125" s="10"/>
      <c r="BQ125" s="11"/>
      <c r="BR125" s="10"/>
      <c r="BS125" s="7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48"/>
        <v>0</v>
      </c>
      <c r="CF125" s="11"/>
      <c r="CG125" s="10"/>
      <c r="CH125" s="11"/>
      <c r="CI125" s="10"/>
      <c r="CJ125" s="11"/>
      <c r="CK125" s="10"/>
      <c r="CL125" s="11"/>
      <c r="CM125" s="10"/>
      <c r="CN125" s="7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49"/>
        <v>0</v>
      </c>
      <c r="DA125" s="11"/>
      <c r="DB125" s="10"/>
      <c r="DC125" s="11"/>
      <c r="DD125" s="10"/>
      <c r="DE125" s="11"/>
      <c r="DF125" s="10"/>
      <c r="DG125" s="11"/>
      <c r="DH125" s="10"/>
      <c r="DI125" s="7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50"/>
        <v>0</v>
      </c>
      <c r="DV125" s="11">
        <v>15</v>
      </c>
      <c r="DW125" s="10" t="s">
        <v>60</v>
      </c>
      <c r="DX125" s="11">
        <v>15</v>
      </c>
      <c r="DY125" s="10" t="s">
        <v>60</v>
      </c>
      <c r="DZ125" s="11"/>
      <c r="EA125" s="10"/>
      <c r="EB125" s="11"/>
      <c r="EC125" s="10"/>
      <c r="ED125" s="7">
        <v>2</v>
      </c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51"/>
        <v>2</v>
      </c>
      <c r="EQ125" s="11"/>
      <c r="ER125" s="10"/>
      <c r="ES125" s="11"/>
      <c r="ET125" s="10"/>
      <c r="EU125" s="11"/>
      <c r="EV125" s="10"/>
      <c r="EW125" s="11"/>
      <c r="EX125" s="10"/>
      <c r="EY125" s="7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52"/>
        <v>0</v>
      </c>
      <c r="FL125" s="11"/>
      <c r="FM125" s="10"/>
      <c r="FN125" s="11"/>
      <c r="FO125" s="10"/>
      <c r="FP125" s="11"/>
      <c r="FQ125" s="10"/>
      <c r="FR125" s="11"/>
      <c r="FS125" s="10"/>
      <c r="FT125" s="7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53"/>
        <v>0</v>
      </c>
    </row>
    <row r="126" spans="1:188" x14ac:dyDescent="0.25">
      <c r="A126" s="20">
        <v>12</v>
      </c>
      <c r="B126" s="20">
        <v>1</v>
      </c>
      <c r="C126" s="20"/>
      <c r="D126" s="6" t="s">
        <v>339</v>
      </c>
      <c r="E126" s="3" t="s">
        <v>340</v>
      </c>
      <c r="F126" s="6">
        <f t="shared" si="132"/>
        <v>0</v>
      </c>
      <c r="G126" s="6">
        <f t="shared" si="133"/>
        <v>2</v>
      </c>
      <c r="H126" s="6">
        <f t="shared" si="134"/>
        <v>30</v>
      </c>
      <c r="I126" s="6">
        <f t="shared" si="135"/>
        <v>15</v>
      </c>
      <c r="J126" s="6">
        <f t="shared" si="136"/>
        <v>15</v>
      </c>
      <c r="K126" s="6">
        <f t="shared" si="137"/>
        <v>0</v>
      </c>
      <c r="L126" s="6">
        <f t="shared" si="138"/>
        <v>0</v>
      </c>
      <c r="M126" s="6">
        <f t="shared" si="139"/>
        <v>0</v>
      </c>
      <c r="N126" s="6">
        <f t="shared" si="140"/>
        <v>0</v>
      </c>
      <c r="O126" s="6">
        <f t="shared" si="141"/>
        <v>0</v>
      </c>
      <c r="P126" s="6">
        <f t="shared" si="142"/>
        <v>0</v>
      </c>
      <c r="Q126" s="6">
        <f t="shared" si="143"/>
        <v>0</v>
      </c>
      <c r="R126" s="7">
        <f t="shared" si="144"/>
        <v>2</v>
      </c>
      <c r="S126" s="7">
        <f t="shared" si="145"/>
        <v>0</v>
      </c>
      <c r="T126" s="7">
        <v>1.2</v>
      </c>
      <c r="U126" s="11"/>
      <c r="V126" s="10"/>
      <c r="W126" s="11"/>
      <c r="X126" s="10"/>
      <c r="Y126" s="11"/>
      <c r="Z126" s="10"/>
      <c r="AA126" s="11"/>
      <c r="AB126" s="10"/>
      <c r="AC126" s="7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46"/>
        <v>0</v>
      </c>
      <c r="AP126" s="11"/>
      <c r="AQ126" s="10"/>
      <c r="AR126" s="11"/>
      <c r="AS126" s="10"/>
      <c r="AT126" s="11"/>
      <c r="AU126" s="10"/>
      <c r="AV126" s="11"/>
      <c r="AW126" s="10"/>
      <c r="AX126" s="7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47"/>
        <v>0</v>
      </c>
      <c r="BK126" s="11"/>
      <c r="BL126" s="10"/>
      <c r="BM126" s="11"/>
      <c r="BN126" s="10"/>
      <c r="BO126" s="11"/>
      <c r="BP126" s="10"/>
      <c r="BQ126" s="11"/>
      <c r="BR126" s="10"/>
      <c r="BS126" s="7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48"/>
        <v>0</v>
      </c>
      <c r="CF126" s="11"/>
      <c r="CG126" s="10"/>
      <c r="CH126" s="11"/>
      <c r="CI126" s="10"/>
      <c r="CJ126" s="11"/>
      <c r="CK126" s="10"/>
      <c r="CL126" s="11"/>
      <c r="CM126" s="10"/>
      <c r="CN126" s="7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49"/>
        <v>0</v>
      </c>
      <c r="DA126" s="11"/>
      <c r="DB126" s="10"/>
      <c r="DC126" s="11"/>
      <c r="DD126" s="10"/>
      <c r="DE126" s="11"/>
      <c r="DF126" s="10"/>
      <c r="DG126" s="11"/>
      <c r="DH126" s="10"/>
      <c r="DI126" s="7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50"/>
        <v>0</v>
      </c>
      <c r="DV126" s="11">
        <v>15</v>
      </c>
      <c r="DW126" s="10" t="s">
        <v>60</v>
      </c>
      <c r="DX126" s="11">
        <v>15</v>
      </c>
      <c r="DY126" s="10" t="s">
        <v>60</v>
      </c>
      <c r="DZ126" s="11"/>
      <c r="EA126" s="10"/>
      <c r="EB126" s="11"/>
      <c r="EC126" s="10"/>
      <c r="ED126" s="7">
        <v>2</v>
      </c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51"/>
        <v>2</v>
      </c>
      <c r="EQ126" s="11"/>
      <c r="ER126" s="10"/>
      <c r="ES126" s="11"/>
      <c r="ET126" s="10"/>
      <c r="EU126" s="11"/>
      <c r="EV126" s="10"/>
      <c r="EW126" s="11"/>
      <c r="EX126" s="10"/>
      <c r="EY126" s="7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52"/>
        <v>0</v>
      </c>
      <c r="FL126" s="11"/>
      <c r="FM126" s="10"/>
      <c r="FN126" s="11"/>
      <c r="FO126" s="10"/>
      <c r="FP126" s="11"/>
      <c r="FQ126" s="10"/>
      <c r="FR126" s="11"/>
      <c r="FS126" s="10"/>
      <c r="FT126" s="7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53"/>
        <v>0</v>
      </c>
    </row>
    <row r="127" spans="1:188" x14ac:dyDescent="0.25">
      <c r="A127" s="20">
        <v>12</v>
      </c>
      <c r="B127" s="20">
        <v>1</v>
      </c>
      <c r="C127" s="20"/>
      <c r="D127" s="6" t="s">
        <v>341</v>
      </c>
      <c r="E127" s="3" t="s">
        <v>342</v>
      </c>
      <c r="F127" s="6">
        <f t="shared" si="132"/>
        <v>0</v>
      </c>
      <c r="G127" s="6">
        <f t="shared" si="133"/>
        <v>2</v>
      </c>
      <c r="H127" s="6">
        <f t="shared" si="134"/>
        <v>30</v>
      </c>
      <c r="I127" s="6">
        <f t="shared" si="135"/>
        <v>15</v>
      </c>
      <c r="J127" s="6">
        <f t="shared" si="136"/>
        <v>15</v>
      </c>
      <c r="K127" s="6">
        <f t="shared" si="137"/>
        <v>0</v>
      </c>
      <c r="L127" s="6">
        <f t="shared" si="138"/>
        <v>0</v>
      </c>
      <c r="M127" s="6">
        <f t="shared" si="139"/>
        <v>0</v>
      </c>
      <c r="N127" s="6">
        <f t="shared" si="140"/>
        <v>0</v>
      </c>
      <c r="O127" s="6">
        <f t="shared" si="141"/>
        <v>0</v>
      </c>
      <c r="P127" s="6">
        <f t="shared" si="142"/>
        <v>0</v>
      </c>
      <c r="Q127" s="6">
        <f t="shared" si="143"/>
        <v>0</v>
      </c>
      <c r="R127" s="7">
        <f t="shared" si="144"/>
        <v>2</v>
      </c>
      <c r="S127" s="7">
        <f t="shared" si="145"/>
        <v>0</v>
      </c>
      <c r="T127" s="7">
        <v>1.2</v>
      </c>
      <c r="U127" s="11"/>
      <c r="V127" s="10"/>
      <c r="W127" s="11"/>
      <c r="X127" s="10"/>
      <c r="Y127" s="11"/>
      <c r="Z127" s="10"/>
      <c r="AA127" s="11"/>
      <c r="AB127" s="10"/>
      <c r="AC127" s="7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46"/>
        <v>0</v>
      </c>
      <c r="AP127" s="11"/>
      <c r="AQ127" s="10"/>
      <c r="AR127" s="11"/>
      <c r="AS127" s="10"/>
      <c r="AT127" s="11"/>
      <c r="AU127" s="10"/>
      <c r="AV127" s="11"/>
      <c r="AW127" s="10"/>
      <c r="AX127" s="7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47"/>
        <v>0</v>
      </c>
      <c r="BK127" s="11"/>
      <c r="BL127" s="10"/>
      <c r="BM127" s="11"/>
      <c r="BN127" s="10"/>
      <c r="BO127" s="11"/>
      <c r="BP127" s="10"/>
      <c r="BQ127" s="11"/>
      <c r="BR127" s="10"/>
      <c r="BS127" s="7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48"/>
        <v>0</v>
      </c>
      <c r="CF127" s="11"/>
      <c r="CG127" s="10"/>
      <c r="CH127" s="11"/>
      <c r="CI127" s="10"/>
      <c r="CJ127" s="11"/>
      <c r="CK127" s="10"/>
      <c r="CL127" s="11"/>
      <c r="CM127" s="10"/>
      <c r="CN127" s="7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49"/>
        <v>0</v>
      </c>
      <c r="DA127" s="11"/>
      <c r="DB127" s="10"/>
      <c r="DC127" s="11"/>
      <c r="DD127" s="10"/>
      <c r="DE127" s="11"/>
      <c r="DF127" s="10"/>
      <c r="DG127" s="11"/>
      <c r="DH127" s="10"/>
      <c r="DI127" s="7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50"/>
        <v>0</v>
      </c>
      <c r="DV127" s="11">
        <v>15</v>
      </c>
      <c r="DW127" s="10" t="s">
        <v>60</v>
      </c>
      <c r="DX127" s="11">
        <v>15</v>
      </c>
      <c r="DY127" s="10" t="s">
        <v>60</v>
      </c>
      <c r="DZ127" s="11"/>
      <c r="EA127" s="10"/>
      <c r="EB127" s="11"/>
      <c r="EC127" s="10"/>
      <c r="ED127" s="7">
        <v>2</v>
      </c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51"/>
        <v>2</v>
      </c>
      <c r="EQ127" s="11"/>
      <c r="ER127" s="10"/>
      <c r="ES127" s="11"/>
      <c r="ET127" s="10"/>
      <c r="EU127" s="11"/>
      <c r="EV127" s="10"/>
      <c r="EW127" s="11"/>
      <c r="EX127" s="10"/>
      <c r="EY127" s="7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52"/>
        <v>0</v>
      </c>
      <c r="FL127" s="11"/>
      <c r="FM127" s="10"/>
      <c r="FN127" s="11"/>
      <c r="FO127" s="10"/>
      <c r="FP127" s="11"/>
      <c r="FQ127" s="10"/>
      <c r="FR127" s="11"/>
      <c r="FS127" s="10"/>
      <c r="FT127" s="7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53"/>
        <v>0</v>
      </c>
    </row>
    <row r="128" spans="1:188" x14ac:dyDescent="0.25">
      <c r="A128" s="20">
        <v>12</v>
      </c>
      <c r="B128" s="20">
        <v>1</v>
      </c>
      <c r="C128" s="20"/>
      <c r="D128" s="6" t="s">
        <v>343</v>
      </c>
      <c r="E128" s="3" t="s">
        <v>344</v>
      </c>
      <c r="F128" s="6">
        <f t="shared" si="132"/>
        <v>0</v>
      </c>
      <c r="G128" s="6">
        <f t="shared" si="133"/>
        <v>2</v>
      </c>
      <c r="H128" s="6">
        <f t="shared" si="134"/>
        <v>30</v>
      </c>
      <c r="I128" s="6">
        <f t="shared" si="135"/>
        <v>15</v>
      </c>
      <c r="J128" s="6">
        <f t="shared" si="136"/>
        <v>15</v>
      </c>
      <c r="K128" s="6">
        <f t="shared" si="137"/>
        <v>0</v>
      </c>
      <c r="L128" s="6">
        <f t="shared" si="138"/>
        <v>0</v>
      </c>
      <c r="M128" s="6">
        <f t="shared" si="139"/>
        <v>0</v>
      </c>
      <c r="N128" s="6">
        <f t="shared" si="140"/>
        <v>0</v>
      </c>
      <c r="O128" s="6">
        <f t="shared" si="141"/>
        <v>0</v>
      </c>
      <c r="P128" s="6">
        <f t="shared" si="142"/>
        <v>0</v>
      </c>
      <c r="Q128" s="6">
        <f t="shared" si="143"/>
        <v>0</v>
      </c>
      <c r="R128" s="7">
        <f t="shared" si="144"/>
        <v>2</v>
      </c>
      <c r="S128" s="7">
        <f t="shared" si="145"/>
        <v>0</v>
      </c>
      <c r="T128" s="7">
        <v>1.2</v>
      </c>
      <c r="U128" s="11"/>
      <c r="V128" s="10"/>
      <c r="W128" s="11"/>
      <c r="X128" s="10"/>
      <c r="Y128" s="11"/>
      <c r="Z128" s="10"/>
      <c r="AA128" s="11"/>
      <c r="AB128" s="10"/>
      <c r="AC128" s="7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46"/>
        <v>0</v>
      </c>
      <c r="AP128" s="11"/>
      <c r="AQ128" s="10"/>
      <c r="AR128" s="11"/>
      <c r="AS128" s="10"/>
      <c r="AT128" s="11"/>
      <c r="AU128" s="10"/>
      <c r="AV128" s="11"/>
      <c r="AW128" s="10"/>
      <c r="AX128" s="7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47"/>
        <v>0</v>
      </c>
      <c r="BK128" s="11"/>
      <c r="BL128" s="10"/>
      <c r="BM128" s="11"/>
      <c r="BN128" s="10"/>
      <c r="BO128" s="11"/>
      <c r="BP128" s="10"/>
      <c r="BQ128" s="11"/>
      <c r="BR128" s="10"/>
      <c r="BS128" s="7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48"/>
        <v>0</v>
      </c>
      <c r="CF128" s="11"/>
      <c r="CG128" s="10"/>
      <c r="CH128" s="11"/>
      <c r="CI128" s="10"/>
      <c r="CJ128" s="11"/>
      <c r="CK128" s="10"/>
      <c r="CL128" s="11"/>
      <c r="CM128" s="10"/>
      <c r="CN128" s="7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49"/>
        <v>0</v>
      </c>
      <c r="DA128" s="11"/>
      <c r="DB128" s="10"/>
      <c r="DC128" s="11"/>
      <c r="DD128" s="10"/>
      <c r="DE128" s="11"/>
      <c r="DF128" s="10"/>
      <c r="DG128" s="11"/>
      <c r="DH128" s="10"/>
      <c r="DI128" s="7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50"/>
        <v>0</v>
      </c>
      <c r="DV128" s="11">
        <v>15</v>
      </c>
      <c r="DW128" s="10" t="s">
        <v>60</v>
      </c>
      <c r="DX128" s="11">
        <v>15</v>
      </c>
      <c r="DY128" s="10" t="s">
        <v>60</v>
      </c>
      <c r="DZ128" s="11"/>
      <c r="EA128" s="10"/>
      <c r="EB128" s="11"/>
      <c r="EC128" s="10"/>
      <c r="ED128" s="7">
        <v>2</v>
      </c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51"/>
        <v>2</v>
      </c>
      <c r="EQ128" s="11"/>
      <c r="ER128" s="10"/>
      <c r="ES128" s="11"/>
      <c r="ET128" s="10"/>
      <c r="EU128" s="11"/>
      <c r="EV128" s="10"/>
      <c r="EW128" s="11"/>
      <c r="EX128" s="10"/>
      <c r="EY128" s="7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52"/>
        <v>0</v>
      </c>
      <c r="FL128" s="11"/>
      <c r="FM128" s="10"/>
      <c r="FN128" s="11"/>
      <c r="FO128" s="10"/>
      <c r="FP128" s="11"/>
      <c r="FQ128" s="10"/>
      <c r="FR128" s="11"/>
      <c r="FS128" s="10"/>
      <c r="FT128" s="7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53"/>
        <v>0</v>
      </c>
    </row>
    <row r="129" spans="1:188" x14ac:dyDescent="0.25">
      <c r="A129" s="20">
        <v>13</v>
      </c>
      <c r="B129" s="20">
        <v>1</v>
      </c>
      <c r="C129" s="20"/>
      <c r="D129" s="6" t="s">
        <v>345</v>
      </c>
      <c r="E129" s="3" t="s">
        <v>229</v>
      </c>
      <c r="F129" s="6">
        <f t="shared" si="132"/>
        <v>0</v>
      </c>
      <c r="G129" s="6">
        <f t="shared" si="133"/>
        <v>2</v>
      </c>
      <c r="H129" s="6">
        <f t="shared" si="134"/>
        <v>30</v>
      </c>
      <c r="I129" s="6">
        <f t="shared" si="135"/>
        <v>15</v>
      </c>
      <c r="J129" s="6">
        <f t="shared" si="136"/>
        <v>15</v>
      </c>
      <c r="K129" s="6">
        <f t="shared" si="137"/>
        <v>0</v>
      </c>
      <c r="L129" s="6">
        <f t="shared" si="138"/>
        <v>0</v>
      </c>
      <c r="M129" s="6">
        <f t="shared" si="139"/>
        <v>0</v>
      </c>
      <c r="N129" s="6">
        <f t="shared" si="140"/>
        <v>0</v>
      </c>
      <c r="O129" s="6">
        <f t="shared" si="141"/>
        <v>0</v>
      </c>
      <c r="P129" s="6">
        <f t="shared" si="142"/>
        <v>0</v>
      </c>
      <c r="Q129" s="6">
        <f t="shared" si="143"/>
        <v>0</v>
      </c>
      <c r="R129" s="7">
        <f t="shared" si="144"/>
        <v>2</v>
      </c>
      <c r="S129" s="7">
        <f t="shared" si="145"/>
        <v>0</v>
      </c>
      <c r="T129" s="7">
        <v>1.2</v>
      </c>
      <c r="U129" s="11"/>
      <c r="V129" s="10"/>
      <c r="W129" s="11"/>
      <c r="X129" s="10"/>
      <c r="Y129" s="11"/>
      <c r="Z129" s="10"/>
      <c r="AA129" s="11"/>
      <c r="AB129" s="10"/>
      <c r="AC129" s="7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46"/>
        <v>0</v>
      </c>
      <c r="AP129" s="11"/>
      <c r="AQ129" s="10"/>
      <c r="AR129" s="11"/>
      <c r="AS129" s="10"/>
      <c r="AT129" s="11"/>
      <c r="AU129" s="10"/>
      <c r="AV129" s="11"/>
      <c r="AW129" s="10"/>
      <c r="AX129" s="7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47"/>
        <v>0</v>
      </c>
      <c r="BK129" s="11"/>
      <c r="BL129" s="10"/>
      <c r="BM129" s="11"/>
      <c r="BN129" s="10"/>
      <c r="BO129" s="11"/>
      <c r="BP129" s="10"/>
      <c r="BQ129" s="11"/>
      <c r="BR129" s="10"/>
      <c r="BS129" s="7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48"/>
        <v>0</v>
      </c>
      <c r="CF129" s="11"/>
      <c r="CG129" s="10"/>
      <c r="CH129" s="11"/>
      <c r="CI129" s="10"/>
      <c r="CJ129" s="11"/>
      <c r="CK129" s="10"/>
      <c r="CL129" s="11"/>
      <c r="CM129" s="10"/>
      <c r="CN129" s="7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49"/>
        <v>0</v>
      </c>
      <c r="DA129" s="11"/>
      <c r="DB129" s="10"/>
      <c r="DC129" s="11"/>
      <c r="DD129" s="10"/>
      <c r="DE129" s="11"/>
      <c r="DF129" s="10"/>
      <c r="DG129" s="11"/>
      <c r="DH129" s="10"/>
      <c r="DI129" s="7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50"/>
        <v>0</v>
      </c>
      <c r="DV129" s="11">
        <v>15</v>
      </c>
      <c r="DW129" s="10" t="s">
        <v>60</v>
      </c>
      <c r="DX129" s="11">
        <v>15</v>
      </c>
      <c r="DY129" s="10" t="s">
        <v>60</v>
      </c>
      <c r="DZ129" s="11"/>
      <c r="EA129" s="10"/>
      <c r="EB129" s="11"/>
      <c r="EC129" s="10"/>
      <c r="ED129" s="7">
        <v>2</v>
      </c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 t="shared" si="151"/>
        <v>2</v>
      </c>
      <c r="EQ129" s="11"/>
      <c r="ER129" s="10"/>
      <c r="ES129" s="11"/>
      <c r="ET129" s="10"/>
      <c r="EU129" s="11"/>
      <c r="EV129" s="10"/>
      <c r="EW129" s="11"/>
      <c r="EX129" s="10"/>
      <c r="EY129" s="7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52"/>
        <v>0</v>
      </c>
      <c r="FL129" s="11"/>
      <c r="FM129" s="10"/>
      <c r="FN129" s="11"/>
      <c r="FO129" s="10"/>
      <c r="FP129" s="11"/>
      <c r="FQ129" s="10"/>
      <c r="FR129" s="11"/>
      <c r="FS129" s="10"/>
      <c r="FT129" s="7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53"/>
        <v>0</v>
      </c>
    </row>
    <row r="130" spans="1:188" x14ac:dyDescent="0.25">
      <c r="A130" s="20">
        <v>13</v>
      </c>
      <c r="B130" s="20">
        <v>1</v>
      </c>
      <c r="C130" s="20"/>
      <c r="D130" s="6" t="s">
        <v>346</v>
      </c>
      <c r="E130" s="3" t="s">
        <v>347</v>
      </c>
      <c r="F130" s="6">
        <f t="shared" si="132"/>
        <v>0</v>
      </c>
      <c r="G130" s="6">
        <f t="shared" si="133"/>
        <v>2</v>
      </c>
      <c r="H130" s="6">
        <f t="shared" si="134"/>
        <v>30</v>
      </c>
      <c r="I130" s="6">
        <f t="shared" si="135"/>
        <v>15</v>
      </c>
      <c r="J130" s="6">
        <f t="shared" si="136"/>
        <v>15</v>
      </c>
      <c r="K130" s="6">
        <f t="shared" si="137"/>
        <v>0</v>
      </c>
      <c r="L130" s="6">
        <f t="shared" si="138"/>
        <v>0</v>
      </c>
      <c r="M130" s="6">
        <f t="shared" si="139"/>
        <v>0</v>
      </c>
      <c r="N130" s="6">
        <f t="shared" si="140"/>
        <v>0</v>
      </c>
      <c r="O130" s="6">
        <f t="shared" si="141"/>
        <v>0</v>
      </c>
      <c r="P130" s="6">
        <f t="shared" si="142"/>
        <v>0</v>
      </c>
      <c r="Q130" s="6">
        <f t="shared" si="143"/>
        <v>0</v>
      </c>
      <c r="R130" s="7">
        <f t="shared" si="144"/>
        <v>2</v>
      </c>
      <c r="S130" s="7">
        <f t="shared" si="145"/>
        <v>0</v>
      </c>
      <c r="T130" s="7">
        <v>1.2</v>
      </c>
      <c r="U130" s="11"/>
      <c r="V130" s="10"/>
      <c r="W130" s="11"/>
      <c r="X130" s="10"/>
      <c r="Y130" s="11"/>
      <c r="Z130" s="10"/>
      <c r="AA130" s="11"/>
      <c r="AB130" s="10"/>
      <c r="AC130" s="7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 t="shared" si="146"/>
        <v>0</v>
      </c>
      <c r="AP130" s="11"/>
      <c r="AQ130" s="10"/>
      <c r="AR130" s="11"/>
      <c r="AS130" s="10"/>
      <c r="AT130" s="11"/>
      <c r="AU130" s="10"/>
      <c r="AV130" s="11"/>
      <c r="AW130" s="10"/>
      <c r="AX130" s="7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 t="shared" si="147"/>
        <v>0</v>
      </c>
      <c r="BK130" s="11"/>
      <c r="BL130" s="10"/>
      <c r="BM130" s="11"/>
      <c r="BN130" s="10"/>
      <c r="BO130" s="11"/>
      <c r="BP130" s="10"/>
      <c r="BQ130" s="11"/>
      <c r="BR130" s="10"/>
      <c r="BS130" s="7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 t="shared" si="148"/>
        <v>0</v>
      </c>
      <c r="CF130" s="11"/>
      <c r="CG130" s="10"/>
      <c r="CH130" s="11"/>
      <c r="CI130" s="10"/>
      <c r="CJ130" s="11"/>
      <c r="CK130" s="10"/>
      <c r="CL130" s="11"/>
      <c r="CM130" s="10"/>
      <c r="CN130" s="7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 t="shared" si="149"/>
        <v>0</v>
      </c>
      <c r="DA130" s="11"/>
      <c r="DB130" s="10"/>
      <c r="DC130" s="11"/>
      <c r="DD130" s="10"/>
      <c r="DE130" s="11"/>
      <c r="DF130" s="10"/>
      <c r="DG130" s="11"/>
      <c r="DH130" s="10"/>
      <c r="DI130" s="7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 t="shared" si="150"/>
        <v>0</v>
      </c>
      <c r="DV130" s="11">
        <v>15</v>
      </c>
      <c r="DW130" s="10" t="s">
        <v>60</v>
      </c>
      <c r="DX130" s="11">
        <v>15</v>
      </c>
      <c r="DY130" s="10" t="s">
        <v>60</v>
      </c>
      <c r="DZ130" s="11"/>
      <c r="EA130" s="10"/>
      <c r="EB130" s="11"/>
      <c r="EC130" s="10"/>
      <c r="ED130" s="7">
        <v>2</v>
      </c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 t="shared" si="151"/>
        <v>2</v>
      </c>
      <c r="EQ130" s="11"/>
      <c r="ER130" s="10"/>
      <c r="ES130" s="11"/>
      <c r="ET130" s="10"/>
      <c r="EU130" s="11"/>
      <c r="EV130" s="10"/>
      <c r="EW130" s="11"/>
      <c r="EX130" s="10"/>
      <c r="EY130" s="7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 t="shared" si="152"/>
        <v>0</v>
      </c>
      <c r="FL130" s="11"/>
      <c r="FM130" s="10"/>
      <c r="FN130" s="11"/>
      <c r="FO130" s="10"/>
      <c r="FP130" s="11"/>
      <c r="FQ130" s="10"/>
      <c r="FR130" s="11"/>
      <c r="FS130" s="10"/>
      <c r="FT130" s="7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 t="shared" si="153"/>
        <v>0</v>
      </c>
    </row>
    <row r="131" spans="1:188" x14ac:dyDescent="0.25">
      <c r="A131" s="20">
        <v>13</v>
      </c>
      <c r="B131" s="20">
        <v>1</v>
      </c>
      <c r="C131" s="20"/>
      <c r="D131" s="6" t="s">
        <v>348</v>
      </c>
      <c r="E131" s="3" t="s">
        <v>349</v>
      </c>
      <c r="F131" s="6">
        <f t="shared" si="132"/>
        <v>0</v>
      </c>
      <c r="G131" s="6">
        <f t="shared" si="133"/>
        <v>2</v>
      </c>
      <c r="H131" s="6">
        <f t="shared" si="134"/>
        <v>30</v>
      </c>
      <c r="I131" s="6">
        <f t="shared" si="135"/>
        <v>15</v>
      </c>
      <c r="J131" s="6">
        <f t="shared" si="136"/>
        <v>15</v>
      </c>
      <c r="K131" s="6">
        <f t="shared" si="137"/>
        <v>0</v>
      </c>
      <c r="L131" s="6">
        <f t="shared" si="138"/>
        <v>0</v>
      </c>
      <c r="M131" s="6">
        <f t="shared" si="139"/>
        <v>0</v>
      </c>
      <c r="N131" s="6">
        <f t="shared" si="140"/>
        <v>0</v>
      </c>
      <c r="O131" s="6">
        <f t="shared" si="141"/>
        <v>0</v>
      </c>
      <c r="P131" s="6">
        <f t="shared" si="142"/>
        <v>0</v>
      </c>
      <c r="Q131" s="6">
        <f t="shared" si="143"/>
        <v>0</v>
      </c>
      <c r="R131" s="7">
        <f t="shared" si="144"/>
        <v>2</v>
      </c>
      <c r="S131" s="7">
        <f t="shared" si="145"/>
        <v>0</v>
      </c>
      <c r="T131" s="7">
        <v>1.2</v>
      </c>
      <c r="U131" s="11"/>
      <c r="V131" s="10"/>
      <c r="W131" s="11"/>
      <c r="X131" s="10"/>
      <c r="Y131" s="11"/>
      <c r="Z131" s="10"/>
      <c r="AA131" s="11"/>
      <c r="AB131" s="10"/>
      <c r="AC131" s="7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 t="shared" si="146"/>
        <v>0</v>
      </c>
      <c r="AP131" s="11"/>
      <c r="AQ131" s="10"/>
      <c r="AR131" s="11"/>
      <c r="AS131" s="10"/>
      <c r="AT131" s="11"/>
      <c r="AU131" s="10"/>
      <c r="AV131" s="11"/>
      <c r="AW131" s="10"/>
      <c r="AX131" s="7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 t="shared" si="147"/>
        <v>0</v>
      </c>
      <c r="BK131" s="11"/>
      <c r="BL131" s="10"/>
      <c r="BM131" s="11"/>
      <c r="BN131" s="10"/>
      <c r="BO131" s="11"/>
      <c r="BP131" s="10"/>
      <c r="BQ131" s="11"/>
      <c r="BR131" s="10"/>
      <c r="BS131" s="7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 t="shared" si="148"/>
        <v>0</v>
      </c>
      <c r="CF131" s="11"/>
      <c r="CG131" s="10"/>
      <c r="CH131" s="11"/>
      <c r="CI131" s="10"/>
      <c r="CJ131" s="11"/>
      <c r="CK131" s="10"/>
      <c r="CL131" s="11"/>
      <c r="CM131" s="10"/>
      <c r="CN131" s="7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 t="shared" si="149"/>
        <v>0</v>
      </c>
      <c r="DA131" s="11"/>
      <c r="DB131" s="10"/>
      <c r="DC131" s="11"/>
      <c r="DD131" s="10"/>
      <c r="DE131" s="11"/>
      <c r="DF131" s="10"/>
      <c r="DG131" s="11"/>
      <c r="DH131" s="10"/>
      <c r="DI131" s="7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 t="shared" si="150"/>
        <v>0</v>
      </c>
      <c r="DV131" s="11">
        <v>15</v>
      </c>
      <c r="DW131" s="10" t="s">
        <v>60</v>
      </c>
      <c r="DX131" s="11">
        <v>15</v>
      </c>
      <c r="DY131" s="10" t="s">
        <v>60</v>
      </c>
      <c r="DZ131" s="11"/>
      <c r="EA131" s="10"/>
      <c r="EB131" s="11"/>
      <c r="EC131" s="10"/>
      <c r="ED131" s="7">
        <v>2</v>
      </c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 t="shared" si="151"/>
        <v>2</v>
      </c>
      <c r="EQ131" s="11"/>
      <c r="ER131" s="10"/>
      <c r="ES131" s="11"/>
      <c r="ET131" s="10"/>
      <c r="EU131" s="11"/>
      <c r="EV131" s="10"/>
      <c r="EW131" s="11"/>
      <c r="EX131" s="10"/>
      <c r="EY131" s="7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 t="shared" si="152"/>
        <v>0</v>
      </c>
      <c r="FL131" s="11"/>
      <c r="FM131" s="10"/>
      <c r="FN131" s="11"/>
      <c r="FO131" s="10"/>
      <c r="FP131" s="11"/>
      <c r="FQ131" s="10"/>
      <c r="FR131" s="11"/>
      <c r="FS131" s="10"/>
      <c r="FT131" s="7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 t="shared" si="153"/>
        <v>0</v>
      </c>
    </row>
    <row r="132" spans="1:188" x14ac:dyDescent="0.25">
      <c r="A132" s="20">
        <v>14</v>
      </c>
      <c r="B132" s="20">
        <v>1</v>
      </c>
      <c r="C132" s="20"/>
      <c r="D132" s="6" t="s">
        <v>350</v>
      </c>
      <c r="E132" s="3" t="s">
        <v>259</v>
      </c>
      <c r="F132" s="6">
        <f t="shared" si="132"/>
        <v>0</v>
      </c>
      <c r="G132" s="6">
        <f t="shared" si="133"/>
        <v>2</v>
      </c>
      <c r="H132" s="6">
        <f t="shared" si="134"/>
        <v>30</v>
      </c>
      <c r="I132" s="6">
        <f t="shared" si="135"/>
        <v>15</v>
      </c>
      <c r="J132" s="6">
        <f t="shared" si="136"/>
        <v>15</v>
      </c>
      <c r="K132" s="6">
        <f t="shared" si="137"/>
        <v>0</v>
      </c>
      <c r="L132" s="6">
        <f t="shared" si="138"/>
        <v>0</v>
      </c>
      <c r="M132" s="6">
        <f t="shared" si="139"/>
        <v>0</v>
      </c>
      <c r="N132" s="6">
        <f t="shared" si="140"/>
        <v>0</v>
      </c>
      <c r="O132" s="6">
        <f t="shared" si="141"/>
        <v>0</v>
      </c>
      <c r="P132" s="6">
        <f t="shared" si="142"/>
        <v>0</v>
      </c>
      <c r="Q132" s="6">
        <f t="shared" si="143"/>
        <v>0</v>
      </c>
      <c r="R132" s="7">
        <f t="shared" si="144"/>
        <v>2</v>
      </c>
      <c r="S132" s="7">
        <f t="shared" si="145"/>
        <v>0</v>
      </c>
      <c r="T132" s="7">
        <v>1.2</v>
      </c>
      <c r="U132" s="11"/>
      <c r="V132" s="10"/>
      <c r="W132" s="11"/>
      <c r="X132" s="10"/>
      <c r="Y132" s="11"/>
      <c r="Z132" s="10"/>
      <c r="AA132" s="11"/>
      <c r="AB132" s="10"/>
      <c r="AC132" s="7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 t="shared" si="146"/>
        <v>0</v>
      </c>
      <c r="AP132" s="11"/>
      <c r="AQ132" s="10"/>
      <c r="AR132" s="11"/>
      <c r="AS132" s="10"/>
      <c r="AT132" s="11"/>
      <c r="AU132" s="10"/>
      <c r="AV132" s="11"/>
      <c r="AW132" s="10"/>
      <c r="AX132" s="7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 t="shared" si="147"/>
        <v>0</v>
      </c>
      <c r="BK132" s="11"/>
      <c r="BL132" s="10"/>
      <c r="BM132" s="11"/>
      <c r="BN132" s="10"/>
      <c r="BO132" s="11"/>
      <c r="BP132" s="10"/>
      <c r="BQ132" s="11"/>
      <c r="BR132" s="10"/>
      <c r="BS132" s="7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 t="shared" si="148"/>
        <v>0</v>
      </c>
      <c r="CF132" s="11"/>
      <c r="CG132" s="10"/>
      <c r="CH132" s="11"/>
      <c r="CI132" s="10"/>
      <c r="CJ132" s="11"/>
      <c r="CK132" s="10"/>
      <c r="CL132" s="11"/>
      <c r="CM132" s="10"/>
      <c r="CN132" s="7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 t="shared" si="149"/>
        <v>0</v>
      </c>
      <c r="DA132" s="11"/>
      <c r="DB132" s="10"/>
      <c r="DC132" s="11"/>
      <c r="DD132" s="10"/>
      <c r="DE132" s="11"/>
      <c r="DF132" s="10"/>
      <c r="DG132" s="11"/>
      <c r="DH132" s="10"/>
      <c r="DI132" s="7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 t="shared" si="150"/>
        <v>0</v>
      </c>
      <c r="DV132" s="11">
        <v>15</v>
      </c>
      <c r="DW132" s="10" t="s">
        <v>60</v>
      </c>
      <c r="DX132" s="11">
        <v>15</v>
      </c>
      <c r="DY132" s="10" t="s">
        <v>60</v>
      </c>
      <c r="DZ132" s="11"/>
      <c r="EA132" s="10"/>
      <c r="EB132" s="11"/>
      <c r="EC132" s="10"/>
      <c r="ED132" s="7">
        <v>2</v>
      </c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 t="shared" si="151"/>
        <v>2</v>
      </c>
      <c r="EQ132" s="11"/>
      <c r="ER132" s="10"/>
      <c r="ES132" s="11"/>
      <c r="ET132" s="10"/>
      <c r="EU132" s="11"/>
      <c r="EV132" s="10"/>
      <c r="EW132" s="11"/>
      <c r="EX132" s="10"/>
      <c r="EY132" s="7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 t="shared" si="152"/>
        <v>0</v>
      </c>
      <c r="FL132" s="11"/>
      <c r="FM132" s="10"/>
      <c r="FN132" s="11"/>
      <c r="FO132" s="10"/>
      <c r="FP132" s="11"/>
      <c r="FQ132" s="10"/>
      <c r="FR132" s="11"/>
      <c r="FS132" s="10"/>
      <c r="FT132" s="7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 t="shared" si="153"/>
        <v>0</v>
      </c>
    </row>
    <row r="133" spans="1:188" x14ac:dyDescent="0.25">
      <c r="A133" s="20">
        <v>14</v>
      </c>
      <c r="B133" s="20">
        <v>1</v>
      </c>
      <c r="C133" s="20"/>
      <c r="D133" s="6" t="s">
        <v>351</v>
      </c>
      <c r="E133" s="3" t="s">
        <v>352</v>
      </c>
      <c r="F133" s="6">
        <f t="shared" si="132"/>
        <v>0</v>
      </c>
      <c r="G133" s="6">
        <f t="shared" si="133"/>
        <v>2</v>
      </c>
      <c r="H133" s="6">
        <f t="shared" si="134"/>
        <v>30</v>
      </c>
      <c r="I133" s="6">
        <f t="shared" si="135"/>
        <v>15</v>
      </c>
      <c r="J133" s="6">
        <f t="shared" si="136"/>
        <v>15</v>
      </c>
      <c r="K133" s="6">
        <f t="shared" si="137"/>
        <v>0</v>
      </c>
      <c r="L133" s="6">
        <f t="shared" si="138"/>
        <v>0</v>
      </c>
      <c r="M133" s="6">
        <f t="shared" si="139"/>
        <v>0</v>
      </c>
      <c r="N133" s="6">
        <f t="shared" si="140"/>
        <v>0</v>
      </c>
      <c r="O133" s="6">
        <f t="shared" si="141"/>
        <v>0</v>
      </c>
      <c r="P133" s="6">
        <f t="shared" si="142"/>
        <v>0</v>
      </c>
      <c r="Q133" s="6">
        <f t="shared" si="143"/>
        <v>0</v>
      </c>
      <c r="R133" s="7">
        <f t="shared" si="144"/>
        <v>2</v>
      </c>
      <c r="S133" s="7">
        <f t="shared" si="145"/>
        <v>0</v>
      </c>
      <c r="T133" s="7">
        <v>1.2</v>
      </c>
      <c r="U133" s="11"/>
      <c r="V133" s="10"/>
      <c r="W133" s="11"/>
      <c r="X133" s="10"/>
      <c r="Y133" s="11"/>
      <c r="Z133" s="10"/>
      <c r="AA133" s="11"/>
      <c r="AB133" s="10"/>
      <c r="AC133" s="7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 t="shared" si="146"/>
        <v>0</v>
      </c>
      <c r="AP133" s="11"/>
      <c r="AQ133" s="10"/>
      <c r="AR133" s="11"/>
      <c r="AS133" s="10"/>
      <c r="AT133" s="11"/>
      <c r="AU133" s="10"/>
      <c r="AV133" s="11"/>
      <c r="AW133" s="10"/>
      <c r="AX133" s="7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 t="shared" si="147"/>
        <v>0</v>
      </c>
      <c r="BK133" s="11"/>
      <c r="BL133" s="10"/>
      <c r="BM133" s="11"/>
      <c r="BN133" s="10"/>
      <c r="BO133" s="11"/>
      <c r="BP133" s="10"/>
      <c r="BQ133" s="11"/>
      <c r="BR133" s="10"/>
      <c r="BS133" s="7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 t="shared" si="148"/>
        <v>0</v>
      </c>
      <c r="CF133" s="11"/>
      <c r="CG133" s="10"/>
      <c r="CH133" s="11"/>
      <c r="CI133" s="10"/>
      <c r="CJ133" s="11"/>
      <c r="CK133" s="10"/>
      <c r="CL133" s="11"/>
      <c r="CM133" s="10"/>
      <c r="CN133" s="7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 t="shared" si="149"/>
        <v>0</v>
      </c>
      <c r="DA133" s="11"/>
      <c r="DB133" s="10"/>
      <c r="DC133" s="11"/>
      <c r="DD133" s="10"/>
      <c r="DE133" s="11"/>
      <c r="DF133" s="10"/>
      <c r="DG133" s="11"/>
      <c r="DH133" s="10"/>
      <c r="DI133" s="7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 t="shared" si="150"/>
        <v>0</v>
      </c>
      <c r="DV133" s="11">
        <v>15</v>
      </c>
      <c r="DW133" s="10" t="s">
        <v>60</v>
      </c>
      <c r="DX133" s="11">
        <v>15</v>
      </c>
      <c r="DY133" s="10" t="s">
        <v>60</v>
      </c>
      <c r="DZ133" s="11"/>
      <c r="EA133" s="10"/>
      <c r="EB133" s="11"/>
      <c r="EC133" s="10"/>
      <c r="ED133" s="7">
        <v>2</v>
      </c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 t="shared" si="151"/>
        <v>2</v>
      </c>
      <c r="EQ133" s="11"/>
      <c r="ER133" s="10"/>
      <c r="ES133" s="11"/>
      <c r="ET133" s="10"/>
      <c r="EU133" s="11"/>
      <c r="EV133" s="10"/>
      <c r="EW133" s="11"/>
      <c r="EX133" s="10"/>
      <c r="EY133" s="7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 t="shared" si="152"/>
        <v>0</v>
      </c>
      <c r="FL133" s="11"/>
      <c r="FM133" s="10"/>
      <c r="FN133" s="11"/>
      <c r="FO133" s="10"/>
      <c r="FP133" s="11"/>
      <c r="FQ133" s="10"/>
      <c r="FR133" s="11"/>
      <c r="FS133" s="10"/>
      <c r="FT133" s="7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 t="shared" si="153"/>
        <v>0</v>
      </c>
    </row>
    <row r="134" spans="1:188" x14ac:dyDescent="0.25">
      <c r="A134" s="20">
        <v>14</v>
      </c>
      <c r="B134" s="20">
        <v>1</v>
      </c>
      <c r="C134" s="20"/>
      <c r="D134" s="6" t="s">
        <v>353</v>
      </c>
      <c r="E134" s="3" t="s">
        <v>261</v>
      </c>
      <c r="F134" s="6">
        <f t="shared" si="132"/>
        <v>0</v>
      </c>
      <c r="G134" s="6">
        <f t="shared" si="133"/>
        <v>2</v>
      </c>
      <c r="H134" s="6">
        <f t="shared" si="134"/>
        <v>30</v>
      </c>
      <c r="I134" s="6">
        <f t="shared" si="135"/>
        <v>15</v>
      </c>
      <c r="J134" s="6">
        <f t="shared" si="136"/>
        <v>15</v>
      </c>
      <c r="K134" s="6">
        <f t="shared" si="137"/>
        <v>0</v>
      </c>
      <c r="L134" s="6">
        <f t="shared" si="138"/>
        <v>0</v>
      </c>
      <c r="M134" s="6">
        <f t="shared" si="139"/>
        <v>0</v>
      </c>
      <c r="N134" s="6">
        <f t="shared" si="140"/>
        <v>0</v>
      </c>
      <c r="O134" s="6">
        <f t="shared" si="141"/>
        <v>0</v>
      </c>
      <c r="P134" s="6">
        <f t="shared" si="142"/>
        <v>0</v>
      </c>
      <c r="Q134" s="6">
        <f t="shared" si="143"/>
        <v>0</v>
      </c>
      <c r="R134" s="7">
        <f t="shared" si="144"/>
        <v>2</v>
      </c>
      <c r="S134" s="7">
        <f t="shared" si="145"/>
        <v>0</v>
      </c>
      <c r="T134" s="7">
        <v>1.2</v>
      </c>
      <c r="U134" s="11"/>
      <c r="V134" s="10"/>
      <c r="W134" s="11"/>
      <c r="X134" s="10"/>
      <c r="Y134" s="11"/>
      <c r="Z134" s="10"/>
      <c r="AA134" s="11"/>
      <c r="AB134" s="10"/>
      <c r="AC134" s="7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 t="shared" si="146"/>
        <v>0</v>
      </c>
      <c r="AP134" s="11"/>
      <c r="AQ134" s="10"/>
      <c r="AR134" s="11"/>
      <c r="AS134" s="10"/>
      <c r="AT134" s="11"/>
      <c r="AU134" s="10"/>
      <c r="AV134" s="11"/>
      <c r="AW134" s="10"/>
      <c r="AX134" s="7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 t="shared" si="147"/>
        <v>0</v>
      </c>
      <c r="BK134" s="11"/>
      <c r="BL134" s="10"/>
      <c r="BM134" s="11"/>
      <c r="BN134" s="10"/>
      <c r="BO134" s="11"/>
      <c r="BP134" s="10"/>
      <c r="BQ134" s="11"/>
      <c r="BR134" s="10"/>
      <c r="BS134" s="7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 t="shared" si="148"/>
        <v>0</v>
      </c>
      <c r="CF134" s="11"/>
      <c r="CG134" s="10"/>
      <c r="CH134" s="11"/>
      <c r="CI134" s="10"/>
      <c r="CJ134" s="11"/>
      <c r="CK134" s="10"/>
      <c r="CL134" s="11"/>
      <c r="CM134" s="10"/>
      <c r="CN134" s="7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 t="shared" si="149"/>
        <v>0</v>
      </c>
      <c r="DA134" s="11"/>
      <c r="DB134" s="10"/>
      <c r="DC134" s="11"/>
      <c r="DD134" s="10"/>
      <c r="DE134" s="11"/>
      <c r="DF134" s="10"/>
      <c r="DG134" s="11"/>
      <c r="DH134" s="10"/>
      <c r="DI134" s="7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 t="shared" si="150"/>
        <v>0</v>
      </c>
      <c r="DV134" s="11">
        <v>15</v>
      </c>
      <c r="DW134" s="10" t="s">
        <v>60</v>
      </c>
      <c r="DX134" s="11">
        <v>15</v>
      </c>
      <c r="DY134" s="10" t="s">
        <v>60</v>
      </c>
      <c r="DZ134" s="11"/>
      <c r="EA134" s="10"/>
      <c r="EB134" s="11"/>
      <c r="EC134" s="10"/>
      <c r="ED134" s="7">
        <v>2</v>
      </c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 t="shared" si="151"/>
        <v>2</v>
      </c>
      <c r="EQ134" s="11"/>
      <c r="ER134" s="10"/>
      <c r="ES134" s="11"/>
      <c r="ET134" s="10"/>
      <c r="EU134" s="11"/>
      <c r="EV134" s="10"/>
      <c r="EW134" s="11"/>
      <c r="EX134" s="10"/>
      <c r="EY134" s="7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 t="shared" si="152"/>
        <v>0</v>
      </c>
      <c r="FL134" s="11"/>
      <c r="FM134" s="10"/>
      <c r="FN134" s="11"/>
      <c r="FO134" s="10"/>
      <c r="FP134" s="11"/>
      <c r="FQ134" s="10"/>
      <c r="FR134" s="11"/>
      <c r="FS134" s="10"/>
      <c r="FT134" s="7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 t="shared" si="153"/>
        <v>0</v>
      </c>
    </row>
    <row r="135" spans="1:188" x14ac:dyDescent="0.25">
      <c r="A135" s="20">
        <v>14</v>
      </c>
      <c r="B135" s="20">
        <v>1</v>
      </c>
      <c r="C135" s="20"/>
      <c r="D135" s="6" t="s">
        <v>354</v>
      </c>
      <c r="E135" s="3" t="s">
        <v>355</v>
      </c>
      <c r="F135" s="6">
        <f t="shared" si="132"/>
        <v>0</v>
      </c>
      <c r="G135" s="6">
        <f t="shared" si="133"/>
        <v>2</v>
      </c>
      <c r="H135" s="6">
        <f t="shared" si="134"/>
        <v>30</v>
      </c>
      <c r="I135" s="6">
        <f t="shared" si="135"/>
        <v>15</v>
      </c>
      <c r="J135" s="6">
        <f t="shared" si="136"/>
        <v>15</v>
      </c>
      <c r="K135" s="6">
        <f t="shared" si="137"/>
        <v>0</v>
      </c>
      <c r="L135" s="6">
        <f t="shared" si="138"/>
        <v>0</v>
      </c>
      <c r="M135" s="6">
        <f t="shared" si="139"/>
        <v>0</v>
      </c>
      <c r="N135" s="6">
        <f t="shared" si="140"/>
        <v>0</v>
      </c>
      <c r="O135" s="6">
        <f t="shared" si="141"/>
        <v>0</v>
      </c>
      <c r="P135" s="6">
        <f t="shared" si="142"/>
        <v>0</v>
      </c>
      <c r="Q135" s="6">
        <f t="shared" si="143"/>
        <v>0</v>
      </c>
      <c r="R135" s="7">
        <f t="shared" si="144"/>
        <v>2</v>
      </c>
      <c r="S135" s="7">
        <f t="shared" si="145"/>
        <v>0</v>
      </c>
      <c r="T135" s="7">
        <v>1.2</v>
      </c>
      <c r="U135" s="11"/>
      <c r="V135" s="10"/>
      <c r="W135" s="11"/>
      <c r="X135" s="10"/>
      <c r="Y135" s="11"/>
      <c r="Z135" s="10"/>
      <c r="AA135" s="11"/>
      <c r="AB135" s="10"/>
      <c r="AC135" s="7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 t="shared" si="146"/>
        <v>0</v>
      </c>
      <c r="AP135" s="11"/>
      <c r="AQ135" s="10"/>
      <c r="AR135" s="11"/>
      <c r="AS135" s="10"/>
      <c r="AT135" s="11"/>
      <c r="AU135" s="10"/>
      <c r="AV135" s="11"/>
      <c r="AW135" s="10"/>
      <c r="AX135" s="7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 t="shared" si="147"/>
        <v>0</v>
      </c>
      <c r="BK135" s="11"/>
      <c r="BL135" s="10"/>
      <c r="BM135" s="11"/>
      <c r="BN135" s="10"/>
      <c r="BO135" s="11"/>
      <c r="BP135" s="10"/>
      <c r="BQ135" s="11"/>
      <c r="BR135" s="10"/>
      <c r="BS135" s="7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 t="shared" si="148"/>
        <v>0</v>
      </c>
      <c r="CF135" s="11"/>
      <c r="CG135" s="10"/>
      <c r="CH135" s="11"/>
      <c r="CI135" s="10"/>
      <c r="CJ135" s="11"/>
      <c r="CK135" s="10"/>
      <c r="CL135" s="11"/>
      <c r="CM135" s="10"/>
      <c r="CN135" s="7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 t="shared" si="149"/>
        <v>0</v>
      </c>
      <c r="DA135" s="11"/>
      <c r="DB135" s="10"/>
      <c r="DC135" s="11"/>
      <c r="DD135" s="10"/>
      <c r="DE135" s="11"/>
      <c r="DF135" s="10"/>
      <c r="DG135" s="11"/>
      <c r="DH135" s="10"/>
      <c r="DI135" s="7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 t="shared" si="150"/>
        <v>0</v>
      </c>
      <c r="DV135" s="11">
        <v>15</v>
      </c>
      <c r="DW135" s="10" t="s">
        <v>60</v>
      </c>
      <c r="DX135" s="11">
        <v>15</v>
      </c>
      <c r="DY135" s="10" t="s">
        <v>60</v>
      </c>
      <c r="DZ135" s="11"/>
      <c r="EA135" s="10"/>
      <c r="EB135" s="11"/>
      <c r="EC135" s="10"/>
      <c r="ED135" s="7">
        <v>2</v>
      </c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 t="shared" si="151"/>
        <v>2</v>
      </c>
      <c r="EQ135" s="11"/>
      <c r="ER135" s="10"/>
      <c r="ES135" s="11"/>
      <c r="ET135" s="10"/>
      <c r="EU135" s="11"/>
      <c r="EV135" s="10"/>
      <c r="EW135" s="11"/>
      <c r="EX135" s="10"/>
      <c r="EY135" s="7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 t="shared" si="152"/>
        <v>0</v>
      </c>
      <c r="FL135" s="11"/>
      <c r="FM135" s="10"/>
      <c r="FN135" s="11"/>
      <c r="FO135" s="10"/>
      <c r="FP135" s="11"/>
      <c r="FQ135" s="10"/>
      <c r="FR135" s="11"/>
      <c r="FS135" s="10"/>
      <c r="FT135" s="7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 t="shared" si="153"/>
        <v>0</v>
      </c>
    </row>
    <row r="136" spans="1:188" x14ac:dyDescent="0.25">
      <c r="A136" s="20">
        <v>14</v>
      </c>
      <c r="B136" s="20">
        <v>1</v>
      </c>
      <c r="C136" s="20"/>
      <c r="D136" s="6" t="s">
        <v>356</v>
      </c>
      <c r="E136" s="3" t="s">
        <v>357</v>
      </c>
      <c r="F136" s="6">
        <f t="shared" si="132"/>
        <v>0</v>
      </c>
      <c r="G136" s="6">
        <f t="shared" si="133"/>
        <v>2</v>
      </c>
      <c r="H136" s="6">
        <f t="shared" si="134"/>
        <v>30</v>
      </c>
      <c r="I136" s="6">
        <f t="shared" si="135"/>
        <v>15</v>
      </c>
      <c r="J136" s="6">
        <f t="shared" si="136"/>
        <v>15</v>
      </c>
      <c r="K136" s="6">
        <f t="shared" si="137"/>
        <v>0</v>
      </c>
      <c r="L136" s="6">
        <f t="shared" si="138"/>
        <v>0</v>
      </c>
      <c r="M136" s="6">
        <f t="shared" si="139"/>
        <v>0</v>
      </c>
      <c r="N136" s="6">
        <f t="shared" si="140"/>
        <v>0</v>
      </c>
      <c r="O136" s="6">
        <f t="shared" si="141"/>
        <v>0</v>
      </c>
      <c r="P136" s="6">
        <f t="shared" si="142"/>
        <v>0</v>
      </c>
      <c r="Q136" s="6">
        <f t="shared" si="143"/>
        <v>0</v>
      </c>
      <c r="R136" s="7">
        <f t="shared" si="144"/>
        <v>2</v>
      </c>
      <c r="S136" s="7">
        <f t="shared" si="145"/>
        <v>0</v>
      </c>
      <c r="T136" s="7">
        <v>1.2</v>
      </c>
      <c r="U136" s="11"/>
      <c r="V136" s="10"/>
      <c r="W136" s="11"/>
      <c r="X136" s="10"/>
      <c r="Y136" s="11"/>
      <c r="Z136" s="10"/>
      <c r="AA136" s="11"/>
      <c r="AB136" s="10"/>
      <c r="AC136" s="7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 t="shared" si="146"/>
        <v>0</v>
      </c>
      <c r="AP136" s="11"/>
      <c r="AQ136" s="10"/>
      <c r="AR136" s="11"/>
      <c r="AS136" s="10"/>
      <c r="AT136" s="11"/>
      <c r="AU136" s="10"/>
      <c r="AV136" s="11"/>
      <c r="AW136" s="10"/>
      <c r="AX136" s="7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 t="shared" si="147"/>
        <v>0</v>
      </c>
      <c r="BK136" s="11"/>
      <c r="BL136" s="10"/>
      <c r="BM136" s="11"/>
      <c r="BN136" s="10"/>
      <c r="BO136" s="11"/>
      <c r="BP136" s="10"/>
      <c r="BQ136" s="11"/>
      <c r="BR136" s="10"/>
      <c r="BS136" s="7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 t="shared" si="148"/>
        <v>0</v>
      </c>
      <c r="CF136" s="11"/>
      <c r="CG136" s="10"/>
      <c r="CH136" s="11"/>
      <c r="CI136" s="10"/>
      <c r="CJ136" s="11"/>
      <c r="CK136" s="10"/>
      <c r="CL136" s="11"/>
      <c r="CM136" s="10"/>
      <c r="CN136" s="7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 t="shared" si="149"/>
        <v>0</v>
      </c>
      <c r="DA136" s="11"/>
      <c r="DB136" s="10"/>
      <c r="DC136" s="11"/>
      <c r="DD136" s="10"/>
      <c r="DE136" s="11"/>
      <c r="DF136" s="10"/>
      <c r="DG136" s="11"/>
      <c r="DH136" s="10"/>
      <c r="DI136" s="7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 t="shared" si="150"/>
        <v>0</v>
      </c>
      <c r="DV136" s="11">
        <v>15</v>
      </c>
      <c r="DW136" s="10" t="s">
        <v>60</v>
      </c>
      <c r="DX136" s="11">
        <v>15</v>
      </c>
      <c r="DY136" s="10" t="s">
        <v>60</v>
      </c>
      <c r="DZ136" s="11"/>
      <c r="EA136" s="10"/>
      <c r="EB136" s="11"/>
      <c r="EC136" s="10"/>
      <c r="ED136" s="7">
        <v>2</v>
      </c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 t="shared" si="151"/>
        <v>2</v>
      </c>
      <c r="EQ136" s="11"/>
      <c r="ER136" s="10"/>
      <c r="ES136" s="11"/>
      <c r="ET136" s="10"/>
      <c r="EU136" s="11"/>
      <c r="EV136" s="10"/>
      <c r="EW136" s="11"/>
      <c r="EX136" s="10"/>
      <c r="EY136" s="7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 t="shared" si="152"/>
        <v>0</v>
      </c>
      <c r="FL136" s="11"/>
      <c r="FM136" s="10"/>
      <c r="FN136" s="11"/>
      <c r="FO136" s="10"/>
      <c r="FP136" s="11"/>
      <c r="FQ136" s="10"/>
      <c r="FR136" s="11"/>
      <c r="FS136" s="10"/>
      <c r="FT136" s="7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 t="shared" si="153"/>
        <v>0</v>
      </c>
    </row>
    <row r="137" spans="1:188" x14ac:dyDescent="0.25">
      <c r="A137" s="20">
        <v>14</v>
      </c>
      <c r="B137" s="20">
        <v>1</v>
      </c>
      <c r="C137" s="20"/>
      <c r="D137" s="6" t="s">
        <v>358</v>
      </c>
      <c r="E137" s="3" t="s">
        <v>267</v>
      </c>
      <c r="F137" s="6">
        <f t="shared" si="132"/>
        <v>0</v>
      </c>
      <c r="G137" s="6">
        <f t="shared" si="133"/>
        <v>2</v>
      </c>
      <c r="H137" s="6">
        <f t="shared" si="134"/>
        <v>30</v>
      </c>
      <c r="I137" s="6">
        <f t="shared" si="135"/>
        <v>15</v>
      </c>
      <c r="J137" s="6">
        <f t="shared" si="136"/>
        <v>15</v>
      </c>
      <c r="K137" s="6">
        <f t="shared" si="137"/>
        <v>0</v>
      </c>
      <c r="L137" s="6">
        <f t="shared" si="138"/>
        <v>0</v>
      </c>
      <c r="M137" s="6">
        <f t="shared" si="139"/>
        <v>0</v>
      </c>
      <c r="N137" s="6">
        <f t="shared" si="140"/>
        <v>0</v>
      </c>
      <c r="O137" s="6">
        <f t="shared" si="141"/>
        <v>0</v>
      </c>
      <c r="P137" s="6">
        <f t="shared" si="142"/>
        <v>0</v>
      </c>
      <c r="Q137" s="6">
        <f t="shared" si="143"/>
        <v>0</v>
      </c>
      <c r="R137" s="7">
        <f t="shared" si="144"/>
        <v>2</v>
      </c>
      <c r="S137" s="7">
        <f t="shared" si="145"/>
        <v>0</v>
      </c>
      <c r="T137" s="7">
        <v>1.27</v>
      </c>
      <c r="U137" s="11"/>
      <c r="V137" s="10"/>
      <c r="W137" s="11"/>
      <c r="X137" s="10"/>
      <c r="Y137" s="11"/>
      <c r="Z137" s="10"/>
      <c r="AA137" s="11"/>
      <c r="AB137" s="10"/>
      <c r="AC137" s="7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 t="shared" si="146"/>
        <v>0</v>
      </c>
      <c r="AP137" s="11"/>
      <c r="AQ137" s="10"/>
      <c r="AR137" s="11"/>
      <c r="AS137" s="10"/>
      <c r="AT137" s="11"/>
      <c r="AU137" s="10"/>
      <c r="AV137" s="11"/>
      <c r="AW137" s="10"/>
      <c r="AX137" s="7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 t="shared" si="147"/>
        <v>0</v>
      </c>
      <c r="BK137" s="11"/>
      <c r="BL137" s="10"/>
      <c r="BM137" s="11"/>
      <c r="BN137" s="10"/>
      <c r="BO137" s="11"/>
      <c r="BP137" s="10"/>
      <c r="BQ137" s="11"/>
      <c r="BR137" s="10"/>
      <c r="BS137" s="7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 t="shared" si="148"/>
        <v>0</v>
      </c>
      <c r="CF137" s="11"/>
      <c r="CG137" s="10"/>
      <c r="CH137" s="11"/>
      <c r="CI137" s="10"/>
      <c r="CJ137" s="11"/>
      <c r="CK137" s="10"/>
      <c r="CL137" s="11"/>
      <c r="CM137" s="10"/>
      <c r="CN137" s="7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 t="shared" si="149"/>
        <v>0</v>
      </c>
      <c r="DA137" s="11"/>
      <c r="DB137" s="10"/>
      <c r="DC137" s="11"/>
      <c r="DD137" s="10"/>
      <c r="DE137" s="11"/>
      <c r="DF137" s="10"/>
      <c r="DG137" s="11"/>
      <c r="DH137" s="10"/>
      <c r="DI137" s="7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 t="shared" si="150"/>
        <v>0</v>
      </c>
      <c r="DV137" s="11">
        <v>15</v>
      </c>
      <c r="DW137" s="10" t="s">
        <v>60</v>
      </c>
      <c r="DX137" s="11">
        <v>15</v>
      </c>
      <c r="DY137" s="10" t="s">
        <v>60</v>
      </c>
      <c r="DZ137" s="11"/>
      <c r="EA137" s="10"/>
      <c r="EB137" s="11"/>
      <c r="EC137" s="10"/>
      <c r="ED137" s="7">
        <v>2</v>
      </c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 t="shared" si="151"/>
        <v>2</v>
      </c>
      <c r="EQ137" s="11"/>
      <c r="ER137" s="10"/>
      <c r="ES137" s="11"/>
      <c r="ET137" s="10"/>
      <c r="EU137" s="11"/>
      <c r="EV137" s="10"/>
      <c r="EW137" s="11"/>
      <c r="EX137" s="10"/>
      <c r="EY137" s="7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 t="shared" si="152"/>
        <v>0</v>
      </c>
      <c r="FL137" s="11"/>
      <c r="FM137" s="10"/>
      <c r="FN137" s="11"/>
      <c r="FO137" s="10"/>
      <c r="FP137" s="11"/>
      <c r="FQ137" s="10"/>
      <c r="FR137" s="11"/>
      <c r="FS137" s="10"/>
      <c r="FT137" s="7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 t="shared" si="153"/>
        <v>0</v>
      </c>
    </row>
    <row r="138" spans="1:188" x14ac:dyDescent="0.25">
      <c r="A138" s="20">
        <v>14</v>
      </c>
      <c r="B138" s="20">
        <v>1</v>
      </c>
      <c r="C138" s="20"/>
      <c r="D138" s="6" t="s">
        <v>359</v>
      </c>
      <c r="E138" s="3" t="s">
        <v>265</v>
      </c>
      <c r="F138" s="6">
        <f t="shared" si="132"/>
        <v>0</v>
      </c>
      <c r="G138" s="6">
        <f t="shared" si="133"/>
        <v>2</v>
      </c>
      <c r="H138" s="6">
        <f t="shared" si="134"/>
        <v>30</v>
      </c>
      <c r="I138" s="6">
        <f t="shared" si="135"/>
        <v>15</v>
      </c>
      <c r="J138" s="6">
        <f t="shared" si="136"/>
        <v>15</v>
      </c>
      <c r="K138" s="6">
        <f t="shared" si="137"/>
        <v>0</v>
      </c>
      <c r="L138" s="6">
        <f t="shared" si="138"/>
        <v>0</v>
      </c>
      <c r="M138" s="6">
        <f t="shared" si="139"/>
        <v>0</v>
      </c>
      <c r="N138" s="6">
        <f t="shared" si="140"/>
        <v>0</v>
      </c>
      <c r="O138" s="6">
        <f t="shared" si="141"/>
        <v>0</v>
      </c>
      <c r="P138" s="6">
        <f t="shared" si="142"/>
        <v>0</v>
      </c>
      <c r="Q138" s="6">
        <f t="shared" si="143"/>
        <v>0</v>
      </c>
      <c r="R138" s="7">
        <f t="shared" si="144"/>
        <v>2</v>
      </c>
      <c r="S138" s="7">
        <f t="shared" si="145"/>
        <v>0</v>
      </c>
      <c r="T138" s="7">
        <v>1.07</v>
      </c>
      <c r="U138" s="11"/>
      <c r="V138" s="10"/>
      <c r="W138" s="11"/>
      <c r="X138" s="10"/>
      <c r="Y138" s="11"/>
      <c r="Z138" s="10"/>
      <c r="AA138" s="11"/>
      <c r="AB138" s="10"/>
      <c r="AC138" s="7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7"/>
      <c r="AO138" s="7">
        <f t="shared" si="146"/>
        <v>0</v>
      </c>
      <c r="AP138" s="11"/>
      <c r="AQ138" s="10"/>
      <c r="AR138" s="11"/>
      <c r="AS138" s="10"/>
      <c r="AT138" s="11"/>
      <c r="AU138" s="10"/>
      <c r="AV138" s="11"/>
      <c r="AW138" s="10"/>
      <c r="AX138" s="7"/>
      <c r="AY138" s="11"/>
      <c r="AZ138" s="10"/>
      <c r="BA138" s="11"/>
      <c r="BB138" s="10"/>
      <c r="BC138" s="11"/>
      <c r="BD138" s="10"/>
      <c r="BE138" s="11"/>
      <c r="BF138" s="10"/>
      <c r="BG138" s="11"/>
      <c r="BH138" s="10"/>
      <c r="BI138" s="7"/>
      <c r="BJ138" s="7">
        <f t="shared" si="147"/>
        <v>0</v>
      </c>
      <c r="BK138" s="11"/>
      <c r="BL138" s="10"/>
      <c r="BM138" s="11"/>
      <c r="BN138" s="10"/>
      <c r="BO138" s="11"/>
      <c r="BP138" s="10"/>
      <c r="BQ138" s="11"/>
      <c r="BR138" s="10"/>
      <c r="BS138" s="7"/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7"/>
      <c r="CE138" s="7">
        <f t="shared" si="148"/>
        <v>0</v>
      </c>
      <c r="CF138" s="11"/>
      <c r="CG138" s="10"/>
      <c r="CH138" s="11"/>
      <c r="CI138" s="10"/>
      <c r="CJ138" s="11"/>
      <c r="CK138" s="10"/>
      <c r="CL138" s="11"/>
      <c r="CM138" s="10"/>
      <c r="CN138" s="7"/>
      <c r="CO138" s="11"/>
      <c r="CP138" s="10"/>
      <c r="CQ138" s="11"/>
      <c r="CR138" s="10"/>
      <c r="CS138" s="11"/>
      <c r="CT138" s="10"/>
      <c r="CU138" s="11"/>
      <c r="CV138" s="10"/>
      <c r="CW138" s="11"/>
      <c r="CX138" s="10"/>
      <c r="CY138" s="7"/>
      <c r="CZ138" s="7">
        <f t="shared" si="149"/>
        <v>0</v>
      </c>
      <c r="DA138" s="11"/>
      <c r="DB138" s="10"/>
      <c r="DC138" s="11"/>
      <c r="DD138" s="10"/>
      <c r="DE138" s="11"/>
      <c r="DF138" s="10"/>
      <c r="DG138" s="11"/>
      <c r="DH138" s="10"/>
      <c r="DI138" s="7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7"/>
      <c r="DU138" s="7">
        <f t="shared" si="150"/>
        <v>0</v>
      </c>
      <c r="DV138" s="11">
        <v>15</v>
      </c>
      <c r="DW138" s="10" t="s">
        <v>60</v>
      </c>
      <c r="DX138" s="11">
        <v>15</v>
      </c>
      <c r="DY138" s="10" t="s">
        <v>60</v>
      </c>
      <c r="DZ138" s="11"/>
      <c r="EA138" s="10"/>
      <c r="EB138" s="11"/>
      <c r="EC138" s="10"/>
      <c r="ED138" s="7">
        <v>2</v>
      </c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7"/>
      <c r="EP138" s="7">
        <f t="shared" si="151"/>
        <v>2</v>
      </c>
      <c r="EQ138" s="11"/>
      <c r="ER138" s="10"/>
      <c r="ES138" s="11"/>
      <c r="ET138" s="10"/>
      <c r="EU138" s="11"/>
      <c r="EV138" s="10"/>
      <c r="EW138" s="11"/>
      <c r="EX138" s="10"/>
      <c r="EY138" s="7"/>
      <c r="EZ138" s="11"/>
      <c r="FA138" s="10"/>
      <c r="FB138" s="11"/>
      <c r="FC138" s="10"/>
      <c r="FD138" s="11"/>
      <c r="FE138" s="10"/>
      <c r="FF138" s="11"/>
      <c r="FG138" s="10"/>
      <c r="FH138" s="11"/>
      <c r="FI138" s="10"/>
      <c r="FJ138" s="7"/>
      <c r="FK138" s="7">
        <f t="shared" si="152"/>
        <v>0</v>
      </c>
      <c r="FL138" s="11"/>
      <c r="FM138" s="10"/>
      <c r="FN138" s="11"/>
      <c r="FO138" s="10"/>
      <c r="FP138" s="11"/>
      <c r="FQ138" s="10"/>
      <c r="FR138" s="11"/>
      <c r="FS138" s="10"/>
      <c r="FT138" s="7"/>
      <c r="FU138" s="11"/>
      <c r="FV138" s="10"/>
      <c r="FW138" s="11"/>
      <c r="FX138" s="10"/>
      <c r="FY138" s="11"/>
      <c r="FZ138" s="10"/>
      <c r="GA138" s="11"/>
      <c r="GB138" s="10"/>
      <c r="GC138" s="11"/>
      <c r="GD138" s="10"/>
      <c r="GE138" s="7"/>
      <c r="GF138" s="7">
        <f t="shared" si="153"/>
        <v>0</v>
      </c>
    </row>
    <row r="139" spans="1:188" x14ac:dyDescent="0.25">
      <c r="A139" s="20">
        <v>16</v>
      </c>
      <c r="B139" s="20">
        <v>2</v>
      </c>
      <c r="C139" s="20"/>
      <c r="D139" s="6" t="s">
        <v>360</v>
      </c>
      <c r="E139" s="3" t="s">
        <v>269</v>
      </c>
      <c r="F139" s="6">
        <f t="shared" si="132"/>
        <v>0</v>
      </c>
      <c r="G139" s="6">
        <f t="shared" si="133"/>
        <v>2</v>
      </c>
      <c r="H139" s="6">
        <f t="shared" si="134"/>
        <v>30</v>
      </c>
      <c r="I139" s="6">
        <f t="shared" si="135"/>
        <v>15</v>
      </c>
      <c r="J139" s="6">
        <f t="shared" si="136"/>
        <v>15</v>
      </c>
      <c r="K139" s="6">
        <f t="shared" si="137"/>
        <v>0</v>
      </c>
      <c r="L139" s="6">
        <f t="shared" si="138"/>
        <v>0</v>
      </c>
      <c r="M139" s="6">
        <f t="shared" si="139"/>
        <v>0</v>
      </c>
      <c r="N139" s="6">
        <f t="shared" si="140"/>
        <v>0</v>
      </c>
      <c r="O139" s="6">
        <f t="shared" si="141"/>
        <v>0</v>
      </c>
      <c r="P139" s="6">
        <f t="shared" si="142"/>
        <v>0</v>
      </c>
      <c r="Q139" s="6">
        <f t="shared" si="143"/>
        <v>0</v>
      </c>
      <c r="R139" s="7">
        <f t="shared" si="144"/>
        <v>2</v>
      </c>
      <c r="S139" s="7">
        <f t="shared" si="145"/>
        <v>0</v>
      </c>
      <c r="T139" s="7">
        <v>1.2</v>
      </c>
      <c r="U139" s="11"/>
      <c r="V139" s="10"/>
      <c r="W139" s="11"/>
      <c r="X139" s="10"/>
      <c r="Y139" s="11"/>
      <c r="Z139" s="10"/>
      <c r="AA139" s="11"/>
      <c r="AB139" s="10"/>
      <c r="AC139" s="7"/>
      <c r="AD139" s="11"/>
      <c r="AE139" s="10"/>
      <c r="AF139" s="11"/>
      <c r="AG139" s="10"/>
      <c r="AH139" s="11"/>
      <c r="AI139" s="10"/>
      <c r="AJ139" s="11"/>
      <c r="AK139" s="10"/>
      <c r="AL139" s="11"/>
      <c r="AM139" s="10"/>
      <c r="AN139" s="7"/>
      <c r="AO139" s="7">
        <f t="shared" si="146"/>
        <v>0</v>
      </c>
      <c r="AP139" s="11"/>
      <c r="AQ139" s="10"/>
      <c r="AR139" s="11"/>
      <c r="AS139" s="10"/>
      <c r="AT139" s="11"/>
      <c r="AU139" s="10"/>
      <c r="AV139" s="11"/>
      <c r="AW139" s="10"/>
      <c r="AX139" s="7"/>
      <c r="AY139" s="11"/>
      <c r="AZ139" s="10"/>
      <c r="BA139" s="11"/>
      <c r="BB139" s="10"/>
      <c r="BC139" s="11"/>
      <c r="BD139" s="10"/>
      <c r="BE139" s="11"/>
      <c r="BF139" s="10"/>
      <c r="BG139" s="11"/>
      <c r="BH139" s="10"/>
      <c r="BI139" s="7"/>
      <c r="BJ139" s="7">
        <f t="shared" si="147"/>
        <v>0</v>
      </c>
      <c r="BK139" s="11"/>
      <c r="BL139" s="10"/>
      <c r="BM139" s="11"/>
      <c r="BN139" s="10"/>
      <c r="BO139" s="11"/>
      <c r="BP139" s="10"/>
      <c r="BQ139" s="11"/>
      <c r="BR139" s="10"/>
      <c r="BS139" s="7"/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7"/>
      <c r="CE139" s="7">
        <f t="shared" si="148"/>
        <v>0</v>
      </c>
      <c r="CF139" s="11"/>
      <c r="CG139" s="10"/>
      <c r="CH139" s="11"/>
      <c r="CI139" s="10"/>
      <c r="CJ139" s="11"/>
      <c r="CK139" s="10"/>
      <c r="CL139" s="11"/>
      <c r="CM139" s="10"/>
      <c r="CN139" s="7"/>
      <c r="CO139" s="11"/>
      <c r="CP139" s="10"/>
      <c r="CQ139" s="11"/>
      <c r="CR139" s="10"/>
      <c r="CS139" s="11"/>
      <c r="CT139" s="10"/>
      <c r="CU139" s="11"/>
      <c r="CV139" s="10"/>
      <c r="CW139" s="11"/>
      <c r="CX139" s="10"/>
      <c r="CY139" s="7"/>
      <c r="CZ139" s="7">
        <f t="shared" si="149"/>
        <v>0</v>
      </c>
      <c r="DA139" s="11"/>
      <c r="DB139" s="10"/>
      <c r="DC139" s="11"/>
      <c r="DD139" s="10"/>
      <c r="DE139" s="11"/>
      <c r="DF139" s="10"/>
      <c r="DG139" s="11"/>
      <c r="DH139" s="10"/>
      <c r="DI139" s="7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7"/>
      <c r="DU139" s="7">
        <f t="shared" si="150"/>
        <v>0</v>
      </c>
      <c r="DV139" s="11"/>
      <c r="DW139" s="10"/>
      <c r="DX139" s="11"/>
      <c r="DY139" s="10"/>
      <c r="DZ139" s="11"/>
      <c r="EA139" s="10"/>
      <c r="EB139" s="11"/>
      <c r="EC139" s="10"/>
      <c r="ED139" s="7"/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7"/>
      <c r="EP139" s="7">
        <f t="shared" si="151"/>
        <v>0</v>
      </c>
      <c r="EQ139" s="11">
        <v>15</v>
      </c>
      <c r="ER139" s="10" t="s">
        <v>60</v>
      </c>
      <c r="ES139" s="11">
        <v>15</v>
      </c>
      <c r="ET139" s="10" t="s">
        <v>60</v>
      </c>
      <c r="EU139" s="11"/>
      <c r="EV139" s="10"/>
      <c r="EW139" s="11"/>
      <c r="EX139" s="10"/>
      <c r="EY139" s="7">
        <v>2</v>
      </c>
      <c r="EZ139" s="11"/>
      <c r="FA139" s="10"/>
      <c r="FB139" s="11"/>
      <c r="FC139" s="10"/>
      <c r="FD139" s="11"/>
      <c r="FE139" s="10"/>
      <c r="FF139" s="11"/>
      <c r="FG139" s="10"/>
      <c r="FH139" s="11"/>
      <c r="FI139" s="10"/>
      <c r="FJ139" s="7"/>
      <c r="FK139" s="7">
        <f t="shared" si="152"/>
        <v>2</v>
      </c>
      <c r="FL139" s="11"/>
      <c r="FM139" s="10"/>
      <c r="FN139" s="11"/>
      <c r="FO139" s="10"/>
      <c r="FP139" s="11"/>
      <c r="FQ139" s="10"/>
      <c r="FR139" s="11"/>
      <c r="FS139" s="10"/>
      <c r="FT139" s="7"/>
      <c r="FU139" s="11"/>
      <c r="FV139" s="10"/>
      <c r="FW139" s="11"/>
      <c r="FX139" s="10"/>
      <c r="FY139" s="11"/>
      <c r="FZ139" s="10"/>
      <c r="GA139" s="11"/>
      <c r="GB139" s="10"/>
      <c r="GC139" s="11"/>
      <c r="GD139" s="10"/>
      <c r="GE139" s="7"/>
      <c r="GF139" s="7">
        <f t="shared" si="153"/>
        <v>0</v>
      </c>
    </row>
    <row r="140" spans="1:188" x14ac:dyDescent="0.25">
      <c r="A140" s="20">
        <v>16</v>
      </c>
      <c r="B140" s="20">
        <v>2</v>
      </c>
      <c r="C140" s="20"/>
      <c r="D140" s="6" t="s">
        <v>361</v>
      </c>
      <c r="E140" s="3" t="s">
        <v>362</v>
      </c>
      <c r="F140" s="6">
        <f t="shared" si="132"/>
        <v>0</v>
      </c>
      <c r="G140" s="6">
        <f t="shared" si="133"/>
        <v>2</v>
      </c>
      <c r="H140" s="6">
        <f t="shared" si="134"/>
        <v>30</v>
      </c>
      <c r="I140" s="6">
        <f t="shared" si="135"/>
        <v>15</v>
      </c>
      <c r="J140" s="6">
        <f t="shared" si="136"/>
        <v>15</v>
      </c>
      <c r="K140" s="6">
        <f t="shared" si="137"/>
        <v>0</v>
      </c>
      <c r="L140" s="6">
        <f t="shared" si="138"/>
        <v>0</v>
      </c>
      <c r="M140" s="6">
        <f t="shared" si="139"/>
        <v>0</v>
      </c>
      <c r="N140" s="6">
        <f t="shared" si="140"/>
        <v>0</v>
      </c>
      <c r="O140" s="6">
        <f t="shared" si="141"/>
        <v>0</v>
      </c>
      <c r="P140" s="6">
        <f t="shared" si="142"/>
        <v>0</v>
      </c>
      <c r="Q140" s="6">
        <f t="shared" si="143"/>
        <v>0</v>
      </c>
      <c r="R140" s="7">
        <f t="shared" si="144"/>
        <v>2</v>
      </c>
      <c r="S140" s="7">
        <f t="shared" si="145"/>
        <v>0</v>
      </c>
      <c r="T140" s="7">
        <v>1.2</v>
      </c>
      <c r="U140" s="11"/>
      <c r="V140" s="10"/>
      <c r="W140" s="11"/>
      <c r="X140" s="10"/>
      <c r="Y140" s="11"/>
      <c r="Z140" s="10"/>
      <c r="AA140" s="11"/>
      <c r="AB140" s="10"/>
      <c r="AC140" s="7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 t="shared" si="146"/>
        <v>0</v>
      </c>
      <c r="AP140" s="11"/>
      <c r="AQ140" s="10"/>
      <c r="AR140" s="11"/>
      <c r="AS140" s="10"/>
      <c r="AT140" s="11"/>
      <c r="AU140" s="10"/>
      <c r="AV140" s="11"/>
      <c r="AW140" s="10"/>
      <c r="AX140" s="7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 t="shared" si="147"/>
        <v>0</v>
      </c>
      <c r="BK140" s="11"/>
      <c r="BL140" s="10"/>
      <c r="BM140" s="11"/>
      <c r="BN140" s="10"/>
      <c r="BO140" s="11"/>
      <c r="BP140" s="10"/>
      <c r="BQ140" s="11"/>
      <c r="BR140" s="10"/>
      <c r="BS140" s="7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 t="shared" si="148"/>
        <v>0</v>
      </c>
      <c r="CF140" s="11"/>
      <c r="CG140" s="10"/>
      <c r="CH140" s="11"/>
      <c r="CI140" s="10"/>
      <c r="CJ140" s="11"/>
      <c r="CK140" s="10"/>
      <c r="CL140" s="11"/>
      <c r="CM140" s="10"/>
      <c r="CN140" s="7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 t="shared" si="149"/>
        <v>0</v>
      </c>
      <c r="DA140" s="11"/>
      <c r="DB140" s="10"/>
      <c r="DC140" s="11"/>
      <c r="DD140" s="10"/>
      <c r="DE140" s="11"/>
      <c r="DF140" s="10"/>
      <c r="DG140" s="11"/>
      <c r="DH140" s="10"/>
      <c r="DI140" s="7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 t="shared" si="150"/>
        <v>0</v>
      </c>
      <c r="DV140" s="11"/>
      <c r="DW140" s="10"/>
      <c r="DX140" s="11"/>
      <c r="DY140" s="10"/>
      <c r="DZ140" s="11"/>
      <c r="EA140" s="10"/>
      <c r="EB140" s="11"/>
      <c r="EC140" s="10"/>
      <c r="ED140" s="7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 t="shared" si="151"/>
        <v>0</v>
      </c>
      <c r="EQ140" s="11">
        <v>15</v>
      </c>
      <c r="ER140" s="10" t="s">
        <v>60</v>
      </c>
      <c r="ES140" s="11">
        <v>15</v>
      </c>
      <c r="ET140" s="10" t="s">
        <v>60</v>
      </c>
      <c r="EU140" s="11"/>
      <c r="EV140" s="10"/>
      <c r="EW140" s="11"/>
      <c r="EX140" s="10"/>
      <c r="EY140" s="7">
        <v>2</v>
      </c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 t="shared" si="152"/>
        <v>2</v>
      </c>
      <c r="FL140" s="11"/>
      <c r="FM140" s="10"/>
      <c r="FN140" s="11"/>
      <c r="FO140" s="10"/>
      <c r="FP140" s="11"/>
      <c r="FQ140" s="10"/>
      <c r="FR140" s="11"/>
      <c r="FS140" s="10"/>
      <c r="FT140" s="7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 t="shared" si="153"/>
        <v>0</v>
      </c>
    </row>
    <row r="141" spans="1:188" x14ac:dyDescent="0.25">
      <c r="A141" s="20">
        <v>16</v>
      </c>
      <c r="B141" s="20">
        <v>2</v>
      </c>
      <c r="C141" s="20"/>
      <c r="D141" s="6" t="s">
        <v>363</v>
      </c>
      <c r="E141" s="3" t="s">
        <v>273</v>
      </c>
      <c r="F141" s="6">
        <f t="shared" si="132"/>
        <v>0</v>
      </c>
      <c r="G141" s="6">
        <f t="shared" si="133"/>
        <v>2</v>
      </c>
      <c r="H141" s="6">
        <f t="shared" si="134"/>
        <v>30</v>
      </c>
      <c r="I141" s="6">
        <f t="shared" si="135"/>
        <v>15</v>
      </c>
      <c r="J141" s="6">
        <f t="shared" si="136"/>
        <v>15</v>
      </c>
      <c r="K141" s="6">
        <f t="shared" si="137"/>
        <v>0</v>
      </c>
      <c r="L141" s="6">
        <f t="shared" si="138"/>
        <v>0</v>
      </c>
      <c r="M141" s="6">
        <f t="shared" si="139"/>
        <v>0</v>
      </c>
      <c r="N141" s="6">
        <f t="shared" si="140"/>
        <v>0</v>
      </c>
      <c r="O141" s="6">
        <f t="shared" si="141"/>
        <v>0</v>
      </c>
      <c r="P141" s="6">
        <f t="shared" si="142"/>
        <v>0</v>
      </c>
      <c r="Q141" s="6">
        <f t="shared" si="143"/>
        <v>0</v>
      </c>
      <c r="R141" s="7">
        <f t="shared" si="144"/>
        <v>2</v>
      </c>
      <c r="S141" s="7">
        <f t="shared" si="145"/>
        <v>0</v>
      </c>
      <c r="T141" s="7">
        <v>1.17</v>
      </c>
      <c r="U141" s="11"/>
      <c r="V141" s="10"/>
      <c r="W141" s="11"/>
      <c r="X141" s="10"/>
      <c r="Y141" s="11"/>
      <c r="Z141" s="10"/>
      <c r="AA141" s="11"/>
      <c r="AB141" s="10"/>
      <c r="AC141" s="7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 t="shared" si="146"/>
        <v>0</v>
      </c>
      <c r="AP141" s="11"/>
      <c r="AQ141" s="10"/>
      <c r="AR141" s="11"/>
      <c r="AS141" s="10"/>
      <c r="AT141" s="11"/>
      <c r="AU141" s="10"/>
      <c r="AV141" s="11"/>
      <c r="AW141" s="10"/>
      <c r="AX141" s="7"/>
      <c r="AY141" s="11"/>
      <c r="AZ141" s="10"/>
      <c r="BA141" s="11"/>
      <c r="BB141" s="10"/>
      <c r="BC141" s="11"/>
      <c r="BD141" s="10"/>
      <c r="BE141" s="11"/>
      <c r="BF141" s="10"/>
      <c r="BG141" s="11"/>
      <c r="BH141" s="10"/>
      <c r="BI141" s="7"/>
      <c r="BJ141" s="7">
        <f t="shared" si="147"/>
        <v>0</v>
      </c>
      <c r="BK141" s="11"/>
      <c r="BL141" s="10"/>
      <c r="BM141" s="11"/>
      <c r="BN141" s="10"/>
      <c r="BO141" s="11"/>
      <c r="BP141" s="10"/>
      <c r="BQ141" s="11"/>
      <c r="BR141" s="10"/>
      <c r="BS141" s="7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 t="shared" si="148"/>
        <v>0</v>
      </c>
      <c r="CF141" s="11"/>
      <c r="CG141" s="10"/>
      <c r="CH141" s="11"/>
      <c r="CI141" s="10"/>
      <c r="CJ141" s="11"/>
      <c r="CK141" s="10"/>
      <c r="CL141" s="11"/>
      <c r="CM141" s="10"/>
      <c r="CN141" s="7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 t="shared" si="149"/>
        <v>0</v>
      </c>
      <c r="DA141" s="11"/>
      <c r="DB141" s="10"/>
      <c r="DC141" s="11"/>
      <c r="DD141" s="10"/>
      <c r="DE141" s="11"/>
      <c r="DF141" s="10"/>
      <c r="DG141" s="11"/>
      <c r="DH141" s="10"/>
      <c r="DI141" s="7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 t="shared" si="150"/>
        <v>0</v>
      </c>
      <c r="DV141" s="11"/>
      <c r="DW141" s="10"/>
      <c r="DX141" s="11"/>
      <c r="DY141" s="10"/>
      <c r="DZ141" s="11"/>
      <c r="EA141" s="10"/>
      <c r="EB141" s="11"/>
      <c r="EC141" s="10"/>
      <c r="ED141" s="7"/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 t="shared" si="151"/>
        <v>0</v>
      </c>
      <c r="EQ141" s="11">
        <v>15</v>
      </c>
      <c r="ER141" s="10" t="s">
        <v>60</v>
      </c>
      <c r="ES141" s="11">
        <v>15</v>
      </c>
      <c r="ET141" s="10" t="s">
        <v>60</v>
      </c>
      <c r="EU141" s="11"/>
      <c r="EV141" s="10"/>
      <c r="EW141" s="11"/>
      <c r="EX141" s="10"/>
      <c r="EY141" s="7">
        <v>2</v>
      </c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 t="shared" si="152"/>
        <v>2</v>
      </c>
      <c r="FL141" s="11"/>
      <c r="FM141" s="10"/>
      <c r="FN141" s="11"/>
      <c r="FO141" s="10"/>
      <c r="FP141" s="11"/>
      <c r="FQ141" s="10"/>
      <c r="FR141" s="11"/>
      <c r="FS141" s="10"/>
      <c r="FT141" s="7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 t="shared" si="153"/>
        <v>0</v>
      </c>
    </row>
    <row r="142" spans="1:188" x14ac:dyDescent="0.25">
      <c r="A142" s="20">
        <v>16</v>
      </c>
      <c r="B142" s="20">
        <v>2</v>
      </c>
      <c r="C142" s="20"/>
      <c r="D142" s="6" t="s">
        <v>364</v>
      </c>
      <c r="E142" s="3" t="s">
        <v>275</v>
      </c>
      <c r="F142" s="6">
        <f t="shared" si="132"/>
        <v>0</v>
      </c>
      <c r="G142" s="6">
        <f t="shared" si="133"/>
        <v>2</v>
      </c>
      <c r="H142" s="6">
        <f t="shared" si="134"/>
        <v>30</v>
      </c>
      <c r="I142" s="6">
        <f t="shared" si="135"/>
        <v>15</v>
      </c>
      <c r="J142" s="6">
        <f t="shared" si="136"/>
        <v>15</v>
      </c>
      <c r="K142" s="6">
        <f t="shared" si="137"/>
        <v>0</v>
      </c>
      <c r="L142" s="6">
        <f t="shared" si="138"/>
        <v>0</v>
      </c>
      <c r="M142" s="6">
        <f t="shared" si="139"/>
        <v>0</v>
      </c>
      <c r="N142" s="6">
        <f t="shared" si="140"/>
        <v>0</v>
      </c>
      <c r="O142" s="6">
        <f t="shared" si="141"/>
        <v>0</v>
      </c>
      <c r="P142" s="6">
        <f t="shared" si="142"/>
        <v>0</v>
      </c>
      <c r="Q142" s="6">
        <f t="shared" si="143"/>
        <v>0</v>
      </c>
      <c r="R142" s="7">
        <f t="shared" si="144"/>
        <v>2</v>
      </c>
      <c r="S142" s="7">
        <f t="shared" si="145"/>
        <v>0</v>
      </c>
      <c r="T142" s="7">
        <v>1.17</v>
      </c>
      <c r="U142" s="11"/>
      <c r="V142" s="10"/>
      <c r="W142" s="11"/>
      <c r="X142" s="10"/>
      <c r="Y142" s="11"/>
      <c r="Z142" s="10"/>
      <c r="AA142" s="11"/>
      <c r="AB142" s="10"/>
      <c r="AC142" s="7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 t="shared" si="146"/>
        <v>0</v>
      </c>
      <c r="AP142" s="11"/>
      <c r="AQ142" s="10"/>
      <c r="AR142" s="11"/>
      <c r="AS142" s="10"/>
      <c r="AT142" s="11"/>
      <c r="AU142" s="10"/>
      <c r="AV142" s="11"/>
      <c r="AW142" s="10"/>
      <c r="AX142" s="7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 t="shared" si="147"/>
        <v>0</v>
      </c>
      <c r="BK142" s="11"/>
      <c r="BL142" s="10"/>
      <c r="BM142" s="11"/>
      <c r="BN142" s="10"/>
      <c r="BO142" s="11"/>
      <c r="BP142" s="10"/>
      <c r="BQ142" s="11"/>
      <c r="BR142" s="10"/>
      <c r="BS142" s="7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 t="shared" si="148"/>
        <v>0</v>
      </c>
      <c r="CF142" s="11"/>
      <c r="CG142" s="10"/>
      <c r="CH142" s="11"/>
      <c r="CI142" s="10"/>
      <c r="CJ142" s="11"/>
      <c r="CK142" s="10"/>
      <c r="CL142" s="11"/>
      <c r="CM142" s="10"/>
      <c r="CN142" s="7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 t="shared" si="149"/>
        <v>0</v>
      </c>
      <c r="DA142" s="11"/>
      <c r="DB142" s="10"/>
      <c r="DC142" s="11"/>
      <c r="DD142" s="10"/>
      <c r="DE142" s="11"/>
      <c r="DF142" s="10"/>
      <c r="DG142" s="11"/>
      <c r="DH142" s="10"/>
      <c r="DI142" s="7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 t="shared" si="150"/>
        <v>0</v>
      </c>
      <c r="DV142" s="11"/>
      <c r="DW142" s="10"/>
      <c r="DX142" s="11"/>
      <c r="DY142" s="10"/>
      <c r="DZ142" s="11"/>
      <c r="EA142" s="10"/>
      <c r="EB142" s="11"/>
      <c r="EC142" s="10"/>
      <c r="ED142" s="7"/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 t="shared" si="151"/>
        <v>0</v>
      </c>
      <c r="EQ142" s="11">
        <v>15</v>
      </c>
      <c r="ER142" s="10" t="s">
        <v>60</v>
      </c>
      <c r="ES142" s="11">
        <v>15</v>
      </c>
      <c r="ET142" s="10" t="s">
        <v>60</v>
      </c>
      <c r="EU142" s="11"/>
      <c r="EV142" s="10"/>
      <c r="EW142" s="11"/>
      <c r="EX142" s="10"/>
      <c r="EY142" s="7">
        <v>2</v>
      </c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 t="shared" si="152"/>
        <v>2</v>
      </c>
      <c r="FL142" s="11"/>
      <c r="FM142" s="10"/>
      <c r="FN142" s="11"/>
      <c r="FO142" s="10"/>
      <c r="FP142" s="11"/>
      <c r="FQ142" s="10"/>
      <c r="FR142" s="11"/>
      <c r="FS142" s="10"/>
      <c r="FT142" s="7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 t="shared" si="153"/>
        <v>0</v>
      </c>
    </row>
    <row r="143" spans="1:188" x14ac:dyDescent="0.25">
      <c r="A143" s="20">
        <v>9</v>
      </c>
      <c r="B143" s="20">
        <v>1</v>
      </c>
      <c r="C143" s="20"/>
      <c r="D143" s="6" t="s">
        <v>365</v>
      </c>
      <c r="E143" s="3" t="s">
        <v>285</v>
      </c>
      <c r="F143" s="6">
        <f t="shared" si="132"/>
        <v>0</v>
      </c>
      <c r="G143" s="6">
        <f t="shared" si="133"/>
        <v>2</v>
      </c>
      <c r="H143" s="6">
        <f t="shared" si="134"/>
        <v>30</v>
      </c>
      <c r="I143" s="6">
        <f t="shared" si="135"/>
        <v>15</v>
      </c>
      <c r="J143" s="6">
        <f t="shared" si="136"/>
        <v>15</v>
      </c>
      <c r="K143" s="6">
        <f t="shared" si="137"/>
        <v>0</v>
      </c>
      <c r="L143" s="6">
        <f t="shared" si="138"/>
        <v>0</v>
      </c>
      <c r="M143" s="6">
        <f t="shared" si="139"/>
        <v>0</v>
      </c>
      <c r="N143" s="6">
        <f t="shared" si="140"/>
        <v>0</v>
      </c>
      <c r="O143" s="6">
        <f t="shared" si="141"/>
        <v>0</v>
      </c>
      <c r="P143" s="6">
        <f t="shared" si="142"/>
        <v>0</v>
      </c>
      <c r="Q143" s="6">
        <f t="shared" si="143"/>
        <v>0</v>
      </c>
      <c r="R143" s="7">
        <f t="shared" si="144"/>
        <v>2</v>
      </c>
      <c r="S143" s="7">
        <f t="shared" si="145"/>
        <v>0</v>
      </c>
      <c r="T143" s="7">
        <v>1.37</v>
      </c>
      <c r="U143" s="11"/>
      <c r="V143" s="10"/>
      <c r="W143" s="11"/>
      <c r="X143" s="10"/>
      <c r="Y143" s="11"/>
      <c r="Z143" s="10"/>
      <c r="AA143" s="11"/>
      <c r="AB143" s="10"/>
      <c r="AC143" s="7"/>
      <c r="AD143" s="11"/>
      <c r="AE143" s="10"/>
      <c r="AF143" s="11"/>
      <c r="AG143" s="10"/>
      <c r="AH143" s="11"/>
      <c r="AI143" s="10"/>
      <c r="AJ143" s="11"/>
      <c r="AK143" s="10"/>
      <c r="AL143" s="11"/>
      <c r="AM143" s="10"/>
      <c r="AN143" s="7"/>
      <c r="AO143" s="7">
        <f t="shared" si="146"/>
        <v>0</v>
      </c>
      <c r="AP143" s="11"/>
      <c r="AQ143" s="10"/>
      <c r="AR143" s="11"/>
      <c r="AS143" s="10"/>
      <c r="AT143" s="11"/>
      <c r="AU143" s="10"/>
      <c r="AV143" s="11"/>
      <c r="AW143" s="10"/>
      <c r="AX143" s="7"/>
      <c r="AY143" s="11"/>
      <c r="AZ143" s="10"/>
      <c r="BA143" s="11"/>
      <c r="BB143" s="10"/>
      <c r="BC143" s="11"/>
      <c r="BD143" s="10"/>
      <c r="BE143" s="11"/>
      <c r="BF143" s="10"/>
      <c r="BG143" s="11"/>
      <c r="BH143" s="10"/>
      <c r="BI143" s="7"/>
      <c r="BJ143" s="7">
        <f t="shared" si="147"/>
        <v>0</v>
      </c>
      <c r="BK143" s="11"/>
      <c r="BL143" s="10"/>
      <c r="BM143" s="11"/>
      <c r="BN143" s="10"/>
      <c r="BO143" s="11"/>
      <c r="BP143" s="10"/>
      <c r="BQ143" s="11"/>
      <c r="BR143" s="10"/>
      <c r="BS143" s="7"/>
      <c r="BT143" s="11"/>
      <c r="BU143" s="10"/>
      <c r="BV143" s="11"/>
      <c r="BW143" s="10"/>
      <c r="BX143" s="11"/>
      <c r="BY143" s="10"/>
      <c r="BZ143" s="11"/>
      <c r="CA143" s="10"/>
      <c r="CB143" s="11"/>
      <c r="CC143" s="10"/>
      <c r="CD143" s="7"/>
      <c r="CE143" s="7">
        <f t="shared" si="148"/>
        <v>0</v>
      </c>
      <c r="CF143" s="11">
        <v>15</v>
      </c>
      <c r="CG143" s="10" t="s">
        <v>60</v>
      </c>
      <c r="CH143" s="11">
        <v>15</v>
      </c>
      <c r="CI143" s="10" t="s">
        <v>60</v>
      </c>
      <c r="CJ143" s="11"/>
      <c r="CK143" s="10"/>
      <c r="CL143" s="11"/>
      <c r="CM143" s="10"/>
      <c r="CN143" s="7">
        <v>2</v>
      </c>
      <c r="CO143" s="11"/>
      <c r="CP143" s="10"/>
      <c r="CQ143" s="11"/>
      <c r="CR143" s="10"/>
      <c r="CS143" s="11"/>
      <c r="CT143" s="10"/>
      <c r="CU143" s="11"/>
      <c r="CV143" s="10"/>
      <c r="CW143" s="11"/>
      <c r="CX143" s="10"/>
      <c r="CY143" s="7"/>
      <c r="CZ143" s="7">
        <f t="shared" si="149"/>
        <v>2</v>
      </c>
      <c r="DA143" s="11"/>
      <c r="DB143" s="10"/>
      <c r="DC143" s="11"/>
      <c r="DD143" s="10"/>
      <c r="DE143" s="11"/>
      <c r="DF143" s="10"/>
      <c r="DG143" s="11"/>
      <c r="DH143" s="10"/>
      <c r="DI143" s="7"/>
      <c r="DJ143" s="11"/>
      <c r="DK143" s="10"/>
      <c r="DL143" s="11"/>
      <c r="DM143" s="10"/>
      <c r="DN143" s="11"/>
      <c r="DO143" s="10"/>
      <c r="DP143" s="11"/>
      <c r="DQ143" s="10"/>
      <c r="DR143" s="11"/>
      <c r="DS143" s="10"/>
      <c r="DT143" s="7"/>
      <c r="DU143" s="7">
        <f t="shared" si="150"/>
        <v>0</v>
      </c>
      <c r="DV143" s="11"/>
      <c r="DW143" s="10"/>
      <c r="DX143" s="11"/>
      <c r="DY143" s="10"/>
      <c r="DZ143" s="11"/>
      <c r="EA143" s="10"/>
      <c r="EB143" s="11"/>
      <c r="EC143" s="10"/>
      <c r="ED143" s="7"/>
      <c r="EE143" s="11"/>
      <c r="EF143" s="10"/>
      <c r="EG143" s="11"/>
      <c r="EH143" s="10"/>
      <c r="EI143" s="11"/>
      <c r="EJ143" s="10"/>
      <c r="EK143" s="11"/>
      <c r="EL143" s="10"/>
      <c r="EM143" s="11"/>
      <c r="EN143" s="10"/>
      <c r="EO143" s="7"/>
      <c r="EP143" s="7">
        <f t="shared" si="151"/>
        <v>0</v>
      </c>
      <c r="EQ143" s="11"/>
      <c r="ER143" s="10"/>
      <c r="ES143" s="11"/>
      <c r="ET143" s="10"/>
      <c r="EU143" s="11"/>
      <c r="EV143" s="10"/>
      <c r="EW143" s="11"/>
      <c r="EX143" s="10"/>
      <c r="EY143" s="7"/>
      <c r="EZ143" s="11"/>
      <c r="FA143" s="10"/>
      <c r="FB143" s="11"/>
      <c r="FC143" s="10"/>
      <c r="FD143" s="11"/>
      <c r="FE143" s="10"/>
      <c r="FF143" s="11"/>
      <c r="FG143" s="10"/>
      <c r="FH143" s="11"/>
      <c r="FI143" s="10"/>
      <c r="FJ143" s="7"/>
      <c r="FK143" s="7">
        <f t="shared" si="152"/>
        <v>0</v>
      </c>
      <c r="FL143" s="11"/>
      <c r="FM143" s="10"/>
      <c r="FN143" s="11"/>
      <c r="FO143" s="10"/>
      <c r="FP143" s="11"/>
      <c r="FQ143" s="10"/>
      <c r="FR143" s="11"/>
      <c r="FS143" s="10"/>
      <c r="FT143" s="7"/>
      <c r="FU143" s="11"/>
      <c r="FV143" s="10"/>
      <c r="FW143" s="11"/>
      <c r="FX143" s="10"/>
      <c r="FY143" s="11"/>
      <c r="FZ143" s="10"/>
      <c r="GA143" s="11"/>
      <c r="GB143" s="10"/>
      <c r="GC143" s="11"/>
      <c r="GD143" s="10"/>
      <c r="GE143" s="7"/>
      <c r="GF143" s="7">
        <f t="shared" si="153"/>
        <v>0</v>
      </c>
    </row>
    <row r="144" spans="1:188" x14ac:dyDescent="0.25">
      <c r="A144" s="20">
        <v>9</v>
      </c>
      <c r="B144" s="20">
        <v>1</v>
      </c>
      <c r="C144" s="20"/>
      <c r="D144" s="6" t="s">
        <v>366</v>
      </c>
      <c r="E144" s="3" t="s">
        <v>367</v>
      </c>
      <c r="F144" s="6">
        <f t="shared" si="132"/>
        <v>0</v>
      </c>
      <c r="G144" s="6">
        <f t="shared" si="133"/>
        <v>2</v>
      </c>
      <c r="H144" s="6">
        <f t="shared" si="134"/>
        <v>30</v>
      </c>
      <c r="I144" s="6">
        <f t="shared" si="135"/>
        <v>15</v>
      </c>
      <c r="J144" s="6">
        <f t="shared" si="136"/>
        <v>15</v>
      </c>
      <c r="K144" s="6">
        <f t="shared" si="137"/>
        <v>0</v>
      </c>
      <c r="L144" s="6">
        <f t="shared" si="138"/>
        <v>0</v>
      </c>
      <c r="M144" s="6">
        <f t="shared" si="139"/>
        <v>0</v>
      </c>
      <c r="N144" s="6">
        <f t="shared" si="140"/>
        <v>0</v>
      </c>
      <c r="O144" s="6">
        <f t="shared" si="141"/>
        <v>0</v>
      </c>
      <c r="P144" s="6">
        <f t="shared" si="142"/>
        <v>0</v>
      </c>
      <c r="Q144" s="6">
        <f t="shared" si="143"/>
        <v>0</v>
      </c>
      <c r="R144" s="7">
        <f t="shared" si="144"/>
        <v>2</v>
      </c>
      <c r="S144" s="7">
        <f t="shared" si="145"/>
        <v>0</v>
      </c>
      <c r="T144" s="7">
        <v>1.37</v>
      </c>
      <c r="U144" s="11"/>
      <c r="V144" s="10"/>
      <c r="W144" s="11"/>
      <c r="X144" s="10"/>
      <c r="Y144" s="11"/>
      <c r="Z144" s="10"/>
      <c r="AA144" s="11"/>
      <c r="AB144" s="10"/>
      <c r="AC144" s="7"/>
      <c r="AD144" s="11"/>
      <c r="AE144" s="10"/>
      <c r="AF144" s="11"/>
      <c r="AG144" s="10"/>
      <c r="AH144" s="11"/>
      <c r="AI144" s="10"/>
      <c r="AJ144" s="11"/>
      <c r="AK144" s="10"/>
      <c r="AL144" s="11"/>
      <c r="AM144" s="10"/>
      <c r="AN144" s="7"/>
      <c r="AO144" s="7">
        <f t="shared" si="146"/>
        <v>0</v>
      </c>
      <c r="AP144" s="11"/>
      <c r="AQ144" s="10"/>
      <c r="AR144" s="11"/>
      <c r="AS144" s="10"/>
      <c r="AT144" s="11"/>
      <c r="AU144" s="10"/>
      <c r="AV144" s="11"/>
      <c r="AW144" s="10"/>
      <c r="AX144" s="7"/>
      <c r="AY144" s="11"/>
      <c r="AZ144" s="10"/>
      <c r="BA144" s="11"/>
      <c r="BB144" s="10"/>
      <c r="BC144" s="11"/>
      <c r="BD144" s="10"/>
      <c r="BE144" s="11"/>
      <c r="BF144" s="10"/>
      <c r="BG144" s="11"/>
      <c r="BH144" s="10"/>
      <c r="BI144" s="7"/>
      <c r="BJ144" s="7">
        <f t="shared" si="147"/>
        <v>0</v>
      </c>
      <c r="BK144" s="11"/>
      <c r="BL144" s="10"/>
      <c r="BM144" s="11"/>
      <c r="BN144" s="10"/>
      <c r="BO144" s="11"/>
      <c r="BP144" s="10"/>
      <c r="BQ144" s="11"/>
      <c r="BR144" s="10"/>
      <c r="BS144" s="7"/>
      <c r="BT144" s="11"/>
      <c r="BU144" s="10"/>
      <c r="BV144" s="11"/>
      <c r="BW144" s="10"/>
      <c r="BX144" s="11"/>
      <c r="BY144" s="10"/>
      <c r="BZ144" s="11"/>
      <c r="CA144" s="10"/>
      <c r="CB144" s="11"/>
      <c r="CC144" s="10"/>
      <c r="CD144" s="7"/>
      <c r="CE144" s="7">
        <f t="shared" si="148"/>
        <v>0</v>
      </c>
      <c r="CF144" s="11">
        <v>15</v>
      </c>
      <c r="CG144" s="10" t="s">
        <v>60</v>
      </c>
      <c r="CH144" s="11">
        <v>15</v>
      </c>
      <c r="CI144" s="10" t="s">
        <v>60</v>
      </c>
      <c r="CJ144" s="11"/>
      <c r="CK144" s="10"/>
      <c r="CL144" s="11"/>
      <c r="CM144" s="10"/>
      <c r="CN144" s="7">
        <v>2</v>
      </c>
      <c r="CO144" s="11"/>
      <c r="CP144" s="10"/>
      <c r="CQ144" s="11"/>
      <c r="CR144" s="10"/>
      <c r="CS144" s="11"/>
      <c r="CT144" s="10"/>
      <c r="CU144" s="11"/>
      <c r="CV144" s="10"/>
      <c r="CW144" s="11"/>
      <c r="CX144" s="10"/>
      <c r="CY144" s="7"/>
      <c r="CZ144" s="7">
        <f t="shared" si="149"/>
        <v>2</v>
      </c>
      <c r="DA144" s="11"/>
      <c r="DB144" s="10"/>
      <c r="DC144" s="11"/>
      <c r="DD144" s="10"/>
      <c r="DE144" s="11"/>
      <c r="DF144" s="10"/>
      <c r="DG144" s="11"/>
      <c r="DH144" s="10"/>
      <c r="DI144" s="7"/>
      <c r="DJ144" s="11"/>
      <c r="DK144" s="10"/>
      <c r="DL144" s="11"/>
      <c r="DM144" s="10"/>
      <c r="DN144" s="11"/>
      <c r="DO144" s="10"/>
      <c r="DP144" s="11"/>
      <c r="DQ144" s="10"/>
      <c r="DR144" s="11"/>
      <c r="DS144" s="10"/>
      <c r="DT144" s="7"/>
      <c r="DU144" s="7">
        <f t="shared" si="150"/>
        <v>0</v>
      </c>
      <c r="DV144" s="11"/>
      <c r="DW144" s="10"/>
      <c r="DX144" s="11"/>
      <c r="DY144" s="10"/>
      <c r="DZ144" s="11"/>
      <c r="EA144" s="10"/>
      <c r="EB144" s="11"/>
      <c r="EC144" s="10"/>
      <c r="ED144" s="7"/>
      <c r="EE144" s="11"/>
      <c r="EF144" s="10"/>
      <c r="EG144" s="11"/>
      <c r="EH144" s="10"/>
      <c r="EI144" s="11"/>
      <c r="EJ144" s="10"/>
      <c r="EK144" s="11"/>
      <c r="EL144" s="10"/>
      <c r="EM144" s="11"/>
      <c r="EN144" s="10"/>
      <c r="EO144" s="7"/>
      <c r="EP144" s="7">
        <f t="shared" si="151"/>
        <v>0</v>
      </c>
      <c r="EQ144" s="11"/>
      <c r="ER144" s="10"/>
      <c r="ES144" s="11"/>
      <c r="ET144" s="10"/>
      <c r="EU144" s="11"/>
      <c r="EV144" s="10"/>
      <c r="EW144" s="11"/>
      <c r="EX144" s="10"/>
      <c r="EY144" s="7"/>
      <c r="EZ144" s="11"/>
      <c r="FA144" s="10"/>
      <c r="FB144" s="11"/>
      <c r="FC144" s="10"/>
      <c r="FD144" s="11"/>
      <c r="FE144" s="10"/>
      <c r="FF144" s="11"/>
      <c r="FG144" s="10"/>
      <c r="FH144" s="11"/>
      <c r="FI144" s="10"/>
      <c r="FJ144" s="7"/>
      <c r="FK144" s="7">
        <f t="shared" si="152"/>
        <v>0</v>
      </c>
      <c r="FL144" s="11"/>
      <c r="FM144" s="10"/>
      <c r="FN144" s="11"/>
      <c r="FO144" s="10"/>
      <c r="FP144" s="11"/>
      <c r="FQ144" s="10"/>
      <c r="FR144" s="11"/>
      <c r="FS144" s="10"/>
      <c r="FT144" s="7"/>
      <c r="FU144" s="11"/>
      <c r="FV144" s="10"/>
      <c r="FW144" s="11"/>
      <c r="FX144" s="10"/>
      <c r="FY144" s="11"/>
      <c r="FZ144" s="10"/>
      <c r="GA144" s="11"/>
      <c r="GB144" s="10"/>
      <c r="GC144" s="11"/>
      <c r="GD144" s="10"/>
      <c r="GE144" s="7"/>
      <c r="GF144" s="7">
        <f t="shared" si="153"/>
        <v>0</v>
      </c>
    </row>
    <row r="145" spans="1:188" x14ac:dyDescent="0.25">
      <c r="A145" s="20">
        <v>9</v>
      </c>
      <c r="B145" s="20">
        <v>1</v>
      </c>
      <c r="C145" s="20"/>
      <c r="D145" s="6" t="s">
        <v>368</v>
      </c>
      <c r="E145" s="3" t="s">
        <v>289</v>
      </c>
      <c r="F145" s="6">
        <f t="shared" si="132"/>
        <v>0</v>
      </c>
      <c r="G145" s="6">
        <f t="shared" si="133"/>
        <v>2</v>
      </c>
      <c r="H145" s="6">
        <f t="shared" si="134"/>
        <v>30</v>
      </c>
      <c r="I145" s="6">
        <f t="shared" si="135"/>
        <v>15</v>
      </c>
      <c r="J145" s="6">
        <f t="shared" si="136"/>
        <v>15</v>
      </c>
      <c r="K145" s="6">
        <f t="shared" si="137"/>
        <v>0</v>
      </c>
      <c r="L145" s="6">
        <f t="shared" si="138"/>
        <v>0</v>
      </c>
      <c r="M145" s="6">
        <f t="shared" si="139"/>
        <v>0</v>
      </c>
      <c r="N145" s="6">
        <f t="shared" si="140"/>
        <v>0</v>
      </c>
      <c r="O145" s="6">
        <f t="shared" si="141"/>
        <v>0</v>
      </c>
      <c r="P145" s="6">
        <f t="shared" si="142"/>
        <v>0</v>
      </c>
      <c r="Q145" s="6">
        <f t="shared" si="143"/>
        <v>0</v>
      </c>
      <c r="R145" s="7">
        <f t="shared" si="144"/>
        <v>2</v>
      </c>
      <c r="S145" s="7">
        <f t="shared" si="145"/>
        <v>0</v>
      </c>
      <c r="T145" s="7">
        <v>1.37</v>
      </c>
      <c r="U145" s="11"/>
      <c r="V145" s="10"/>
      <c r="W145" s="11"/>
      <c r="X145" s="10"/>
      <c r="Y145" s="11"/>
      <c r="Z145" s="10"/>
      <c r="AA145" s="11"/>
      <c r="AB145" s="10"/>
      <c r="AC145" s="7"/>
      <c r="AD145" s="11"/>
      <c r="AE145" s="10"/>
      <c r="AF145" s="11"/>
      <c r="AG145" s="10"/>
      <c r="AH145" s="11"/>
      <c r="AI145" s="10"/>
      <c r="AJ145" s="11"/>
      <c r="AK145" s="10"/>
      <c r="AL145" s="11"/>
      <c r="AM145" s="10"/>
      <c r="AN145" s="7"/>
      <c r="AO145" s="7">
        <f t="shared" si="146"/>
        <v>0</v>
      </c>
      <c r="AP145" s="11"/>
      <c r="AQ145" s="10"/>
      <c r="AR145" s="11"/>
      <c r="AS145" s="10"/>
      <c r="AT145" s="11"/>
      <c r="AU145" s="10"/>
      <c r="AV145" s="11"/>
      <c r="AW145" s="10"/>
      <c r="AX145" s="7"/>
      <c r="AY145" s="11"/>
      <c r="AZ145" s="10"/>
      <c r="BA145" s="11"/>
      <c r="BB145" s="10"/>
      <c r="BC145" s="11"/>
      <c r="BD145" s="10"/>
      <c r="BE145" s="11"/>
      <c r="BF145" s="10"/>
      <c r="BG145" s="11"/>
      <c r="BH145" s="10"/>
      <c r="BI145" s="7"/>
      <c r="BJ145" s="7">
        <f t="shared" si="147"/>
        <v>0</v>
      </c>
      <c r="BK145" s="11"/>
      <c r="BL145" s="10"/>
      <c r="BM145" s="11"/>
      <c r="BN145" s="10"/>
      <c r="BO145" s="11"/>
      <c r="BP145" s="10"/>
      <c r="BQ145" s="11"/>
      <c r="BR145" s="10"/>
      <c r="BS145" s="7"/>
      <c r="BT145" s="11"/>
      <c r="BU145" s="10"/>
      <c r="BV145" s="11"/>
      <c r="BW145" s="10"/>
      <c r="BX145" s="11"/>
      <c r="BY145" s="10"/>
      <c r="BZ145" s="11"/>
      <c r="CA145" s="10"/>
      <c r="CB145" s="11"/>
      <c r="CC145" s="10"/>
      <c r="CD145" s="7"/>
      <c r="CE145" s="7">
        <f t="shared" si="148"/>
        <v>0</v>
      </c>
      <c r="CF145" s="11">
        <v>15</v>
      </c>
      <c r="CG145" s="10" t="s">
        <v>60</v>
      </c>
      <c r="CH145" s="11">
        <v>15</v>
      </c>
      <c r="CI145" s="10" t="s">
        <v>60</v>
      </c>
      <c r="CJ145" s="11"/>
      <c r="CK145" s="10"/>
      <c r="CL145" s="11"/>
      <c r="CM145" s="10"/>
      <c r="CN145" s="7">
        <v>2</v>
      </c>
      <c r="CO145" s="11"/>
      <c r="CP145" s="10"/>
      <c r="CQ145" s="11"/>
      <c r="CR145" s="10"/>
      <c r="CS145" s="11"/>
      <c r="CT145" s="10"/>
      <c r="CU145" s="11"/>
      <c r="CV145" s="10"/>
      <c r="CW145" s="11"/>
      <c r="CX145" s="10"/>
      <c r="CY145" s="7"/>
      <c r="CZ145" s="7">
        <f t="shared" si="149"/>
        <v>2</v>
      </c>
      <c r="DA145" s="11"/>
      <c r="DB145" s="10"/>
      <c r="DC145" s="11"/>
      <c r="DD145" s="10"/>
      <c r="DE145" s="11"/>
      <c r="DF145" s="10"/>
      <c r="DG145" s="11"/>
      <c r="DH145" s="10"/>
      <c r="DI145" s="7"/>
      <c r="DJ145" s="11"/>
      <c r="DK145" s="10"/>
      <c r="DL145" s="11"/>
      <c r="DM145" s="10"/>
      <c r="DN145" s="11"/>
      <c r="DO145" s="10"/>
      <c r="DP145" s="11"/>
      <c r="DQ145" s="10"/>
      <c r="DR145" s="11"/>
      <c r="DS145" s="10"/>
      <c r="DT145" s="7"/>
      <c r="DU145" s="7">
        <f t="shared" si="150"/>
        <v>0</v>
      </c>
      <c r="DV145" s="11"/>
      <c r="DW145" s="10"/>
      <c r="DX145" s="11"/>
      <c r="DY145" s="10"/>
      <c r="DZ145" s="11"/>
      <c r="EA145" s="10"/>
      <c r="EB145" s="11"/>
      <c r="EC145" s="10"/>
      <c r="ED145" s="7"/>
      <c r="EE145" s="11"/>
      <c r="EF145" s="10"/>
      <c r="EG145" s="11"/>
      <c r="EH145" s="10"/>
      <c r="EI145" s="11"/>
      <c r="EJ145" s="10"/>
      <c r="EK145" s="11"/>
      <c r="EL145" s="10"/>
      <c r="EM145" s="11"/>
      <c r="EN145" s="10"/>
      <c r="EO145" s="7"/>
      <c r="EP145" s="7">
        <f t="shared" si="151"/>
        <v>0</v>
      </c>
      <c r="EQ145" s="11"/>
      <c r="ER145" s="10"/>
      <c r="ES145" s="11"/>
      <c r="ET145" s="10"/>
      <c r="EU145" s="11"/>
      <c r="EV145" s="10"/>
      <c r="EW145" s="11"/>
      <c r="EX145" s="10"/>
      <c r="EY145" s="7"/>
      <c r="EZ145" s="11"/>
      <c r="FA145" s="10"/>
      <c r="FB145" s="11"/>
      <c r="FC145" s="10"/>
      <c r="FD145" s="11"/>
      <c r="FE145" s="10"/>
      <c r="FF145" s="11"/>
      <c r="FG145" s="10"/>
      <c r="FH145" s="11"/>
      <c r="FI145" s="10"/>
      <c r="FJ145" s="7"/>
      <c r="FK145" s="7">
        <f t="shared" si="152"/>
        <v>0</v>
      </c>
      <c r="FL145" s="11"/>
      <c r="FM145" s="10"/>
      <c r="FN145" s="11"/>
      <c r="FO145" s="10"/>
      <c r="FP145" s="11"/>
      <c r="FQ145" s="10"/>
      <c r="FR145" s="11"/>
      <c r="FS145" s="10"/>
      <c r="FT145" s="7"/>
      <c r="FU145" s="11"/>
      <c r="FV145" s="10"/>
      <c r="FW145" s="11"/>
      <c r="FX145" s="10"/>
      <c r="FY145" s="11"/>
      <c r="FZ145" s="10"/>
      <c r="GA145" s="11"/>
      <c r="GB145" s="10"/>
      <c r="GC145" s="11"/>
      <c r="GD145" s="10"/>
      <c r="GE145" s="7"/>
      <c r="GF145" s="7">
        <f t="shared" si="153"/>
        <v>0</v>
      </c>
    </row>
    <row r="146" spans="1:188" x14ac:dyDescent="0.25">
      <c r="A146" s="20">
        <v>8</v>
      </c>
      <c r="B146" s="20">
        <v>1</v>
      </c>
      <c r="C146" s="20"/>
      <c r="D146" s="6" t="s">
        <v>369</v>
      </c>
      <c r="E146" s="3" t="s">
        <v>277</v>
      </c>
      <c r="F146" s="6">
        <f t="shared" si="132"/>
        <v>0</v>
      </c>
      <c r="G146" s="6">
        <f t="shared" si="133"/>
        <v>2</v>
      </c>
      <c r="H146" s="6">
        <f t="shared" si="134"/>
        <v>30</v>
      </c>
      <c r="I146" s="6">
        <f t="shared" si="135"/>
        <v>15</v>
      </c>
      <c r="J146" s="6">
        <f t="shared" si="136"/>
        <v>15</v>
      </c>
      <c r="K146" s="6">
        <f t="shared" si="137"/>
        <v>0</v>
      </c>
      <c r="L146" s="6">
        <f t="shared" si="138"/>
        <v>0</v>
      </c>
      <c r="M146" s="6">
        <f t="shared" si="139"/>
        <v>0</v>
      </c>
      <c r="N146" s="6">
        <f t="shared" si="140"/>
        <v>0</v>
      </c>
      <c r="O146" s="6">
        <f t="shared" si="141"/>
        <v>0</v>
      </c>
      <c r="P146" s="6">
        <f t="shared" si="142"/>
        <v>0</v>
      </c>
      <c r="Q146" s="6">
        <f t="shared" si="143"/>
        <v>0</v>
      </c>
      <c r="R146" s="7">
        <f t="shared" si="144"/>
        <v>3</v>
      </c>
      <c r="S146" s="7">
        <f t="shared" si="145"/>
        <v>0</v>
      </c>
      <c r="T146" s="7">
        <v>1.5</v>
      </c>
      <c r="U146" s="11"/>
      <c r="V146" s="10"/>
      <c r="W146" s="11"/>
      <c r="X146" s="10"/>
      <c r="Y146" s="11"/>
      <c r="Z146" s="10"/>
      <c r="AA146" s="11"/>
      <c r="AB146" s="10"/>
      <c r="AC146" s="7"/>
      <c r="AD146" s="11"/>
      <c r="AE146" s="10"/>
      <c r="AF146" s="11"/>
      <c r="AG146" s="10"/>
      <c r="AH146" s="11"/>
      <c r="AI146" s="10"/>
      <c r="AJ146" s="11"/>
      <c r="AK146" s="10"/>
      <c r="AL146" s="11"/>
      <c r="AM146" s="10"/>
      <c r="AN146" s="7"/>
      <c r="AO146" s="7">
        <f t="shared" si="146"/>
        <v>0</v>
      </c>
      <c r="AP146" s="11"/>
      <c r="AQ146" s="10"/>
      <c r="AR146" s="11"/>
      <c r="AS146" s="10"/>
      <c r="AT146" s="11"/>
      <c r="AU146" s="10"/>
      <c r="AV146" s="11"/>
      <c r="AW146" s="10"/>
      <c r="AX146" s="7"/>
      <c r="AY146" s="11"/>
      <c r="AZ146" s="10"/>
      <c r="BA146" s="11"/>
      <c r="BB146" s="10"/>
      <c r="BC146" s="11"/>
      <c r="BD146" s="10"/>
      <c r="BE146" s="11"/>
      <c r="BF146" s="10"/>
      <c r="BG146" s="11"/>
      <c r="BH146" s="10"/>
      <c r="BI146" s="7"/>
      <c r="BJ146" s="7">
        <f t="shared" si="147"/>
        <v>0</v>
      </c>
      <c r="BK146" s="11">
        <v>15</v>
      </c>
      <c r="BL146" s="10" t="s">
        <v>60</v>
      </c>
      <c r="BM146" s="11">
        <v>15</v>
      </c>
      <c r="BN146" s="10" t="s">
        <v>60</v>
      </c>
      <c r="BO146" s="11"/>
      <c r="BP146" s="10"/>
      <c r="BQ146" s="11"/>
      <c r="BR146" s="10"/>
      <c r="BS146" s="7">
        <v>3</v>
      </c>
      <c r="BT146" s="11"/>
      <c r="BU146" s="10"/>
      <c r="BV146" s="11"/>
      <c r="BW146" s="10"/>
      <c r="BX146" s="11"/>
      <c r="BY146" s="10"/>
      <c r="BZ146" s="11"/>
      <c r="CA146" s="10"/>
      <c r="CB146" s="11"/>
      <c r="CC146" s="10"/>
      <c r="CD146" s="7"/>
      <c r="CE146" s="7">
        <f t="shared" si="148"/>
        <v>3</v>
      </c>
      <c r="CF146" s="11"/>
      <c r="CG146" s="10"/>
      <c r="CH146" s="11"/>
      <c r="CI146" s="10"/>
      <c r="CJ146" s="11"/>
      <c r="CK146" s="10"/>
      <c r="CL146" s="11"/>
      <c r="CM146" s="10"/>
      <c r="CN146" s="7"/>
      <c r="CO146" s="11"/>
      <c r="CP146" s="10"/>
      <c r="CQ146" s="11"/>
      <c r="CR146" s="10"/>
      <c r="CS146" s="11"/>
      <c r="CT146" s="10"/>
      <c r="CU146" s="11"/>
      <c r="CV146" s="10"/>
      <c r="CW146" s="11"/>
      <c r="CX146" s="10"/>
      <c r="CY146" s="7"/>
      <c r="CZ146" s="7">
        <f t="shared" si="149"/>
        <v>0</v>
      </c>
      <c r="DA146" s="11"/>
      <c r="DB146" s="10"/>
      <c r="DC146" s="11"/>
      <c r="DD146" s="10"/>
      <c r="DE146" s="11"/>
      <c r="DF146" s="10"/>
      <c r="DG146" s="11"/>
      <c r="DH146" s="10"/>
      <c r="DI146" s="7"/>
      <c r="DJ146" s="11"/>
      <c r="DK146" s="10"/>
      <c r="DL146" s="11"/>
      <c r="DM146" s="10"/>
      <c r="DN146" s="11"/>
      <c r="DO146" s="10"/>
      <c r="DP146" s="11"/>
      <c r="DQ146" s="10"/>
      <c r="DR146" s="11"/>
      <c r="DS146" s="10"/>
      <c r="DT146" s="7"/>
      <c r="DU146" s="7">
        <f t="shared" si="150"/>
        <v>0</v>
      </c>
      <c r="DV146" s="11"/>
      <c r="DW146" s="10"/>
      <c r="DX146" s="11"/>
      <c r="DY146" s="10"/>
      <c r="DZ146" s="11"/>
      <c r="EA146" s="10"/>
      <c r="EB146" s="11"/>
      <c r="EC146" s="10"/>
      <c r="ED146" s="7"/>
      <c r="EE146" s="11"/>
      <c r="EF146" s="10"/>
      <c r="EG146" s="11"/>
      <c r="EH146" s="10"/>
      <c r="EI146" s="11"/>
      <c r="EJ146" s="10"/>
      <c r="EK146" s="11"/>
      <c r="EL146" s="10"/>
      <c r="EM146" s="11"/>
      <c r="EN146" s="10"/>
      <c r="EO146" s="7"/>
      <c r="EP146" s="7">
        <f t="shared" si="151"/>
        <v>0</v>
      </c>
      <c r="EQ146" s="11"/>
      <c r="ER146" s="10"/>
      <c r="ES146" s="11"/>
      <c r="ET146" s="10"/>
      <c r="EU146" s="11"/>
      <c r="EV146" s="10"/>
      <c r="EW146" s="11"/>
      <c r="EX146" s="10"/>
      <c r="EY146" s="7"/>
      <c r="EZ146" s="11"/>
      <c r="FA146" s="10"/>
      <c r="FB146" s="11"/>
      <c r="FC146" s="10"/>
      <c r="FD146" s="11"/>
      <c r="FE146" s="10"/>
      <c r="FF146" s="11"/>
      <c r="FG146" s="10"/>
      <c r="FH146" s="11"/>
      <c r="FI146" s="10"/>
      <c r="FJ146" s="7"/>
      <c r="FK146" s="7">
        <f t="shared" si="152"/>
        <v>0</v>
      </c>
      <c r="FL146" s="11"/>
      <c r="FM146" s="10"/>
      <c r="FN146" s="11"/>
      <c r="FO146" s="10"/>
      <c r="FP146" s="11"/>
      <c r="FQ146" s="10"/>
      <c r="FR146" s="11"/>
      <c r="FS146" s="10"/>
      <c r="FT146" s="7"/>
      <c r="FU146" s="11"/>
      <c r="FV146" s="10"/>
      <c r="FW146" s="11"/>
      <c r="FX146" s="10"/>
      <c r="FY146" s="11"/>
      <c r="FZ146" s="10"/>
      <c r="GA146" s="11"/>
      <c r="GB146" s="10"/>
      <c r="GC146" s="11"/>
      <c r="GD146" s="10"/>
      <c r="GE146" s="7"/>
      <c r="GF146" s="7">
        <f t="shared" si="153"/>
        <v>0</v>
      </c>
    </row>
    <row r="147" spans="1:188" x14ac:dyDescent="0.25">
      <c r="A147" s="20">
        <v>8</v>
      </c>
      <c r="B147" s="20">
        <v>1</v>
      </c>
      <c r="C147" s="20"/>
      <c r="D147" s="6" t="s">
        <v>370</v>
      </c>
      <c r="E147" s="3" t="s">
        <v>279</v>
      </c>
      <c r="F147" s="6">
        <f t="shared" si="132"/>
        <v>0</v>
      </c>
      <c r="G147" s="6">
        <f t="shared" si="133"/>
        <v>2</v>
      </c>
      <c r="H147" s="6">
        <f t="shared" si="134"/>
        <v>30</v>
      </c>
      <c r="I147" s="6">
        <f t="shared" si="135"/>
        <v>15</v>
      </c>
      <c r="J147" s="6">
        <f t="shared" si="136"/>
        <v>15</v>
      </c>
      <c r="K147" s="6">
        <f t="shared" si="137"/>
        <v>0</v>
      </c>
      <c r="L147" s="6">
        <f t="shared" si="138"/>
        <v>0</v>
      </c>
      <c r="M147" s="6">
        <f t="shared" si="139"/>
        <v>0</v>
      </c>
      <c r="N147" s="6">
        <f t="shared" si="140"/>
        <v>0</v>
      </c>
      <c r="O147" s="6">
        <f t="shared" si="141"/>
        <v>0</v>
      </c>
      <c r="P147" s="6">
        <f t="shared" si="142"/>
        <v>0</v>
      </c>
      <c r="Q147" s="6">
        <f t="shared" si="143"/>
        <v>0</v>
      </c>
      <c r="R147" s="7">
        <f t="shared" si="144"/>
        <v>3</v>
      </c>
      <c r="S147" s="7">
        <f t="shared" si="145"/>
        <v>0</v>
      </c>
      <c r="T147" s="7">
        <v>1.44</v>
      </c>
      <c r="U147" s="11"/>
      <c r="V147" s="10"/>
      <c r="W147" s="11"/>
      <c r="X147" s="10"/>
      <c r="Y147" s="11"/>
      <c r="Z147" s="10"/>
      <c r="AA147" s="11"/>
      <c r="AB147" s="10"/>
      <c r="AC147" s="7"/>
      <c r="AD147" s="11"/>
      <c r="AE147" s="10"/>
      <c r="AF147" s="11"/>
      <c r="AG147" s="10"/>
      <c r="AH147" s="11"/>
      <c r="AI147" s="10"/>
      <c r="AJ147" s="11"/>
      <c r="AK147" s="10"/>
      <c r="AL147" s="11"/>
      <c r="AM147" s="10"/>
      <c r="AN147" s="7"/>
      <c r="AO147" s="7">
        <f t="shared" si="146"/>
        <v>0</v>
      </c>
      <c r="AP147" s="11"/>
      <c r="AQ147" s="10"/>
      <c r="AR147" s="11"/>
      <c r="AS147" s="10"/>
      <c r="AT147" s="11"/>
      <c r="AU147" s="10"/>
      <c r="AV147" s="11"/>
      <c r="AW147" s="10"/>
      <c r="AX147" s="7"/>
      <c r="AY147" s="11"/>
      <c r="AZ147" s="10"/>
      <c r="BA147" s="11"/>
      <c r="BB147" s="10"/>
      <c r="BC147" s="11"/>
      <c r="BD147" s="10"/>
      <c r="BE147" s="11"/>
      <c r="BF147" s="10"/>
      <c r="BG147" s="11"/>
      <c r="BH147" s="10"/>
      <c r="BI147" s="7"/>
      <c r="BJ147" s="7">
        <f t="shared" si="147"/>
        <v>0</v>
      </c>
      <c r="BK147" s="11">
        <v>15</v>
      </c>
      <c r="BL147" s="10" t="s">
        <v>60</v>
      </c>
      <c r="BM147" s="11">
        <v>15</v>
      </c>
      <c r="BN147" s="10" t="s">
        <v>60</v>
      </c>
      <c r="BO147" s="11"/>
      <c r="BP147" s="10"/>
      <c r="BQ147" s="11"/>
      <c r="BR147" s="10"/>
      <c r="BS147" s="7">
        <v>3</v>
      </c>
      <c r="BT147" s="11"/>
      <c r="BU147" s="10"/>
      <c r="BV147" s="11"/>
      <c r="BW147" s="10"/>
      <c r="BX147" s="11"/>
      <c r="BY147" s="10"/>
      <c r="BZ147" s="11"/>
      <c r="CA147" s="10"/>
      <c r="CB147" s="11"/>
      <c r="CC147" s="10"/>
      <c r="CD147" s="7"/>
      <c r="CE147" s="7">
        <f t="shared" si="148"/>
        <v>3</v>
      </c>
      <c r="CF147" s="11"/>
      <c r="CG147" s="10"/>
      <c r="CH147" s="11"/>
      <c r="CI147" s="10"/>
      <c r="CJ147" s="11"/>
      <c r="CK147" s="10"/>
      <c r="CL147" s="11"/>
      <c r="CM147" s="10"/>
      <c r="CN147" s="7"/>
      <c r="CO147" s="11"/>
      <c r="CP147" s="10"/>
      <c r="CQ147" s="11"/>
      <c r="CR147" s="10"/>
      <c r="CS147" s="11"/>
      <c r="CT147" s="10"/>
      <c r="CU147" s="11"/>
      <c r="CV147" s="10"/>
      <c r="CW147" s="11"/>
      <c r="CX147" s="10"/>
      <c r="CY147" s="7"/>
      <c r="CZ147" s="7">
        <f t="shared" si="149"/>
        <v>0</v>
      </c>
      <c r="DA147" s="11"/>
      <c r="DB147" s="10"/>
      <c r="DC147" s="11"/>
      <c r="DD147" s="10"/>
      <c r="DE147" s="11"/>
      <c r="DF147" s="10"/>
      <c r="DG147" s="11"/>
      <c r="DH147" s="10"/>
      <c r="DI147" s="7"/>
      <c r="DJ147" s="11"/>
      <c r="DK147" s="10"/>
      <c r="DL147" s="11"/>
      <c r="DM147" s="10"/>
      <c r="DN147" s="11"/>
      <c r="DO147" s="10"/>
      <c r="DP147" s="11"/>
      <c r="DQ147" s="10"/>
      <c r="DR147" s="11"/>
      <c r="DS147" s="10"/>
      <c r="DT147" s="7"/>
      <c r="DU147" s="7">
        <f t="shared" si="150"/>
        <v>0</v>
      </c>
      <c r="DV147" s="11"/>
      <c r="DW147" s="10"/>
      <c r="DX147" s="11"/>
      <c r="DY147" s="10"/>
      <c r="DZ147" s="11"/>
      <c r="EA147" s="10"/>
      <c r="EB147" s="11"/>
      <c r="EC147" s="10"/>
      <c r="ED147" s="7"/>
      <c r="EE147" s="11"/>
      <c r="EF147" s="10"/>
      <c r="EG147" s="11"/>
      <c r="EH147" s="10"/>
      <c r="EI147" s="11"/>
      <c r="EJ147" s="10"/>
      <c r="EK147" s="11"/>
      <c r="EL147" s="10"/>
      <c r="EM147" s="11"/>
      <c r="EN147" s="10"/>
      <c r="EO147" s="7"/>
      <c r="EP147" s="7">
        <f t="shared" si="151"/>
        <v>0</v>
      </c>
      <c r="EQ147" s="11"/>
      <c r="ER147" s="10"/>
      <c r="ES147" s="11"/>
      <c r="ET147" s="10"/>
      <c r="EU147" s="11"/>
      <c r="EV147" s="10"/>
      <c r="EW147" s="11"/>
      <c r="EX147" s="10"/>
      <c r="EY147" s="7"/>
      <c r="EZ147" s="11"/>
      <c r="FA147" s="10"/>
      <c r="FB147" s="11"/>
      <c r="FC147" s="10"/>
      <c r="FD147" s="11"/>
      <c r="FE147" s="10"/>
      <c r="FF147" s="11"/>
      <c r="FG147" s="10"/>
      <c r="FH147" s="11"/>
      <c r="FI147" s="10"/>
      <c r="FJ147" s="7"/>
      <c r="FK147" s="7">
        <f t="shared" si="152"/>
        <v>0</v>
      </c>
      <c r="FL147" s="11"/>
      <c r="FM147" s="10"/>
      <c r="FN147" s="11"/>
      <c r="FO147" s="10"/>
      <c r="FP147" s="11"/>
      <c r="FQ147" s="10"/>
      <c r="FR147" s="11"/>
      <c r="FS147" s="10"/>
      <c r="FT147" s="7"/>
      <c r="FU147" s="11"/>
      <c r="FV147" s="10"/>
      <c r="FW147" s="11"/>
      <c r="FX147" s="10"/>
      <c r="FY147" s="11"/>
      <c r="FZ147" s="10"/>
      <c r="GA147" s="11"/>
      <c r="GB147" s="10"/>
      <c r="GC147" s="11"/>
      <c r="GD147" s="10"/>
      <c r="GE147" s="7"/>
      <c r="GF147" s="7">
        <f t="shared" si="153"/>
        <v>0</v>
      </c>
    </row>
    <row r="148" spans="1:188" x14ac:dyDescent="0.25">
      <c r="A148" s="20">
        <v>8</v>
      </c>
      <c r="B148" s="20">
        <v>1</v>
      </c>
      <c r="C148" s="20"/>
      <c r="D148" s="6" t="s">
        <v>371</v>
      </c>
      <c r="E148" s="3" t="s">
        <v>281</v>
      </c>
      <c r="F148" s="6">
        <f t="shared" si="132"/>
        <v>0</v>
      </c>
      <c r="G148" s="6">
        <f t="shared" si="133"/>
        <v>2</v>
      </c>
      <c r="H148" s="6">
        <f t="shared" si="134"/>
        <v>30</v>
      </c>
      <c r="I148" s="6">
        <f t="shared" si="135"/>
        <v>15</v>
      </c>
      <c r="J148" s="6">
        <f t="shared" si="136"/>
        <v>15</v>
      </c>
      <c r="K148" s="6">
        <f t="shared" si="137"/>
        <v>0</v>
      </c>
      <c r="L148" s="6">
        <f t="shared" si="138"/>
        <v>0</v>
      </c>
      <c r="M148" s="6">
        <f t="shared" si="139"/>
        <v>0</v>
      </c>
      <c r="N148" s="6">
        <f t="shared" si="140"/>
        <v>0</v>
      </c>
      <c r="O148" s="6">
        <f t="shared" si="141"/>
        <v>0</v>
      </c>
      <c r="P148" s="6">
        <f t="shared" si="142"/>
        <v>0</v>
      </c>
      <c r="Q148" s="6">
        <f t="shared" si="143"/>
        <v>0</v>
      </c>
      <c r="R148" s="7">
        <f t="shared" si="144"/>
        <v>3</v>
      </c>
      <c r="S148" s="7">
        <f t="shared" si="145"/>
        <v>0</v>
      </c>
      <c r="T148" s="7">
        <v>1.46</v>
      </c>
      <c r="U148" s="11"/>
      <c r="V148" s="10"/>
      <c r="W148" s="11"/>
      <c r="X148" s="10"/>
      <c r="Y148" s="11"/>
      <c r="Z148" s="10"/>
      <c r="AA148" s="11"/>
      <c r="AB148" s="10"/>
      <c r="AC148" s="7"/>
      <c r="AD148" s="11"/>
      <c r="AE148" s="10"/>
      <c r="AF148" s="11"/>
      <c r="AG148" s="10"/>
      <c r="AH148" s="11"/>
      <c r="AI148" s="10"/>
      <c r="AJ148" s="11"/>
      <c r="AK148" s="10"/>
      <c r="AL148" s="11"/>
      <c r="AM148" s="10"/>
      <c r="AN148" s="7"/>
      <c r="AO148" s="7">
        <f t="shared" si="146"/>
        <v>0</v>
      </c>
      <c r="AP148" s="11"/>
      <c r="AQ148" s="10"/>
      <c r="AR148" s="11"/>
      <c r="AS148" s="10"/>
      <c r="AT148" s="11"/>
      <c r="AU148" s="10"/>
      <c r="AV148" s="11"/>
      <c r="AW148" s="10"/>
      <c r="AX148" s="7"/>
      <c r="AY148" s="11"/>
      <c r="AZ148" s="10"/>
      <c r="BA148" s="11"/>
      <c r="BB148" s="10"/>
      <c r="BC148" s="11"/>
      <c r="BD148" s="10"/>
      <c r="BE148" s="11"/>
      <c r="BF148" s="10"/>
      <c r="BG148" s="11"/>
      <c r="BH148" s="10"/>
      <c r="BI148" s="7"/>
      <c r="BJ148" s="7">
        <f t="shared" si="147"/>
        <v>0</v>
      </c>
      <c r="BK148" s="11">
        <v>15</v>
      </c>
      <c r="BL148" s="10" t="s">
        <v>60</v>
      </c>
      <c r="BM148" s="11">
        <v>15</v>
      </c>
      <c r="BN148" s="10" t="s">
        <v>60</v>
      </c>
      <c r="BO148" s="11"/>
      <c r="BP148" s="10"/>
      <c r="BQ148" s="11"/>
      <c r="BR148" s="10"/>
      <c r="BS148" s="7">
        <v>3</v>
      </c>
      <c r="BT148" s="11"/>
      <c r="BU148" s="10"/>
      <c r="BV148" s="11"/>
      <c r="BW148" s="10"/>
      <c r="BX148" s="11"/>
      <c r="BY148" s="10"/>
      <c r="BZ148" s="11"/>
      <c r="CA148" s="10"/>
      <c r="CB148" s="11"/>
      <c r="CC148" s="10"/>
      <c r="CD148" s="7"/>
      <c r="CE148" s="7">
        <f t="shared" si="148"/>
        <v>3</v>
      </c>
      <c r="CF148" s="11"/>
      <c r="CG148" s="10"/>
      <c r="CH148" s="11"/>
      <c r="CI148" s="10"/>
      <c r="CJ148" s="11"/>
      <c r="CK148" s="10"/>
      <c r="CL148" s="11"/>
      <c r="CM148" s="10"/>
      <c r="CN148" s="7"/>
      <c r="CO148" s="11"/>
      <c r="CP148" s="10"/>
      <c r="CQ148" s="11"/>
      <c r="CR148" s="10"/>
      <c r="CS148" s="11"/>
      <c r="CT148" s="10"/>
      <c r="CU148" s="11"/>
      <c r="CV148" s="10"/>
      <c r="CW148" s="11"/>
      <c r="CX148" s="10"/>
      <c r="CY148" s="7"/>
      <c r="CZ148" s="7">
        <f t="shared" si="149"/>
        <v>0</v>
      </c>
      <c r="DA148" s="11"/>
      <c r="DB148" s="10"/>
      <c r="DC148" s="11"/>
      <c r="DD148" s="10"/>
      <c r="DE148" s="11"/>
      <c r="DF148" s="10"/>
      <c r="DG148" s="11"/>
      <c r="DH148" s="10"/>
      <c r="DI148" s="7"/>
      <c r="DJ148" s="11"/>
      <c r="DK148" s="10"/>
      <c r="DL148" s="11"/>
      <c r="DM148" s="10"/>
      <c r="DN148" s="11"/>
      <c r="DO148" s="10"/>
      <c r="DP148" s="11"/>
      <c r="DQ148" s="10"/>
      <c r="DR148" s="11"/>
      <c r="DS148" s="10"/>
      <c r="DT148" s="7"/>
      <c r="DU148" s="7">
        <f t="shared" si="150"/>
        <v>0</v>
      </c>
      <c r="DV148" s="11"/>
      <c r="DW148" s="10"/>
      <c r="DX148" s="11"/>
      <c r="DY148" s="10"/>
      <c r="DZ148" s="11"/>
      <c r="EA148" s="10"/>
      <c r="EB148" s="11"/>
      <c r="EC148" s="10"/>
      <c r="ED148" s="7"/>
      <c r="EE148" s="11"/>
      <c r="EF148" s="10"/>
      <c r="EG148" s="11"/>
      <c r="EH148" s="10"/>
      <c r="EI148" s="11"/>
      <c r="EJ148" s="10"/>
      <c r="EK148" s="11"/>
      <c r="EL148" s="10"/>
      <c r="EM148" s="11"/>
      <c r="EN148" s="10"/>
      <c r="EO148" s="7"/>
      <c r="EP148" s="7">
        <f t="shared" si="151"/>
        <v>0</v>
      </c>
      <c r="EQ148" s="11"/>
      <c r="ER148" s="10"/>
      <c r="ES148" s="11"/>
      <c r="ET148" s="10"/>
      <c r="EU148" s="11"/>
      <c r="EV148" s="10"/>
      <c r="EW148" s="11"/>
      <c r="EX148" s="10"/>
      <c r="EY148" s="7"/>
      <c r="EZ148" s="11"/>
      <c r="FA148" s="10"/>
      <c r="FB148" s="11"/>
      <c r="FC148" s="10"/>
      <c r="FD148" s="11"/>
      <c r="FE148" s="10"/>
      <c r="FF148" s="11"/>
      <c r="FG148" s="10"/>
      <c r="FH148" s="11"/>
      <c r="FI148" s="10"/>
      <c r="FJ148" s="7"/>
      <c r="FK148" s="7">
        <f t="shared" si="152"/>
        <v>0</v>
      </c>
      <c r="FL148" s="11"/>
      <c r="FM148" s="10"/>
      <c r="FN148" s="11"/>
      <c r="FO148" s="10"/>
      <c r="FP148" s="11"/>
      <c r="FQ148" s="10"/>
      <c r="FR148" s="11"/>
      <c r="FS148" s="10"/>
      <c r="FT148" s="7"/>
      <c r="FU148" s="11"/>
      <c r="FV148" s="10"/>
      <c r="FW148" s="11"/>
      <c r="FX148" s="10"/>
      <c r="FY148" s="11"/>
      <c r="FZ148" s="10"/>
      <c r="GA148" s="11"/>
      <c r="GB148" s="10"/>
      <c r="GC148" s="11"/>
      <c r="GD148" s="10"/>
      <c r="GE148" s="7"/>
      <c r="GF148" s="7">
        <f t="shared" si="153"/>
        <v>0</v>
      </c>
    </row>
    <row r="149" spans="1:188" x14ac:dyDescent="0.25">
      <c r="A149" s="20">
        <v>8</v>
      </c>
      <c r="B149" s="20">
        <v>1</v>
      </c>
      <c r="C149" s="20"/>
      <c r="D149" s="6" t="s">
        <v>372</v>
      </c>
      <c r="E149" s="3" t="s">
        <v>283</v>
      </c>
      <c r="F149" s="6">
        <f t="shared" si="132"/>
        <v>0</v>
      </c>
      <c r="G149" s="6">
        <f t="shared" si="133"/>
        <v>2</v>
      </c>
      <c r="H149" s="6">
        <f t="shared" si="134"/>
        <v>30</v>
      </c>
      <c r="I149" s="6">
        <f t="shared" si="135"/>
        <v>15</v>
      </c>
      <c r="J149" s="6">
        <f t="shared" si="136"/>
        <v>15</v>
      </c>
      <c r="K149" s="6">
        <f t="shared" si="137"/>
        <v>0</v>
      </c>
      <c r="L149" s="6">
        <f t="shared" si="138"/>
        <v>0</v>
      </c>
      <c r="M149" s="6">
        <f t="shared" si="139"/>
        <v>0</v>
      </c>
      <c r="N149" s="6">
        <f t="shared" si="140"/>
        <v>0</v>
      </c>
      <c r="O149" s="6">
        <f t="shared" si="141"/>
        <v>0</v>
      </c>
      <c r="P149" s="6">
        <f t="shared" si="142"/>
        <v>0</v>
      </c>
      <c r="Q149" s="6">
        <f t="shared" si="143"/>
        <v>0</v>
      </c>
      <c r="R149" s="7">
        <f t="shared" si="144"/>
        <v>3</v>
      </c>
      <c r="S149" s="7">
        <f t="shared" si="145"/>
        <v>0</v>
      </c>
      <c r="T149" s="7">
        <v>1.57</v>
      </c>
      <c r="U149" s="11"/>
      <c r="V149" s="10"/>
      <c r="W149" s="11"/>
      <c r="X149" s="10"/>
      <c r="Y149" s="11"/>
      <c r="Z149" s="10"/>
      <c r="AA149" s="11"/>
      <c r="AB149" s="10"/>
      <c r="AC149" s="7"/>
      <c r="AD149" s="11"/>
      <c r="AE149" s="10"/>
      <c r="AF149" s="11"/>
      <c r="AG149" s="10"/>
      <c r="AH149" s="11"/>
      <c r="AI149" s="10"/>
      <c r="AJ149" s="11"/>
      <c r="AK149" s="10"/>
      <c r="AL149" s="11"/>
      <c r="AM149" s="10"/>
      <c r="AN149" s="7"/>
      <c r="AO149" s="7">
        <f t="shared" si="146"/>
        <v>0</v>
      </c>
      <c r="AP149" s="11"/>
      <c r="AQ149" s="10"/>
      <c r="AR149" s="11"/>
      <c r="AS149" s="10"/>
      <c r="AT149" s="11"/>
      <c r="AU149" s="10"/>
      <c r="AV149" s="11"/>
      <c r="AW149" s="10"/>
      <c r="AX149" s="7"/>
      <c r="AY149" s="11"/>
      <c r="AZ149" s="10"/>
      <c r="BA149" s="11"/>
      <c r="BB149" s="10"/>
      <c r="BC149" s="11"/>
      <c r="BD149" s="10"/>
      <c r="BE149" s="11"/>
      <c r="BF149" s="10"/>
      <c r="BG149" s="11"/>
      <c r="BH149" s="10"/>
      <c r="BI149" s="7"/>
      <c r="BJ149" s="7">
        <f t="shared" si="147"/>
        <v>0</v>
      </c>
      <c r="BK149" s="11">
        <v>15</v>
      </c>
      <c r="BL149" s="10" t="s">
        <v>60</v>
      </c>
      <c r="BM149" s="11">
        <v>15</v>
      </c>
      <c r="BN149" s="10" t="s">
        <v>60</v>
      </c>
      <c r="BO149" s="11"/>
      <c r="BP149" s="10"/>
      <c r="BQ149" s="11"/>
      <c r="BR149" s="10"/>
      <c r="BS149" s="7">
        <v>3</v>
      </c>
      <c r="BT149" s="11"/>
      <c r="BU149" s="10"/>
      <c r="BV149" s="11"/>
      <c r="BW149" s="10"/>
      <c r="BX149" s="11"/>
      <c r="BY149" s="10"/>
      <c r="BZ149" s="11"/>
      <c r="CA149" s="10"/>
      <c r="CB149" s="11"/>
      <c r="CC149" s="10"/>
      <c r="CD149" s="7"/>
      <c r="CE149" s="7">
        <f t="shared" si="148"/>
        <v>3</v>
      </c>
      <c r="CF149" s="11"/>
      <c r="CG149" s="10"/>
      <c r="CH149" s="11"/>
      <c r="CI149" s="10"/>
      <c r="CJ149" s="11"/>
      <c r="CK149" s="10"/>
      <c r="CL149" s="11"/>
      <c r="CM149" s="10"/>
      <c r="CN149" s="7"/>
      <c r="CO149" s="11"/>
      <c r="CP149" s="10"/>
      <c r="CQ149" s="11"/>
      <c r="CR149" s="10"/>
      <c r="CS149" s="11"/>
      <c r="CT149" s="10"/>
      <c r="CU149" s="11"/>
      <c r="CV149" s="10"/>
      <c r="CW149" s="11"/>
      <c r="CX149" s="10"/>
      <c r="CY149" s="7"/>
      <c r="CZ149" s="7">
        <f t="shared" si="149"/>
        <v>0</v>
      </c>
      <c r="DA149" s="11"/>
      <c r="DB149" s="10"/>
      <c r="DC149" s="11"/>
      <c r="DD149" s="10"/>
      <c r="DE149" s="11"/>
      <c r="DF149" s="10"/>
      <c r="DG149" s="11"/>
      <c r="DH149" s="10"/>
      <c r="DI149" s="7"/>
      <c r="DJ149" s="11"/>
      <c r="DK149" s="10"/>
      <c r="DL149" s="11"/>
      <c r="DM149" s="10"/>
      <c r="DN149" s="11"/>
      <c r="DO149" s="10"/>
      <c r="DP149" s="11"/>
      <c r="DQ149" s="10"/>
      <c r="DR149" s="11"/>
      <c r="DS149" s="10"/>
      <c r="DT149" s="7"/>
      <c r="DU149" s="7">
        <f t="shared" si="150"/>
        <v>0</v>
      </c>
      <c r="DV149" s="11"/>
      <c r="DW149" s="10"/>
      <c r="DX149" s="11"/>
      <c r="DY149" s="10"/>
      <c r="DZ149" s="11"/>
      <c r="EA149" s="10"/>
      <c r="EB149" s="11"/>
      <c r="EC149" s="10"/>
      <c r="ED149" s="7"/>
      <c r="EE149" s="11"/>
      <c r="EF149" s="10"/>
      <c r="EG149" s="11"/>
      <c r="EH149" s="10"/>
      <c r="EI149" s="11"/>
      <c r="EJ149" s="10"/>
      <c r="EK149" s="11"/>
      <c r="EL149" s="10"/>
      <c r="EM149" s="11"/>
      <c r="EN149" s="10"/>
      <c r="EO149" s="7"/>
      <c r="EP149" s="7">
        <f t="shared" si="151"/>
        <v>0</v>
      </c>
      <c r="EQ149" s="11"/>
      <c r="ER149" s="10"/>
      <c r="ES149" s="11"/>
      <c r="ET149" s="10"/>
      <c r="EU149" s="11"/>
      <c r="EV149" s="10"/>
      <c r="EW149" s="11"/>
      <c r="EX149" s="10"/>
      <c r="EY149" s="7"/>
      <c r="EZ149" s="11"/>
      <c r="FA149" s="10"/>
      <c r="FB149" s="11"/>
      <c r="FC149" s="10"/>
      <c r="FD149" s="11"/>
      <c r="FE149" s="10"/>
      <c r="FF149" s="11"/>
      <c r="FG149" s="10"/>
      <c r="FH149" s="11"/>
      <c r="FI149" s="10"/>
      <c r="FJ149" s="7"/>
      <c r="FK149" s="7">
        <f t="shared" si="152"/>
        <v>0</v>
      </c>
      <c r="FL149" s="11"/>
      <c r="FM149" s="10"/>
      <c r="FN149" s="11"/>
      <c r="FO149" s="10"/>
      <c r="FP149" s="11"/>
      <c r="FQ149" s="10"/>
      <c r="FR149" s="11"/>
      <c r="FS149" s="10"/>
      <c r="FT149" s="7"/>
      <c r="FU149" s="11"/>
      <c r="FV149" s="10"/>
      <c r="FW149" s="11"/>
      <c r="FX149" s="10"/>
      <c r="FY149" s="11"/>
      <c r="FZ149" s="10"/>
      <c r="GA149" s="11"/>
      <c r="GB149" s="10"/>
      <c r="GC149" s="11"/>
      <c r="GD149" s="10"/>
      <c r="GE149" s="7"/>
      <c r="GF149" s="7">
        <f t="shared" si="153"/>
        <v>0</v>
      </c>
    </row>
    <row r="150" spans="1:188" ht="20.100000000000001" customHeight="1" x14ac:dyDescent="0.25">
      <c r="A150" s="19" t="s">
        <v>290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9"/>
      <c r="GF150" s="13"/>
    </row>
    <row r="151" spans="1:188" x14ac:dyDescent="0.25">
      <c r="A151" s="6"/>
      <c r="B151" s="6"/>
      <c r="C151" s="6"/>
      <c r="D151" s="6" t="s">
        <v>291</v>
      </c>
      <c r="E151" s="3" t="s">
        <v>292</v>
      </c>
      <c r="F151" s="6">
        <f>COUNTIF(U151:GD151,"e")</f>
        <v>0</v>
      </c>
      <c r="G151" s="6">
        <f>COUNTIF(U151:GD151,"z")</f>
        <v>2</v>
      </c>
      <c r="H151" s="6">
        <f>SUM(I151:Q151)</f>
        <v>9</v>
      </c>
      <c r="I151" s="6">
        <f>U151+AP151+BK151+CF151+DA151+DV151+EQ151+FL151</f>
        <v>0</v>
      </c>
      <c r="J151" s="6">
        <f>W151+AR151+BM151+CH151+DC151+DX151+ES151+FN151</f>
        <v>0</v>
      </c>
      <c r="K151" s="6">
        <f>Y151+AT151+BO151+CJ151+DE151+DZ151+EU151+FP151</f>
        <v>0</v>
      </c>
      <c r="L151" s="6">
        <f>AA151+AV151+BQ151+CL151+DG151+EB151+EW151+FR151</f>
        <v>0</v>
      </c>
      <c r="M151" s="6">
        <f>AD151+AY151+BT151+CO151+DJ151+EE151+EZ151+FU151</f>
        <v>0</v>
      </c>
      <c r="N151" s="6">
        <f>AF151+BA151+BV151+CQ151+DL151+EG151+FB151+FW151</f>
        <v>0</v>
      </c>
      <c r="O151" s="6">
        <f>AH151+BC151+BX151+CS151+DN151+EI151+FD151+FY151</f>
        <v>0</v>
      </c>
      <c r="P151" s="6">
        <f>AJ151+BE151+BZ151+CU151+DP151+EK151+FF151+GA151</f>
        <v>9</v>
      </c>
      <c r="Q151" s="6">
        <f>AL151+BG151+CB151+CW151+DR151+EM151+FH151+GC151</f>
        <v>0</v>
      </c>
      <c r="R151" s="7">
        <f>AO151+BJ151+CE151+CZ151+DU151+EP151+FK151+GF151</f>
        <v>9</v>
      </c>
      <c r="S151" s="7">
        <f>AN151+BI151+CD151+CY151+DT151+EO151+FJ151+GE151</f>
        <v>9</v>
      </c>
      <c r="T151" s="7">
        <v>3</v>
      </c>
      <c r="U151" s="11"/>
      <c r="V151" s="10"/>
      <c r="W151" s="11"/>
      <c r="X151" s="10"/>
      <c r="Y151" s="11"/>
      <c r="Z151" s="10"/>
      <c r="AA151" s="11"/>
      <c r="AB151" s="10"/>
      <c r="AC151" s="7"/>
      <c r="AD151" s="11"/>
      <c r="AE151" s="10"/>
      <c r="AF151" s="11"/>
      <c r="AG151" s="10"/>
      <c r="AH151" s="11"/>
      <c r="AI151" s="10"/>
      <c r="AJ151" s="11"/>
      <c r="AK151" s="10"/>
      <c r="AL151" s="11"/>
      <c r="AM151" s="10"/>
      <c r="AN151" s="7"/>
      <c r="AO151" s="7">
        <f>AC151+AN151</f>
        <v>0</v>
      </c>
      <c r="AP151" s="11"/>
      <c r="AQ151" s="10"/>
      <c r="AR151" s="11"/>
      <c r="AS151" s="10"/>
      <c r="AT151" s="11"/>
      <c r="AU151" s="10"/>
      <c r="AV151" s="11"/>
      <c r="AW151" s="10"/>
      <c r="AX151" s="7"/>
      <c r="AY151" s="11"/>
      <c r="AZ151" s="10"/>
      <c r="BA151" s="11"/>
      <c r="BB151" s="10"/>
      <c r="BC151" s="11"/>
      <c r="BD151" s="10"/>
      <c r="BE151" s="11"/>
      <c r="BF151" s="10"/>
      <c r="BG151" s="11"/>
      <c r="BH151" s="10"/>
      <c r="BI151" s="7"/>
      <c r="BJ151" s="7">
        <f>AX151+BI151</f>
        <v>0</v>
      </c>
      <c r="BK151" s="11"/>
      <c r="BL151" s="10"/>
      <c r="BM151" s="11"/>
      <c r="BN151" s="10"/>
      <c r="BO151" s="11"/>
      <c r="BP151" s="10"/>
      <c r="BQ151" s="11"/>
      <c r="BR151" s="10"/>
      <c r="BS151" s="7"/>
      <c r="BT151" s="11"/>
      <c r="BU151" s="10"/>
      <c r="BV151" s="11"/>
      <c r="BW151" s="10"/>
      <c r="BX151" s="11"/>
      <c r="BY151" s="10"/>
      <c r="BZ151" s="11"/>
      <c r="CA151" s="10"/>
      <c r="CB151" s="11"/>
      <c r="CC151" s="10"/>
      <c r="CD151" s="7"/>
      <c r="CE151" s="7">
        <f>BS151+CD151</f>
        <v>0</v>
      </c>
      <c r="CF151" s="11"/>
      <c r="CG151" s="10"/>
      <c r="CH151" s="11"/>
      <c r="CI151" s="10"/>
      <c r="CJ151" s="11"/>
      <c r="CK151" s="10"/>
      <c r="CL151" s="11"/>
      <c r="CM151" s="10"/>
      <c r="CN151" s="7"/>
      <c r="CO151" s="11"/>
      <c r="CP151" s="10"/>
      <c r="CQ151" s="11"/>
      <c r="CR151" s="10"/>
      <c r="CS151" s="11"/>
      <c r="CT151" s="10"/>
      <c r="CU151" s="11">
        <v>3</v>
      </c>
      <c r="CV151" s="10" t="s">
        <v>60</v>
      </c>
      <c r="CW151" s="11"/>
      <c r="CX151" s="10"/>
      <c r="CY151" s="7">
        <v>3</v>
      </c>
      <c r="CZ151" s="7">
        <f>CN151+CY151</f>
        <v>3</v>
      </c>
      <c r="DA151" s="11"/>
      <c r="DB151" s="10"/>
      <c r="DC151" s="11"/>
      <c r="DD151" s="10"/>
      <c r="DE151" s="11"/>
      <c r="DF151" s="10"/>
      <c r="DG151" s="11"/>
      <c r="DH151" s="10"/>
      <c r="DI151" s="7"/>
      <c r="DJ151" s="11"/>
      <c r="DK151" s="10"/>
      <c r="DL151" s="11"/>
      <c r="DM151" s="10"/>
      <c r="DN151" s="11"/>
      <c r="DO151" s="10"/>
      <c r="DP151" s="11"/>
      <c r="DQ151" s="10"/>
      <c r="DR151" s="11"/>
      <c r="DS151" s="10"/>
      <c r="DT151" s="7"/>
      <c r="DU151" s="7">
        <f>DI151+DT151</f>
        <v>0</v>
      </c>
      <c r="DV151" s="11"/>
      <c r="DW151" s="10"/>
      <c r="DX151" s="11"/>
      <c r="DY151" s="10"/>
      <c r="DZ151" s="11"/>
      <c r="EA151" s="10"/>
      <c r="EB151" s="11"/>
      <c r="EC151" s="10"/>
      <c r="ED151" s="7"/>
      <c r="EE151" s="11"/>
      <c r="EF151" s="10"/>
      <c r="EG151" s="11"/>
      <c r="EH151" s="10"/>
      <c r="EI151" s="11"/>
      <c r="EJ151" s="10"/>
      <c r="EK151" s="11">
        <v>6</v>
      </c>
      <c r="EL151" s="10" t="s">
        <v>60</v>
      </c>
      <c r="EM151" s="11"/>
      <c r="EN151" s="10"/>
      <c r="EO151" s="7">
        <v>6</v>
      </c>
      <c r="EP151" s="7">
        <f>ED151+EO151</f>
        <v>6</v>
      </c>
      <c r="EQ151" s="11"/>
      <c r="ER151" s="10"/>
      <c r="ES151" s="11"/>
      <c r="ET151" s="10"/>
      <c r="EU151" s="11"/>
      <c r="EV151" s="10"/>
      <c r="EW151" s="11"/>
      <c r="EX151" s="10"/>
      <c r="EY151" s="7"/>
      <c r="EZ151" s="11"/>
      <c r="FA151" s="10"/>
      <c r="FB151" s="11"/>
      <c r="FC151" s="10"/>
      <c r="FD151" s="11"/>
      <c r="FE151" s="10"/>
      <c r="FF151" s="11"/>
      <c r="FG151" s="10"/>
      <c r="FH151" s="11"/>
      <c r="FI151" s="10"/>
      <c r="FJ151" s="7"/>
      <c r="FK151" s="7">
        <f>EY151+FJ151</f>
        <v>0</v>
      </c>
      <c r="FL151" s="11"/>
      <c r="FM151" s="10"/>
      <c r="FN151" s="11"/>
      <c r="FO151" s="10"/>
      <c r="FP151" s="11"/>
      <c r="FQ151" s="10"/>
      <c r="FR151" s="11"/>
      <c r="FS151" s="10"/>
      <c r="FT151" s="7"/>
      <c r="FU151" s="11"/>
      <c r="FV151" s="10"/>
      <c r="FW151" s="11"/>
      <c r="FX151" s="10"/>
      <c r="FY151" s="11"/>
      <c r="FZ151" s="10"/>
      <c r="GA151" s="11"/>
      <c r="GB151" s="10"/>
      <c r="GC151" s="11"/>
      <c r="GD151" s="10"/>
      <c r="GE151" s="7"/>
      <c r="GF151" s="7">
        <f>FT151+GE151</f>
        <v>0</v>
      </c>
    </row>
    <row r="152" spans="1:188" ht="15.9" customHeight="1" x14ac:dyDescent="0.25">
      <c r="A152" s="6"/>
      <c r="B152" s="6"/>
      <c r="C152" s="6"/>
      <c r="D152" s="6"/>
      <c r="E152" s="6" t="s">
        <v>74</v>
      </c>
      <c r="F152" s="6">
        <f t="shared" ref="F152:AK152" si="154">SUM(F151:F151)</f>
        <v>0</v>
      </c>
      <c r="G152" s="6">
        <f t="shared" si="154"/>
        <v>2</v>
      </c>
      <c r="H152" s="6">
        <f t="shared" si="154"/>
        <v>9</v>
      </c>
      <c r="I152" s="6">
        <f t="shared" si="154"/>
        <v>0</v>
      </c>
      <c r="J152" s="6">
        <f t="shared" si="154"/>
        <v>0</v>
      </c>
      <c r="K152" s="6">
        <f t="shared" si="154"/>
        <v>0</v>
      </c>
      <c r="L152" s="6">
        <f t="shared" si="154"/>
        <v>0</v>
      </c>
      <c r="M152" s="6">
        <f t="shared" si="154"/>
        <v>0</v>
      </c>
      <c r="N152" s="6">
        <f t="shared" si="154"/>
        <v>0</v>
      </c>
      <c r="O152" s="6">
        <f t="shared" si="154"/>
        <v>0</v>
      </c>
      <c r="P152" s="6">
        <f t="shared" si="154"/>
        <v>9</v>
      </c>
      <c r="Q152" s="6">
        <f t="shared" si="154"/>
        <v>0</v>
      </c>
      <c r="R152" s="7">
        <f t="shared" si="154"/>
        <v>9</v>
      </c>
      <c r="S152" s="7">
        <f t="shared" si="154"/>
        <v>9</v>
      </c>
      <c r="T152" s="7">
        <f t="shared" si="154"/>
        <v>3</v>
      </c>
      <c r="U152" s="11">
        <f t="shared" si="154"/>
        <v>0</v>
      </c>
      <c r="V152" s="10">
        <f t="shared" si="154"/>
        <v>0</v>
      </c>
      <c r="W152" s="11">
        <f t="shared" si="154"/>
        <v>0</v>
      </c>
      <c r="X152" s="10">
        <f t="shared" si="154"/>
        <v>0</v>
      </c>
      <c r="Y152" s="11">
        <f t="shared" si="154"/>
        <v>0</v>
      </c>
      <c r="Z152" s="10">
        <f t="shared" si="154"/>
        <v>0</v>
      </c>
      <c r="AA152" s="11">
        <f t="shared" si="154"/>
        <v>0</v>
      </c>
      <c r="AB152" s="10">
        <f t="shared" si="154"/>
        <v>0</v>
      </c>
      <c r="AC152" s="7">
        <f t="shared" si="154"/>
        <v>0</v>
      </c>
      <c r="AD152" s="11">
        <f t="shared" si="154"/>
        <v>0</v>
      </c>
      <c r="AE152" s="10">
        <f t="shared" si="154"/>
        <v>0</v>
      </c>
      <c r="AF152" s="11">
        <f t="shared" si="154"/>
        <v>0</v>
      </c>
      <c r="AG152" s="10">
        <f t="shared" si="154"/>
        <v>0</v>
      </c>
      <c r="AH152" s="11">
        <f t="shared" si="154"/>
        <v>0</v>
      </c>
      <c r="AI152" s="10">
        <f t="shared" si="154"/>
        <v>0</v>
      </c>
      <c r="AJ152" s="11">
        <f t="shared" si="154"/>
        <v>0</v>
      </c>
      <c r="AK152" s="10">
        <f t="shared" si="154"/>
        <v>0</v>
      </c>
      <c r="AL152" s="11">
        <f t="shared" ref="AL152:BQ152" si="155">SUM(AL151:AL151)</f>
        <v>0</v>
      </c>
      <c r="AM152" s="10">
        <f t="shared" si="155"/>
        <v>0</v>
      </c>
      <c r="AN152" s="7">
        <f t="shared" si="155"/>
        <v>0</v>
      </c>
      <c r="AO152" s="7">
        <f t="shared" si="155"/>
        <v>0</v>
      </c>
      <c r="AP152" s="11">
        <f t="shared" si="155"/>
        <v>0</v>
      </c>
      <c r="AQ152" s="10">
        <f t="shared" si="155"/>
        <v>0</v>
      </c>
      <c r="AR152" s="11">
        <f t="shared" si="155"/>
        <v>0</v>
      </c>
      <c r="AS152" s="10">
        <f t="shared" si="155"/>
        <v>0</v>
      </c>
      <c r="AT152" s="11">
        <f t="shared" si="155"/>
        <v>0</v>
      </c>
      <c r="AU152" s="10">
        <f t="shared" si="155"/>
        <v>0</v>
      </c>
      <c r="AV152" s="11">
        <f t="shared" si="155"/>
        <v>0</v>
      </c>
      <c r="AW152" s="10">
        <f t="shared" si="155"/>
        <v>0</v>
      </c>
      <c r="AX152" s="7">
        <f t="shared" si="155"/>
        <v>0</v>
      </c>
      <c r="AY152" s="11">
        <f t="shared" si="155"/>
        <v>0</v>
      </c>
      <c r="AZ152" s="10">
        <f t="shared" si="155"/>
        <v>0</v>
      </c>
      <c r="BA152" s="11">
        <f t="shared" si="155"/>
        <v>0</v>
      </c>
      <c r="BB152" s="10">
        <f t="shared" si="155"/>
        <v>0</v>
      </c>
      <c r="BC152" s="11">
        <f t="shared" si="155"/>
        <v>0</v>
      </c>
      <c r="BD152" s="10">
        <f t="shared" si="155"/>
        <v>0</v>
      </c>
      <c r="BE152" s="11">
        <f t="shared" si="155"/>
        <v>0</v>
      </c>
      <c r="BF152" s="10">
        <f t="shared" si="155"/>
        <v>0</v>
      </c>
      <c r="BG152" s="11">
        <f t="shared" si="155"/>
        <v>0</v>
      </c>
      <c r="BH152" s="10">
        <f t="shared" si="155"/>
        <v>0</v>
      </c>
      <c r="BI152" s="7">
        <f t="shared" si="155"/>
        <v>0</v>
      </c>
      <c r="BJ152" s="7">
        <f t="shared" si="155"/>
        <v>0</v>
      </c>
      <c r="BK152" s="11">
        <f t="shared" si="155"/>
        <v>0</v>
      </c>
      <c r="BL152" s="10">
        <f t="shared" si="155"/>
        <v>0</v>
      </c>
      <c r="BM152" s="11">
        <f t="shared" si="155"/>
        <v>0</v>
      </c>
      <c r="BN152" s="10">
        <f t="shared" si="155"/>
        <v>0</v>
      </c>
      <c r="BO152" s="11">
        <f t="shared" si="155"/>
        <v>0</v>
      </c>
      <c r="BP152" s="10">
        <f t="shared" si="155"/>
        <v>0</v>
      </c>
      <c r="BQ152" s="11">
        <f t="shared" si="155"/>
        <v>0</v>
      </c>
      <c r="BR152" s="10">
        <f t="shared" ref="BR152:CW152" si="156">SUM(BR151:BR151)</f>
        <v>0</v>
      </c>
      <c r="BS152" s="7">
        <f t="shared" si="156"/>
        <v>0</v>
      </c>
      <c r="BT152" s="11">
        <f t="shared" si="156"/>
        <v>0</v>
      </c>
      <c r="BU152" s="10">
        <f t="shared" si="156"/>
        <v>0</v>
      </c>
      <c r="BV152" s="11">
        <f t="shared" si="156"/>
        <v>0</v>
      </c>
      <c r="BW152" s="10">
        <f t="shared" si="156"/>
        <v>0</v>
      </c>
      <c r="BX152" s="11">
        <f t="shared" si="156"/>
        <v>0</v>
      </c>
      <c r="BY152" s="10">
        <f t="shared" si="156"/>
        <v>0</v>
      </c>
      <c r="BZ152" s="11">
        <f t="shared" si="156"/>
        <v>0</v>
      </c>
      <c r="CA152" s="10">
        <f t="shared" si="156"/>
        <v>0</v>
      </c>
      <c r="CB152" s="11">
        <f t="shared" si="156"/>
        <v>0</v>
      </c>
      <c r="CC152" s="10">
        <f t="shared" si="156"/>
        <v>0</v>
      </c>
      <c r="CD152" s="7">
        <f t="shared" si="156"/>
        <v>0</v>
      </c>
      <c r="CE152" s="7">
        <f t="shared" si="156"/>
        <v>0</v>
      </c>
      <c r="CF152" s="11">
        <f t="shared" si="156"/>
        <v>0</v>
      </c>
      <c r="CG152" s="10">
        <f t="shared" si="156"/>
        <v>0</v>
      </c>
      <c r="CH152" s="11">
        <f t="shared" si="156"/>
        <v>0</v>
      </c>
      <c r="CI152" s="10">
        <f t="shared" si="156"/>
        <v>0</v>
      </c>
      <c r="CJ152" s="11">
        <f t="shared" si="156"/>
        <v>0</v>
      </c>
      <c r="CK152" s="10">
        <f t="shared" si="156"/>
        <v>0</v>
      </c>
      <c r="CL152" s="11">
        <f t="shared" si="156"/>
        <v>0</v>
      </c>
      <c r="CM152" s="10">
        <f t="shared" si="156"/>
        <v>0</v>
      </c>
      <c r="CN152" s="7">
        <f t="shared" si="156"/>
        <v>0</v>
      </c>
      <c r="CO152" s="11">
        <f t="shared" si="156"/>
        <v>0</v>
      </c>
      <c r="CP152" s="10">
        <f t="shared" si="156"/>
        <v>0</v>
      </c>
      <c r="CQ152" s="11">
        <f t="shared" si="156"/>
        <v>0</v>
      </c>
      <c r="CR152" s="10">
        <f t="shared" si="156"/>
        <v>0</v>
      </c>
      <c r="CS152" s="11">
        <f t="shared" si="156"/>
        <v>0</v>
      </c>
      <c r="CT152" s="10">
        <f t="shared" si="156"/>
        <v>0</v>
      </c>
      <c r="CU152" s="11">
        <f t="shared" si="156"/>
        <v>3</v>
      </c>
      <c r="CV152" s="10">
        <f t="shared" si="156"/>
        <v>0</v>
      </c>
      <c r="CW152" s="11">
        <f t="shared" si="156"/>
        <v>0</v>
      </c>
      <c r="CX152" s="10">
        <f t="shared" ref="CX152:EC152" si="157">SUM(CX151:CX151)</f>
        <v>0</v>
      </c>
      <c r="CY152" s="7">
        <f t="shared" si="157"/>
        <v>3</v>
      </c>
      <c r="CZ152" s="7">
        <f t="shared" si="157"/>
        <v>3</v>
      </c>
      <c r="DA152" s="11">
        <f t="shared" si="157"/>
        <v>0</v>
      </c>
      <c r="DB152" s="10">
        <f t="shared" si="157"/>
        <v>0</v>
      </c>
      <c r="DC152" s="11">
        <f t="shared" si="157"/>
        <v>0</v>
      </c>
      <c r="DD152" s="10">
        <f t="shared" si="157"/>
        <v>0</v>
      </c>
      <c r="DE152" s="11">
        <f t="shared" si="157"/>
        <v>0</v>
      </c>
      <c r="DF152" s="10">
        <f t="shared" si="157"/>
        <v>0</v>
      </c>
      <c r="DG152" s="11">
        <f t="shared" si="157"/>
        <v>0</v>
      </c>
      <c r="DH152" s="10">
        <f t="shared" si="157"/>
        <v>0</v>
      </c>
      <c r="DI152" s="7">
        <f t="shared" si="157"/>
        <v>0</v>
      </c>
      <c r="DJ152" s="11">
        <f t="shared" si="157"/>
        <v>0</v>
      </c>
      <c r="DK152" s="10">
        <f t="shared" si="157"/>
        <v>0</v>
      </c>
      <c r="DL152" s="11">
        <f t="shared" si="157"/>
        <v>0</v>
      </c>
      <c r="DM152" s="10">
        <f t="shared" si="157"/>
        <v>0</v>
      </c>
      <c r="DN152" s="11">
        <f t="shared" si="157"/>
        <v>0</v>
      </c>
      <c r="DO152" s="10">
        <f t="shared" si="157"/>
        <v>0</v>
      </c>
      <c r="DP152" s="11">
        <f t="shared" si="157"/>
        <v>0</v>
      </c>
      <c r="DQ152" s="10">
        <f t="shared" si="157"/>
        <v>0</v>
      </c>
      <c r="DR152" s="11">
        <f t="shared" si="157"/>
        <v>0</v>
      </c>
      <c r="DS152" s="10">
        <f t="shared" si="157"/>
        <v>0</v>
      </c>
      <c r="DT152" s="7">
        <f t="shared" si="157"/>
        <v>0</v>
      </c>
      <c r="DU152" s="7">
        <f t="shared" si="157"/>
        <v>0</v>
      </c>
      <c r="DV152" s="11">
        <f t="shared" si="157"/>
        <v>0</v>
      </c>
      <c r="DW152" s="10">
        <f t="shared" si="157"/>
        <v>0</v>
      </c>
      <c r="DX152" s="11">
        <f t="shared" si="157"/>
        <v>0</v>
      </c>
      <c r="DY152" s="10">
        <f t="shared" si="157"/>
        <v>0</v>
      </c>
      <c r="DZ152" s="11">
        <f t="shared" si="157"/>
        <v>0</v>
      </c>
      <c r="EA152" s="10">
        <f t="shared" si="157"/>
        <v>0</v>
      </c>
      <c r="EB152" s="11">
        <f t="shared" si="157"/>
        <v>0</v>
      </c>
      <c r="EC152" s="10">
        <f t="shared" si="157"/>
        <v>0</v>
      </c>
      <c r="ED152" s="7">
        <f t="shared" ref="ED152:FI152" si="158">SUM(ED151:ED151)</f>
        <v>0</v>
      </c>
      <c r="EE152" s="11">
        <f t="shared" si="158"/>
        <v>0</v>
      </c>
      <c r="EF152" s="10">
        <f t="shared" si="158"/>
        <v>0</v>
      </c>
      <c r="EG152" s="11">
        <f t="shared" si="158"/>
        <v>0</v>
      </c>
      <c r="EH152" s="10">
        <f t="shared" si="158"/>
        <v>0</v>
      </c>
      <c r="EI152" s="11">
        <f t="shared" si="158"/>
        <v>0</v>
      </c>
      <c r="EJ152" s="10">
        <f t="shared" si="158"/>
        <v>0</v>
      </c>
      <c r="EK152" s="11">
        <f t="shared" si="158"/>
        <v>6</v>
      </c>
      <c r="EL152" s="10">
        <f t="shared" si="158"/>
        <v>0</v>
      </c>
      <c r="EM152" s="11">
        <f t="shared" si="158"/>
        <v>0</v>
      </c>
      <c r="EN152" s="10">
        <f t="shared" si="158"/>
        <v>0</v>
      </c>
      <c r="EO152" s="7">
        <f t="shared" si="158"/>
        <v>6</v>
      </c>
      <c r="EP152" s="7">
        <f t="shared" si="158"/>
        <v>6</v>
      </c>
      <c r="EQ152" s="11">
        <f t="shared" si="158"/>
        <v>0</v>
      </c>
      <c r="ER152" s="10">
        <f t="shared" si="158"/>
        <v>0</v>
      </c>
      <c r="ES152" s="11">
        <f t="shared" si="158"/>
        <v>0</v>
      </c>
      <c r="ET152" s="10">
        <f t="shared" si="158"/>
        <v>0</v>
      </c>
      <c r="EU152" s="11">
        <f t="shared" si="158"/>
        <v>0</v>
      </c>
      <c r="EV152" s="10">
        <f t="shared" si="158"/>
        <v>0</v>
      </c>
      <c r="EW152" s="11">
        <f t="shared" si="158"/>
        <v>0</v>
      </c>
      <c r="EX152" s="10">
        <f t="shared" si="158"/>
        <v>0</v>
      </c>
      <c r="EY152" s="7">
        <f t="shared" si="158"/>
        <v>0</v>
      </c>
      <c r="EZ152" s="11">
        <f t="shared" si="158"/>
        <v>0</v>
      </c>
      <c r="FA152" s="10">
        <f t="shared" si="158"/>
        <v>0</v>
      </c>
      <c r="FB152" s="11">
        <f t="shared" si="158"/>
        <v>0</v>
      </c>
      <c r="FC152" s="10">
        <f t="shared" si="158"/>
        <v>0</v>
      </c>
      <c r="FD152" s="11">
        <f t="shared" si="158"/>
        <v>0</v>
      </c>
      <c r="FE152" s="10">
        <f t="shared" si="158"/>
        <v>0</v>
      </c>
      <c r="FF152" s="11">
        <f t="shared" si="158"/>
        <v>0</v>
      </c>
      <c r="FG152" s="10">
        <f t="shared" si="158"/>
        <v>0</v>
      </c>
      <c r="FH152" s="11">
        <f t="shared" si="158"/>
        <v>0</v>
      </c>
      <c r="FI152" s="10">
        <f t="shared" si="158"/>
        <v>0</v>
      </c>
      <c r="FJ152" s="7">
        <f t="shared" ref="FJ152:GF152" si="159">SUM(FJ151:FJ151)</f>
        <v>0</v>
      </c>
      <c r="FK152" s="7">
        <f t="shared" si="159"/>
        <v>0</v>
      </c>
      <c r="FL152" s="11">
        <f t="shared" si="159"/>
        <v>0</v>
      </c>
      <c r="FM152" s="10">
        <f t="shared" si="159"/>
        <v>0</v>
      </c>
      <c r="FN152" s="11">
        <f t="shared" si="159"/>
        <v>0</v>
      </c>
      <c r="FO152" s="10">
        <f t="shared" si="159"/>
        <v>0</v>
      </c>
      <c r="FP152" s="11">
        <f t="shared" si="159"/>
        <v>0</v>
      </c>
      <c r="FQ152" s="10">
        <f t="shared" si="159"/>
        <v>0</v>
      </c>
      <c r="FR152" s="11">
        <f t="shared" si="159"/>
        <v>0</v>
      </c>
      <c r="FS152" s="10">
        <f t="shared" si="159"/>
        <v>0</v>
      </c>
      <c r="FT152" s="7">
        <f t="shared" si="159"/>
        <v>0</v>
      </c>
      <c r="FU152" s="11">
        <f t="shared" si="159"/>
        <v>0</v>
      </c>
      <c r="FV152" s="10">
        <f t="shared" si="159"/>
        <v>0</v>
      </c>
      <c r="FW152" s="11">
        <f t="shared" si="159"/>
        <v>0</v>
      </c>
      <c r="FX152" s="10">
        <f t="shared" si="159"/>
        <v>0</v>
      </c>
      <c r="FY152" s="11">
        <f t="shared" si="159"/>
        <v>0</v>
      </c>
      <c r="FZ152" s="10">
        <f t="shared" si="159"/>
        <v>0</v>
      </c>
      <c r="GA152" s="11">
        <f t="shared" si="159"/>
        <v>0</v>
      </c>
      <c r="GB152" s="10">
        <f t="shared" si="159"/>
        <v>0</v>
      </c>
      <c r="GC152" s="11">
        <f t="shared" si="159"/>
        <v>0</v>
      </c>
      <c r="GD152" s="10">
        <f t="shared" si="159"/>
        <v>0</v>
      </c>
      <c r="GE152" s="7">
        <f t="shared" si="159"/>
        <v>0</v>
      </c>
      <c r="GF152" s="7">
        <f t="shared" si="159"/>
        <v>0</v>
      </c>
    </row>
    <row r="153" spans="1:188" ht="20.100000000000001" customHeight="1" x14ac:dyDescent="0.25">
      <c r="A153" s="19" t="s">
        <v>293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9"/>
      <c r="GF153" s="13"/>
    </row>
    <row r="154" spans="1:188" x14ac:dyDescent="0.25">
      <c r="A154" s="6"/>
      <c r="B154" s="6"/>
      <c r="C154" s="6"/>
      <c r="D154" s="6" t="s">
        <v>294</v>
      </c>
      <c r="E154" s="3" t="s">
        <v>295</v>
      </c>
      <c r="F154" s="6">
        <f>COUNTIF(U154:GD154,"e")</f>
        <v>0</v>
      </c>
      <c r="G154" s="6">
        <f>COUNTIF(U154:GD154,"z")</f>
        <v>1</v>
      </c>
      <c r="H154" s="6">
        <f>SUM(I154:Q154)</f>
        <v>2</v>
      </c>
      <c r="I154" s="6">
        <f>U154+AP154+BK154+CF154+DA154+DV154+EQ154+FL154</f>
        <v>2</v>
      </c>
      <c r="J154" s="6">
        <f>W154+AR154+BM154+CH154+DC154+DX154+ES154+FN154</f>
        <v>0</v>
      </c>
      <c r="K154" s="6">
        <f>Y154+AT154+BO154+CJ154+DE154+DZ154+EU154+FP154</f>
        <v>0</v>
      </c>
      <c r="L154" s="6">
        <f>AA154+AV154+BQ154+CL154+DG154+EB154+EW154+FR154</f>
        <v>0</v>
      </c>
      <c r="M154" s="6">
        <f>AD154+AY154+BT154+CO154+DJ154+EE154+EZ154+FU154</f>
        <v>0</v>
      </c>
      <c r="N154" s="6">
        <f>AF154+BA154+BV154+CQ154+DL154+EG154+FB154+FW154</f>
        <v>0</v>
      </c>
      <c r="O154" s="6">
        <f>AH154+BC154+BX154+CS154+DN154+EI154+FD154+FY154</f>
        <v>0</v>
      </c>
      <c r="P154" s="6">
        <f>AJ154+BE154+BZ154+CU154+DP154+EK154+FF154+GA154</f>
        <v>0</v>
      </c>
      <c r="Q154" s="6">
        <f>AL154+BG154+CB154+CW154+DR154+EM154+FH154+GC154</f>
        <v>0</v>
      </c>
      <c r="R154" s="7">
        <f>AO154+BJ154+CE154+CZ154+DU154+EP154+FK154+GF154</f>
        <v>0</v>
      </c>
      <c r="S154" s="7">
        <f>AN154+BI154+CD154+CY154+DT154+EO154+FJ154+GE154</f>
        <v>0</v>
      </c>
      <c r="T154" s="7">
        <v>0</v>
      </c>
      <c r="U154" s="11"/>
      <c r="V154" s="10"/>
      <c r="W154" s="11"/>
      <c r="X154" s="10"/>
      <c r="Y154" s="11"/>
      <c r="Z154" s="10"/>
      <c r="AA154" s="11"/>
      <c r="AB154" s="10"/>
      <c r="AC154" s="7"/>
      <c r="AD154" s="11"/>
      <c r="AE154" s="10"/>
      <c r="AF154" s="11"/>
      <c r="AG154" s="10"/>
      <c r="AH154" s="11"/>
      <c r="AI154" s="10"/>
      <c r="AJ154" s="11"/>
      <c r="AK154" s="10"/>
      <c r="AL154" s="11"/>
      <c r="AM154" s="10"/>
      <c r="AN154" s="7"/>
      <c r="AO154" s="7">
        <f>AC154+AN154</f>
        <v>0</v>
      </c>
      <c r="AP154" s="11"/>
      <c r="AQ154" s="10"/>
      <c r="AR154" s="11"/>
      <c r="AS154" s="10"/>
      <c r="AT154" s="11"/>
      <c r="AU154" s="10"/>
      <c r="AV154" s="11"/>
      <c r="AW154" s="10"/>
      <c r="AX154" s="7"/>
      <c r="AY154" s="11"/>
      <c r="AZ154" s="10"/>
      <c r="BA154" s="11"/>
      <c r="BB154" s="10"/>
      <c r="BC154" s="11"/>
      <c r="BD154" s="10"/>
      <c r="BE154" s="11"/>
      <c r="BF154" s="10"/>
      <c r="BG154" s="11"/>
      <c r="BH154" s="10"/>
      <c r="BI154" s="7"/>
      <c r="BJ154" s="7">
        <f>AX154+BI154</f>
        <v>0</v>
      </c>
      <c r="BK154" s="11"/>
      <c r="BL154" s="10"/>
      <c r="BM154" s="11"/>
      <c r="BN154" s="10"/>
      <c r="BO154" s="11"/>
      <c r="BP154" s="10"/>
      <c r="BQ154" s="11"/>
      <c r="BR154" s="10"/>
      <c r="BS154" s="7"/>
      <c r="BT154" s="11"/>
      <c r="BU154" s="10"/>
      <c r="BV154" s="11"/>
      <c r="BW154" s="10"/>
      <c r="BX154" s="11"/>
      <c r="BY154" s="10"/>
      <c r="BZ154" s="11"/>
      <c r="CA154" s="10"/>
      <c r="CB154" s="11"/>
      <c r="CC154" s="10"/>
      <c r="CD154" s="7"/>
      <c r="CE154" s="7">
        <f>BS154+CD154</f>
        <v>0</v>
      </c>
      <c r="CF154" s="11"/>
      <c r="CG154" s="10"/>
      <c r="CH154" s="11"/>
      <c r="CI154" s="10"/>
      <c r="CJ154" s="11"/>
      <c r="CK154" s="10"/>
      <c r="CL154" s="11"/>
      <c r="CM154" s="10"/>
      <c r="CN154" s="7"/>
      <c r="CO154" s="11"/>
      <c r="CP154" s="10"/>
      <c r="CQ154" s="11"/>
      <c r="CR154" s="10"/>
      <c r="CS154" s="11"/>
      <c r="CT154" s="10"/>
      <c r="CU154" s="11"/>
      <c r="CV154" s="10"/>
      <c r="CW154" s="11"/>
      <c r="CX154" s="10"/>
      <c r="CY154" s="7"/>
      <c r="CZ154" s="7">
        <f>CN154+CY154</f>
        <v>0</v>
      </c>
      <c r="DA154" s="11">
        <v>2</v>
      </c>
      <c r="DB154" s="10" t="s">
        <v>60</v>
      </c>
      <c r="DC154" s="11"/>
      <c r="DD154" s="10"/>
      <c r="DE154" s="11"/>
      <c r="DF154" s="10"/>
      <c r="DG154" s="11"/>
      <c r="DH154" s="10"/>
      <c r="DI154" s="7">
        <v>0</v>
      </c>
      <c r="DJ154" s="11"/>
      <c r="DK154" s="10"/>
      <c r="DL154" s="11"/>
      <c r="DM154" s="10"/>
      <c r="DN154" s="11"/>
      <c r="DO154" s="10"/>
      <c r="DP154" s="11"/>
      <c r="DQ154" s="10"/>
      <c r="DR154" s="11"/>
      <c r="DS154" s="10"/>
      <c r="DT154" s="7"/>
      <c r="DU154" s="7">
        <f>DI154+DT154</f>
        <v>0</v>
      </c>
      <c r="DV154" s="11"/>
      <c r="DW154" s="10"/>
      <c r="DX154" s="11"/>
      <c r="DY154" s="10"/>
      <c r="DZ154" s="11"/>
      <c r="EA154" s="10"/>
      <c r="EB154" s="11"/>
      <c r="EC154" s="10"/>
      <c r="ED154" s="7"/>
      <c r="EE154" s="11"/>
      <c r="EF154" s="10"/>
      <c r="EG154" s="11"/>
      <c r="EH154" s="10"/>
      <c r="EI154" s="11"/>
      <c r="EJ154" s="10"/>
      <c r="EK154" s="11"/>
      <c r="EL154" s="10"/>
      <c r="EM154" s="11"/>
      <c r="EN154" s="10"/>
      <c r="EO154" s="7"/>
      <c r="EP154" s="7">
        <f>ED154+EO154</f>
        <v>0</v>
      </c>
      <c r="EQ154" s="11"/>
      <c r="ER154" s="10"/>
      <c r="ES154" s="11"/>
      <c r="ET154" s="10"/>
      <c r="EU154" s="11"/>
      <c r="EV154" s="10"/>
      <c r="EW154" s="11"/>
      <c r="EX154" s="10"/>
      <c r="EY154" s="7"/>
      <c r="EZ154" s="11"/>
      <c r="FA154" s="10"/>
      <c r="FB154" s="11"/>
      <c r="FC154" s="10"/>
      <c r="FD154" s="11"/>
      <c r="FE154" s="10"/>
      <c r="FF154" s="11"/>
      <c r="FG154" s="10"/>
      <c r="FH154" s="11"/>
      <c r="FI154" s="10"/>
      <c r="FJ154" s="7"/>
      <c r="FK154" s="7">
        <f>EY154+FJ154</f>
        <v>0</v>
      </c>
      <c r="FL154" s="11"/>
      <c r="FM154" s="10"/>
      <c r="FN154" s="11"/>
      <c r="FO154" s="10"/>
      <c r="FP154" s="11"/>
      <c r="FQ154" s="10"/>
      <c r="FR154" s="11"/>
      <c r="FS154" s="10"/>
      <c r="FT154" s="7"/>
      <c r="FU154" s="11"/>
      <c r="FV154" s="10"/>
      <c r="FW154" s="11"/>
      <c r="FX154" s="10"/>
      <c r="FY154" s="11"/>
      <c r="FZ154" s="10"/>
      <c r="GA154" s="11"/>
      <c r="GB154" s="10"/>
      <c r="GC154" s="11"/>
      <c r="GD154" s="10"/>
      <c r="GE154" s="7"/>
      <c r="GF154" s="7">
        <f>FT154+GE154</f>
        <v>0</v>
      </c>
    </row>
    <row r="155" spans="1:188" ht="15.9" customHeight="1" x14ac:dyDescent="0.25">
      <c r="A155" s="6"/>
      <c r="B155" s="6"/>
      <c r="C155" s="6"/>
      <c r="D155" s="6"/>
      <c r="E155" s="6" t="s">
        <v>74</v>
      </c>
      <c r="F155" s="6">
        <f t="shared" ref="F155:AK155" si="160">SUM(F154:F154)</f>
        <v>0</v>
      </c>
      <c r="G155" s="6">
        <f t="shared" si="160"/>
        <v>1</v>
      </c>
      <c r="H155" s="6">
        <f t="shared" si="160"/>
        <v>2</v>
      </c>
      <c r="I155" s="6">
        <f t="shared" si="160"/>
        <v>2</v>
      </c>
      <c r="J155" s="6">
        <f t="shared" si="160"/>
        <v>0</v>
      </c>
      <c r="K155" s="6">
        <f t="shared" si="160"/>
        <v>0</v>
      </c>
      <c r="L155" s="6">
        <f t="shared" si="160"/>
        <v>0</v>
      </c>
      <c r="M155" s="6">
        <f t="shared" si="160"/>
        <v>0</v>
      </c>
      <c r="N155" s="6">
        <f t="shared" si="160"/>
        <v>0</v>
      </c>
      <c r="O155" s="6">
        <f t="shared" si="160"/>
        <v>0</v>
      </c>
      <c r="P155" s="6">
        <f t="shared" si="160"/>
        <v>0</v>
      </c>
      <c r="Q155" s="6">
        <f t="shared" si="160"/>
        <v>0</v>
      </c>
      <c r="R155" s="7">
        <f t="shared" si="160"/>
        <v>0</v>
      </c>
      <c r="S155" s="7">
        <f t="shared" si="160"/>
        <v>0</v>
      </c>
      <c r="T155" s="7">
        <f t="shared" si="160"/>
        <v>0</v>
      </c>
      <c r="U155" s="11">
        <f t="shared" si="160"/>
        <v>0</v>
      </c>
      <c r="V155" s="10">
        <f t="shared" si="160"/>
        <v>0</v>
      </c>
      <c r="W155" s="11">
        <f t="shared" si="160"/>
        <v>0</v>
      </c>
      <c r="X155" s="10">
        <f t="shared" si="160"/>
        <v>0</v>
      </c>
      <c r="Y155" s="11">
        <f t="shared" si="160"/>
        <v>0</v>
      </c>
      <c r="Z155" s="10">
        <f t="shared" si="160"/>
        <v>0</v>
      </c>
      <c r="AA155" s="11">
        <f t="shared" si="160"/>
        <v>0</v>
      </c>
      <c r="AB155" s="10">
        <f t="shared" si="160"/>
        <v>0</v>
      </c>
      <c r="AC155" s="7">
        <f t="shared" si="160"/>
        <v>0</v>
      </c>
      <c r="AD155" s="11">
        <f t="shared" si="160"/>
        <v>0</v>
      </c>
      <c r="AE155" s="10">
        <f t="shared" si="160"/>
        <v>0</v>
      </c>
      <c r="AF155" s="11">
        <f t="shared" si="160"/>
        <v>0</v>
      </c>
      <c r="AG155" s="10">
        <f t="shared" si="160"/>
        <v>0</v>
      </c>
      <c r="AH155" s="11">
        <f t="shared" si="160"/>
        <v>0</v>
      </c>
      <c r="AI155" s="10">
        <f t="shared" si="160"/>
        <v>0</v>
      </c>
      <c r="AJ155" s="11">
        <f t="shared" si="160"/>
        <v>0</v>
      </c>
      <c r="AK155" s="10">
        <f t="shared" si="160"/>
        <v>0</v>
      </c>
      <c r="AL155" s="11">
        <f t="shared" ref="AL155:BQ155" si="161">SUM(AL154:AL154)</f>
        <v>0</v>
      </c>
      <c r="AM155" s="10">
        <f t="shared" si="161"/>
        <v>0</v>
      </c>
      <c r="AN155" s="7">
        <f t="shared" si="161"/>
        <v>0</v>
      </c>
      <c r="AO155" s="7">
        <f t="shared" si="161"/>
        <v>0</v>
      </c>
      <c r="AP155" s="11">
        <f t="shared" si="161"/>
        <v>0</v>
      </c>
      <c r="AQ155" s="10">
        <f t="shared" si="161"/>
        <v>0</v>
      </c>
      <c r="AR155" s="11">
        <f t="shared" si="161"/>
        <v>0</v>
      </c>
      <c r="AS155" s="10">
        <f t="shared" si="161"/>
        <v>0</v>
      </c>
      <c r="AT155" s="11">
        <f t="shared" si="161"/>
        <v>0</v>
      </c>
      <c r="AU155" s="10">
        <f t="shared" si="161"/>
        <v>0</v>
      </c>
      <c r="AV155" s="11">
        <f t="shared" si="161"/>
        <v>0</v>
      </c>
      <c r="AW155" s="10">
        <f t="shared" si="161"/>
        <v>0</v>
      </c>
      <c r="AX155" s="7">
        <f t="shared" si="161"/>
        <v>0</v>
      </c>
      <c r="AY155" s="11">
        <f t="shared" si="161"/>
        <v>0</v>
      </c>
      <c r="AZ155" s="10">
        <f t="shared" si="161"/>
        <v>0</v>
      </c>
      <c r="BA155" s="11">
        <f t="shared" si="161"/>
        <v>0</v>
      </c>
      <c r="BB155" s="10">
        <f t="shared" si="161"/>
        <v>0</v>
      </c>
      <c r="BC155" s="11">
        <f t="shared" si="161"/>
        <v>0</v>
      </c>
      <c r="BD155" s="10">
        <f t="shared" si="161"/>
        <v>0</v>
      </c>
      <c r="BE155" s="11">
        <f t="shared" si="161"/>
        <v>0</v>
      </c>
      <c r="BF155" s="10">
        <f t="shared" si="161"/>
        <v>0</v>
      </c>
      <c r="BG155" s="11">
        <f t="shared" si="161"/>
        <v>0</v>
      </c>
      <c r="BH155" s="10">
        <f t="shared" si="161"/>
        <v>0</v>
      </c>
      <c r="BI155" s="7">
        <f t="shared" si="161"/>
        <v>0</v>
      </c>
      <c r="BJ155" s="7">
        <f t="shared" si="161"/>
        <v>0</v>
      </c>
      <c r="BK155" s="11">
        <f t="shared" si="161"/>
        <v>0</v>
      </c>
      <c r="BL155" s="10">
        <f t="shared" si="161"/>
        <v>0</v>
      </c>
      <c r="BM155" s="11">
        <f t="shared" si="161"/>
        <v>0</v>
      </c>
      <c r="BN155" s="10">
        <f t="shared" si="161"/>
        <v>0</v>
      </c>
      <c r="BO155" s="11">
        <f t="shared" si="161"/>
        <v>0</v>
      </c>
      <c r="BP155" s="10">
        <f t="shared" si="161"/>
        <v>0</v>
      </c>
      <c r="BQ155" s="11">
        <f t="shared" si="161"/>
        <v>0</v>
      </c>
      <c r="BR155" s="10">
        <f t="shared" ref="BR155:CW155" si="162">SUM(BR154:BR154)</f>
        <v>0</v>
      </c>
      <c r="BS155" s="7">
        <f t="shared" si="162"/>
        <v>0</v>
      </c>
      <c r="BT155" s="11">
        <f t="shared" si="162"/>
        <v>0</v>
      </c>
      <c r="BU155" s="10">
        <f t="shared" si="162"/>
        <v>0</v>
      </c>
      <c r="BV155" s="11">
        <f t="shared" si="162"/>
        <v>0</v>
      </c>
      <c r="BW155" s="10">
        <f t="shared" si="162"/>
        <v>0</v>
      </c>
      <c r="BX155" s="11">
        <f t="shared" si="162"/>
        <v>0</v>
      </c>
      <c r="BY155" s="10">
        <f t="shared" si="162"/>
        <v>0</v>
      </c>
      <c r="BZ155" s="11">
        <f t="shared" si="162"/>
        <v>0</v>
      </c>
      <c r="CA155" s="10">
        <f t="shared" si="162"/>
        <v>0</v>
      </c>
      <c r="CB155" s="11">
        <f t="shared" si="162"/>
        <v>0</v>
      </c>
      <c r="CC155" s="10">
        <f t="shared" si="162"/>
        <v>0</v>
      </c>
      <c r="CD155" s="7">
        <f t="shared" si="162"/>
        <v>0</v>
      </c>
      <c r="CE155" s="7">
        <f t="shared" si="162"/>
        <v>0</v>
      </c>
      <c r="CF155" s="11">
        <f t="shared" si="162"/>
        <v>0</v>
      </c>
      <c r="CG155" s="10">
        <f t="shared" si="162"/>
        <v>0</v>
      </c>
      <c r="CH155" s="11">
        <f t="shared" si="162"/>
        <v>0</v>
      </c>
      <c r="CI155" s="10">
        <f t="shared" si="162"/>
        <v>0</v>
      </c>
      <c r="CJ155" s="11">
        <f t="shared" si="162"/>
        <v>0</v>
      </c>
      <c r="CK155" s="10">
        <f t="shared" si="162"/>
        <v>0</v>
      </c>
      <c r="CL155" s="11">
        <f t="shared" si="162"/>
        <v>0</v>
      </c>
      <c r="CM155" s="10">
        <f t="shared" si="162"/>
        <v>0</v>
      </c>
      <c r="CN155" s="7">
        <f t="shared" si="162"/>
        <v>0</v>
      </c>
      <c r="CO155" s="11">
        <f t="shared" si="162"/>
        <v>0</v>
      </c>
      <c r="CP155" s="10">
        <f t="shared" si="162"/>
        <v>0</v>
      </c>
      <c r="CQ155" s="11">
        <f t="shared" si="162"/>
        <v>0</v>
      </c>
      <c r="CR155" s="10">
        <f t="shared" si="162"/>
        <v>0</v>
      </c>
      <c r="CS155" s="11">
        <f t="shared" si="162"/>
        <v>0</v>
      </c>
      <c r="CT155" s="10">
        <f t="shared" si="162"/>
        <v>0</v>
      </c>
      <c r="CU155" s="11">
        <f t="shared" si="162"/>
        <v>0</v>
      </c>
      <c r="CV155" s="10">
        <f t="shared" si="162"/>
        <v>0</v>
      </c>
      <c r="CW155" s="11">
        <f t="shared" si="162"/>
        <v>0</v>
      </c>
      <c r="CX155" s="10">
        <f t="shared" ref="CX155:EC155" si="163">SUM(CX154:CX154)</f>
        <v>0</v>
      </c>
      <c r="CY155" s="7">
        <f t="shared" si="163"/>
        <v>0</v>
      </c>
      <c r="CZ155" s="7">
        <f t="shared" si="163"/>
        <v>0</v>
      </c>
      <c r="DA155" s="11">
        <f t="shared" si="163"/>
        <v>2</v>
      </c>
      <c r="DB155" s="10">
        <f t="shared" si="163"/>
        <v>0</v>
      </c>
      <c r="DC155" s="11">
        <f t="shared" si="163"/>
        <v>0</v>
      </c>
      <c r="DD155" s="10">
        <f t="shared" si="163"/>
        <v>0</v>
      </c>
      <c r="DE155" s="11">
        <f t="shared" si="163"/>
        <v>0</v>
      </c>
      <c r="DF155" s="10">
        <f t="shared" si="163"/>
        <v>0</v>
      </c>
      <c r="DG155" s="11">
        <f t="shared" si="163"/>
        <v>0</v>
      </c>
      <c r="DH155" s="10">
        <f t="shared" si="163"/>
        <v>0</v>
      </c>
      <c r="DI155" s="7">
        <f t="shared" si="163"/>
        <v>0</v>
      </c>
      <c r="DJ155" s="11">
        <f t="shared" si="163"/>
        <v>0</v>
      </c>
      <c r="DK155" s="10">
        <f t="shared" si="163"/>
        <v>0</v>
      </c>
      <c r="DL155" s="11">
        <f t="shared" si="163"/>
        <v>0</v>
      </c>
      <c r="DM155" s="10">
        <f t="shared" si="163"/>
        <v>0</v>
      </c>
      <c r="DN155" s="11">
        <f t="shared" si="163"/>
        <v>0</v>
      </c>
      <c r="DO155" s="10">
        <f t="shared" si="163"/>
        <v>0</v>
      </c>
      <c r="DP155" s="11">
        <f t="shared" si="163"/>
        <v>0</v>
      </c>
      <c r="DQ155" s="10">
        <f t="shared" si="163"/>
        <v>0</v>
      </c>
      <c r="DR155" s="11">
        <f t="shared" si="163"/>
        <v>0</v>
      </c>
      <c r="DS155" s="10">
        <f t="shared" si="163"/>
        <v>0</v>
      </c>
      <c r="DT155" s="7">
        <f t="shared" si="163"/>
        <v>0</v>
      </c>
      <c r="DU155" s="7">
        <f t="shared" si="163"/>
        <v>0</v>
      </c>
      <c r="DV155" s="11">
        <f t="shared" si="163"/>
        <v>0</v>
      </c>
      <c r="DW155" s="10">
        <f t="shared" si="163"/>
        <v>0</v>
      </c>
      <c r="DX155" s="11">
        <f t="shared" si="163"/>
        <v>0</v>
      </c>
      <c r="DY155" s="10">
        <f t="shared" si="163"/>
        <v>0</v>
      </c>
      <c r="DZ155" s="11">
        <f t="shared" si="163"/>
        <v>0</v>
      </c>
      <c r="EA155" s="10">
        <f t="shared" si="163"/>
        <v>0</v>
      </c>
      <c r="EB155" s="11">
        <f t="shared" si="163"/>
        <v>0</v>
      </c>
      <c r="EC155" s="10">
        <f t="shared" si="163"/>
        <v>0</v>
      </c>
      <c r="ED155" s="7">
        <f t="shared" ref="ED155:FI155" si="164">SUM(ED154:ED154)</f>
        <v>0</v>
      </c>
      <c r="EE155" s="11">
        <f t="shared" si="164"/>
        <v>0</v>
      </c>
      <c r="EF155" s="10">
        <f t="shared" si="164"/>
        <v>0</v>
      </c>
      <c r="EG155" s="11">
        <f t="shared" si="164"/>
        <v>0</v>
      </c>
      <c r="EH155" s="10">
        <f t="shared" si="164"/>
        <v>0</v>
      </c>
      <c r="EI155" s="11">
        <f t="shared" si="164"/>
        <v>0</v>
      </c>
      <c r="EJ155" s="10">
        <f t="shared" si="164"/>
        <v>0</v>
      </c>
      <c r="EK155" s="11">
        <f t="shared" si="164"/>
        <v>0</v>
      </c>
      <c r="EL155" s="10">
        <f t="shared" si="164"/>
        <v>0</v>
      </c>
      <c r="EM155" s="11">
        <f t="shared" si="164"/>
        <v>0</v>
      </c>
      <c r="EN155" s="10">
        <f t="shared" si="164"/>
        <v>0</v>
      </c>
      <c r="EO155" s="7">
        <f t="shared" si="164"/>
        <v>0</v>
      </c>
      <c r="EP155" s="7">
        <f t="shared" si="164"/>
        <v>0</v>
      </c>
      <c r="EQ155" s="11">
        <f t="shared" si="164"/>
        <v>0</v>
      </c>
      <c r="ER155" s="10">
        <f t="shared" si="164"/>
        <v>0</v>
      </c>
      <c r="ES155" s="11">
        <f t="shared" si="164"/>
        <v>0</v>
      </c>
      <c r="ET155" s="10">
        <f t="shared" si="164"/>
        <v>0</v>
      </c>
      <c r="EU155" s="11">
        <f t="shared" si="164"/>
        <v>0</v>
      </c>
      <c r="EV155" s="10">
        <f t="shared" si="164"/>
        <v>0</v>
      </c>
      <c r="EW155" s="11">
        <f t="shared" si="164"/>
        <v>0</v>
      </c>
      <c r="EX155" s="10">
        <f t="shared" si="164"/>
        <v>0</v>
      </c>
      <c r="EY155" s="7">
        <f t="shared" si="164"/>
        <v>0</v>
      </c>
      <c r="EZ155" s="11">
        <f t="shared" si="164"/>
        <v>0</v>
      </c>
      <c r="FA155" s="10">
        <f t="shared" si="164"/>
        <v>0</v>
      </c>
      <c r="FB155" s="11">
        <f t="shared" si="164"/>
        <v>0</v>
      </c>
      <c r="FC155" s="10">
        <f t="shared" si="164"/>
        <v>0</v>
      </c>
      <c r="FD155" s="11">
        <f t="shared" si="164"/>
        <v>0</v>
      </c>
      <c r="FE155" s="10">
        <f t="shared" si="164"/>
        <v>0</v>
      </c>
      <c r="FF155" s="11">
        <f t="shared" si="164"/>
        <v>0</v>
      </c>
      <c r="FG155" s="10">
        <f t="shared" si="164"/>
        <v>0</v>
      </c>
      <c r="FH155" s="11">
        <f t="shared" si="164"/>
        <v>0</v>
      </c>
      <c r="FI155" s="10">
        <f t="shared" si="164"/>
        <v>0</v>
      </c>
      <c r="FJ155" s="7">
        <f t="shared" ref="FJ155:GF155" si="165">SUM(FJ154:FJ154)</f>
        <v>0</v>
      </c>
      <c r="FK155" s="7">
        <f t="shared" si="165"/>
        <v>0</v>
      </c>
      <c r="FL155" s="11">
        <f t="shared" si="165"/>
        <v>0</v>
      </c>
      <c r="FM155" s="10">
        <f t="shared" si="165"/>
        <v>0</v>
      </c>
      <c r="FN155" s="11">
        <f t="shared" si="165"/>
        <v>0</v>
      </c>
      <c r="FO155" s="10">
        <f t="shared" si="165"/>
        <v>0</v>
      </c>
      <c r="FP155" s="11">
        <f t="shared" si="165"/>
        <v>0</v>
      </c>
      <c r="FQ155" s="10">
        <f t="shared" si="165"/>
        <v>0</v>
      </c>
      <c r="FR155" s="11">
        <f t="shared" si="165"/>
        <v>0</v>
      </c>
      <c r="FS155" s="10">
        <f t="shared" si="165"/>
        <v>0</v>
      </c>
      <c r="FT155" s="7">
        <f t="shared" si="165"/>
        <v>0</v>
      </c>
      <c r="FU155" s="11">
        <f t="shared" si="165"/>
        <v>0</v>
      </c>
      <c r="FV155" s="10">
        <f t="shared" si="165"/>
        <v>0</v>
      </c>
      <c r="FW155" s="11">
        <f t="shared" si="165"/>
        <v>0</v>
      </c>
      <c r="FX155" s="10">
        <f t="shared" si="165"/>
        <v>0</v>
      </c>
      <c r="FY155" s="11">
        <f t="shared" si="165"/>
        <v>0</v>
      </c>
      <c r="FZ155" s="10">
        <f t="shared" si="165"/>
        <v>0</v>
      </c>
      <c r="GA155" s="11">
        <f t="shared" si="165"/>
        <v>0</v>
      </c>
      <c r="GB155" s="10">
        <f t="shared" si="165"/>
        <v>0</v>
      </c>
      <c r="GC155" s="11">
        <f t="shared" si="165"/>
        <v>0</v>
      </c>
      <c r="GD155" s="10">
        <f t="shared" si="165"/>
        <v>0</v>
      </c>
      <c r="GE155" s="7">
        <f t="shared" si="165"/>
        <v>0</v>
      </c>
      <c r="GF155" s="7">
        <f t="shared" si="165"/>
        <v>0</v>
      </c>
    </row>
    <row r="156" spans="1:188" ht="20.100000000000001" customHeight="1" x14ac:dyDescent="0.25">
      <c r="A156" s="6"/>
      <c r="B156" s="6"/>
      <c r="C156" s="6"/>
      <c r="D156" s="6"/>
      <c r="E156" s="8" t="s">
        <v>296</v>
      </c>
      <c r="F156" s="6">
        <f>F25+F41+F61+F84+F152</f>
        <v>17</v>
      </c>
      <c r="G156" s="6">
        <f>G25+G41+G61+G84+G152</f>
        <v>121</v>
      </c>
      <c r="H156" s="6">
        <f t="shared" ref="H156:Q156" si="166">H25+H41+H61+H84</f>
        <v>2507</v>
      </c>
      <c r="I156" s="6">
        <f t="shared" si="166"/>
        <v>1101</v>
      </c>
      <c r="J156" s="6">
        <f t="shared" si="166"/>
        <v>415</v>
      </c>
      <c r="K156" s="6">
        <f t="shared" si="166"/>
        <v>30</v>
      </c>
      <c r="L156" s="6">
        <f t="shared" si="166"/>
        <v>6</v>
      </c>
      <c r="M156" s="6">
        <f t="shared" si="166"/>
        <v>60</v>
      </c>
      <c r="N156" s="6">
        <f t="shared" si="166"/>
        <v>855</v>
      </c>
      <c r="O156" s="6">
        <f t="shared" si="166"/>
        <v>0</v>
      </c>
      <c r="P156" s="6">
        <f t="shared" si="166"/>
        <v>0</v>
      </c>
      <c r="Q156" s="6">
        <f t="shared" si="166"/>
        <v>40</v>
      </c>
      <c r="R156" s="7">
        <f>R25+R41+R61+R84+R152</f>
        <v>210</v>
      </c>
      <c r="S156" s="7">
        <f>S25+S41+S61+S84+S152</f>
        <v>92.6</v>
      </c>
      <c r="T156" s="7">
        <f>T25+T41+T61+T84+T152</f>
        <v>110.58</v>
      </c>
      <c r="U156" s="11">
        <f t="shared" ref="U156:AB156" si="167">U25+U41+U61+U84</f>
        <v>196</v>
      </c>
      <c r="V156" s="10">
        <f t="shared" si="167"/>
        <v>0</v>
      </c>
      <c r="W156" s="11">
        <f t="shared" si="167"/>
        <v>45</v>
      </c>
      <c r="X156" s="10">
        <f t="shared" si="167"/>
        <v>0</v>
      </c>
      <c r="Y156" s="11">
        <f t="shared" si="167"/>
        <v>0</v>
      </c>
      <c r="Z156" s="10">
        <f t="shared" si="167"/>
        <v>0</v>
      </c>
      <c r="AA156" s="11">
        <f t="shared" si="167"/>
        <v>6</v>
      </c>
      <c r="AB156" s="10">
        <f t="shared" si="167"/>
        <v>0</v>
      </c>
      <c r="AC156" s="7">
        <f>AC25+AC41+AC61+AC84+AC152</f>
        <v>21.5</v>
      </c>
      <c r="AD156" s="11">
        <f t="shared" ref="AD156:AM156" si="168">AD25+AD41+AD61+AD84</f>
        <v>0</v>
      </c>
      <c r="AE156" s="10">
        <f t="shared" si="168"/>
        <v>0</v>
      </c>
      <c r="AF156" s="11">
        <f t="shared" si="168"/>
        <v>90</v>
      </c>
      <c r="AG156" s="10">
        <f t="shared" si="168"/>
        <v>0</v>
      </c>
      <c r="AH156" s="11">
        <f t="shared" si="168"/>
        <v>0</v>
      </c>
      <c r="AI156" s="10">
        <f t="shared" si="168"/>
        <v>0</v>
      </c>
      <c r="AJ156" s="11">
        <f t="shared" si="168"/>
        <v>0</v>
      </c>
      <c r="AK156" s="10">
        <f t="shared" si="168"/>
        <v>0</v>
      </c>
      <c r="AL156" s="11">
        <f t="shared" si="168"/>
        <v>0</v>
      </c>
      <c r="AM156" s="10">
        <f t="shared" si="168"/>
        <v>0</v>
      </c>
      <c r="AN156" s="7">
        <f>AN25+AN41+AN61+AN84+AN152</f>
        <v>8.5</v>
      </c>
      <c r="AO156" s="7">
        <f>AO25+AO41+AO61+AO84+AO152</f>
        <v>30</v>
      </c>
      <c r="AP156" s="11">
        <f t="shared" ref="AP156:AW156" si="169">AP25+AP41+AP61+AP84</f>
        <v>130</v>
      </c>
      <c r="AQ156" s="10">
        <f t="shared" si="169"/>
        <v>0</v>
      </c>
      <c r="AR156" s="11">
        <f t="shared" si="169"/>
        <v>65</v>
      </c>
      <c r="AS156" s="10">
        <f t="shared" si="169"/>
        <v>0</v>
      </c>
      <c r="AT156" s="11">
        <f t="shared" si="169"/>
        <v>0</v>
      </c>
      <c r="AU156" s="10">
        <f t="shared" si="169"/>
        <v>0</v>
      </c>
      <c r="AV156" s="11">
        <f t="shared" si="169"/>
        <v>0</v>
      </c>
      <c r="AW156" s="10">
        <f t="shared" si="169"/>
        <v>0</v>
      </c>
      <c r="AX156" s="7">
        <f>AX25+AX41+AX61+AX84+AX152</f>
        <v>19</v>
      </c>
      <c r="AY156" s="11">
        <f t="shared" ref="AY156:BH156" si="170">AY25+AY41+AY61+AY84</f>
        <v>0</v>
      </c>
      <c r="AZ156" s="10">
        <f t="shared" si="170"/>
        <v>0</v>
      </c>
      <c r="BA156" s="11">
        <f t="shared" si="170"/>
        <v>115</v>
      </c>
      <c r="BB156" s="10">
        <f t="shared" si="170"/>
        <v>0</v>
      </c>
      <c r="BC156" s="11">
        <f t="shared" si="170"/>
        <v>0</v>
      </c>
      <c r="BD156" s="10">
        <f t="shared" si="170"/>
        <v>0</v>
      </c>
      <c r="BE156" s="11">
        <f t="shared" si="170"/>
        <v>0</v>
      </c>
      <c r="BF156" s="10">
        <f t="shared" si="170"/>
        <v>0</v>
      </c>
      <c r="BG156" s="11">
        <f t="shared" si="170"/>
        <v>0</v>
      </c>
      <c r="BH156" s="10">
        <f t="shared" si="170"/>
        <v>0</v>
      </c>
      <c r="BI156" s="7">
        <f>BI25+BI41+BI61+BI84+BI152</f>
        <v>11</v>
      </c>
      <c r="BJ156" s="7">
        <f>BJ25+BJ41+BJ61+BJ84+BJ152</f>
        <v>30</v>
      </c>
      <c r="BK156" s="11">
        <f t="shared" ref="BK156:BR156" si="171">BK25+BK41+BK61+BK84</f>
        <v>170</v>
      </c>
      <c r="BL156" s="10">
        <f t="shared" si="171"/>
        <v>0</v>
      </c>
      <c r="BM156" s="11">
        <f t="shared" si="171"/>
        <v>55</v>
      </c>
      <c r="BN156" s="10">
        <f t="shared" si="171"/>
        <v>0</v>
      </c>
      <c r="BO156" s="11">
        <f t="shared" si="171"/>
        <v>0</v>
      </c>
      <c r="BP156" s="10">
        <f t="shared" si="171"/>
        <v>0</v>
      </c>
      <c r="BQ156" s="11">
        <f t="shared" si="171"/>
        <v>0</v>
      </c>
      <c r="BR156" s="10">
        <f t="shared" si="171"/>
        <v>0</v>
      </c>
      <c r="BS156" s="7">
        <f>BS25+BS41+BS61+BS84+BS152</f>
        <v>18.5</v>
      </c>
      <c r="BT156" s="11">
        <f t="shared" ref="BT156:CC156" si="172">BT25+BT41+BT61+BT84</f>
        <v>30</v>
      </c>
      <c r="BU156" s="10">
        <f t="shared" si="172"/>
        <v>0</v>
      </c>
      <c r="BV156" s="11">
        <f t="shared" si="172"/>
        <v>135</v>
      </c>
      <c r="BW156" s="10">
        <f t="shared" si="172"/>
        <v>0</v>
      </c>
      <c r="BX156" s="11">
        <f t="shared" si="172"/>
        <v>0</v>
      </c>
      <c r="BY156" s="10">
        <f t="shared" si="172"/>
        <v>0</v>
      </c>
      <c r="BZ156" s="11">
        <f t="shared" si="172"/>
        <v>0</v>
      </c>
      <c r="CA156" s="10">
        <f t="shared" si="172"/>
        <v>0</v>
      </c>
      <c r="CB156" s="11">
        <f t="shared" si="172"/>
        <v>0</v>
      </c>
      <c r="CC156" s="10">
        <f t="shared" si="172"/>
        <v>0</v>
      </c>
      <c r="CD156" s="7">
        <f>CD25+CD41+CD61+CD84+CD152</f>
        <v>11.5</v>
      </c>
      <c r="CE156" s="7">
        <f>CE25+CE41+CE61+CE84+CE152</f>
        <v>30</v>
      </c>
      <c r="CF156" s="11">
        <f t="shared" ref="CF156:CM156" si="173">CF25+CF41+CF61+CF84</f>
        <v>135</v>
      </c>
      <c r="CG156" s="10">
        <f t="shared" si="173"/>
        <v>0</v>
      </c>
      <c r="CH156" s="11">
        <f t="shared" si="173"/>
        <v>40</v>
      </c>
      <c r="CI156" s="10">
        <f t="shared" si="173"/>
        <v>0</v>
      </c>
      <c r="CJ156" s="11">
        <f t="shared" si="173"/>
        <v>0</v>
      </c>
      <c r="CK156" s="10">
        <f t="shared" si="173"/>
        <v>0</v>
      </c>
      <c r="CL156" s="11">
        <f t="shared" si="173"/>
        <v>0</v>
      </c>
      <c r="CM156" s="10">
        <f t="shared" si="173"/>
        <v>0</v>
      </c>
      <c r="CN156" s="7">
        <f>CN25+CN41+CN61+CN84+CN152</f>
        <v>12.3</v>
      </c>
      <c r="CO156" s="11">
        <f t="shared" ref="CO156:CX156" si="174">CO25+CO41+CO61+CO84</f>
        <v>30</v>
      </c>
      <c r="CP156" s="10">
        <f t="shared" si="174"/>
        <v>0</v>
      </c>
      <c r="CQ156" s="11">
        <f t="shared" si="174"/>
        <v>180</v>
      </c>
      <c r="CR156" s="10">
        <f t="shared" si="174"/>
        <v>0</v>
      </c>
      <c r="CS156" s="11">
        <f t="shared" si="174"/>
        <v>0</v>
      </c>
      <c r="CT156" s="10">
        <f t="shared" si="174"/>
        <v>0</v>
      </c>
      <c r="CU156" s="11">
        <f t="shared" si="174"/>
        <v>0</v>
      </c>
      <c r="CV156" s="10">
        <f t="shared" si="174"/>
        <v>0</v>
      </c>
      <c r="CW156" s="11">
        <f t="shared" si="174"/>
        <v>15</v>
      </c>
      <c r="CX156" s="10">
        <f t="shared" si="174"/>
        <v>0</v>
      </c>
      <c r="CY156" s="7">
        <f>CY25+CY41+CY61+CY84+CY152</f>
        <v>17.7</v>
      </c>
      <c r="CZ156" s="7">
        <f>CZ25+CZ41+CZ61+CZ84+CZ152</f>
        <v>30</v>
      </c>
      <c r="DA156" s="11">
        <f t="shared" ref="DA156:DH156" si="175">DA25+DA41+DA61+DA84</f>
        <v>175</v>
      </c>
      <c r="DB156" s="10">
        <f t="shared" si="175"/>
        <v>0</v>
      </c>
      <c r="DC156" s="11">
        <f t="shared" si="175"/>
        <v>50</v>
      </c>
      <c r="DD156" s="10">
        <f t="shared" si="175"/>
        <v>0</v>
      </c>
      <c r="DE156" s="11">
        <f t="shared" si="175"/>
        <v>0</v>
      </c>
      <c r="DF156" s="10">
        <f t="shared" si="175"/>
        <v>0</v>
      </c>
      <c r="DG156" s="11">
        <f t="shared" si="175"/>
        <v>0</v>
      </c>
      <c r="DH156" s="10">
        <f t="shared" si="175"/>
        <v>0</v>
      </c>
      <c r="DI156" s="7">
        <f>DI25+DI41+DI61+DI84+DI152</f>
        <v>16.5</v>
      </c>
      <c r="DJ156" s="11">
        <f t="shared" ref="DJ156:DS156" si="176">DJ25+DJ41+DJ61+DJ84</f>
        <v>0</v>
      </c>
      <c r="DK156" s="10">
        <f t="shared" si="176"/>
        <v>0</v>
      </c>
      <c r="DL156" s="11">
        <f t="shared" si="176"/>
        <v>185</v>
      </c>
      <c r="DM156" s="10">
        <f t="shared" si="176"/>
        <v>0</v>
      </c>
      <c r="DN156" s="11">
        <f t="shared" si="176"/>
        <v>0</v>
      </c>
      <c r="DO156" s="10">
        <f t="shared" si="176"/>
        <v>0</v>
      </c>
      <c r="DP156" s="11">
        <f t="shared" si="176"/>
        <v>0</v>
      </c>
      <c r="DQ156" s="10">
        <f t="shared" si="176"/>
        <v>0</v>
      </c>
      <c r="DR156" s="11">
        <f t="shared" si="176"/>
        <v>10</v>
      </c>
      <c r="DS156" s="10">
        <f t="shared" si="176"/>
        <v>0</v>
      </c>
      <c r="DT156" s="7">
        <f>DT25+DT41+DT61+DT84+DT152</f>
        <v>13.5</v>
      </c>
      <c r="DU156" s="7">
        <f>DU25+DU41+DU61+DU84+DU152</f>
        <v>30</v>
      </c>
      <c r="DV156" s="11">
        <f t="shared" ref="DV156:EC156" si="177">DV25+DV41+DV61+DV84</f>
        <v>175</v>
      </c>
      <c r="DW156" s="10">
        <f t="shared" si="177"/>
        <v>0</v>
      </c>
      <c r="DX156" s="11">
        <f t="shared" si="177"/>
        <v>100</v>
      </c>
      <c r="DY156" s="10">
        <f t="shared" si="177"/>
        <v>0</v>
      </c>
      <c r="DZ156" s="11">
        <f t="shared" si="177"/>
        <v>15</v>
      </c>
      <c r="EA156" s="10">
        <f t="shared" si="177"/>
        <v>0</v>
      </c>
      <c r="EB156" s="11">
        <f t="shared" si="177"/>
        <v>0</v>
      </c>
      <c r="EC156" s="10">
        <f t="shared" si="177"/>
        <v>0</v>
      </c>
      <c r="ED156" s="7">
        <f>ED25+ED41+ED61+ED84+ED152</f>
        <v>17.100000000000001</v>
      </c>
      <c r="EE156" s="11">
        <f t="shared" ref="EE156:EN156" si="178">EE25+EE41+EE61+EE84</f>
        <v>0</v>
      </c>
      <c r="EF156" s="10">
        <f t="shared" si="178"/>
        <v>0</v>
      </c>
      <c r="EG156" s="11">
        <f t="shared" si="178"/>
        <v>100</v>
      </c>
      <c r="EH156" s="10">
        <f t="shared" si="178"/>
        <v>0</v>
      </c>
      <c r="EI156" s="11">
        <f t="shared" si="178"/>
        <v>0</v>
      </c>
      <c r="EJ156" s="10">
        <f t="shared" si="178"/>
        <v>0</v>
      </c>
      <c r="EK156" s="11">
        <f t="shared" si="178"/>
        <v>0</v>
      </c>
      <c r="EL156" s="10">
        <f t="shared" si="178"/>
        <v>0</v>
      </c>
      <c r="EM156" s="11">
        <f t="shared" si="178"/>
        <v>15</v>
      </c>
      <c r="EN156" s="10">
        <f t="shared" si="178"/>
        <v>0</v>
      </c>
      <c r="EO156" s="7">
        <f>EO25+EO41+EO61+EO84+EO152</f>
        <v>12.9</v>
      </c>
      <c r="EP156" s="7">
        <f>EP25+EP41+EP61+EP84+EP152</f>
        <v>30</v>
      </c>
      <c r="EQ156" s="11">
        <f t="shared" ref="EQ156:EX156" si="179">EQ25+EQ41+EQ61+EQ84</f>
        <v>120</v>
      </c>
      <c r="ER156" s="10">
        <f t="shared" si="179"/>
        <v>0</v>
      </c>
      <c r="ES156" s="11">
        <f t="shared" si="179"/>
        <v>60</v>
      </c>
      <c r="ET156" s="10">
        <f t="shared" si="179"/>
        <v>0</v>
      </c>
      <c r="EU156" s="11">
        <f t="shared" si="179"/>
        <v>15</v>
      </c>
      <c r="EV156" s="10">
        <f t="shared" si="179"/>
        <v>0</v>
      </c>
      <c r="EW156" s="11">
        <f t="shared" si="179"/>
        <v>0</v>
      </c>
      <c r="EX156" s="10">
        <f t="shared" si="179"/>
        <v>0</v>
      </c>
      <c r="EY156" s="7">
        <f>EY25+EY41+EY61+EY84+EY152</f>
        <v>12.5</v>
      </c>
      <c r="EZ156" s="11">
        <f t="shared" ref="EZ156:FI156" si="180">EZ25+EZ41+EZ61+EZ84</f>
        <v>0</v>
      </c>
      <c r="FA156" s="10">
        <f t="shared" si="180"/>
        <v>0</v>
      </c>
      <c r="FB156" s="11">
        <f t="shared" si="180"/>
        <v>50</v>
      </c>
      <c r="FC156" s="10">
        <f t="shared" si="180"/>
        <v>0</v>
      </c>
      <c r="FD156" s="11">
        <f t="shared" si="180"/>
        <v>0</v>
      </c>
      <c r="FE156" s="10">
        <f t="shared" si="180"/>
        <v>0</v>
      </c>
      <c r="FF156" s="11">
        <f t="shared" si="180"/>
        <v>0</v>
      </c>
      <c r="FG156" s="10">
        <f t="shared" si="180"/>
        <v>0</v>
      </c>
      <c r="FH156" s="11">
        <f t="shared" si="180"/>
        <v>0</v>
      </c>
      <c r="FI156" s="10">
        <f t="shared" si="180"/>
        <v>0</v>
      </c>
      <c r="FJ156" s="7">
        <f>FJ25+FJ41+FJ61+FJ84+FJ152</f>
        <v>17.5</v>
      </c>
      <c r="FK156" s="7">
        <f>FK25+FK41+FK61+FK84+FK152</f>
        <v>30</v>
      </c>
      <c r="FL156" s="11">
        <f t="shared" ref="FL156:FS156" si="181">FL25+FL41+FL61+FL84</f>
        <v>0</v>
      </c>
      <c r="FM156" s="10">
        <f t="shared" si="181"/>
        <v>0</v>
      </c>
      <c r="FN156" s="11">
        <f t="shared" si="181"/>
        <v>0</v>
      </c>
      <c r="FO156" s="10">
        <f t="shared" si="181"/>
        <v>0</v>
      </c>
      <c r="FP156" s="11">
        <f t="shared" si="181"/>
        <v>0</v>
      </c>
      <c r="FQ156" s="10">
        <f t="shared" si="181"/>
        <v>0</v>
      </c>
      <c r="FR156" s="11">
        <f t="shared" si="181"/>
        <v>0</v>
      </c>
      <c r="FS156" s="10">
        <f t="shared" si="181"/>
        <v>0</v>
      </c>
      <c r="FT156" s="7">
        <f>FT25+FT41+FT61+FT84+FT152</f>
        <v>0</v>
      </c>
      <c r="FU156" s="11">
        <f t="shared" ref="FU156:GD156" si="182">FU25+FU41+FU61+FU84</f>
        <v>0</v>
      </c>
      <c r="FV156" s="10">
        <f t="shared" si="182"/>
        <v>0</v>
      </c>
      <c r="FW156" s="11">
        <f t="shared" si="182"/>
        <v>0</v>
      </c>
      <c r="FX156" s="10">
        <f t="shared" si="182"/>
        <v>0</v>
      </c>
      <c r="FY156" s="11">
        <f t="shared" si="182"/>
        <v>0</v>
      </c>
      <c r="FZ156" s="10">
        <f t="shared" si="182"/>
        <v>0</v>
      </c>
      <c r="GA156" s="11">
        <f t="shared" si="182"/>
        <v>0</v>
      </c>
      <c r="GB156" s="10">
        <f t="shared" si="182"/>
        <v>0</v>
      </c>
      <c r="GC156" s="11">
        <f t="shared" si="182"/>
        <v>0</v>
      </c>
      <c r="GD156" s="10">
        <f t="shared" si="182"/>
        <v>0</v>
      </c>
      <c r="GE156" s="7">
        <f>GE25+GE41+GE61+GE84+GE152</f>
        <v>0</v>
      </c>
      <c r="GF156" s="7">
        <f>GF25+GF41+GF61+GF84+GF152</f>
        <v>0</v>
      </c>
    </row>
    <row r="158" spans="1:188" x14ac:dyDescent="0.25">
      <c r="D158" s="3" t="s">
        <v>22</v>
      </c>
      <c r="E158" s="3" t="s">
        <v>297</v>
      </c>
    </row>
    <row r="159" spans="1:188" x14ac:dyDescent="0.25">
      <c r="D159" s="3" t="s">
        <v>26</v>
      </c>
      <c r="E159" s="3" t="s">
        <v>298</v>
      </c>
    </row>
    <row r="160" spans="1:188" x14ac:dyDescent="0.25">
      <c r="D160" s="21" t="s">
        <v>32</v>
      </c>
      <c r="E160" s="21"/>
    </row>
    <row r="161" spans="4:29" x14ac:dyDescent="0.25">
      <c r="D161" s="3" t="s">
        <v>34</v>
      </c>
      <c r="E161" s="3" t="s">
        <v>299</v>
      </c>
    </row>
    <row r="162" spans="4:29" x14ac:dyDescent="0.25">
      <c r="D162" s="3" t="s">
        <v>35</v>
      </c>
      <c r="E162" s="3" t="s">
        <v>300</v>
      </c>
    </row>
    <row r="163" spans="4:29" x14ac:dyDescent="0.25">
      <c r="D163" s="3" t="s">
        <v>36</v>
      </c>
      <c r="E163" s="3" t="s">
        <v>301</v>
      </c>
    </row>
    <row r="164" spans="4:29" x14ac:dyDescent="0.25">
      <c r="D164" s="3" t="s">
        <v>37</v>
      </c>
      <c r="E164" s="3" t="s">
        <v>302</v>
      </c>
      <c r="M164" s="9"/>
      <c r="U164" s="9"/>
      <c r="AC164" s="9"/>
    </row>
    <row r="165" spans="4:29" x14ac:dyDescent="0.25">
      <c r="D165" s="21" t="s">
        <v>33</v>
      </c>
      <c r="E165" s="21"/>
    </row>
    <row r="166" spans="4:29" x14ac:dyDescent="0.25">
      <c r="D166" s="3" t="s">
        <v>35</v>
      </c>
      <c r="E166" s="3" t="s">
        <v>300</v>
      </c>
    </row>
    <row r="167" spans="4:29" x14ac:dyDescent="0.25">
      <c r="D167" s="3" t="s">
        <v>38</v>
      </c>
      <c r="E167" s="3" t="s">
        <v>303</v>
      </c>
    </row>
    <row r="168" spans="4:29" x14ac:dyDescent="0.25">
      <c r="D168" s="3" t="s">
        <v>39</v>
      </c>
      <c r="E168" s="3" t="s">
        <v>304</v>
      </c>
    </row>
    <row r="169" spans="4:29" x14ac:dyDescent="0.25">
      <c r="D169" s="3" t="s">
        <v>40</v>
      </c>
      <c r="E169" s="3" t="s">
        <v>305</v>
      </c>
    </row>
    <row r="170" spans="4:29" x14ac:dyDescent="0.25">
      <c r="D170" s="3" t="s">
        <v>37</v>
      </c>
      <c r="E170" s="3" t="s">
        <v>302</v>
      </c>
    </row>
  </sheetData>
  <mergeCells count="202">
    <mergeCell ref="A150:GF150"/>
    <mergeCell ref="A153:GF153"/>
    <mergeCell ref="D160:E160"/>
    <mergeCell ref="D165:E165"/>
    <mergeCell ref="C143:C145"/>
    <mergeCell ref="A143:A145"/>
    <mergeCell ref="B143:B145"/>
    <mergeCell ref="C146:C149"/>
    <mergeCell ref="A146:A149"/>
    <mergeCell ref="B146:B149"/>
    <mergeCell ref="C132:C138"/>
    <mergeCell ref="A132:A138"/>
    <mergeCell ref="B132:B138"/>
    <mergeCell ref="C139:C142"/>
    <mergeCell ref="A139:A142"/>
    <mergeCell ref="B139:B142"/>
    <mergeCell ref="C125:C128"/>
    <mergeCell ref="A125:A128"/>
    <mergeCell ref="B125:B128"/>
    <mergeCell ref="C129:C131"/>
    <mergeCell ref="A129:A131"/>
    <mergeCell ref="B129:B131"/>
    <mergeCell ref="C118:C120"/>
    <mergeCell ref="A118:A120"/>
    <mergeCell ref="B118:B120"/>
    <mergeCell ref="C121:C124"/>
    <mergeCell ref="A121:A124"/>
    <mergeCell ref="B121:B124"/>
    <mergeCell ref="C110:C113"/>
    <mergeCell ref="A110:A113"/>
    <mergeCell ref="B110:B113"/>
    <mergeCell ref="C114:C117"/>
    <mergeCell ref="A114:A117"/>
    <mergeCell ref="B114:B117"/>
    <mergeCell ref="C103:C106"/>
    <mergeCell ref="A103:A106"/>
    <mergeCell ref="B103:B106"/>
    <mergeCell ref="C107:C109"/>
    <mergeCell ref="A107:A109"/>
    <mergeCell ref="B107:B109"/>
    <mergeCell ref="C95:C97"/>
    <mergeCell ref="A95:A97"/>
    <mergeCell ref="B95:B97"/>
    <mergeCell ref="C98:C102"/>
    <mergeCell ref="A98:A102"/>
    <mergeCell ref="B98:B102"/>
    <mergeCell ref="C90:C91"/>
    <mergeCell ref="A90:A91"/>
    <mergeCell ref="B90:B91"/>
    <mergeCell ref="C92:C94"/>
    <mergeCell ref="A92:A94"/>
    <mergeCell ref="B92:B94"/>
    <mergeCell ref="C86:C87"/>
    <mergeCell ref="A86:A87"/>
    <mergeCell ref="B86:B87"/>
    <mergeCell ref="C88:C89"/>
    <mergeCell ref="A88:A89"/>
    <mergeCell ref="B88:B89"/>
    <mergeCell ref="GF14:GF15"/>
    <mergeCell ref="A16:GF16"/>
    <mergeCell ref="A26:GF26"/>
    <mergeCell ref="A42:GF42"/>
    <mergeCell ref="A62:GF62"/>
    <mergeCell ref="A85:GF85"/>
    <mergeCell ref="FU15:FV15"/>
    <mergeCell ref="FW15:FX15"/>
    <mergeCell ref="FY15:FZ15"/>
    <mergeCell ref="GA15:GB15"/>
    <mergeCell ref="GC15:GD15"/>
    <mergeCell ref="GE14:GE15"/>
    <mergeCell ref="FJ14:FJ15"/>
    <mergeCell ref="FK14:FK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78"/>
  <sheetViews>
    <sheetView tabSelected="1" topLeftCell="AQ1" workbookViewId="0">
      <selection activeCell="BQ8" sqref="BQ8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7" width="4.33203125" customWidth="1"/>
    <col min="18" max="20" width="4.6640625" customWidth="1"/>
    <col min="21" max="21" width="3.5546875" customWidth="1"/>
    <col min="22" max="22" width="2" customWidth="1"/>
    <col min="23" max="23" width="3.5546875" customWidth="1"/>
    <col min="24" max="24" width="2" customWidth="1"/>
    <col min="25" max="25" width="3.5546875" customWidth="1"/>
    <col min="26" max="26" width="2" customWidth="1"/>
    <col min="27" max="27" width="3.5546875" customWidth="1"/>
    <col min="28" max="28" width="2" customWidth="1"/>
    <col min="29" max="29" width="3.88671875" customWidth="1"/>
    <col min="30" max="30" width="3.5546875" customWidth="1"/>
    <col min="31" max="31" width="2" customWidth="1"/>
    <col min="32" max="32" width="3.5546875" customWidth="1"/>
    <col min="33" max="33" width="2" customWidth="1"/>
    <col min="34" max="34" width="3.5546875" customWidth="1"/>
    <col min="35" max="35" width="2" customWidth="1"/>
    <col min="36" max="36" width="3.5546875" customWidth="1"/>
    <col min="37" max="37" width="2" customWidth="1"/>
    <col min="38" max="38" width="3.5546875" customWidth="1"/>
    <col min="39" max="39" width="2" customWidth="1"/>
    <col min="40" max="41" width="3.88671875" customWidth="1"/>
    <col min="42" max="42" width="3.5546875" customWidth="1"/>
    <col min="43" max="43" width="2" customWidth="1"/>
    <col min="44" max="44" width="3.5546875" customWidth="1"/>
    <col min="45" max="45" width="2" customWidth="1"/>
    <col min="46" max="46" width="3.5546875" customWidth="1"/>
    <col min="47" max="47" width="2" customWidth="1"/>
    <col min="48" max="48" width="3.5546875" customWidth="1"/>
    <col min="49" max="49" width="2" customWidth="1"/>
    <col min="50" max="50" width="3.88671875" customWidth="1"/>
    <col min="51" max="51" width="3.5546875" customWidth="1"/>
    <col min="52" max="52" width="2" customWidth="1"/>
    <col min="53" max="53" width="3.5546875" customWidth="1"/>
    <col min="54" max="54" width="2" customWidth="1"/>
    <col min="55" max="55" width="3.5546875" customWidth="1"/>
    <col min="56" max="56" width="2" customWidth="1"/>
    <col min="57" max="57" width="3.5546875" customWidth="1"/>
    <col min="58" max="58" width="2" customWidth="1"/>
    <col min="59" max="59" width="3.5546875" customWidth="1"/>
    <col min="60" max="60" width="2" customWidth="1"/>
    <col min="61" max="62" width="3.88671875" customWidth="1"/>
    <col min="63" max="63" width="3.5546875" customWidth="1"/>
    <col min="64" max="64" width="2" customWidth="1"/>
    <col min="65" max="65" width="3.5546875" customWidth="1"/>
    <col min="66" max="66" width="2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88671875" customWidth="1"/>
    <col min="72" max="72" width="3.5546875" customWidth="1"/>
    <col min="73" max="73" width="2" customWidth="1"/>
    <col min="74" max="74" width="3.5546875" customWidth="1"/>
    <col min="75" max="75" width="2" customWidth="1"/>
    <col min="76" max="76" width="3.5546875" customWidth="1"/>
    <col min="77" max="77" width="2" customWidth="1"/>
    <col min="78" max="78" width="3.5546875" customWidth="1"/>
    <col min="79" max="79" width="2" customWidth="1"/>
    <col min="80" max="80" width="3.5546875" customWidth="1"/>
    <col min="81" max="81" width="2" customWidth="1"/>
    <col min="82" max="83" width="3.88671875" customWidth="1"/>
    <col min="84" max="84" width="3.5546875" customWidth="1"/>
    <col min="85" max="85" width="2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88671875" customWidth="1"/>
    <col min="93" max="93" width="3.5546875" customWidth="1"/>
    <col min="94" max="94" width="2" customWidth="1"/>
    <col min="95" max="95" width="3.5546875" customWidth="1"/>
    <col min="96" max="96" width="2" customWidth="1"/>
    <col min="97" max="97" width="3.5546875" customWidth="1"/>
    <col min="98" max="98" width="2" customWidth="1"/>
    <col min="99" max="99" width="3.5546875" customWidth="1"/>
    <col min="100" max="100" width="2" customWidth="1"/>
    <col min="101" max="101" width="3.5546875" customWidth="1"/>
    <col min="102" max="102" width="2" customWidth="1"/>
    <col min="103" max="104" width="3.88671875" customWidth="1"/>
    <col min="105" max="105" width="3.5546875" customWidth="1"/>
    <col min="106" max="106" width="2" customWidth="1"/>
    <col min="107" max="107" width="3.5546875" customWidth="1"/>
    <col min="108" max="108" width="2" customWidth="1"/>
    <col min="109" max="109" width="3.5546875" customWidth="1"/>
    <col min="110" max="110" width="2" customWidth="1"/>
    <col min="111" max="111" width="3.5546875" customWidth="1"/>
    <col min="112" max="112" width="2" customWidth="1"/>
    <col min="113" max="113" width="3.88671875" customWidth="1"/>
    <col min="114" max="114" width="3.5546875" customWidth="1"/>
    <col min="115" max="115" width="2" customWidth="1"/>
    <col min="116" max="116" width="3.5546875" customWidth="1"/>
    <col min="117" max="117" width="2" customWidth="1"/>
    <col min="118" max="118" width="3.5546875" customWidth="1"/>
    <col min="119" max="119" width="2" customWidth="1"/>
    <col min="120" max="120" width="3.5546875" customWidth="1"/>
    <col min="121" max="121" width="2" customWidth="1"/>
    <col min="122" max="122" width="3.5546875" customWidth="1"/>
    <col min="123" max="123" width="2" customWidth="1"/>
    <col min="124" max="125" width="3.88671875" customWidth="1"/>
    <col min="126" max="126" width="3.5546875" customWidth="1"/>
    <col min="127" max="127" width="2" customWidth="1"/>
    <col min="128" max="128" width="3.5546875" customWidth="1"/>
    <col min="129" max="129" width="2" customWidth="1"/>
    <col min="130" max="130" width="3.5546875" customWidth="1"/>
    <col min="131" max="131" width="2" customWidth="1"/>
    <col min="132" max="132" width="3.5546875" customWidth="1"/>
    <col min="133" max="133" width="2" customWidth="1"/>
    <col min="134" max="134" width="3.88671875" customWidth="1"/>
    <col min="135" max="135" width="3.5546875" customWidth="1"/>
    <col min="136" max="136" width="2" customWidth="1"/>
    <col min="137" max="137" width="3.5546875" customWidth="1"/>
    <col min="138" max="138" width="2" customWidth="1"/>
    <col min="139" max="139" width="3.5546875" customWidth="1"/>
    <col min="140" max="140" width="2" customWidth="1"/>
    <col min="141" max="141" width="3.5546875" customWidth="1"/>
    <col min="142" max="142" width="2" customWidth="1"/>
    <col min="143" max="143" width="3.5546875" customWidth="1"/>
    <col min="144" max="144" width="2" customWidth="1"/>
    <col min="145" max="146" width="3.88671875" customWidth="1"/>
    <col min="147" max="147" width="3.5546875" customWidth="1"/>
    <col min="148" max="148" width="2" customWidth="1"/>
    <col min="149" max="149" width="3.5546875" customWidth="1"/>
    <col min="150" max="150" width="2" customWidth="1"/>
    <col min="151" max="151" width="3.5546875" customWidth="1"/>
    <col min="152" max="152" width="2" customWidth="1"/>
    <col min="153" max="153" width="3.5546875" customWidth="1"/>
    <col min="154" max="154" width="2" customWidth="1"/>
    <col min="155" max="155" width="3.88671875" customWidth="1"/>
    <col min="156" max="156" width="3.5546875" customWidth="1"/>
    <col min="157" max="157" width="2" customWidth="1"/>
    <col min="158" max="158" width="3.5546875" customWidth="1"/>
    <col min="159" max="159" width="2" customWidth="1"/>
    <col min="160" max="160" width="3.5546875" customWidth="1"/>
    <col min="161" max="161" width="2" customWidth="1"/>
    <col min="162" max="162" width="3.5546875" customWidth="1"/>
    <col min="163" max="163" width="2" customWidth="1"/>
    <col min="164" max="164" width="3.5546875" customWidth="1"/>
    <col min="165" max="165" width="2" customWidth="1"/>
    <col min="166" max="167" width="3.88671875" customWidth="1"/>
    <col min="168" max="168" width="3.5546875" hidden="1" customWidth="1"/>
    <col min="169" max="169" width="2" hidden="1" customWidth="1"/>
    <col min="170" max="170" width="3.5546875" hidden="1" customWidth="1"/>
    <col min="171" max="171" width="2" hidden="1" customWidth="1"/>
    <col min="172" max="172" width="3.5546875" hidden="1" customWidth="1"/>
    <col min="173" max="173" width="2" hidden="1" customWidth="1"/>
    <col min="174" max="174" width="3.5546875" hidden="1" customWidth="1"/>
    <col min="175" max="175" width="2" hidden="1" customWidth="1"/>
    <col min="176" max="176" width="3.88671875" hidden="1" customWidth="1"/>
    <col min="177" max="177" width="3.5546875" hidden="1" customWidth="1"/>
    <col min="178" max="178" width="2" hidden="1" customWidth="1"/>
    <col min="179" max="179" width="3.5546875" hidden="1" customWidth="1"/>
    <col min="180" max="180" width="2" hidden="1" customWidth="1"/>
    <col min="181" max="181" width="3.5546875" hidden="1" customWidth="1"/>
    <col min="182" max="182" width="2" hidden="1" customWidth="1"/>
    <col min="183" max="183" width="3.5546875" hidden="1" customWidth="1"/>
    <col min="184" max="184" width="2" hidden="1" customWidth="1"/>
    <col min="185" max="185" width="3.5546875" hidden="1" customWidth="1"/>
    <col min="186" max="186" width="2" hidden="1" customWidth="1"/>
    <col min="187" max="188" width="3.88671875" hidden="1" customWidth="1"/>
  </cols>
  <sheetData>
    <row r="1" spans="1:188" ht="15.6" x14ac:dyDescent="0.25">
      <c r="E1" s="2" t="s">
        <v>0</v>
      </c>
    </row>
    <row r="2" spans="1:188" x14ac:dyDescent="0.25">
      <c r="E2" t="s">
        <v>1</v>
      </c>
      <c r="F2" s="1" t="s">
        <v>2</v>
      </c>
    </row>
    <row r="3" spans="1:188" x14ac:dyDescent="0.25">
      <c r="E3" t="s">
        <v>3</v>
      </c>
      <c r="F3" s="1" t="s">
        <v>4</v>
      </c>
    </row>
    <row r="4" spans="1:188" x14ac:dyDescent="0.25">
      <c r="E4" t="s">
        <v>5</v>
      </c>
      <c r="F4" s="1" t="s">
        <v>6</v>
      </c>
    </row>
    <row r="5" spans="1:188" x14ac:dyDescent="0.25">
      <c r="E5" t="s">
        <v>7</v>
      </c>
      <c r="F5" s="1" t="s">
        <v>8</v>
      </c>
    </row>
    <row r="6" spans="1:188" x14ac:dyDescent="0.25">
      <c r="E6" t="s">
        <v>9</v>
      </c>
      <c r="F6" s="1" t="s">
        <v>10</v>
      </c>
    </row>
    <row r="7" spans="1:188" x14ac:dyDescent="0.25">
      <c r="E7" t="s">
        <v>11</v>
      </c>
      <c r="F7" s="1" t="s">
        <v>12</v>
      </c>
      <c r="CG7" t="s">
        <v>13</v>
      </c>
    </row>
    <row r="8" spans="1:188" x14ac:dyDescent="0.25">
      <c r="E8" t="s">
        <v>14</v>
      </c>
      <c r="F8" s="1" t="s">
        <v>137</v>
      </c>
      <c r="CG8" t="s">
        <v>16</v>
      </c>
    </row>
    <row r="9" spans="1:188" x14ac:dyDescent="0.25">
      <c r="E9" t="s">
        <v>17</v>
      </c>
      <c r="F9" s="1" t="s">
        <v>18</v>
      </c>
      <c r="CG9" t="s">
        <v>451</v>
      </c>
    </row>
    <row r="11" spans="1:188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5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41</v>
      </c>
      <c r="S12" s="15" t="s">
        <v>42</v>
      </c>
      <c r="T12" s="15" t="s">
        <v>43</v>
      </c>
      <c r="U12" s="17" t="s">
        <v>44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49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52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55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5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48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50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51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53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54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56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57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5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8"/>
      <c r="AB14" s="18"/>
      <c r="AC14" s="14" t="s">
        <v>46</v>
      </c>
      <c r="AD14" s="18" t="s">
        <v>33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46</v>
      </c>
      <c r="AO14" s="14" t="s">
        <v>47</v>
      </c>
      <c r="AP14" s="18" t="s">
        <v>32</v>
      </c>
      <c r="AQ14" s="18"/>
      <c r="AR14" s="18"/>
      <c r="AS14" s="18"/>
      <c r="AT14" s="18"/>
      <c r="AU14" s="18"/>
      <c r="AV14" s="18"/>
      <c r="AW14" s="18"/>
      <c r="AX14" s="14" t="s">
        <v>46</v>
      </c>
      <c r="AY14" s="18" t="s">
        <v>33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46</v>
      </c>
      <c r="BJ14" s="14" t="s">
        <v>47</v>
      </c>
      <c r="BK14" s="18" t="s">
        <v>32</v>
      </c>
      <c r="BL14" s="18"/>
      <c r="BM14" s="18"/>
      <c r="BN14" s="18"/>
      <c r="BO14" s="18"/>
      <c r="BP14" s="18"/>
      <c r="BQ14" s="18"/>
      <c r="BR14" s="18"/>
      <c r="BS14" s="14" t="s">
        <v>46</v>
      </c>
      <c r="BT14" s="18" t="s">
        <v>33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46</v>
      </c>
      <c r="CE14" s="14" t="s">
        <v>47</v>
      </c>
      <c r="CF14" s="18" t="s">
        <v>32</v>
      </c>
      <c r="CG14" s="18"/>
      <c r="CH14" s="18"/>
      <c r="CI14" s="18"/>
      <c r="CJ14" s="18"/>
      <c r="CK14" s="18"/>
      <c r="CL14" s="18"/>
      <c r="CM14" s="18"/>
      <c r="CN14" s="14" t="s">
        <v>46</v>
      </c>
      <c r="CO14" s="18" t="s">
        <v>33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46</v>
      </c>
      <c r="CZ14" s="14" t="s">
        <v>47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4" t="s">
        <v>46</v>
      </c>
      <c r="DJ14" s="18" t="s">
        <v>33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46</v>
      </c>
      <c r="DU14" s="14" t="s">
        <v>47</v>
      </c>
      <c r="DV14" s="18" t="s">
        <v>32</v>
      </c>
      <c r="DW14" s="18"/>
      <c r="DX14" s="18"/>
      <c r="DY14" s="18"/>
      <c r="DZ14" s="18"/>
      <c r="EA14" s="18"/>
      <c r="EB14" s="18"/>
      <c r="EC14" s="18"/>
      <c r="ED14" s="14" t="s">
        <v>46</v>
      </c>
      <c r="EE14" s="18" t="s">
        <v>33</v>
      </c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46</v>
      </c>
      <c r="EP14" s="14" t="s">
        <v>47</v>
      </c>
      <c r="EQ14" s="18" t="s">
        <v>32</v>
      </c>
      <c r="ER14" s="18"/>
      <c r="ES14" s="18"/>
      <c r="ET14" s="18"/>
      <c r="EU14" s="18"/>
      <c r="EV14" s="18"/>
      <c r="EW14" s="18"/>
      <c r="EX14" s="18"/>
      <c r="EY14" s="14" t="s">
        <v>46</v>
      </c>
      <c r="EZ14" s="18" t="s">
        <v>33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46</v>
      </c>
      <c r="FK14" s="14" t="s">
        <v>47</v>
      </c>
      <c r="FL14" s="18" t="s">
        <v>32</v>
      </c>
      <c r="FM14" s="18"/>
      <c r="FN14" s="18"/>
      <c r="FO14" s="18"/>
      <c r="FP14" s="18"/>
      <c r="FQ14" s="18"/>
      <c r="FR14" s="18"/>
      <c r="FS14" s="18"/>
      <c r="FT14" s="14" t="s">
        <v>46</v>
      </c>
      <c r="FU14" s="18" t="s">
        <v>33</v>
      </c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46</v>
      </c>
      <c r="GF14" s="14" t="s">
        <v>47</v>
      </c>
    </row>
    <row r="15" spans="1:188" ht="24" customHeight="1" x14ac:dyDescent="0.25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38</v>
      </c>
      <c r="O15" s="5" t="s">
        <v>39</v>
      </c>
      <c r="P15" s="5" t="s">
        <v>40</v>
      </c>
      <c r="Q15" s="5" t="s">
        <v>37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4"/>
      <c r="AD15" s="16" t="s">
        <v>35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37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4"/>
      <c r="AY15" s="16" t="s">
        <v>35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37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4"/>
      <c r="BT15" s="16" t="s">
        <v>35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37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4"/>
      <c r="CO15" s="16" t="s">
        <v>35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37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4"/>
      <c r="DJ15" s="16" t="s">
        <v>35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37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4"/>
      <c r="EE15" s="16" t="s">
        <v>35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37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6" t="s">
        <v>37</v>
      </c>
      <c r="EX15" s="16"/>
      <c r="EY15" s="14"/>
      <c r="EZ15" s="16" t="s">
        <v>35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37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6" t="s">
        <v>37</v>
      </c>
      <c r="FS15" s="16"/>
      <c r="FT15" s="14"/>
      <c r="FU15" s="16" t="s">
        <v>35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37</v>
      </c>
      <c r="GD15" s="16"/>
      <c r="GE15" s="14"/>
      <c r="GF15" s="14"/>
    </row>
    <row r="16" spans="1:188" ht="20.100000000000001" customHeight="1" x14ac:dyDescent="0.25">
      <c r="A16" s="19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5">
      <c r="A17" s="6">
        <v>1</v>
      </c>
      <c r="B17" s="6">
        <v>1</v>
      </c>
      <c r="C17" s="6"/>
      <c r="D17" s="6"/>
      <c r="E17" s="3" t="s">
        <v>59</v>
      </c>
      <c r="F17" s="6">
        <f>$B$17*COUNTIF(U17:GD17,"e")</f>
        <v>0</v>
      </c>
      <c r="G17" s="6">
        <f>$B$17*COUNTIF(U17:GD17,"z")</f>
        <v>1</v>
      </c>
      <c r="H17" s="6">
        <f t="shared" ref="H17:H24" si="0">SUM(I17:Q17)</f>
        <v>30</v>
      </c>
      <c r="I17" s="6">
        <f t="shared" ref="I17:I24" si="1">U17+AP17+BK17+CF17+DA17+DV17+EQ17+FL17</f>
        <v>30</v>
      </c>
      <c r="J17" s="6">
        <f t="shared" ref="J17:J24" si="2">W17+AR17+BM17+CH17+DC17+DX17+ES17+FN17</f>
        <v>0</v>
      </c>
      <c r="K17" s="6">
        <f t="shared" ref="K17:K24" si="3">Y17+AT17+BO17+CJ17+DE17+DZ17+EU17+FP17</f>
        <v>0</v>
      </c>
      <c r="L17" s="6">
        <f t="shared" ref="L17:L24" si="4">AA17+AV17+BQ17+CL17+DG17+EB17+EW17+FR17</f>
        <v>0</v>
      </c>
      <c r="M17" s="6">
        <f t="shared" ref="M17:M24" si="5">AD17+AY17+BT17+CO17+DJ17+EE17+EZ17+FU17</f>
        <v>0</v>
      </c>
      <c r="N17" s="6">
        <f t="shared" ref="N17:N24" si="6">AF17+BA17+BV17+CQ17+DL17+EG17+FB17+FW17</f>
        <v>0</v>
      </c>
      <c r="O17" s="6">
        <f t="shared" ref="O17:O24" si="7">AH17+BC17+BX17+CS17+DN17+EI17+FD17+FY17</f>
        <v>0</v>
      </c>
      <c r="P17" s="6">
        <f t="shared" ref="P17:P24" si="8">AJ17+BE17+BZ17+CU17+DP17+EK17+FF17+GA17</f>
        <v>0</v>
      </c>
      <c r="Q17" s="6">
        <f t="shared" ref="Q17:Q24" si="9">AL17+BG17+CB17+CW17+DR17+EM17+FH17+GC17</f>
        <v>0</v>
      </c>
      <c r="R17" s="7">
        <f t="shared" ref="R17:R24" si="10">AO17+BJ17+CE17+CZ17+DU17+EP17+FK17+GF17</f>
        <v>2</v>
      </c>
      <c r="S17" s="7">
        <f t="shared" ref="S17:S24" si="11">AN17+BI17+CD17+CY17+DT17+EO17+FJ17+GE17</f>
        <v>0</v>
      </c>
      <c r="T17" s="7">
        <f>$B$17*1.2</f>
        <v>1.2</v>
      </c>
      <c r="U17" s="11">
        <f>$B$17*30</f>
        <v>30</v>
      </c>
      <c r="V17" s="10" t="s">
        <v>60</v>
      </c>
      <c r="W17" s="11"/>
      <c r="X17" s="10"/>
      <c r="Y17" s="11"/>
      <c r="Z17" s="10"/>
      <c r="AA17" s="11"/>
      <c r="AB17" s="10"/>
      <c r="AC17" s="7">
        <f>$B$17*2</f>
        <v>2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4" si="12">AC17+AN17</f>
        <v>2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4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4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4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4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4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4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4" si="19">FT17+GE17</f>
        <v>0</v>
      </c>
    </row>
    <row r="18" spans="1:188" x14ac:dyDescent="0.25">
      <c r="A18" s="6"/>
      <c r="B18" s="6"/>
      <c r="C18" s="6"/>
      <c r="D18" s="6" t="s">
        <v>61</v>
      </c>
      <c r="E18" s="3" t="s">
        <v>62</v>
      </c>
      <c r="F18" s="6">
        <f>COUNTIF(U18:GD18,"e")</f>
        <v>0</v>
      </c>
      <c r="G18" s="6">
        <f>COUNTIF(U18:GD18,"z")</f>
        <v>2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60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>
        <v>30</v>
      </c>
      <c r="CP18" s="10" t="s">
        <v>60</v>
      </c>
      <c r="CQ18" s="11"/>
      <c r="CR18" s="10"/>
      <c r="CS18" s="11"/>
      <c r="CT18" s="10"/>
      <c r="CU18" s="11"/>
      <c r="CV18" s="10"/>
      <c r="CW18" s="11"/>
      <c r="CX18" s="10"/>
      <c r="CY18" s="7">
        <v>0</v>
      </c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5">
      <c r="A19" s="6"/>
      <c r="B19" s="6"/>
      <c r="C19" s="6"/>
      <c r="D19" s="6" t="s">
        <v>63</v>
      </c>
      <c r="E19" s="3" t="s">
        <v>64</v>
      </c>
      <c r="F19" s="6">
        <f>COUNTIF(U19:GD19,"e")</f>
        <v>0</v>
      </c>
      <c r="G19" s="6">
        <f>COUNTIF(U19:GD19,"z")</f>
        <v>1</v>
      </c>
      <c r="H19" s="6">
        <f t="shared" si="0"/>
        <v>2</v>
      </c>
      <c r="I19" s="6">
        <f t="shared" si="1"/>
        <v>2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0</v>
      </c>
      <c r="S19" s="7">
        <f t="shared" si="11"/>
        <v>0</v>
      </c>
      <c r="T19" s="7">
        <v>0</v>
      </c>
      <c r="U19" s="11">
        <v>2</v>
      </c>
      <c r="V19" s="10" t="s">
        <v>60</v>
      </c>
      <c r="W19" s="11"/>
      <c r="X19" s="10"/>
      <c r="Y19" s="11"/>
      <c r="Z19" s="10"/>
      <c r="AA19" s="11"/>
      <c r="AB19" s="10"/>
      <c r="AC19" s="7">
        <v>0</v>
      </c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11"/>
      <c r="BR19" s="10"/>
      <c r="BS19" s="7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5">
      <c r="A20" s="6">
        <v>6</v>
      </c>
      <c r="B20" s="6">
        <v>1</v>
      </c>
      <c r="C20" s="6"/>
      <c r="D20" s="6"/>
      <c r="E20" s="3" t="s">
        <v>65</v>
      </c>
      <c r="F20" s="6">
        <f>$B$20*COUNTIF(U20:GD20,"e")</f>
        <v>0</v>
      </c>
      <c r="G20" s="6">
        <f>$B$20*COUNTIF(U20:GD20,"z")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f>$B$20*0.57</f>
        <v>0.56999999999999995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>
        <f>$B$20*15</f>
        <v>15</v>
      </c>
      <c r="BL20" s="10" t="s">
        <v>60</v>
      </c>
      <c r="BM20" s="11"/>
      <c r="BN20" s="10"/>
      <c r="BO20" s="11"/>
      <c r="BP20" s="10"/>
      <c r="BQ20" s="11"/>
      <c r="BR20" s="10"/>
      <c r="BS20" s="7">
        <f>$B$20*1</f>
        <v>1</v>
      </c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1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5">
      <c r="A21" s="6"/>
      <c r="B21" s="6"/>
      <c r="C21" s="6"/>
      <c r="D21" s="6" t="s">
        <v>66</v>
      </c>
      <c r="E21" s="3" t="s">
        <v>67</v>
      </c>
      <c r="F21" s="6">
        <f>COUNTIF(U21:GD21,"e")</f>
        <v>0</v>
      </c>
      <c r="G21" s="6">
        <f>COUNTIF(U21:GD21,"z")</f>
        <v>1</v>
      </c>
      <c r="H21" s="6">
        <f t="shared" si="0"/>
        <v>15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1</v>
      </c>
      <c r="S21" s="7">
        <f t="shared" si="11"/>
        <v>0</v>
      </c>
      <c r="T21" s="7">
        <v>0.56999999999999995</v>
      </c>
      <c r="U21" s="11">
        <v>15</v>
      </c>
      <c r="V21" s="10" t="s">
        <v>60</v>
      </c>
      <c r="W21" s="11"/>
      <c r="X21" s="10"/>
      <c r="Y21" s="11"/>
      <c r="Z21" s="10"/>
      <c r="AA21" s="11"/>
      <c r="AB21" s="10"/>
      <c r="AC21" s="7">
        <v>1</v>
      </c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1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11"/>
      <c r="CM21" s="10"/>
      <c r="CN21" s="7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5">
      <c r="A22" s="6"/>
      <c r="B22" s="6"/>
      <c r="C22" s="6"/>
      <c r="D22" s="6" t="s">
        <v>68</v>
      </c>
      <c r="E22" s="3" t="s">
        <v>69</v>
      </c>
      <c r="F22" s="6">
        <f>COUNTIF(U22:GD22,"e")</f>
        <v>0</v>
      </c>
      <c r="G22" s="6">
        <f>COUNTIF(U22:GD22,"z")</f>
        <v>2</v>
      </c>
      <c r="H22" s="6">
        <f t="shared" si="0"/>
        <v>15</v>
      </c>
      <c r="I22" s="6">
        <f t="shared" si="1"/>
        <v>10</v>
      </c>
      <c r="J22" s="6">
        <f t="shared" si="2"/>
        <v>5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1</v>
      </c>
      <c r="S22" s="7">
        <f t="shared" si="11"/>
        <v>0</v>
      </c>
      <c r="T22" s="7">
        <v>0.5</v>
      </c>
      <c r="U22" s="11">
        <v>10</v>
      </c>
      <c r="V22" s="10" t="s">
        <v>60</v>
      </c>
      <c r="W22" s="11">
        <v>5</v>
      </c>
      <c r="X22" s="10" t="s">
        <v>60</v>
      </c>
      <c r="Y22" s="11"/>
      <c r="Z22" s="10"/>
      <c r="AA22" s="11"/>
      <c r="AB22" s="10"/>
      <c r="AC22" s="7">
        <v>1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1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11"/>
      <c r="CM22" s="10"/>
      <c r="CN22" s="7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5">
      <c r="A23" s="6"/>
      <c r="B23" s="6"/>
      <c r="C23" s="6"/>
      <c r="D23" s="6" t="s">
        <v>70</v>
      </c>
      <c r="E23" s="3" t="s">
        <v>71</v>
      </c>
      <c r="F23" s="6">
        <f>COUNTIF(U23:GD23,"e")</f>
        <v>0</v>
      </c>
      <c r="G23" s="6">
        <f>COUNTIF(U23:GD23,"z")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</v>
      </c>
      <c r="S23" s="7">
        <f t="shared" si="11"/>
        <v>0</v>
      </c>
      <c r="T23" s="7">
        <v>0.67</v>
      </c>
      <c r="U23" s="11">
        <v>15</v>
      </c>
      <c r="V23" s="10" t="s">
        <v>60</v>
      </c>
      <c r="W23" s="11"/>
      <c r="X23" s="10"/>
      <c r="Y23" s="11"/>
      <c r="Z23" s="10"/>
      <c r="AA23" s="11"/>
      <c r="AB23" s="10"/>
      <c r="AC23" s="7">
        <v>1</v>
      </c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1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11"/>
      <c r="DH23" s="10"/>
      <c r="DI23" s="7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5">
      <c r="A24" s="6">
        <v>18</v>
      </c>
      <c r="B24" s="6">
        <v>1</v>
      </c>
      <c r="C24" s="6"/>
      <c r="D24" s="6"/>
      <c r="E24" s="3" t="s">
        <v>72</v>
      </c>
      <c r="F24" s="6">
        <f>$B$24*COUNTIF(U24:GD24,"e")</f>
        <v>1</v>
      </c>
      <c r="G24" s="6">
        <f>$B$24*COUNTIF(U24:GD24,"z")</f>
        <v>2</v>
      </c>
      <c r="H24" s="6">
        <f t="shared" si="0"/>
        <v>150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150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7</v>
      </c>
      <c r="S24" s="7">
        <f t="shared" si="11"/>
        <v>7</v>
      </c>
      <c r="T24" s="7">
        <f>$B$24*5.4</f>
        <v>5.4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>
        <f>$B$24*30</f>
        <v>30</v>
      </c>
      <c r="BW24" s="10" t="s">
        <v>60</v>
      </c>
      <c r="BX24" s="11"/>
      <c r="BY24" s="10"/>
      <c r="BZ24" s="11"/>
      <c r="CA24" s="10"/>
      <c r="CB24" s="11"/>
      <c r="CC24" s="10"/>
      <c r="CD24" s="7">
        <f>$B$24*2</f>
        <v>2</v>
      </c>
      <c r="CE24" s="7">
        <f t="shared" si="14"/>
        <v>2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>
        <f>$B$24*60</f>
        <v>60</v>
      </c>
      <c r="CR24" s="10" t="s">
        <v>60</v>
      </c>
      <c r="CS24" s="11"/>
      <c r="CT24" s="10"/>
      <c r="CU24" s="11"/>
      <c r="CV24" s="10"/>
      <c r="CW24" s="11"/>
      <c r="CX24" s="10"/>
      <c r="CY24" s="7">
        <f>$B$24*2</f>
        <v>2</v>
      </c>
      <c r="CZ24" s="7">
        <f t="shared" si="15"/>
        <v>2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>
        <f>$B$24*60</f>
        <v>60</v>
      </c>
      <c r="DM24" s="10" t="s">
        <v>73</v>
      </c>
      <c r="DN24" s="11"/>
      <c r="DO24" s="10"/>
      <c r="DP24" s="11"/>
      <c r="DQ24" s="10"/>
      <c r="DR24" s="11"/>
      <c r="DS24" s="10"/>
      <c r="DT24" s="7">
        <f>$B$24*3</f>
        <v>3</v>
      </c>
      <c r="DU24" s="7">
        <f t="shared" si="16"/>
        <v>3</v>
      </c>
      <c r="DV24" s="11"/>
      <c r="DW24" s="10"/>
      <c r="DX24" s="11"/>
      <c r="DY24" s="10"/>
      <c r="DZ24" s="11"/>
      <c r="EA24" s="10"/>
      <c r="EB24" s="11"/>
      <c r="EC24" s="10"/>
      <c r="ED24" s="7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5.9" customHeight="1" x14ac:dyDescent="0.25">
      <c r="A25" s="6"/>
      <c r="B25" s="6"/>
      <c r="C25" s="6"/>
      <c r="D25" s="6"/>
      <c r="E25" s="6" t="s">
        <v>74</v>
      </c>
      <c r="F25" s="6">
        <f t="shared" ref="F25:AK25" si="20">SUM(F17:F24)</f>
        <v>1</v>
      </c>
      <c r="G25" s="6">
        <f t="shared" si="20"/>
        <v>11</v>
      </c>
      <c r="H25" s="6">
        <f t="shared" si="20"/>
        <v>302</v>
      </c>
      <c r="I25" s="6">
        <f t="shared" si="20"/>
        <v>87</v>
      </c>
      <c r="J25" s="6">
        <f t="shared" si="20"/>
        <v>5</v>
      </c>
      <c r="K25" s="6">
        <f t="shared" si="20"/>
        <v>0</v>
      </c>
      <c r="L25" s="6">
        <f t="shared" si="20"/>
        <v>0</v>
      </c>
      <c r="M25" s="6">
        <f t="shared" si="20"/>
        <v>60</v>
      </c>
      <c r="N25" s="6">
        <f t="shared" si="20"/>
        <v>150</v>
      </c>
      <c r="O25" s="6">
        <f t="shared" si="20"/>
        <v>0</v>
      </c>
      <c r="P25" s="6">
        <f t="shared" si="20"/>
        <v>0</v>
      </c>
      <c r="Q25" s="6">
        <f t="shared" si="20"/>
        <v>0</v>
      </c>
      <c r="R25" s="7">
        <f t="shared" si="20"/>
        <v>13</v>
      </c>
      <c r="S25" s="7">
        <f t="shared" si="20"/>
        <v>7</v>
      </c>
      <c r="T25" s="7">
        <f t="shared" si="20"/>
        <v>8.91</v>
      </c>
      <c r="U25" s="11">
        <f t="shared" si="20"/>
        <v>72</v>
      </c>
      <c r="V25" s="10">
        <f t="shared" si="20"/>
        <v>0</v>
      </c>
      <c r="W25" s="11">
        <f t="shared" si="20"/>
        <v>5</v>
      </c>
      <c r="X25" s="10">
        <f t="shared" si="20"/>
        <v>0</v>
      </c>
      <c r="Y25" s="11">
        <f t="shared" si="20"/>
        <v>0</v>
      </c>
      <c r="Z25" s="10">
        <f t="shared" si="20"/>
        <v>0</v>
      </c>
      <c r="AA25" s="11">
        <f t="shared" si="20"/>
        <v>0</v>
      </c>
      <c r="AB25" s="10">
        <f t="shared" si="20"/>
        <v>0</v>
      </c>
      <c r="AC25" s="7">
        <f t="shared" si="20"/>
        <v>5</v>
      </c>
      <c r="AD25" s="11">
        <f t="shared" si="20"/>
        <v>0</v>
      </c>
      <c r="AE25" s="10">
        <f t="shared" si="20"/>
        <v>0</v>
      </c>
      <c r="AF25" s="11">
        <f t="shared" si="20"/>
        <v>0</v>
      </c>
      <c r="AG25" s="10">
        <f t="shared" si="20"/>
        <v>0</v>
      </c>
      <c r="AH25" s="11">
        <f t="shared" si="20"/>
        <v>0</v>
      </c>
      <c r="AI25" s="10">
        <f t="shared" si="20"/>
        <v>0</v>
      </c>
      <c r="AJ25" s="11">
        <f t="shared" si="20"/>
        <v>0</v>
      </c>
      <c r="AK25" s="10">
        <f t="shared" si="20"/>
        <v>0</v>
      </c>
      <c r="AL25" s="11">
        <f t="shared" ref="AL25:BQ25" si="21">SUM(AL17:AL24)</f>
        <v>0</v>
      </c>
      <c r="AM25" s="10">
        <f t="shared" si="21"/>
        <v>0</v>
      </c>
      <c r="AN25" s="7">
        <f t="shared" si="21"/>
        <v>0</v>
      </c>
      <c r="AO25" s="7">
        <f t="shared" si="21"/>
        <v>5</v>
      </c>
      <c r="AP25" s="11">
        <f t="shared" si="21"/>
        <v>0</v>
      </c>
      <c r="AQ25" s="10">
        <f t="shared" si="21"/>
        <v>0</v>
      </c>
      <c r="AR25" s="11">
        <f t="shared" si="21"/>
        <v>0</v>
      </c>
      <c r="AS25" s="10">
        <f t="shared" si="21"/>
        <v>0</v>
      </c>
      <c r="AT25" s="11">
        <f t="shared" si="21"/>
        <v>0</v>
      </c>
      <c r="AU25" s="10">
        <f t="shared" si="21"/>
        <v>0</v>
      </c>
      <c r="AV25" s="11">
        <f t="shared" si="21"/>
        <v>0</v>
      </c>
      <c r="AW25" s="10">
        <f t="shared" si="21"/>
        <v>0</v>
      </c>
      <c r="AX25" s="7">
        <f t="shared" si="21"/>
        <v>0</v>
      </c>
      <c r="AY25" s="11">
        <f t="shared" si="21"/>
        <v>0</v>
      </c>
      <c r="AZ25" s="10">
        <f t="shared" si="21"/>
        <v>0</v>
      </c>
      <c r="BA25" s="11">
        <f t="shared" si="21"/>
        <v>0</v>
      </c>
      <c r="BB25" s="10">
        <f t="shared" si="21"/>
        <v>0</v>
      </c>
      <c r="BC25" s="11">
        <f t="shared" si="21"/>
        <v>0</v>
      </c>
      <c r="BD25" s="10">
        <f t="shared" si="21"/>
        <v>0</v>
      </c>
      <c r="BE25" s="11">
        <f t="shared" si="21"/>
        <v>0</v>
      </c>
      <c r="BF25" s="10">
        <f t="shared" si="21"/>
        <v>0</v>
      </c>
      <c r="BG25" s="11">
        <f t="shared" si="21"/>
        <v>0</v>
      </c>
      <c r="BH25" s="10">
        <f t="shared" si="21"/>
        <v>0</v>
      </c>
      <c r="BI25" s="7">
        <f t="shared" si="21"/>
        <v>0</v>
      </c>
      <c r="BJ25" s="7">
        <f t="shared" si="21"/>
        <v>0</v>
      </c>
      <c r="BK25" s="11">
        <f t="shared" si="21"/>
        <v>15</v>
      </c>
      <c r="BL25" s="10">
        <f t="shared" si="21"/>
        <v>0</v>
      </c>
      <c r="BM25" s="11">
        <f t="shared" si="21"/>
        <v>0</v>
      </c>
      <c r="BN25" s="10">
        <f t="shared" si="21"/>
        <v>0</v>
      </c>
      <c r="BO25" s="11">
        <f t="shared" si="21"/>
        <v>0</v>
      </c>
      <c r="BP25" s="10">
        <f t="shared" si="21"/>
        <v>0</v>
      </c>
      <c r="BQ25" s="11">
        <f t="shared" si="21"/>
        <v>0</v>
      </c>
      <c r="BR25" s="10">
        <f t="shared" ref="BR25:CW25" si="22">SUM(BR17:BR24)</f>
        <v>0</v>
      </c>
      <c r="BS25" s="7">
        <f t="shared" si="22"/>
        <v>1</v>
      </c>
      <c r="BT25" s="11">
        <f t="shared" si="22"/>
        <v>30</v>
      </c>
      <c r="BU25" s="10">
        <f t="shared" si="22"/>
        <v>0</v>
      </c>
      <c r="BV25" s="11">
        <f t="shared" si="22"/>
        <v>30</v>
      </c>
      <c r="BW25" s="10">
        <f t="shared" si="22"/>
        <v>0</v>
      </c>
      <c r="BX25" s="11">
        <f t="shared" si="22"/>
        <v>0</v>
      </c>
      <c r="BY25" s="10">
        <f t="shared" si="22"/>
        <v>0</v>
      </c>
      <c r="BZ25" s="11">
        <f t="shared" si="22"/>
        <v>0</v>
      </c>
      <c r="CA25" s="10">
        <f t="shared" si="22"/>
        <v>0</v>
      </c>
      <c r="CB25" s="11">
        <f t="shared" si="22"/>
        <v>0</v>
      </c>
      <c r="CC25" s="10">
        <f t="shared" si="22"/>
        <v>0</v>
      </c>
      <c r="CD25" s="7">
        <f t="shared" si="22"/>
        <v>2</v>
      </c>
      <c r="CE25" s="7">
        <f t="shared" si="22"/>
        <v>3</v>
      </c>
      <c r="CF25" s="11">
        <f t="shared" si="22"/>
        <v>0</v>
      </c>
      <c r="CG25" s="10">
        <f t="shared" si="22"/>
        <v>0</v>
      </c>
      <c r="CH25" s="11">
        <f t="shared" si="22"/>
        <v>0</v>
      </c>
      <c r="CI25" s="10">
        <f t="shared" si="22"/>
        <v>0</v>
      </c>
      <c r="CJ25" s="11">
        <f t="shared" si="22"/>
        <v>0</v>
      </c>
      <c r="CK25" s="10">
        <f t="shared" si="22"/>
        <v>0</v>
      </c>
      <c r="CL25" s="11">
        <f t="shared" si="22"/>
        <v>0</v>
      </c>
      <c r="CM25" s="10">
        <f t="shared" si="22"/>
        <v>0</v>
      </c>
      <c r="CN25" s="7">
        <f t="shared" si="22"/>
        <v>0</v>
      </c>
      <c r="CO25" s="11">
        <f t="shared" si="22"/>
        <v>30</v>
      </c>
      <c r="CP25" s="10">
        <f t="shared" si="22"/>
        <v>0</v>
      </c>
      <c r="CQ25" s="11">
        <f t="shared" si="22"/>
        <v>60</v>
      </c>
      <c r="CR25" s="10">
        <f t="shared" si="22"/>
        <v>0</v>
      </c>
      <c r="CS25" s="11">
        <f t="shared" si="22"/>
        <v>0</v>
      </c>
      <c r="CT25" s="10">
        <f t="shared" si="22"/>
        <v>0</v>
      </c>
      <c r="CU25" s="11">
        <f t="shared" si="22"/>
        <v>0</v>
      </c>
      <c r="CV25" s="10">
        <f t="shared" si="22"/>
        <v>0</v>
      </c>
      <c r="CW25" s="11">
        <f t="shared" si="22"/>
        <v>0</v>
      </c>
      <c r="CX25" s="10">
        <f t="shared" ref="CX25:EC25" si="23">SUM(CX17:CX24)</f>
        <v>0</v>
      </c>
      <c r="CY25" s="7">
        <f t="shared" si="23"/>
        <v>2</v>
      </c>
      <c r="CZ25" s="7">
        <f t="shared" si="23"/>
        <v>2</v>
      </c>
      <c r="DA25" s="11">
        <f t="shared" si="23"/>
        <v>0</v>
      </c>
      <c r="DB25" s="10">
        <f t="shared" si="23"/>
        <v>0</v>
      </c>
      <c r="DC25" s="11">
        <f t="shared" si="23"/>
        <v>0</v>
      </c>
      <c r="DD25" s="10">
        <f t="shared" si="23"/>
        <v>0</v>
      </c>
      <c r="DE25" s="11">
        <f t="shared" si="23"/>
        <v>0</v>
      </c>
      <c r="DF25" s="10">
        <f t="shared" si="23"/>
        <v>0</v>
      </c>
      <c r="DG25" s="11">
        <f t="shared" si="23"/>
        <v>0</v>
      </c>
      <c r="DH25" s="10">
        <f t="shared" si="23"/>
        <v>0</v>
      </c>
      <c r="DI25" s="7">
        <f t="shared" si="23"/>
        <v>0</v>
      </c>
      <c r="DJ25" s="11">
        <f t="shared" si="23"/>
        <v>0</v>
      </c>
      <c r="DK25" s="10">
        <f t="shared" si="23"/>
        <v>0</v>
      </c>
      <c r="DL25" s="11">
        <f t="shared" si="23"/>
        <v>60</v>
      </c>
      <c r="DM25" s="10">
        <f t="shared" si="23"/>
        <v>0</v>
      </c>
      <c r="DN25" s="11">
        <f t="shared" si="23"/>
        <v>0</v>
      </c>
      <c r="DO25" s="10">
        <f t="shared" si="23"/>
        <v>0</v>
      </c>
      <c r="DP25" s="11">
        <f t="shared" si="23"/>
        <v>0</v>
      </c>
      <c r="DQ25" s="10">
        <f t="shared" si="23"/>
        <v>0</v>
      </c>
      <c r="DR25" s="11">
        <f t="shared" si="23"/>
        <v>0</v>
      </c>
      <c r="DS25" s="10">
        <f t="shared" si="23"/>
        <v>0</v>
      </c>
      <c r="DT25" s="7">
        <f t="shared" si="23"/>
        <v>3</v>
      </c>
      <c r="DU25" s="7">
        <f t="shared" si="23"/>
        <v>3</v>
      </c>
      <c r="DV25" s="11">
        <f t="shared" si="23"/>
        <v>0</v>
      </c>
      <c r="DW25" s="10">
        <f t="shared" si="23"/>
        <v>0</v>
      </c>
      <c r="DX25" s="11">
        <f t="shared" si="23"/>
        <v>0</v>
      </c>
      <c r="DY25" s="10">
        <f t="shared" si="23"/>
        <v>0</v>
      </c>
      <c r="DZ25" s="11">
        <f t="shared" si="23"/>
        <v>0</v>
      </c>
      <c r="EA25" s="10">
        <f t="shared" si="23"/>
        <v>0</v>
      </c>
      <c r="EB25" s="11">
        <f t="shared" si="23"/>
        <v>0</v>
      </c>
      <c r="EC25" s="10">
        <f t="shared" si="23"/>
        <v>0</v>
      </c>
      <c r="ED25" s="7">
        <f t="shared" ref="ED25:FI25" si="24">SUM(ED17:ED24)</f>
        <v>0</v>
      </c>
      <c r="EE25" s="11">
        <f t="shared" si="24"/>
        <v>0</v>
      </c>
      <c r="EF25" s="10">
        <f t="shared" si="24"/>
        <v>0</v>
      </c>
      <c r="EG25" s="11">
        <f t="shared" si="24"/>
        <v>0</v>
      </c>
      <c r="EH25" s="10">
        <f t="shared" si="24"/>
        <v>0</v>
      </c>
      <c r="EI25" s="11">
        <f t="shared" si="24"/>
        <v>0</v>
      </c>
      <c r="EJ25" s="10">
        <f t="shared" si="24"/>
        <v>0</v>
      </c>
      <c r="EK25" s="11">
        <f t="shared" si="24"/>
        <v>0</v>
      </c>
      <c r="EL25" s="10">
        <f t="shared" si="24"/>
        <v>0</v>
      </c>
      <c r="EM25" s="11">
        <f t="shared" si="24"/>
        <v>0</v>
      </c>
      <c r="EN25" s="10">
        <f t="shared" si="24"/>
        <v>0</v>
      </c>
      <c r="EO25" s="7">
        <f t="shared" si="24"/>
        <v>0</v>
      </c>
      <c r="EP25" s="7">
        <f t="shared" si="24"/>
        <v>0</v>
      </c>
      <c r="EQ25" s="11">
        <f t="shared" si="24"/>
        <v>0</v>
      </c>
      <c r="ER25" s="10">
        <f t="shared" si="24"/>
        <v>0</v>
      </c>
      <c r="ES25" s="11">
        <f t="shared" si="24"/>
        <v>0</v>
      </c>
      <c r="ET25" s="10">
        <f t="shared" si="24"/>
        <v>0</v>
      </c>
      <c r="EU25" s="11">
        <f t="shared" si="24"/>
        <v>0</v>
      </c>
      <c r="EV25" s="10">
        <f t="shared" si="24"/>
        <v>0</v>
      </c>
      <c r="EW25" s="11">
        <f t="shared" si="24"/>
        <v>0</v>
      </c>
      <c r="EX25" s="10">
        <f t="shared" si="24"/>
        <v>0</v>
      </c>
      <c r="EY25" s="7">
        <f t="shared" si="24"/>
        <v>0</v>
      </c>
      <c r="EZ25" s="11">
        <f t="shared" si="24"/>
        <v>0</v>
      </c>
      <c r="FA25" s="10">
        <f t="shared" si="24"/>
        <v>0</v>
      </c>
      <c r="FB25" s="11">
        <f t="shared" si="24"/>
        <v>0</v>
      </c>
      <c r="FC25" s="10">
        <f t="shared" si="24"/>
        <v>0</v>
      </c>
      <c r="FD25" s="11">
        <f t="shared" si="24"/>
        <v>0</v>
      </c>
      <c r="FE25" s="10">
        <f t="shared" si="24"/>
        <v>0</v>
      </c>
      <c r="FF25" s="11">
        <f t="shared" si="24"/>
        <v>0</v>
      </c>
      <c r="FG25" s="10">
        <f t="shared" si="24"/>
        <v>0</v>
      </c>
      <c r="FH25" s="11">
        <f t="shared" si="24"/>
        <v>0</v>
      </c>
      <c r="FI25" s="10">
        <f t="shared" si="24"/>
        <v>0</v>
      </c>
      <c r="FJ25" s="7">
        <f t="shared" ref="FJ25:GF25" si="25">SUM(FJ17:FJ24)</f>
        <v>0</v>
      </c>
      <c r="FK25" s="7">
        <f t="shared" si="25"/>
        <v>0</v>
      </c>
      <c r="FL25" s="11">
        <f t="shared" si="25"/>
        <v>0</v>
      </c>
      <c r="FM25" s="10">
        <f t="shared" si="25"/>
        <v>0</v>
      </c>
      <c r="FN25" s="11">
        <f t="shared" si="25"/>
        <v>0</v>
      </c>
      <c r="FO25" s="10">
        <f t="shared" si="25"/>
        <v>0</v>
      </c>
      <c r="FP25" s="11">
        <f t="shared" si="25"/>
        <v>0</v>
      </c>
      <c r="FQ25" s="10">
        <f t="shared" si="25"/>
        <v>0</v>
      </c>
      <c r="FR25" s="11">
        <f t="shared" si="25"/>
        <v>0</v>
      </c>
      <c r="FS25" s="10">
        <f t="shared" si="25"/>
        <v>0</v>
      </c>
      <c r="FT25" s="7">
        <f t="shared" si="25"/>
        <v>0</v>
      </c>
      <c r="FU25" s="11">
        <f t="shared" si="25"/>
        <v>0</v>
      </c>
      <c r="FV25" s="10">
        <f t="shared" si="25"/>
        <v>0</v>
      </c>
      <c r="FW25" s="11">
        <f t="shared" si="25"/>
        <v>0</v>
      </c>
      <c r="FX25" s="10">
        <f t="shared" si="25"/>
        <v>0</v>
      </c>
      <c r="FY25" s="11">
        <f t="shared" si="25"/>
        <v>0</v>
      </c>
      <c r="FZ25" s="10">
        <f t="shared" si="25"/>
        <v>0</v>
      </c>
      <c r="GA25" s="11">
        <f t="shared" si="25"/>
        <v>0</v>
      </c>
      <c r="GB25" s="10">
        <f t="shared" si="25"/>
        <v>0</v>
      </c>
      <c r="GC25" s="11">
        <f t="shared" si="25"/>
        <v>0</v>
      </c>
      <c r="GD25" s="10">
        <f t="shared" si="25"/>
        <v>0</v>
      </c>
      <c r="GE25" s="7">
        <f t="shared" si="25"/>
        <v>0</v>
      </c>
      <c r="GF25" s="7">
        <f t="shared" si="25"/>
        <v>0</v>
      </c>
    </row>
    <row r="26" spans="1:188" ht="20.100000000000001" customHeight="1" x14ac:dyDescent="0.25">
      <c r="A26" s="19" t="s">
        <v>75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9"/>
      <c r="GF26" s="13"/>
    </row>
    <row r="27" spans="1:188" x14ac:dyDescent="0.25">
      <c r="A27" s="6"/>
      <c r="B27" s="6"/>
      <c r="C27" s="6"/>
      <c r="D27" s="6" t="s">
        <v>76</v>
      </c>
      <c r="E27" s="3" t="s">
        <v>77</v>
      </c>
      <c r="F27" s="6">
        <f t="shared" ref="F27:F37" si="26">COUNTIF(U27:GD27,"e")</f>
        <v>1</v>
      </c>
      <c r="G27" s="6">
        <f t="shared" ref="G27:G37" si="27">COUNTIF(U27:GD27,"z")</f>
        <v>1</v>
      </c>
      <c r="H27" s="6">
        <f t="shared" ref="H27:H40" si="28">SUM(I27:Q27)</f>
        <v>40</v>
      </c>
      <c r="I27" s="6">
        <f t="shared" ref="I27:I40" si="29">U27+AP27+BK27+CF27+DA27+DV27+EQ27+FL27</f>
        <v>10</v>
      </c>
      <c r="J27" s="6">
        <f t="shared" ref="J27:J40" si="30">W27+AR27+BM27+CH27+DC27+DX27+ES27+FN27</f>
        <v>0</v>
      </c>
      <c r="K27" s="6">
        <f t="shared" ref="K27:K40" si="31">Y27+AT27+BO27+CJ27+DE27+DZ27+EU27+FP27</f>
        <v>0</v>
      </c>
      <c r="L27" s="6">
        <f t="shared" ref="L27:L40" si="32">AA27+AV27+BQ27+CL27+DG27+EB27+EW27+FR27</f>
        <v>0</v>
      </c>
      <c r="M27" s="6">
        <f t="shared" ref="M27:M40" si="33">AD27+AY27+BT27+CO27+DJ27+EE27+EZ27+FU27</f>
        <v>0</v>
      </c>
      <c r="N27" s="6">
        <f t="shared" ref="N27:N40" si="34">AF27+BA27+BV27+CQ27+DL27+EG27+FB27+FW27</f>
        <v>30</v>
      </c>
      <c r="O27" s="6">
        <f t="shared" ref="O27:O40" si="35">AH27+BC27+BX27+CS27+DN27+EI27+FD27+FY27</f>
        <v>0</v>
      </c>
      <c r="P27" s="6">
        <f t="shared" ref="P27:P40" si="36">AJ27+BE27+BZ27+CU27+DP27+EK27+FF27+GA27</f>
        <v>0</v>
      </c>
      <c r="Q27" s="6">
        <f t="shared" ref="Q27:Q40" si="37">AL27+BG27+CB27+CW27+DR27+EM27+FH27+GC27</f>
        <v>0</v>
      </c>
      <c r="R27" s="7">
        <f t="shared" ref="R27:R40" si="38">AO27+BJ27+CE27+CZ27+DU27+EP27+FK27+GF27</f>
        <v>4</v>
      </c>
      <c r="S27" s="7">
        <f t="shared" ref="S27:S40" si="39">AN27+BI27+CD27+CY27+DT27+EO27+FJ27+GE27</f>
        <v>3</v>
      </c>
      <c r="T27" s="7">
        <v>2.0699999999999998</v>
      </c>
      <c r="U27" s="11">
        <v>10</v>
      </c>
      <c r="V27" s="10" t="s">
        <v>73</v>
      </c>
      <c r="W27" s="11"/>
      <c r="X27" s="10"/>
      <c r="Y27" s="11"/>
      <c r="Z27" s="10"/>
      <c r="AA27" s="11"/>
      <c r="AB27" s="10"/>
      <c r="AC27" s="7">
        <v>1</v>
      </c>
      <c r="AD27" s="11"/>
      <c r="AE27" s="10"/>
      <c r="AF27" s="11">
        <v>30</v>
      </c>
      <c r="AG27" s="10" t="s">
        <v>60</v>
      </c>
      <c r="AH27" s="11"/>
      <c r="AI27" s="10"/>
      <c r="AJ27" s="11"/>
      <c r="AK27" s="10"/>
      <c r="AL27" s="11"/>
      <c r="AM27" s="10"/>
      <c r="AN27" s="7">
        <v>3</v>
      </c>
      <c r="AO27" s="7">
        <f t="shared" ref="AO27:AO40" si="40">AC27+AN27</f>
        <v>4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ref="BJ27:BJ40" si="41">AX27+BI27</f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ref="CE27:CE40" si="42">BS27+CD27</f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ref="CZ27:CZ40" si="43">CN27+CY27</f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ref="DU27:DU40" si="44">DI27+DT27</f>
        <v>0</v>
      </c>
      <c r="DV27" s="11"/>
      <c r="DW27" s="10"/>
      <c r="DX27" s="11"/>
      <c r="DY27" s="10"/>
      <c r="DZ27" s="11"/>
      <c r="EA27" s="10"/>
      <c r="EB27" s="11"/>
      <c r="EC27" s="10"/>
      <c r="ED27" s="7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ref="EP27:EP40" si="45">ED27+EO27</f>
        <v>0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ref="FK27:FK40" si="46">EY27+FJ27</f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ref="GF27:GF40" si="47">FT27+GE27</f>
        <v>0</v>
      </c>
    </row>
    <row r="28" spans="1:188" x14ac:dyDescent="0.25">
      <c r="A28" s="6"/>
      <c r="B28" s="6"/>
      <c r="C28" s="6"/>
      <c r="D28" s="6" t="s">
        <v>78</v>
      </c>
      <c r="E28" s="3" t="s">
        <v>79</v>
      </c>
      <c r="F28" s="6">
        <f t="shared" si="26"/>
        <v>0</v>
      </c>
      <c r="G28" s="6">
        <f t="shared" si="27"/>
        <v>2</v>
      </c>
      <c r="H28" s="6">
        <f t="shared" si="28"/>
        <v>30</v>
      </c>
      <c r="I28" s="6">
        <f t="shared" si="29"/>
        <v>15</v>
      </c>
      <c r="J28" s="6">
        <f t="shared" si="30"/>
        <v>15</v>
      </c>
      <c r="K28" s="6">
        <f t="shared" si="31"/>
        <v>0</v>
      </c>
      <c r="L28" s="6">
        <f t="shared" si="32"/>
        <v>0</v>
      </c>
      <c r="M28" s="6">
        <f t="shared" si="33"/>
        <v>0</v>
      </c>
      <c r="N28" s="6">
        <f t="shared" si="34"/>
        <v>0</v>
      </c>
      <c r="O28" s="6">
        <f t="shared" si="35"/>
        <v>0</v>
      </c>
      <c r="P28" s="6">
        <f t="shared" si="36"/>
        <v>0</v>
      </c>
      <c r="Q28" s="6">
        <f t="shared" si="37"/>
        <v>0</v>
      </c>
      <c r="R28" s="7">
        <f t="shared" si="38"/>
        <v>3</v>
      </c>
      <c r="S28" s="7">
        <f t="shared" si="39"/>
        <v>0</v>
      </c>
      <c r="T28" s="7">
        <v>1.5</v>
      </c>
      <c r="U28" s="11">
        <v>15</v>
      </c>
      <c r="V28" s="10" t="s">
        <v>60</v>
      </c>
      <c r="W28" s="11">
        <v>15</v>
      </c>
      <c r="X28" s="10" t="s">
        <v>60</v>
      </c>
      <c r="Y28" s="11"/>
      <c r="Z28" s="10"/>
      <c r="AA28" s="11"/>
      <c r="AB28" s="10"/>
      <c r="AC28" s="7">
        <v>3</v>
      </c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40"/>
        <v>3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41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42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43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44"/>
        <v>0</v>
      </c>
      <c r="DV28" s="11"/>
      <c r="DW28" s="10"/>
      <c r="DX28" s="11"/>
      <c r="DY28" s="10"/>
      <c r="DZ28" s="11"/>
      <c r="EA28" s="10"/>
      <c r="EB28" s="11"/>
      <c r="EC28" s="10"/>
      <c r="ED28" s="7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45"/>
        <v>0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46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47"/>
        <v>0</v>
      </c>
    </row>
    <row r="29" spans="1:188" x14ac:dyDescent="0.25">
      <c r="A29" s="6"/>
      <c r="B29" s="6"/>
      <c r="C29" s="6"/>
      <c r="D29" s="6" t="s">
        <v>80</v>
      </c>
      <c r="E29" s="3" t="s">
        <v>81</v>
      </c>
      <c r="F29" s="6">
        <f t="shared" si="26"/>
        <v>1</v>
      </c>
      <c r="G29" s="6">
        <f t="shared" si="27"/>
        <v>1</v>
      </c>
      <c r="H29" s="6">
        <f t="shared" si="28"/>
        <v>75</v>
      </c>
      <c r="I29" s="6">
        <f t="shared" si="29"/>
        <v>25</v>
      </c>
      <c r="J29" s="6">
        <f t="shared" si="30"/>
        <v>0</v>
      </c>
      <c r="K29" s="6">
        <f t="shared" si="31"/>
        <v>0</v>
      </c>
      <c r="L29" s="6">
        <f t="shared" si="32"/>
        <v>0</v>
      </c>
      <c r="M29" s="6">
        <f t="shared" si="33"/>
        <v>0</v>
      </c>
      <c r="N29" s="6">
        <f t="shared" si="34"/>
        <v>50</v>
      </c>
      <c r="O29" s="6">
        <f t="shared" si="35"/>
        <v>0</v>
      </c>
      <c r="P29" s="6">
        <f t="shared" si="36"/>
        <v>0</v>
      </c>
      <c r="Q29" s="6">
        <f t="shared" si="37"/>
        <v>0</v>
      </c>
      <c r="R29" s="7">
        <f t="shared" si="38"/>
        <v>6</v>
      </c>
      <c r="S29" s="7">
        <f t="shared" si="39"/>
        <v>4</v>
      </c>
      <c r="T29" s="7">
        <v>3.1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40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41"/>
        <v>0</v>
      </c>
      <c r="BK29" s="11">
        <v>25</v>
      </c>
      <c r="BL29" s="10" t="s">
        <v>73</v>
      </c>
      <c r="BM29" s="11"/>
      <c r="BN29" s="10"/>
      <c r="BO29" s="11"/>
      <c r="BP29" s="10"/>
      <c r="BQ29" s="11"/>
      <c r="BR29" s="10"/>
      <c r="BS29" s="7">
        <v>2</v>
      </c>
      <c r="BT29" s="11"/>
      <c r="BU29" s="10"/>
      <c r="BV29" s="11">
        <v>50</v>
      </c>
      <c r="BW29" s="10" t="s">
        <v>60</v>
      </c>
      <c r="BX29" s="11"/>
      <c r="BY29" s="10"/>
      <c r="BZ29" s="11"/>
      <c r="CA29" s="10"/>
      <c r="CB29" s="11"/>
      <c r="CC29" s="10"/>
      <c r="CD29" s="7">
        <v>4</v>
      </c>
      <c r="CE29" s="7">
        <f t="shared" si="42"/>
        <v>6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43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44"/>
        <v>0</v>
      </c>
      <c r="DV29" s="11"/>
      <c r="DW29" s="10"/>
      <c r="DX29" s="11"/>
      <c r="DY29" s="10"/>
      <c r="DZ29" s="11"/>
      <c r="EA29" s="10"/>
      <c r="EB29" s="11"/>
      <c r="EC29" s="10"/>
      <c r="ED29" s="7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5"/>
        <v>0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6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7"/>
        <v>0</v>
      </c>
    </row>
    <row r="30" spans="1:188" x14ac:dyDescent="0.25">
      <c r="A30" s="6"/>
      <c r="B30" s="6"/>
      <c r="C30" s="6"/>
      <c r="D30" s="6" t="s">
        <v>82</v>
      </c>
      <c r="E30" s="3" t="s">
        <v>83</v>
      </c>
      <c r="F30" s="6">
        <f t="shared" si="26"/>
        <v>0</v>
      </c>
      <c r="G30" s="6">
        <f t="shared" si="27"/>
        <v>2</v>
      </c>
      <c r="H30" s="6">
        <f t="shared" si="28"/>
        <v>30</v>
      </c>
      <c r="I30" s="6">
        <f t="shared" si="29"/>
        <v>15</v>
      </c>
      <c r="J30" s="6">
        <f t="shared" si="30"/>
        <v>0</v>
      </c>
      <c r="K30" s="6">
        <f t="shared" si="31"/>
        <v>0</v>
      </c>
      <c r="L30" s="6">
        <f t="shared" si="32"/>
        <v>0</v>
      </c>
      <c r="M30" s="6">
        <f t="shared" si="33"/>
        <v>0</v>
      </c>
      <c r="N30" s="6">
        <f t="shared" si="34"/>
        <v>15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3</v>
      </c>
      <c r="S30" s="7">
        <f t="shared" si="39"/>
        <v>1</v>
      </c>
      <c r="T30" s="7">
        <v>1.4</v>
      </c>
      <c r="U30" s="11">
        <v>15</v>
      </c>
      <c r="V30" s="10" t="s">
        <v>60</v>
      </c>
      <c r="W30" s="11"/>
      <c r="X30" s="10"/>
      <c r="Y30" s="11"/>
      <c r="Z30" s="10"/>
      <c r="AA30" s="11"/>
      <c r="AB30" s="10"/>
      <c r="AC30" s="7">
        <v>2</v>
      </c>
      <c r="AD30" s="11"/>
      <c r="AE30" s="10"/>
      <c r="AF30" s="11">
        <v>15</v>
      </c>
      <c r="AG30" s="10" t="s">
        <v>60</v>
      </c>
      <c r="AH30" s="11"/>
      <c r="AI30" s="10"/>
      <c r="AJ30" s="11"/>
      <c r="AK30" s="10"/>
      <c r="AL30" s="11"/>
      <c r="AM30" s="10"/>
      <c r="AN30" s="7">
        <v>1</v>
      </c>
      <c r="AO30" s="7">
        <f t="shared" si="40"/>
        <v>3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41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11"/>
      <c r="EC30" s="10"/>
      <c r="ED30" s="7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5">
      <c r="A31" s="6"/>
      <c r="B31" s="6"/>
      <c r="C31" s="6"/>
      <c r="D31" s="6" t="s">
        <v>84</v>
      </c>
      <c r="E31" s="3" t="s">
        <v>85</v>
      </c>
      <c r="F31" s="6">
        <f t="shared" si="26"/>
        <v>1</v>
      </c>
      <c r="G31" s="6">
        <f t="shared" si="27"/>
        <v>1</v>
      </c>
      <c r="H31" s="6">
        <f t="shared" si="28"/>
        <v>45</v>
      </c>
      <c r="I31" s="6">
        <f t="shared" si="29"/>
        <v>20</v>
      </c>
      <c r="J31" s="6">
        <f t="shared" si="30"/>
        <v>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25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3</v>
      </c>
      <c r="T31" s="7">
        <v>2.33</v>
      </c>
      <c r="U31" s="11">
        <v>20</v>
      </c>
      <c r="V31" s="10" t="s">
        <v>73</v>
      </c>
      <c r="W31" s="11"/>
      <c r="X31" s="10"/>
      <c r="Y31" s="11"/>
      <c r="Z31" s="10"/>
      <c r="AA31" s="11"/>
      <c r="AB31" s="10"/>
      <c r="AC31" s="7">
        <v>2</v>
      </c>
      <c r="AD31" s="11"/>
      <c r="AE31" s="10"/>
      <c r="AF31" s="11">
        <v>25</v>
      </c>
      <c r="AG31" s="10" t="s">
        <v>60</v>
      </c>
      <c r="AH31" s="11"/>
      <c r="AI31" s="10"/>
      <c r="AJ31" s="11"/>
      <c r="AK31" s="10"/>
      <c r="AL31" s="11"/>
      <c r="AM31" s="10"/>
      <c r="AN31" s="7">
        <v>3</v>
      </c>
      <c r="AO31" s="7">
        <f t="shared" si="40"/>
        <v>5</v>
      </c>
      <c r="AP31" s="11"/>
      <c r="AQ31" s="10"/>
      <c r="AR31" s="11"/>
      <c r="AS31" s="10"/>
      <c r="AT31" s="11"/>
      <c r="AU31" s="10"/>
      <c r="AV31" s="11"/>
      <c r="AW31" s="10"/>
      <c r="AX31" s="7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0</v>
      </c>
      <c r="BK31" s="11"/>
      <c r="BL31" s="10"/>
      <c r="BM31" s="11"/>
      <c r="BN31" s="10"/>
      <c r="BO31" s="11"/>
      <c r="BP31" s="10"/>
      <c r="BQ31" s="11"/>
      <c r="BR31" s="10"/>
      <c r="BS31" s="7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11"/>
      <c r="CM31" s="10"/>
      <c r="CN31" s="7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11"/>
      <c r="DH31" s="10"/>
      <c r="DI31" s="7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11"/>
      <c r="EC31" s="10"/>
      <c r="ED31" s="7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11"/>
      <c r="EX31" s="10"/>
      <c r="EY31" s="7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11"/>
      <c r="FS31" s="10"/>
      <c r="FT31" s="7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5">
      <c r="A32" s="6"/>
      <c r="B32" s="6"/>
      <c r="C32" s="6"/>
      <c r="D32" s="6" t="s">
        <v>86</v>
      </c>
      <c r="E32" s="3" t="s">
        <v>87</v>
      </c>
      <c r="F32" s="6">
        <f t="shared" si="26"/>
        <v>0</v>
      </c>
      <c r="G32" s="6">
        <f t="shared" si="27"/>
        <v>3</v>
      </c>
      <c r="H32" s="6">
        <f t="shared" si="28"/>
        <v>28</v>
      </c>
      <c r="I32" s="6">
        <f t="shared" si="29"/>
        <v>10</v>
      </c>
      <c r="J32" s="6">
        <f t="shared" si="30"/>
        <v>0</v>
      </c>
      <c r="K32" s="6">
        <f t="shared" si="31"/>
        <v>0</v>
      </c>
      <c r="L32" s="6">
        <f t="shared" si="32"/>
        <v>6</v>
      </c>
      <c r="M32" s="6">
        <f t="shared" si="33"/>
        <v>0</v>
      </c>
      <c r="N32" s="6">
        <f t="shared" si="34"/>
        <v>12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3</v>
      </c>
      <c r="S32" s="7">
        <f t="shared" si="39"/>
        <v>1</v>
      </c>
      <c r="T32" s="7">
        <v>1.59</v>
      </c>
      <c r="U32" s="11">
        <v>10</v>
      </c>
      <c r="V32" s="10" t="s">
        <v>60</v>
      </c>
      <c r="W32" s="11"/>
      <c r="X32" s="10"/>
      <c r="Y32" s="11"/>
      <c r="Z32" s="10"/>
      <c r="AA32" s="11">
        <v>6</v>
      </c>
      <c r="AB32" s="10" t="s">
        <v>60</v>
      </c>
      <c r="AC32" s="7">
        <v>2</v>
      </c>
      <c r="AD32" s="11"/>
      <c r="AE32" s="10"/>
      <c r="AF32" s="11">
        <v>12</v>
      </c>
      <c r="AG32" s="10" t="s">
        <v>60</v>
      </c>
      <c r="AH32" s="11"/>
      <c r="AI32" s="10"/>
      <c r="AJ32" s="11"/>
      <c r="AK32" s="10"/>
      <c r="AL32" s="11"/>
      <c r="AM32" s="10"/>
      <c r="AN32" s="7">
        <v>1</v>
      </c>
      <c r="AO32" s="7">
        <f t="shared" si="40"/>
        <v>3</v>
      </c>
      <c r="AP32" s="11"/>
      <c r="AQ32" s="10"/>
      <c r="AR32" s="11"/>
      <c r="AS32" s="10"/>
      <c r="AT32" s="11"/>
      <c r="AU32" s="10"/>
      <c r="AV32" s="11"/>
      <c r="AW32" s="10"/>
      <c r="AX32" s="7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11"/>
      <c r="BR32" s="10"/>
      <c r="BS32" s="7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11"/>
      <c r="CM32" s="10"/>
      <c r="CN32" s="7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11"/>
      <c r="DH32" s="10"/>
      <c r="DI32" s="7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11"/>
      <c r="EC32" s="10"/>
      <c r="ED32" s="7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11"/>
      <c r="EX32" s="10"/>
      <c r="EY32" s="7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11"/>
      <c r="FS32" s="10"/>
      <c r="FT32" s="7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5">
      <c r="A33" s="6"/>
      <c r="B33" s="6"/>
      <c r="C33" s="6"/>
      <c r="D33" s="6" t="s">
        <v>88</v>
      </c>
      <c r="E33" s="3" t="s">
        <v>89</v>
      </c>
      <c r="F33" s="6">
        <f t="shared" si="26"/>
        <v>0</v>
      </c>
      <c r="G33" s="6">
        <f t="shared" si="27"/>
        <v>1</v>
      </c>
      <c r="H33" s="6">
        <f t="shared" si="28"/>
        <v>15</v>
      </c>
      <c r="I33" s="6">
        <f t="shared" si="29"/>
        <v>15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0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1</v>
      </c>
      <c r="S33" s="7">
        <f t="shared" si="39"/>
        <v>0</v>
      </c>
      <c r="T33" s="7">
        <v>0.6</v>
      </c>
      <c r="U33" s="11">
        <v>15</v>
      </c>
      <c r="V33" s="10" t="s">
        <v>60</v>
      </c>
      <c r="W33" s="11"/>
      <c r="X33" s="10"/>
      <c r="Y33" s="11"/>
      <c r="Z33" s="10"/>
      <c r="AA33" s="11"/>
      <c r="AB33" s="10"/>
      <c r="AC33" s="7">
        <v>1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1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41"/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5">
      <c r="A34" s="6"/>
      <c r="B34" s="6"/>
      <c r="C34" s="6"/>
      <c r="D34" s="6" t="s">
        <v>90</v>
      </c>
      <c r="E34" s="3" t="s">
        <v>91</v>
      </c>
      <c r="F34" s="6">
        <f t="shared" si="26"/>
        <v>0</v>
      </c>
      <c r="G34" s="6">
        <f t="shared" si="27"/>
        <v>2</v>
      </c>
      <c r="H34" s="6">
        <f t="shared" si="28"/>
        <v>55</v>
      </c>
      <c r="I34" s="6">
        <f t="shared" si="29"/>
        <v>25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30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2</v>
      </c>
      <c r="T34" s="7">
        <v>2.2999999999999998</v>
      </c>
      <c r="U34" s="11"/>
      <c r="V34" s="10"/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>
        <v>25</v>
      </c>
      <c r="AQ34" s="10" t="s">
        <v>60</v>
      </c>
      <c r="AR34" s="11"/>
      <c r="AS34" s="10"/>
      <c r="AT34" s="11"/>
      <c r="AU34" s="10"/>
      <c r="AV34" s="11"/>
      <c r="AW34" s="10"/>
      <c r="AX34" s="7">
        <v>4</v>
      </c>
      <c r="AY34" s="11"/>
      <c r="AZ34" s="10"/>
      <c r="BA34" s="11">
        <v>30</v>
      </c>
      <c r="BB34" s="10" t="s">
        <v>60</v>
      </c>
      <c r="BC34" s="11"/>
      <c r="BD34" s="10"/>
      <c r="BE34" s="11"/>
      <c r="BF34" s="10"/>
      <c r="BG34" s="11"/>
      <c r="BH34" s="10"/>
      <c r="BI34" s="7">
        <v>2</v>
      </c>
      <c r="BJ34" s="7">
        <f t="shared" si="41"/>
        <v>6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5">
      <c r="A35" s="6"/>
      <c r="B35" s="6"/>
      <c r="C35" s="6"/>
      <c r="D35" s="6" t="s">
        <v>92</v>
      </c>
      <c r="E35" s="3" t="s">
        <v>93</v>
      </c>
      <c r="F35" s="6">
        <f t="shared" si="26"/>
        <v>0</v>
      </c>
      <c r="G35" s="6">
        <f t="shared" si="27"/>
        <v>3</v>
      </c>
      <c r="H35" s="6">
        <f t="shared" si="28"/>
        <v>20</v>
      </c>
      <c r="I35" s="6">
        <f t="shared" si="29"/>
        <v>10</v>
      </c>
      <c r="J35" s="6">
        <f t="shared" si="30"/>
        <v>5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5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2</v>
      </c>
      <c r="S35" s="7">
        <f t="shared" si="39"/>
        <v>0.5</v>
      </c>
      <c r="T35" s="7">
        <v>1.04</v>
      </c>
      <c r="U35" s="11"/>
      <c r="V35" s="10"/>
      <c r="W35" s="11"/>
      <c r="X35" s="10"/>
      <c r="Y35" s="11"/>
      <c r="Z35" s="10"/>
      <c r="AA35" s="11"/>
      <c r="AB35" s="10"/>
      <c r="AC35" s="7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10</v>
      </c>
      <c r="AQ35" s="10" t="s">
        <v>60</v>
      </c>
      <c r="AR35" s="11">
        <v>5</v>
      </c>
      <c r="AS35" s="10" t="s">
        <v>60</v>
      </c>
      <c r="AT35" s="11"/>
      <c r="AU35" s="10"/>
      <c r="AV35" s="11"/>
      <c r="AW35" s="10"/>
      <c r="AX35" s="7">
        <v>1.5</v>
      </c>
      <c r="AY35" s="11"/>
      <c r="AZ35" s="10"/>
      <c r="BA35" s="11">
        <v>5</v>
      </c>
      <c r="BB35" s="10" t="s">
        <v>60</v>
      </c>
      <c r="BC35" s="11"/>
      <c r="BD35" s="10"/>
      <c r="BE35" s="11"/>
      <c r="BF35" s="10"/>
      <c r="BG35" s="11"/>
      <c r="BH35" s="10"/>
      <c r="BI35" s="7">
        <v>0.5</v>
      </c>
      <c r="BJ35" s="7">
        <f t="shared" si="41"/>
        <v>2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5">
      <c r="A36" s="6"/>
      <c r="B36" s="6"/>
      <c r="C36" s="6"/>
      <c r="D36" s="6" t="s">
        <v>94</v>
      </c>
      <c r="E36" s="3" t="s">
        <v>95</v>
      </c>
      <c r="F36" s="6">
        <f t="shared" si="26"/>
        <v>1</v>
      </c>
      <c r="G36" s="6">
        <f t="shared" si="27"/>
        <v>1</v>
      </c>
      <c r="H36" s="6">
        <f t="shared" si="28"/>
        <v>55</v>
      </c>
      <c r="I36" s="6">
        <f t="shared" si="29"/>
        <v>20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35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6</v>
      </c>
      <c r="S36" s="7">
        <f t="shared" si="39"/>
        <v>4</v>
      </c>
      <c r="T36" s="7">
        <v>2.5</v>
      </c>
      <c r="U36" s="11"/>
      <c r="V36" s="10"/>
      <c r="W36" s="11"/>
      <c r="X36" s="10"/>
      <c r="Y36" s="11"/>
      <c r="Z36" s="10"/>
      <c r="AA36" s="11"/>
      <c r="AB36" s="10"/>
      <c r="AC36" s="7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>
        <v>20</v>
      </c>
      <c r="AQ36" s="10" t="s">
        <v>73</v>
      </c>
      <c r="AR36" s="11"/>
      <c r="AS36" s="10"/>
      <c r="AT36" s="11"/>
      <c r="AU36" s="10"/>
      <c r="AV36" s="11"/>
      <c r="AW36" s="10"/>
      <c r="AX36" s="7">
        <v>2</v>
      </c>
      <c r="AY36" s="11"/>
      <c r="AZ36" s="10"/>
      <c r="BA36" s="11">
        <v>35</v>
      </c>
      <c r="BB36" s="10" t="s">
        <v>60</v>
      </c>
      <c r="BC36" s="11"/>
      <c r="BD36" s="10"/>
      <c r="BE36" s="11"/>
      <c r="BF36" s="10"/>
      <c r="BG36" s="11"/>
      <c r="BH36" s="10"/>
      <c r="BI36" s="7">
        <v>4</v>
      </c>
      <c r="BJ36" s="7">
        <f t="shared" si="41"/>
        <v>6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5">
      <c r="A37" s="6"/>
      <c r="B37" s="6"/>
      <c r="C37" s="6"/>
      <c r="D37" s="6" t="s">
        <v>96</v>
      </c>
      <c r="E37" s="3" t="s">
        <v>97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15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30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5</v>
      </c>
      <c r="S37" s="7">
        <f t="shared" si="39"/>
        <v>3</v>
      </c>
      <c r="T37" s="7">
        <v>2.13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15</v>
      </c>
      <c r="AQ37" s="10" t="s">
        <v>60</v>
      </c>
      <c r="AR37" s="11"/>
      <c r="AS37" s="10"/>
      <c r="AT37" s="11"/>
      <c r="AU37" s="10"/>
      <c r="AV37" s="11"/>
      <c r="AW37" s="10"/>
      <c r="AX37" s="7">
        <v>2</v>
      </c>
      <c r="AY37" s="11"/>
      <c r="AZ37" s="10"/>
      <c r="BA37" s="11">
        <v>30</v>
      </c>
      <c r="BB37" s="10" t="s">
        <v>60</v>
      </c>
      <c r="BC37" s="11"/>
      <c r="BD37" s="10"/>
      <c r="BE37" s="11"/>
      <c r="BF37" s="10"/>
      <c r="BG37" s="11"/>
      <c r="BH37" s="10"/>
      <c r="BI37" s="7">
        <v>3</v>
      </c>
      <c r="BJ37" s="7">
        <f t="shared" si="41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5">
      <c r="A38" s="6">
        <v>2</v>
      </c>
      <c r="B38" s="6">
        <v>1</v>
      </c>
      <c r="C38" s="6"/>
      <c r="D38" s="6"/>
      <c r="E38" s="3" t="s">
        <v>98</v>
      </c>
      <c r="F38" s="6">
        <f>$B$38*COUNTIF(U38:GD38,"e")</f>
        <v>0</v>
      </c>
      <c r="G38" s="6">
        <f>$B$38*COUNTIF(U38:GD38,"z")</f>
        <v>2</v>
      </c>
      <c r="H38" s="6">
        <f t="shared" si="28"/>
        <v>30</v>
      </c>
      <c r="I38" s="6">
        <f t="shared" si="29"/>
        <v>15</v>
      </c>
      <c r="J38" s="6">
        <f t="shared" si="30"/>
        <v>15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3</v>
      </c>
      <c r="S38" s="7">
        <f t="shared" si="39"/>
        <v>0</v>
      </c>
      <c r="T38" s="7">
        <f>$B$38*1.3</f>
        <v>1.3</v>
      </c>
      <c r="U38" s="11">
        <f>$B$38*15</f>
        <v>15</v>
      </c>
      <c r="V38" s="10" t="s">
        <v>60</v>
      </c>
      <c r="W38" s="11">
        <f>$B$38*15</f>
        <v>15</v>
      </c>
      <c r="X38" s="10" t="s">
        <v>60</v>
      </c>
      <c r="Y38" s="11"/>
      <c r="Z38" s="10"/>
      <c r="AA38" s="11"/>
      <c r="AB38" s="10"/>
      <c r="AC38" s="7">
        <f>$B$38*3</f>
        <v>3</v>
      </c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3</v>
      </c>
      <c r="AP38" s="11"/>
      <c r="AQ38" s="10"/>
      <c r="AR38" s="11"/>
      <c r="AS38" s="10"/>
      <c r="AT38" s="11"/>
      <c r="AU38" s="10"/>
      <c r="AV38" s="11"/>
      <c r="AW38" s="10"/>
      <c r="AX38" s="7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5">
      <c r="A39" s="6">
        <v>3</v>
      </c>
      <c r="B39" s="6">
        <v>1</v>
      </c>
      <c r="C39" s="6"/>
      <c r="D39" s="6"/>
      <c r="E39" s="3" t="s">
        <v>99</v>
      </c>
      <c r="F39" s="6">
        <f>$B$39*COUNTIF(U39:GD39,"e")</f>
        <v>0</v>
      </c>
      <c r="G39" s="6">
        <f>$B$39*COUNTIF(U39:GD39,"z")</f>
        <v>2</v>
      </c>
      <c r="H39" s="6">
        <f t="shared" si="28"/>
        <v>20</v>
      </c>
      <c r="I39" s="6">
        <f t="shared" si="29"/>
        <v>10</v>
      </c>
      <c r="J39" s="6">
        <f t="shared" si="30"/>
        <v>10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2</v>
      </c>
      <c r="S39" s="7">
        <f t="shared" si="39"/>
        <v>0</v>
      </c>
      <c r="T39" s="7">
        <f>$B$39*1</f>
        <v>1</v>
      </c>
      <c r="U39" s="11">
        <f>$B$39*10</f>
        <v>10</v>
      </c>
      <c r="V39" s="10" t="s">
        <v>60</v>
      </c>
      <c r="W39" s="11">
        <f>$B$39*10</f>
        <v>10</v>
      </c>
      <c r="X39" s="10" t="s">
        <v>60</v>
      </c>
      <c r="Y39" s="11"/>
      <c r="Z39" s="10"/>
      <c r="AA39" s="11"/>
      <c r="AB39" s="10"/>
      <c r="AC39" s="7">
        <f>$B$39*2</f>
        <v>2</v>
      </c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2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/>
      <c r="BL39" s="10"/>
      <c r="BM39" s="11"/>
      <c r="BN39" s="10"/>
      <c r="BO39" s="11"/>
      <c r="BP39" s="10"/>
      <c r="BQ39" s="11"/>
      <c r="BR39" s="10"/>
      <c r="BS39" s="7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5">
      <c r="A40" s="6">
        <v>4</v>
      </c>
      <c r="B40" s="6">
        <v>2</v>
      </c>
      <c r="C40" s="6"/>
      <c r="D40" s="6"/>
      <c r="E40" s="3" t="s">
        <v>100</v>
      </c>
      <c r="F40" s="6">
        <f>$B$40*COUNTIF(U40:GD40,"e")</f>
        <v>0</v>
      </c>
      <c r="G40" s="6">
        <f>$B$40*COUNTIF(U40:GD40,"z")</f>
        <v>4</v>
      </c>
      <c r="H40" s="6">
        <f t="shared" si="28"/>
        <v>60</v>
      </c>
      <c r="I40" s="6">
        <f t="shared" si="29"/>
        <v>30</v>
      </c>
      <c r="J40" s="6">
        <f t="shared" si="30"/>
        <v>30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4</v>
      </c>
      <c r="S40" s="7">
        <f t="shared" si="39"/>
        <v>0</v>
      </c>
      <c r="T40" s="7">
        <f>$B$40*1.34</f>
        <v>2.68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>
        <f>$B$40*15</f>
        <v>30</v>
      </c>
      <c r="AQ40" s="10" t="s">
        <v>60</v>
      </c>
      <c r="AR40" s="11">
        <f>$B$40*15</f>
        <v>30</v>
      </c>
      <c r="AS40" s="10" t="s">
        <v>60</v>
      </c>
      <c r="AT40" s="11"/>
      <c r="AU40" s="10"/>
      <c r="AV40" s="11"/>
      <c r="AW40" s="10"/>
      <c r="AX40" s="7">
        <f>$B$40*2</f>
        <v>4</v>
      </c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4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11"/>
      <c r="CM40" s="10"/>
      <c r="CN40" s="7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" customHeight="1" x14ac:dyDescent="0.25">
      <c r="A41" s="6"/>
      <c r="B41" s="6"/>
      <c r="C41" s="6"/>
      <c r="D41" s="6"/>
      <c r="E41" s="6" t="s">
        <v>74</v>
      </c>
      <c r="F41" s="6">
        <f t="shared" ref="F41:AK41" si="48">SUM(F27:F40)</f>
        <v>4</v>
      </c>
      <c r="G41" s="6">
        <f t="shared" si="48"/>
        <v>27</v>
      </c>
      <c r="H41" s="6">
        <f t="shared" si="48"/>
        <v>548</v>
      </c>
      <c r="I41" s="6">
        <f t="shared" si="48"/>
        <v>235</v>
      </c>
      <c r="J41" s="6">
        <f t="shared" si="48"/>
        <v>75</v>
      </c>
      <c r="K41" s="6">
        <f t="shared" si="48"/>
        <v>0</v>
      </c>
      <c r="L41" s="6">
        <f t="shared" si="48"/>
        <v>6</v>
      </c>
      <c r="M41" s="6">
        <f t="shared" si="48"/>
        <v>0</v>
      </c>
      <c r="N41" s="6">
        <f t="shared" si="48"/>
        <v>232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53</v>
      </c>
      <c r="S41" s="7">
        <f t="shared" si="48"/>
        <v>21.5</v>
      </c>
      <c r="T41" s="7">
        <f t="shared" si="48"/>
        <v>25.54</v>
      </c>
      <c r="U41" s="11">
        <f t="shared" si="48"/>
        <v>110</v>
      </c>
      <c r="V41" s="10">
        <f t="shared" si="48"/>
        <v>0</v>
      </c>
      <c r="W41" s="11">
        <f t="shared" si="48"/>
        <v>40</v>
      </c>
      <c r="X41" s="10">
        <f t="shared" si="48"/>
        <v>0</v>
      </c>
      <c r="Y41" s="11">
        <f t="shared" si="48"/>
        <v>0</v>
      </c>
      <c r="Z41" s="10">
        <f t="shared" si="48"/>
        <v>0</v>
      </c>
      <c r="AA41" s="11">
        <f t="shared" si="48"/>
        <v>6</v>
      </c>
      <c r="AB41" s="10">
        <f t="shared" si="48"/>
        <v>0</v>
      </c>
      <c r="AC41" s="7">
        <f t="shared" si="48"/>
        <v>16</v>
      </c>
      <c r="AD41" s="11">
        <f t="shared" si="48"/>
        <v>0</v>
      </c>
      <c r="AE41" s="10">
        <f t="shared" si="48"/>
        <v>0</v>
      </c>
      <c r="AF41" s="11">
        <f t="shared" si="48"/>
        <v>82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SUM(AL27:AL40)</f>
        <v>0</v>
      </c>
      <c r="AM41" s="10">
        <f t="shared" si="49"/>
        <v>0</v>
      </c>
      <c r="AN41" s="7">
        <f t="shared" si="49"/>
        <v>8</v>
      </c>
      <c r="AO41" s="7">
        <f t="shared" si="49"/>
        <v>24</v>
      </c>
      <c r="AP41" s="11">
        <f t="shared" si="49"/>
        <v>100</v>
      </c>
      <c r="AQ41" s="10">
        <f t="shared" si="49"/>
        <v>0</v>
      </c>
      <c r="AR41" s="11">
        <f t="shared" si="49"/>
        <v>35</v>
      </c>
      <c r="AS41" s="10">
        <f t="shared" si="49"/>
        <v>0</v>
      </c>
      <c r="AT41" s="11">
        <f t="shared" si="49"/>
        <v>0</v>
      </c>
      <c r="AU41" s="10">
        <f t="shared" si="49"/>
        <v>0</v>
      </c>
      <c r="AV41" s="11">
        <f t="shared" si="49"/>
        <v>0</v>
      </c>
      <c r="AW41" s="10">
        <f t="shared" si="49"/>
        <v>0</v>
      </c>
      <c r="AX41" s="7">
        <f t="shared" si="49"/>
        <v>13.5</v>
      </c>
      <c r="AY41" s="11">
        <f t="shared" si="49"/>
        <v>0</v>
      </c>
      <c r="AZ41" s="10">
        <f t="shared" si="49"/>
        <v>0</v>
      </c>
      <c r="BA41" s="11">
        <f t="shared" si="49"/>
        <v>100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9.5</v>
      </c>
      <c r="BJ41" s="7">
        <f t="shared" si="49"/>
        <v>23</v>
      </c>
      <c r="BK41" s="11">
        <f t="shared" si="49"/>
        <v>25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11">
        <f t="shared" si="49"/>
        <v>0</v>
      </c>
      <c r="BP41" s="10">
        <f t="shared" si="49"/>
        <v>0</v>
      </c>
      <c r="BQ41" s="11">
        <f t="shared" si="49"/>
        <v>0</v>
      </c>
      <c r="BR41" s="10">
        <f t="shared" ref="BR41:CW41" si="50">SUM(BR27:BR40)</f>
        <v>0</v>
      </c>
      <c r="BS41" s="7">
        <f t="shared" si="50"/>
        <v>2</v>
      </c>
      <c r="BT41" s="11">
        <f t="shared" si="50"/>
        <v>0</v>
      </c>
      <c r="BU41" s="10">
        <f t="shared" si="50"/>
        <v>0</v>
      </c>
      <c r="BV41" s="11">
        <f t="shared" si="50"/>
        <v>50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4</v>
      </c>
      <c r="CE41" s="7">
        <f t="shared" si="50"/>
        <v>6</v>
      </c>
      <c r="CF41" s="11">
        <f t="shared" si="50"/>
        <v>0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11">
        <f t="shared" si="50"/>
        <v>0</v>
      </c>
      <c r="CK41" s="10">
        <f t="shared" si="50"/>
        <v>0</v>
      </c>
      <c r="CL41" s="11">
        <f t="shared" si="50"/>
        <v>0</v>
      </c>
      <c r="CM41" s="10">
        <f t="shared" si="50"/>
        <v>0</v>
      </c>
      <c r="CN41" s="7">
        <f t="shared" si="50"/>
        <v>0</v>
      </c>
      <c r="CO41" s="11">
        <f t="shared" si="50"/>
        <v>0</v>
      </c>
      <c r="CP41" s="10">
        <f t="shared" si="50"/>
        <v>0</v>
      </c>
      <c r="CQ41" s="11">
        <f t="shared" si="50"/>
        <v>0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SUM(CX27:CX40)</f>
        <v>0</v>
      </c>
      <c r="CY41" s="7">
        <f t="shared" si="51"/>
        <v>0</v>
      </c>
      <c r="CZ41" s="7">
        <f t="shared" si="51"/>
        <v>0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11">
        <f t="shared" si="51"/>
        <v>0</v>
      </c>
      <c r="DF41" s="10">
        <f t="shared" si="51"/>
        <v>0</v>
      </c>
      <c r="DG41" s="11">
        <f t="shared" si="51"/>
        <v>0</v>
      </c>
      <c r="DH41" s="10">
        <f t="shared" si="51"/>
        <v>0</v>
      </c>
      <c r="DI41" s="7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11">
        <f t="shared" si="51"/>
        <v>0</v>
      </c>
      <c r="EA41" s="10">
        <f t="shared" si="51"/>
        <v>0</v>
      </c>
      <c r="EB41" s="11">
        <f t="shared" si="51"/>
        <v>0</v>
      </c>
      <c r="EC41" s="10">
        <f t="shared" si="51"/>
        <v>0</v>
      </c>
      <c r="ED41" s="7">
        <f t="shared" ref="ED41:FI41" si="52">SUM(ED27:ED40)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11">
        <f t="shared" si="52"/>
        <v>0</v>
      </c>
      <c r="EV41" s="10">
        <f t="shared" si="52"/>
        <v>0</v>
      </c>
      <c r="EW41" s="11">
        <f t="shared" si="52"/>
        <v>0</v>
      </c>
      <c r="EX41" s="10">
        <f t="shared" si="52"/>
        <v>0</v>
      </c>
      <c r="EY41" s="7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SUM(FJ27:FJ40)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11">
        <f t="shared" si="53"/>
        <v>0</v>
      </c>
      <c r="FQ41" s="10">
        <f t="shared" si="53"/>
        <v>0</v>
      </c>
      <c r="FR41" s="11">
        <f t="shared" si="53"/>
        <v>0</v>
      </c>
      <c r="FS41" s="10">
        <f t="shared" si="53"/>
        <v>0</v>
      </c>
      <c r="FT41" s="7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5">
      <c r="A42" s="19" t="s">
        <v>101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5">
      <c r="A43" s="6"/>
      <c r="B43" s="6"/>
      <c r="C43" s="6"/>
      <c r="D43" s="6" t="s">
        <v>102</v>
      </c>
      <c r="E43" s="3" t="s">
        <v>103</v>
      </c>
      <c r="F43" s="6">
        <f t="shared" ref="F43:F57" si="54">COUNTIF(U43:GD43,"e")</f>
        <v>0</v>
      </c>
      <c r="G43" s="6">
        <f t="shared" ref="G43:G57" si="55">COUNTIF(U43:GD43,"z")</f>
        <v>2</v>
      </c>
      <c r="H43" s="6">
        <f t="shared" ref="H43:H60" si="56">SUM(I43:Q43)</f>
        <v>30</v>
      </c>
      <c r="I43" s="6">
        <f t="shared" ref="I43:I60" si="57">U43+AP43+BK43+CF43+DA43+DV43+EQ43+FL43</f>
        <v>0</v>
      </c>
      <c r="J43" s="6">
        <f t="shared" ref="J43:J60" si="58">W43+AR43+BM43+CH43+DC43+DX43+ES43+FN43</f>
        <v>0</v>
      </c>
      <c r="K43" s="6">
        <f t="shared" ref="K43:K60" si="59">Y43+AT43+BO43+CJ43+DE43+DZ43+EU43+FP43</f>
        <v>30</v>
      </c>
      <c r="L43" s="6">
        <f t="shared" ref="L43:L60" si="60">AA43+AV43+BQ43+CL43+DG43+EB43+EW43+FR43</f>
        <v>0</v>
      </c>
      <c r="M43" s="6">
        <f t="shared" ref="M43:M60" si="61">AD43+AY43+BT43+CO43+DJ43+EE43+EZ43+FU43</f>
        <v>0</v>
      </c>
      <c r="N43" s="6">
        <f t="shared" ref="N43:N60" si="62">AF43+BA43+BV43+CQ43+DL43+EG43+FB43+FW43</f>
        <v>0</v>
      </c>
      <c r="O43" s="6">
        <f t="shared" ref="O43:O60" si="63">AH43+BC43+BX43+CS43+DN43+EI43+FD43+FY43</f>
        <v>0</v>
      </c>
      <c r="P43" s="6">
        <f t="shared" ref="P43:P60" si="64">AJ43+BE43+BZ43+CU43+DP43+EK43+FF43+GA43</f>
        <v>0</v>
      </c>
      <c r="Q43" s="6">
        <f t="shared" ref="Q43:Q60" si="65">AL43+BG43+CB43+CW43+DR43+EM43+FH43+GC43</f>
        <v>0</v>
      </c>
      <c r="R43" s="7">
        <f t="shared" ref="R43:R60" si="66">AO43+BJ43+CE43+CZ43+DU43+EP43+FK43+GF43</f>
        <v>3</v>
      </c>
      <c r="S43" s="7">
        <f t="shared" ref="S43:S60" si="67">AN43+BI43+CD43+CY43+DT43+EO43+FJ43+GE43</f>
        <v>0</v>
      </c>
      <c r="T43" s="7">
        <v>1.5</v>
      </c>
      <c r="U43" s="11"/>
      <c r="V43" s="10"/>
      <c r="W43" s="11"/>
      <c r="X43" s="10"/>
      <c r="Y43" s="11"/>
      <c r="Z43" s="10"/>
      <c r="AA43" s="11"/>
      <c r="AB43" s="10"/>
      <c r="AC43" s="7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ref="AO43:AO60" si="68">AC43+AN43</f>
        <v>0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60" si="69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ref="CE43:CE60" si="70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60" si="71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60" si="72">DI43+DT43</f>
        <v>0</v>
      </c>
      <c r="DV43" s="11"/>
      <c r="DW43" s="10"/>
      <c r="DX43" s="11"/>
      <c r="DY43" s="10"/>
      <c r="DZ43" s="11">
        <v>15</v>
      </c>
      <c r="EA43" s="10" t="s">
        <v>60</v>
      </c>
      <c r="EB43" s="11"/>
      <c r="EC43" s="10"/>
      <c r="ED43" s="7">
        <v>1</v>
      </c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60" si="73">ED43+EO43</f>
        <v>1</v>
      </c>
      <c r="EQ43" s="11"/>
      <c r="ER43" s="10"/>
      <c r="ES43" s="11"/>
      <c r="ET43" s="10"/>
      <c r="EU43" s="11">
        <v>15</v>
      </c>
      <c r="EV43" s="10" t="s">
        <v>60</v>
      </c>
      <c r="EW43" s="11"/>
      <c r="EX43" s="10"/>
      <c r="EY43" s="7">
        <v>2</v>
      </c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60" si="74">EY43+FJ43</f>
        <v>2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60" si="75">FT43+GE43</f>
        <v>0</v>
      </c>
    </row>
    <row r="44" spans="1:188" x14ac:dyDescent="0.25">
      <c r="A44" s="6"/>
      <c r="B44" s="6"/>
      <c r="C44" s="6"/>
      <c r="D44" s="6" t="s">
        <v>104</v>
      </c>
      <c r="E44" s="3" t="s">
        <v>105</v>
      </c>
      <c r="F44" s="6">
        <f t="shared" si="54"/>
        <v>1</v>
      </c>
      <c r="G44" s="6">
        <f t="shared" si="55"/>
        <v>0</v>
      </c>
      <c r="H44" s="6">
        <f t="shared" si="56"/>
        <v>0</v>
      </c>
      <c r="I44" s="6">
        <f t="shared" si="57"/>
        <v>0</v>
      </c>
      <c r="J44" s="6">
        <f t="shared" si="58"/>
        <v>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15</v>
      </c>
      <c r="S44" s="7">
        <f t="shared" si="67"/>
        <v>15</v>
      </c>
      <c r="T44" s="7">
        <v>2</v>
      </c>
      <c r="U44" s="11"/>
      <c r="V44" s="10"/>
      <c r="W44" s="11"/>
      <c r="X44" s="10"/>
      <c r="Y44" s="11"/>
      <c r="Z44" s="10"/>
      <c r="AA44" s="11"/>
      <c r="AB44" s="10"/>
      <c r="AC44" s="7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0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>
        <v>0</v>
      </c>
      <c r="FE44" s="10" t="s">
        <v>73</v>
      </c>
      <c r="FF44" s="11"/>
      <c r="FG44" s="10"/>
      <c r="FH44" s="11"/>
      <c r="FI44" s="10"/>
      <c r="FJ44" s="7">
        <v>15</v>
      </c>
      <c r="FK44" s="7">
        <f t="shared" si="74"/>
        <v>15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5">
      <c r="A45" s="6"/>
      <c r="B45" s="6"/>
      <c r="C45" s="6"/>
      <c r="D45" s="6" t="s">
        <v>106</v>
      </c>
      <c r="E45" s="3" t="s">
        <v>107</v>
      </c>
      <c r="F45" s="6">
        <f t="shared" si="54"/>
        <v>0</v>
      </c>
      <c r="G45" s="6">
        <f t="shared" si="55"/>
        <v>2</v>
      </c>
      <c r="H45" s="6">
        <f t="shared" si="56"/>
        <v>22</v>
      </c>
      <c r="I45" s="6">
        <f t="shared" si="57"/>
        <v>14</v>
      </c>
      <c r="J45" s="6">
        <f t="shared" si="58"/>
        <v>0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8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1</v>
      </c>
      <c r="S45" s="7">
        <f t="shared" si="67"/>
        <v>0.5</v>
      </c>
      <c r="T45" s="7">
        <v>0.74</v>
      </c>
      <c r="U45" s="11">
        <v>14</v>
      </c>
      <c r="V45" s="10" t="s">
        <v>60</v>
      </c>
      <c r="W45" s="11"/>
      <c r="X45" s="10"/>
      <c r="Y45" s="11"/>
      <c r="Z45" s="10"/>
      <c r="AA45" s="11"/>
      <c r="AB45" s="10"/>
      <c r="AC45" s="7">
        <v>0.5</v>
      </c>
      <c r="AD45" s="11"/>
      <c r="AE45" s="10"/>
      <c r="AF45" s="11">
        <v>8</v>
      </c>
      <c r="AG45" s="10" t="s">
        <v>60</v>
      </c>
      <c r="AH45" s="11"/>
      <c r="AI45" s="10"/>
      <c r="AJ45" s="11"/>
      <c r="AK45" s="10"/>
      <c r="AL45" s="11"/>
      <c r="AM45" s="10"/>
      <c r="AN45" s="7">
        <v>0.5</v>
      </c>
      <c r="AO45" s="7">
        <f t="shared" si="68"/>
        <v>1</v>
      </c>
      <c r="AP45" s="11"/>
      <c r="AQ45" s="10"/>
      <c r="AR45" s="11"/>
      <c r="AS45" s="10"/>
      <c r="AT45" s="11"/>
      <c r="AU45" s="10"/>
      <c r="AV45" s="11"/>
      <c r="AW45" s="10"/>
      <c r="AX45" s="7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69"/>
        <v>0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5">
      <c r="A46" s="6"/>
      <c r="B46" s="6"/>
      <c r="C46" s="6"/>
      <c r="D46" s="6" t="s">
        <v>108</v>
      </c>
      <c r="E46" s="3" t="s">
        <v>109</v>
      </c>
      <c r="F46" s="6">
        <f t="shared" si="54"/>
        <v>1</v>
      </c>
      <c r="G46" s="6">
        <f t="shared" si="55"/>
        <v>3</v>
      </c>
      <c r="H46" s="6">
        <f t="shared" si="56"/>
        <v>65</v>
      </c>
      <c r="I46" s="6">
        <f t="shared" si="57"/>
        <v>30</v>
      </c>
      <c r="J46" s="6">
        <f t="shared" si="58"/>
        <v>25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5</v>
      </c>
      <c r="O46" s="6">
        <f t="shared" si="63"/>
        <v>0</v>
      </c>
      <c r="P46" s="6">
        <f t="shared" si="64"/>
        <v>0</v>
      </c>
      <c r="Q46" s="6">
        <f t="shared" si="65"/>
        <v>5</v>
      </c>
      <c r="R46" s="7">
        <f t="shared" si="66"/>
        <v>5</v>
      </c>
      <c r="S46" s="7">
        <f t="shared" si="67"/>
        <v>1</v>
      </c>
      <c r="T46" s="7">
        <v>2.97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/>
      <c r="AQ46" s="10"/>
      <c r="AR46" s="11"/>
      <c r="AS46" s="10"/>
      <c r="AT46" s="11"/>
      <c r="AU46" s="10"/>
      <c r="AV46" s="11"/>
      <c r="AW46" s="10"/>
      <c r="AX46" s="7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69"/>
        <v>0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>
        <v>30</v>
      </c>
      <c r="CG46" s="10" t="s">
        <v>73</v>
      </c>
      <c r="CH46" s="11">
        <v>25</v>
      </c>
      <c r="CI46" s="10" t="s">
        <v>60</v>
      </c>
      <c r="CJ46" s="11"/>
      <c r="CK46" s="10"/>
      <c r="CL46" s="11"/>
      <c r="CM46" s="10"/>
      <c r="CN46" s="7">
        <v>4</v>
      </c>
      <c r="CO46" s="11"/>
      <c r="CP46" s="10"/>
      <c r="CQ46" s="11">
        <v>5</v>
      </c>
      <c r="CR46" s="10" t="s">
        <v>60</v>
      </c>
      <c r="CS46" s="11"/>
      <c r="CT46" s="10"/>
      <c r="CU46" s="11"/>
      <c r="CV46" s="10"/>
      <c r="CW46" s="11">
        <v>5</v>
      </c>
      <c r="CX46" s="10" t="s">
        <v>60</v>
      </c>
      <c r="CY46" s="7">
        <v>1</v>
      </c>
      <c r="CZ46" s="7">
        <f t="shared" si="71"/>
        <v>5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5">
      <c r="A47" s="6"/>
      <c r="B47" s="6"/>
      <c r="C47" s="6"/>
      <c r="D47" s="6" t="s">
        <v>110</v>
      </c>
      <c r="E47" s="3" t="s">
        <v>111</v>
      </c>
      <c r="F47" s="6">
        <f t="shared" si="54"/>
        <v>0</v>
      </c>
      <c r="G47" s="6">
        <f t="shared" si="55"/>
        <v>2</v>
      </c>
      <c r="H47" s="6">
        <f t="shared" si="56"/>
        <v>30</v>
      </c>
      <c r="I47" s="6">
        <f t="shared" si="57"/>
        <v>15</v>
      </c>
      <c r="J47" s="6">
        <f t="shared" si="58"/>
        <v>15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0</v>
      </c>
      <c r="O47" s="6">
        <f t="shared" si="63"/>
        <v>0</v>
      </c>
      <c r="P47" s="6">
        <f t="shared" si="64"/>
        <v>0</v>
      </c>
      <c r="Q47" s="6">
        <f t="shared" si="65"/>
        <v>0</v>
      </c>
      <c r="R47" s="7">
        <f t="shared" si="66"/>
        <v>2</v>
      </c>
      <c r="S47" s="7">
        <f t="shared" si="67"/>
        <v>0</v>
      </c>
      <c r="T47" s="7">
        <v>1.34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69"/>
        <v>0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>
        <v>15</v>
      </c>
      <c r="DB47" s="10" t="s">
        <v>60</v>
      </c>
      <c r="DC47" s="11">
        <v>15</v>
      </c>
      <c r="DD47" s="10" t="s">
        <v>60</v>
      </c>
      <c r="DE47" s="11"/>
      <c r="DF47" s="10"/>
      <c r="DG47" s="11"/>
      <c r="DH47" s="10"/>
      <c r="DI47" s="7">
        <v>2</v>
      </c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2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5">
      <c r="A48" s="6"/>
      <c r="B48" s="6"/>
      <c r="C48" s="6"/>
      <c r="D48" s="6" t="s">
        <v>112</v>
      </c>
      <c r="E48" s="3" t="s">
        <v>113</v>
      </c>
      <c r="F48" s="6">
        <f t="shared" si="54"/>
        <v>0</v>
      </c>
      <c r="G48" s="6">
        <f t="shared" si="55"/>
        <v>2</v>
      </c>
      <c r="H48" s="6">
        <f t="shared" si="56"/>
        <v>80</v>
      </c>
      <c r="I48" s="6">
        <f t="shared" si="57"/>
        <v>30</v>
      </c>
      <c r="J48" s="6">
        <f t="shared" si="58"/>
        <v>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50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2.5</v>
      </c>
      <c r="T48" s="7">
        <v>3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/>
      <c r="AQ48" s="10"/>
      <c r="AR48" s="11"/>
      <c r="AS48" s="10"/>
      <c r="AT48" s="11"/>
      <c r="AU48" s="10"/>
      <c r="AV48" s="11"/>
      <c r="AW48" s="10"/>
      <c r="AX48" s="7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0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>
        <v>30</v>
      </c>
      <c r="ER48" s="10" t="s">
        <v>60</v>
      </c>
      <c r="ES48" s="11"/>
      <c r="ET48" s="10"/>
      <c r="EU48" s="11"/>
      <c r="EV48" s="10"/>
      <c r="EW48" s="11"/>
      <c r="EX48" s="10"/>
      <c r="EY48" s="7">
        <v>1.5</v>
      </c>
      <c r="EZ48" s="11"/>
      <c r="FA48" s="10"/>
      <c r="FB48" s="11">
        <v>50</v>
      </c>
      <c r="FC48" s="10" t="s">
        <v>60</v>
      </c>
      <c r="FD48" s="11"/>
      <c r="FE48" s="10"/>
      <c r="FF48" s="11"/>
      <c r="FG48" s="10"/>
      <c r="FH48" s="11"/>
      <c r="FI48" s="10"/>
      <c r="FJ48" s="7">
        <v>2.5</v>
      </c>
      <c r="FK48" s="7">
        <f t="shared" si="74"/>
        <v>4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5">
      <c r="A49" s="6"/>
      <c r="B49" s="6"/>
      <c r="C49" s="6"/>
      <c r="D49" s="6" t="s">
        <v>114</v>
      </c>
      <c r="E49" s="3" t="s">
        <v>115</v>
      </c>
      <c r="F49" s="6">
        <f t="shared" si="54"/>
        <v>0</v>
      </c>
      <c r="G49" s="6">
        <f t="shared" si="55"/>
        <v>2</v>
      </c>
      <c r="H49" s="6">
        <f t="shared" si="56"/>
        <v>45</v>
      </c>
      <c r="I49" s="6">
        <f t="shared" si="57"/>
        <v>30</v>
      </c>
      <c r="J49" s="6">
        <f t="shared" si="58"/>
        <v>15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2</v>
      </c>
      <c r="S49" s="7">
        <f t="shared" si="67"/>
        <v>0</v>
      </c>
      <c r="T49" s="7">
        <v>1.6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/>
      <c r="AQ49" s="10"/>
      <c r="AR49" s="11"/>
      <c r="AS49" s="10"/>
      <c r="AT49" s="11"/>
      <c r="AU49" s="10"/>
      <c r="AV49" s="11"/>
      <c r="AW49" s="10"/>
      <c r="AX49" s="7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69"/>
        <v>0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>
        <v>30</v>
      </c>
      <c r="ER49" s="10" t="s">
        <v>60</v>
      </c>
      <c r="ES49" s="11">
        <v>15</v>
      </c>
      <c r="ET49" s="10" t="s">
        <v>60</v>
      </c>
      <c r="EU49" s="11"/>
      <c r="EV49" s="10"/>
      <c r="EW49" s="11"/>
      <c r="EX49" s="10"/>
      <c r="EY49" s="7">
        <v>2</v>
      </c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2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5">
      <c r="A50" s="6"/>
      <c r="B50" s="6"/>
      <c r="C50" s="6"/>
      <c r="D50" s="6" t="s">
        <v>116</v>
      </c>
      <c r="E50" s="3" t="s">
        <v>117</v>
      </c>
      <c r="F50" s="6">
        <f t="shared" si="54"/>
        <v>0</v>
      </c>
      <c r="G50" s="6">
        <f t="shared" si="55"/>
        <v>2</v>
      </c>
      <c r="H50" s="6">
        <f t="shared" si="56"/>
        <v>30</v>
      </c>
      <c r="I50" s="6">
        <f t="shared" si="57"/>
        <v>15</v>
      </c>
      <c r="J50" s="6">
        <f t="shared" si="58"/>
        <v>15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2</v>
      </c>
      <c r="S50" s="7">
        <f t="shared" si="67"/>
        <v>0</v>
      </c>
      <c r="T50" s="7">
        <v>1.2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/>
      <c r="BL50" s="10"/>
      <c r="BM50" s="11"/>
      <c r="BN50" s="10"/>
      <c r="BO50" s="11"/>
      <c r="BP50" s="10"/>
      <c r="BQ50" s="11"/>
      <c r="BR50" s="10"/>
      <c r="BS50" s="7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70"/>
        <v>0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>
        <v>15</v>
      </c>
      <c r="DW50" s="10" t="s">
        <v>60</v>
      </c>
      <c r="DX50" s="11">
        <v>15</v>
      </c>
      <c r="DY50" s="10" t="s">
        <v>60</v>
      </c>
      <c r="DZ50" s="11"/>
      <c r="EA50" s="10"/>
      <c r="EB50" s="11"/>
      <c r="EC50" s="10"/>
      <c r="ED50" s="7">
        <v>2</v>
      </c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2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5">
      <c r="A51" s="6"/>
      <c r="B51" s="6"/>
      <c r="C51" s="6"/>
      <c r="D51" s="6" t="s">
        <v>118</v>
      </c>
      <c r="E51" s="3" t="s">
        <v>119</v>
      </c>
      <c r="F51" s="6">
        <f t="shared" si="54"/>
        <v>0</v>
      </c>
      <c r="G51" s="6">
        <f t="shared" si="55"/>
        <v>1</v>
      </c>
      <c r="H51" s="6">
        <f t="shared" si="56"/>
        <v>15</v>
      </c>
      <c r="I51" s="6">
        <f t="shared" si="57"/>
        <v>15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0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1</v>
      </c>
      <c r="S51" s="7">
        <f t="shared" si="67"/>
        <v>0</v>
      </c>
      <c r="T51" s="7">
        <v>0.6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/>
      <c r="BL51" s="10"/>
      <c r="BM51" s="11"/>
      <c r="BN51" s="10"/>
      <c r="BO51" s="11"/>
      <c r="BP51" s="10"/>
      <c r="BQ51" s="11"/>
      <c r="BR51" s="10"/>
      <c r="BS51" s="7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0"/>
        <v>0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>
        <v>15</v>
      </c>
      <c r="ER51" s="10" t="s">
        <v>60</v>
      </c>
      <c r="ES51" s="11"/>
      <c r="ET51" s="10"/>
      <c r="EU51" s="11"/>
      <c r="EV51" s="10"/>
      <c r="EW51" s="11"/>
      <c r="EX51" s="10"/>
      <c r="EY51" s="7">
        <v>1</v>
      </c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1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5">
      <c r="A52" s="6"/>
      <c r="B52" s="6"/>
      <c r="C52" s="6"/>
      <c r="D52" s="6" t="s">
        <v>120</v>
      </c>
      <c r="E52" s="3" t="s">
        <v>121</v>
      </c>
      <c r="F52" s="6">
        <f t="shared" si="54"/>
        <v>0</v>
      </c>
      <c r="G52" s="6">
        <f t="shared" si="55"/>
        <v>2</v>
      </c>
      <c r="H52" s="6">
        <f t="shared" si="56"/>
        <v>20</v>
      </c>
      <c r="I52" s="6">
        <f t="shared" si="57"/>
        <v>10</v>
      </c>
      <c r="J52" s="6">
        <f t="shared" si="58"/>
        <v>10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0</v>
      </c>
      <c r="O52" s="6">
        <f t="shared" si="63"/>
        <v>0</v>
      </c>
      <c r="P52" s="6">
        <f t="shared" si="64"/>
        <v>0</v>
      </c>
      <c r="Q52" s="6">
        <f t="shared" si="65"/>
        <v>0</v>
      </c>
      <c r="R52" s="7">
        <f t="shared" si="66"/>
        <v>1</v>
      </c>
      <c r="S52" s="7">
        <f t="shared" si="67"/>
        <v>0</v>
      </c>
      <c r="T52" s="7">
        <v>0.8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10</v>
      </c>
      <c r="BL52" s="10" t="s">
        <v>60</v>
      </c>
      <c r="BM52" s="11">
        <v>10</v>
      </c>
      <c r="BN52" s="10" t="s">
        <v>60</v>
      </c>
      <c r="BO52" s="11"/>
      <c r="BP52" s="10"/>
      <c r="BQ52" s="11"/>
      <c r="BR52" s="10"/>
      <c r="BS52" s="7">
        <v>1</v>
      </c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0"/>
        <v>1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5">
      <c r="A53" s="6"/>
      <c r="B53" s="6"/>
      <c r="C53" s="6"/>
      <c r="D53" s="6" t="s">
        <v>122</v>
      </c>
      <c r="E53" s="3" t="s">
        <v>123</v>
      </c>
      <c r="F53" s="6">
        <f t="shared" si="54"/>
        <v>1</v>
      </c>
      <c r="G53" s="6">
        <f t="shared" si="55"/>
        <v>2</v>
      </c>
      <c r="H53" s="6">
        <f t="shared" si="56"/>
        <v>45</v>
      </c>
      <c r="I53" s="6">
        <f t="shared" si="57"/>
        <v>15</v>
      </c>
      <c r="J53" s="6">
        <f t="shared" si="58"/>
        <v>15</v>
      </c>
      <c r="K53" s="6">
        <f t="shared" si="59"/>
        <v>0</v>
      </c>
      <c r="L53" s="6">
        <f t="shared" si="60"/>
        <v>0</v>
      </c>
      <c r="M53" s="6">
        <f t="shared" si="61"/>
        <v>0</v>
      </c>
      <c r="N53" s="6">
        <f t="shared" si="62"/>
        <v>15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1.5</v>
      </c>
      <c r="T53" s="7">
        <v>2.7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15</v>
      </c>
      <c r="AQ53" s="10" t="s">
        <v>73</v>
      </c>
      <c r="AR53" s="11">
        <v>15</v>
      </c>
      <c r="AS53" s="10" t="s">
        <v>60</v>
      </c>
      <c r="AT53" s="11"/>
      <c r="AU53" s="10"/>
      <c r="AV53" s="11"/>
      <c r="AW53" s="10"/>
      <c r="AX53" s="7">
        <v>3.5</v>
      </c>
      <c r="AY53" s="11"/>
      <c r="AZ53" s="10"/>
      <c r="BA53" s="11">
        <v>15</v>
      </c>
      <c r="BB53" s="10" t="s">
        <v>60</v>
      </c>
      <c r="BC53" s="11"/>
      <c r="BD53" s="10"/>
      <c r="BE53" s="11"/>
      <c r="BF53" s="10"/>
      <c r="BG53" s="11"/>
      <c r="BH53" s="10"/>
      <c r="BI53" s="7">
        <v>1.5</v>
      </c>
      <c r="BJ53" s="7">
        <f t="shared" si="69"/>
        <v>5</v>
      </c>
      <c r="BK53" s="11"/>
      <c r="BL53" s="10"/>
      <c r="BM53" s="11"/>
      <c r="BN53" s="10"/>
      <c r="BO53" s="11"/>
      <c r="BP53" s="10"/>
      <c r="BQ53" s="11"/>
      <c r="BR53" s="10"/>
      <c r="BS53" s="7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5">
      <c r="A54" s="6"/>
      <c r="B54" s="6"/>
      <c r="C54" s="6"/>
      <c r="D54" s="6" t="s">
        <v>124</v>
      </c>
      <c r="E54" s="3" t="s">
        <v>125</v>
      </c>
      <c r="F54" s="6">
        <f t="shared" si="54"/>
        <v>1</v>
      </c>
      <c r="G54" s="6">
        <f t="shared" si="55"/>
        <v>1</v>
      </c>
      <c r="H54" s="6">
        <f t="shared" si="56"/>
        <v>40</v>
      </c>
      <c r="I54" s="6">
        <f t="shared" si="57"/>
        <v>30</v>
      </c>
      <c r="J54" s="6">
        <f t="shared" si="58"/>
        <v>0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10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4</v>
      </c>
      <c r="S54" s="7">
        <f t="shared" si="67"/>
        <v>1.5</v>
      </c>
      <c r="T54" s="7">
        <v>1.93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30</v>
      </c>
      <c r="BL54" s="10" t="s">
        <v>73</v>
      </c>
      <c r="BM54" s="11"/>
      <c r="BN54" s="10"/>
      <c r="BO54" s="11"/>
      <c r="BP54" s="10"/>
      <c r="BQ54" s="11"/>
      <c r="BR54" s="10"/>
      <c r="BS54" s="7">
        <v>2.5</v>
      </c>
      <c r="BT54" s="11"/>
      <c r="BU54" s="10"/>
      <c r="BV54" s="11">
        <v>10</v>
      </c>
      <c r="BW54" s="10" t="s">
        <v>60</v>
      </c>
      <c r="BX54" s="11"/>
      <c r="BY54" s="10"/>
      <c r="BZ54" s="11"/>
      <c r="CA54" s="10"/>
      <c r="CB54" s="11"/>
      <c r="CC54" s="10"/>
      <c r="CD54" s="7">
        <v>1.5</v>
      </c>
      <c r="CE54" s="7">
        <f t="shared" si="70"/>
        <v>4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5">
      <c r="A55" s="6"/>
      <c r="B55" s="6"/>
      <c r="C55" s="6"/>
      <c r="D55" s="6" t="s">
        <v>126</v>
      </c>
      <c r="E55" s="3" t="s">
        <v>127</v>
      </c>
      <c r="F55" s="6">
        <f t="shared" si="54"/>
        <v>0</v>
      </c>
      <c r="G55" s="6">
        <f t="shared" si="55"/>
        <v>2</v>
      </c>
      <c r="H55" s="6">
        <f t="shared" si="56"/>
        <v>25</v>
      </c>
      <c r="I55" s="6">
        <f t="shared" si="57"/>
        <v>10</v>
      </c>
      <c r="J55" s="6">
        <f t="shared" si="58"/>
        <v>15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2</v>
      </c>
      <c r="S55" s="7">
        <f t="shared" si="67"/>
        <v>0</v>
      </c>
      <c r="T55" s="7">
        <v>1.2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>
        <v>10</v>
      </c>
      <c r="BL55" s="10" t="s">
        <v>60</v>
      </c>
      <c r="BM55" s="11">
        <v>15</v>
      </c>
      <c r="BN55" s="10" t="s">
        <v>60</v>
      </c>
      <c r="BO55" s="11"/>
      <c r="BP55" s="10"/>
      <c r="BQ55" s="11"/>
      <c r="BR55" s="10"/>
      <c r="BS55" s="7">
        <v>2</v>
      </c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2</v>
      </c>
      <c r="CF55" s="11"/>
      <c r="CG55" s="10"/>
      <c r="CH55" s="11"/>
      <c r="CI55" s="10"/>
      <c r="CJ55" s="11"/>
      <c r="CK55" s="10"/>
      <c r="CL55" s="11"/>
      <c r="CM55" s="10"/>
      <c r="CN55" s="7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1"/>
        <v>0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5">
      <c r="A56" s="6"/>
      <c r="B56" s="6"/>
      <c r="C56" s="6"/>
      <c r="D56" s="6" t="s">
        <v>128</v>
      </c>
      <c r="E56" s="3" t="s">
        <v>129</v>
      </c>
      <c r="F56" s="6">
        <f t="shared" si="54"/>
        <v>0</v>
      </c>
      <c r="G56" s="6">
        <f t="shared" si="55"/>
        <v>2</v>
      </c>
      <c r="H56" s="6">
        <f t="shared" si="56"/>
        <v>30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15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3</v>
      </c>
      <c r="S56" s="7">
        <f t="shared" si="67"/>
        <v>2</v>
      </c>
      <c r="T56" s="7">
        <v>1.53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11"/>
      <c r="BR56" s="10"/>
      <c r="BS56" s="7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>
        <v>15</v>
      </c>
      <c r="CG56" s="10" t="s">
        <v>60</v>
      </c>
      <c r="CH56" s="11"/>
      <c r="CI56" s="10"/>
      <c r="CJ56" s="11"/>
      <c r="CK56" s="10"/>
      <c r="CL56" s="11"/>
      <c r="CM56" s="10"/>
      <c r="CN56" s="7">
        <v>1</v>
      </c>
      <c r="CO56" s="11"/>
      <c r="CP56" s="10"/>
      <c r="CQ56" s="11">
        <v>15</v>
      </c>
      <c r="CR56" s="10" t="s">
        <v>60</v>
      </c>
      <c r="CS56" s="11"/>
      <c r="CT56" s="10"/>
      <c r="CU56" s="11"/>
      <c r="CV56" s="10"/>
      <c r="CW56" s="11"/>
      <c r="CX56" s="10"/>
      <c r="CY56" s="7">
        <v>2</v>
      </c>
      <c r="CZ56" s="7">
        <f t="shared" si="71"/>
        <v>3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5">
      <c r="A57" s="6"/>
      <c r="B57" s="6"/>
      <c r="C57" s="6"/>
      <c r="D57" s="6" t="s">
        <v>130</v>
      </c>
      <c r="E57" s="3" t="s">
        <v>131</v>
      </c>
      <c r="F57" s="6">
        <f t="shared" si="54"/>
        <v>1</v>
      </c>
      <c r="G57" s="6">
        <f t="shared" si="55"/>
        <v>2</v>
      </c>
      <c r="H57" s="6">
        <f t="shared" si="56"/>
        <v>70</v>
      </c>
      <c r="I57" s="6">
        <f t="shared" si="57"/>
        <v>25</v>
      </c>
      <c r="J57" s="6">
        <f t="shared" si="58"/>
        <v>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40</v>
      </c>
      <c r="O57" s="6">
        <f t="shared" si="63"/>
        <v>0</v>
      </c>
      <c r="P57" s="6">
        <f t="shared" si="64"/>
        <v>0</v>
      </c>
      <c r="Q57" s="6">
        <f t="shared" si="65"/>
        <v>5</v>
      </c>
      <c r="R57" s="7">
        <f t="shared" si="66"/>
        <v>5</v>
      </c>
      <c r="S57" s="7">
        <f t="shared" si="67"/>
        <v>3.2</v>
      </c>
      <c r="T57" s="7">
        <v>2.97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25</v>
      </c>
      <c r="CG57" s="10" t="s">
        <v>73</v>
      </c>
      <c r="CH57" s="11"/>
      <c r="CI57" s="10"/>
      <c r="CJ57" s="11"/>
      <c r="CK57" s="10"/>
      <c r="CL57" s="11"/>
      <c r="CM57" s="10"/>
      <c r="CN57" s="7">
        <v>1.8</v>
      </c>
      <c r="CO57" s="11"/>
      <c r="CP57" s="10"/>
      <c r="CQ57" s="11">
        <v>40</v>
      </c>
      <c r="CR57" s="10" t="s">
        <v>60</v>
      </c>
      <c r="CS57" s="11"/>
      <c r="CT57" s="10"/>
      <c r="CU57" s="11"/>
      <c r="CV57" s="10"/>
      <c r="CW57" s="11">
        <v>5</v>
      </c>
      <c r="CX57" s="10" t="s">
        <v>60</v>
      </c>
      <c r="CY57" s="7">
        <v>3.2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5">
      <c r="A58" s="6">
        <v>15</v>
      </c>
      <c r="B58" s="6">
        <v>1</v>
      </c>
      <c r="C58" s="6"/>
      <c r="D58" s="6"/>
      <c r="E58" s="3" t="s">
        <v>132</v>
      </c>
      <c r="F58" s="6">
        <f>$B$58*COUNTIF(U58:GD58,"e")</f>
        <v>0</v>
      </c>
      <c r="G58" s="6">
        <f>$B$58*COUNTIF(U58:GD58,"z")</f>
        <v>2</v>
      </c>
      <c r="H58" s="6">
        <f t="shared" si="56"/>
        <v>30</v>
      </c>
      <c r="I58" s="6">
        <f t="shared" si="57"/>
        <v>15</v>
      </c>
      <c r="J58" s="6">
        <f t="shared" si="58"/>
        <v>15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2</v>
      </c>
      <c r="S58" s="7">
        <f t="shared" si="67"/>
        <v>0</v>
      </c>
      <c r="T58" s="7">
        <f>$B$58*1.34</f>
        <v>1.34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11"/>
      <c r="CM58" s="10"/>
      <c r="CN58" s="7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>
        <f>$B$58*15</f>
        <v>15</v>
      </c>
      <c r="DW58" s="10" t="s">
        <v>60</v>
      </c>
      <c r="DX58" s="11">
        <f>$B$58*15</f>
        <v>15</v>
      </c>
      <c r="DY58" s="10" t="s">
        <v>60</v>
      </c>
      <c r="DZ58" s="11"/>
      <c r="EA58" s="10"/>
      <c r="EB58" s="11"/>
      <c r="EC58" s="10"/>
      <c r="ED58" s="7">
        <f>$B$58*2</f>
        <v>2</v>
      </c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2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5">
      <c r="A59" s="6">
        <v>5</v>
      </c>
      <c r="B59" s="6">
        <v>1</v>
      </c>
      <c r="C59" s="6"/>
      <c r="D59" s="6"/>
      <c r="E59" s="3" t="s">
        <v>133</v>
      </c>
      <c r="F59" s="6">
        <f>$B$59*COUNTIF(U59:GD59,"e")</f>
        <v>0</v>
      </c>
      <c r="G59" s="6">
        <f>$B$59*COUNTIF(U59:GD59,"z")</f>
        <v>2</v>
      </c>
      <c r="H59" s="6">
        <f t="shared" si="56"/>
        <v>30</v>
      </c>
      <c r="I59" s="6">
        <f t="shared" si="57"/>
        <v>15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2</v>
      </c>
      <c r="S59" s="7">
        <f t="shared" si="67"/>
        <v>0</v>
      </c>
      <c r="T59" s="7">
        <f>$B$59*1.43</f>
        <v>1.43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>
        <f>$B$59*15</f>
        <v>15</v>
      </c>
      <c r="AQ59" s="10" t="s">
        <v>60</v>
      </c>
      <c r="AR59" s="11">
        <f>$B$59*15</f>
        <v>15</v>
      </c>
      <c r="AS59" s="10" t="s">
        <v>60</v>
      </c>
      <c r="AT59" s="11"/>
      <c r="AU59" s="10"/>
      <c r="AV59" s="11"/>
      <c r="AW59" s="10"/>
      <c r="AX59" s="7">
        <f>$B$59*2</f>
        <v>2</v>
      </c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2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/>
      <c r="CG59" s="10"/>
      <c r="CH59" s="11"/>
      <c r="CI59" s="10"/>
      <c r="CJ59" s="11"/>
      <c r="CK59" s="10"/>
      <c r="CL59" s="11"/>
      <c r="CM59" s="10"/>
      <c r="CN59" s="7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5">
      <c r="A60" s="6">
        <v>7</v>
      </c>
      <c r="B60" s="6">
        <v>1</v>
      </c>
      <c r="C60" s="6"/>
      <c r="D60" s="6"/>
      <c r="E60" s="3" t="s">
        <v>134</v>
      </c>
      <c r="F60" s="6">
        <f>$B$60*COUNTIF(U60:GD60,"e")</f>
        <v>0</v>
      </c>
      <c r="G60" s="6">
        <f>$B$60*COUNTIF(U60:GD60,"z")</f>
        <v>2</v>
      </c>
      <c r="H60" s="6">
        <f t="shared" si="56"/>
        <v>30</v>
      </c>
      <c r="I60" s="6">
        <f t="shared" si="57"/>
        <v>15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3</v>
      </c>
      <c r="S60" s="7">
        <f t="shared" si="67"/>
        <v>0</v>
      </c>
      <c r="T60" s="7">
        <f>$B$60*1.5</f>
        <v>1.5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>
        <f>$B$60*15</f>
        <v>15</v>
      </c>
      <c r="BL60" s="10" t="s">
        <v>60</v>
      </c>
      <c r="BM60" s="11">
        <f>$B$60*15</f>
        <v>15</v>
      </c>
      <c r="BN60" s="10" t="s">
        <v>60</v>
      </c>
      <c r="BO60" s="11"/>
      <c r="BP60" s="10"/>
      <c r="BQ60" s="11"/>
      <c r="BR60" s="10"/>
      <c r="BS60" s="7">
        <f>$B$60*3</f>
        <v>3</v>
      </c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3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/>
      <c r="DB60" s="10"/>
      <c r="DC60" s="11"/>
      <c r="DD60" s="10"/>
      <c r="DE60" s="11"/>
      <c r="DF60" s="10"/>
      <c r="DG60" s="11"/>
      <c r="DH60" s="10"/>
      <c r="DI60" s="7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2"/>
        <v>0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ht="15.9" customHeight="1" x14ac:dyDescent="0.25">
      <c r="A61" s="6"/>
      <c r="B61" s="6"/>
      <c r="C61" s="6"/>
      <c r="D61" s="6"/>
      <c r="E61" s="6" t="s">
        <v>74</v>
      </c>
      <c r="F61" s="6">
        <f t="shared" ref="F61:AK61" si="76">SUM(F43:F60)</f>
        <v>5</v>
      </c>
      <c r="G61" s="6">
        <f t="shared" si="76"/>
        <v>33</v>
      </c>
      <c r="H61" s="6">
        <f t="shared" si="76"/>
        <v>637</v>
      </c>
      <c r="I61" s="6">
        <f t="shared" si="76"/>
        <v>299</v>
      </c>
      <c r="J61" s="6">
        <f t="shared" si="76"/>
        <v>155</v>
      </c>
      <c r="K61" s="6">
        <f t="shared" si="76"/>
        <v>30</v>
      </c>
      <c r="L61" s="6">
        <f t="shared" si="76"/>
        <v>0</v>
      </c>
      <c r="M61" s="6">
        <f t="shared" si="76"/>
        <v>0</v>
      </c>
      <c r="N61" s="6">
        <f t="shared" si="76"/>
        <v>143</v>
      </c>
      <c r="O61" s="6">
        <f t="shared" si="76"/>
        <v>0</v>
      </c>
      <c r="P61" s="6">
        <f t="shared" si="76"/>
        <v>0</v>
      </c>
      <c r="Q61" s="6">
        <f t="shared" si="76"/>
        <v>10</v>
      </c>
      <c r="R61" s="7">
        <f t="shared" si="76"/>
        <v>62</v>
      </c>
      <c r="S61" s="7">
        <f t="shared" si="76"/>
        <v>27.2</v>
      </c>
      <c r="T61" s="7">
        <f t="shared" si="76"/>
        <v>30.349999999999998</v>
      </c>
      <c r="U61" s="11">
        <f t="shared" si="76"/>
        <v>14</v>
      </c>
      <c r="V61" s="10">
        <f t="shared" si="76"/>
        <v>0</v>
      </c>
      <c r="W61" s="11">
        <f t="shared" si="76"/>
        <v>0</v>
      </c>
      <c r="X61" s="10">
        <f t="shared" si="76"/>
        <v>0</v>
      </c>
      <c r="Y61" s="11">
        <f t="shared" si="76"/>
        <v>0</v>
      </c>
      <c r="Z61" s="10">
        <f t="shared" si="76"/>
        <v>0</v>
      </c>
      <c r="AA61" s="11">
        <f t="shared" si="76"/>
        <v>0</v>
      </c>
      <c r="AB61" s="10">
        <f t="shared" si="76"/>
        <v>0</v>
      </c>
      <c r="AC61" s="7">
        <f t="shared" si="76"/>
        <v>0.5</v>
      </c>
      <c r="AD61" s="11">
        <f t="shared" si="76"/>
        <v>0</v>
      </c>
      <c r="AE61" s="10">
        <f t="shared" si="76"/>
        <v>0</v>
      </c>
      <c r="AF61" s="11">
        <f t="shared" si="76"/>
        <v>8</v>
      </c>
      <c r="AG61" s="10">
        <f t="shared" si="76"/>
        <v>0</v>
      </c>
      <c r="AH61" s="11">
        <f t="shared" si="76"/>
        <v>0</v>
      </c>
      <c r="AI61" s="10">
        <f t="shared" si="76"/>
        <v>0</v>
      </c>
      <c r="AJ61" s="11">
        <f t="shared" si="76"/>
        <v>0</v>
      </c>
      <c r="AK61" s="10">
        <f t="shared" si="76"/>
        <v>0</v>
      </c>
      <c r="AL61" s="11">
        <f t="shared" ref="AL61:BQ61" si="77">SUM(AL43:AL60)</f>
        <v>0</v>
      </c>
      <c r="AM61" s="10">
        <f t="shared" si="77"/>
        <v>0</v>
      </c>
      <c r="AN61" s="7">
        <f t="shared" si="77"/>
        <v>0.5</v>
      </c>
      <c r="AO61" s="7">
        <f t="shared" si="77"/>
        <v>1</v>
      </c>
      <c r="AP61" s="11">
        <f t="shared" si="77"/>
        <v>30</v>
      </c>
      <c r="AQ61" s="10">
        <f t="shared" si="77"/>
        <v>0</v>
      </c>
      <c r="AR61" s="11">
        <f t="shared" si="77"/>
        <v>30</v>
      </c>
      <c r="AS61" s="10">
        <f t="shared" si="77"/>
        <v>0</v>
      </c>
      <c r="AT61" s="11">
        <f t="shared" si="77"/>
        <v>0</v>
      </c>
      <c r="AU61" s="10">
        <f t="shared" si="77"/>
        <v>0</v>
      </c>
      <c r="AV61" s="11">
        <f t="shared" si="77"/>
        <v>0</v>
      </c>
      <c r="AW61" s="10">
        <f t="shared" si="77"/>
        <v>0</v>
      </c>
      <c r="AX61" s="7">
        <f t="shared" si="77"/>
        <v>5.5</v>
      </c>
      <c r="AY61" s="11">
        <f t="shared" si="77"/>
        <v>0</v>
      </c>
      <c r="AZ61" s="10">
        <f t="shared" si="77"/>
        <v>0</v>
      </c>
      <c r="BA61" s="11">
        <f t="shared" si="77"/>
        <v>15</v>
      </c>
      <c r="BB61" s="10">
        <f t="shared" si="77"/>
        <v>0</v>
      </c>
      <c r="BC61" s="11">
        <f t="shared" si="77"/>
        <v>0</v>
      </c>
      <c r="BD61" s="10">
        <f t="shared" si="77"/>
        <v>0</v>
      </c>
      <c r="BE61" s="11">
        <f t="shared" si="77"/>
        <v>0</v>
      </c>
      <c r="BF61" s="10">
        <f t="shared" si="77"/>
        <v>0</v>
      </c>
      <c r="BG61" s="11">
        <f t="shared" si="77"/>
        <v>0</v>
      </c>
      <c r="BH61" s="10">
        <f t="shared" si="77"/>
        <v>0</v>
      </c>
      <c r="BI61" s="7">
        <f t="shared" si="77"/>
        <v>1.5</v>
      </c>
      <c r="BJ61" s="7">
        <f t="shared" si="77"/>
        <v>7</v>
      </c>
      <c r="BK61" s="11">
        <f t="shared" si="77"/>
        <v>65</v>
      </c>
      <c r="BL61" s="10">
        <f t="shared" si="77"/>
        <v>0</v>
      </c>
      <c r="BM61" s="11">
        <f t="shared" si="77"/>
        <v>40</v>
      </c>
      <c r="BN61" s="10">
        <f t="shared" si="77"/>
        <v>0</v>
      </c>
      <c r="BO61" s="11">
        <f t="shared" si="77"/>
        <v>0</v>
      </c>
      <c r="BP61" s="10">
        <f t="shared" si="77"/>
        <v>0</v>
      </c>
      <c r="BQ61" s="11">
        <f t="shared" si="77"/>
        <v>0</v>
      </c>
      <c r="BR61" s="10">
        <f t="shared" ref="BR61:CW61" si="78">SUM(BR43:BR60)</f>
        <v>0</v>
      </c>
      <c r="BS61" s="7">
        <f t="shared" si="78"/>
        <v>8.5</v>
      </c>
      <c r="BT61" s="11">
        <f t="shared" si="78"/>
        <v>0</v>
      </c>
      <c r="BU61" s="10">
        <f t="shared" si="78"/>
        <v>0</v>
      </c>
      <c r="BV61" s="11">
        <f t="shared" si="78"/>
        <v>10</v>
      </c>
      <c r="BW61" s="10">
        <f t="shared" si="78"/>
        <v>0</v>
      </c>
      <c r="BX61" s="11">
        <f t="shared" si="78"/>
        <v>0</v>
      </c>
      <c r="BY61" s="10">
        <f t="shared" si="78"/>
        <v>0</v>
      </c>
      <c r="BZ61" s="11">
        <f t="shared" si="78"/>
        <v>0</v>
      </c>
      <c r="CA61" s="10">
        <f t="shared" si="78"/>
        <v>0</v>
      </c>
      <c r="CB61" s="11">
        <f t="shared" si="78"/>
        <v>0</v>
      </c>
      <c r="CC61" s="10">
        <f t="shared" si="78"/>
        <v>0</v>
      </c>
      <c r="CD61" s="7">
        <f t="shared" si="78"/>
        <v>1.5</v>
      </c>
      <c r="CE61" s="7">
        <f t="shared" si="78"/>
        <v>10</v>
      </c>
      <c r="CF61" s="11">
        <f t="shared" si="78"/>
        <v>70</v>
      </c>
      <c r="CG61" s="10">
        <f t="shared" si="78"/>
        <v>0</v>
      </c>
      <c r="CH61" s="11">
        <f t="shared" si="78"/>
        <v>25</v>
      </c>
      <c r="CI61" s="10">
        <f t="shared" si="78"/>
        <v>0</v>
      </c>
      <c r="CJ61" s="11">
        <f t="shared" si="78"/>
        <v>0</v>
      </c>
      <c r="CK61" s="10">
        <f t="shared" si="78"/>
        <v>0</v>
      </c>
      <c r="CL61" s="11">
        <f t="shared" si="78"/>
        <v>0</v>
      </c>
      <c r="CM61" s="10">
        <f t="shared" si="78"/>
        <v>0</v>
      </c>
      <c r="CN61" s="7">
        <f t="shared" si="78"/>
        <v>6.8</v>
      </c>
      <c r="CO61" s="11">
        <f t="shared" si="78"/>
        <v>0</v>
      </c>
      <c r="CP61" s="10">
        <f t="shared" si="78"/>
        <v>0</v>
      </c>
      <c r="CQ61" s="11">
        <f t="shared" si="78"/>
        <v>60</v>
      </c>
      <c r="CR61" s="10">
        <f t="shared" si="78"/>
        <v>0</v>
      </c>
      <c r="CS61" s="11">
        <f t="shared" si="78"/>
        <v>0</v>
      </c>
      <c r="CT61" s="10">
        <f t="shared" si="78"/>
        <v>0</v>
      </c>
      <c r="CU61" s="11">
        <f t="shared" si="78"/>
        <v>0</v>
      </c>
      <c r="CV61" s="10">
        <f t="shared" si="78"/>
        <v>0</v>
      </c>
      <c r="CW61" s="11">
        <f t="shared" si="78"/>
        <v>10</v>
      </c>
      <c r="CX61" s="10">
        <f t="shared" ref="CX61:EC61" si="79">SUM(CX43:CX60)</f>
        <v>0</v>
      </c>
      <c r="CY61" s="7">
        <f t="shared" si="79"/>
        <v>6.2</v>
      </c>
      <c r="CZ61" s="7">
        <f t="shared" si="79"/>
        <v>13</v>
      </c>
      <c r="DA61" s="11">
        <f t="shared" si="79"/>
        <v>15</v>
      </c>
      <c r="DB61" s="10">
        <f t="shared" si="79"/>
        <v>0</v>
      </c>
      <c r="DC61" s="11">
        <f t="shared" si="79"/>
        <v>15</v>
      </c>
      <c r="DD61" s="10">
        <f t="shared" si="79"/>
        <v>0</v>
      </c>
      <c r="DE61" s="11">
        <f t="shared" si="79"/>
        <v>0</v>
      </c>
      <c r="DF61" s="10">
        <f t="shared" si="79"/>
        <v>0</v>
      </c>
      <c r="DG61" s="11">
        <f t="shared" si="79"/>
        <v>0</v>
      </c>
      <c r="DH61" s="10">
        <f t="shared" si="79"/>
        <v>0</v>
      </c>
      <c r="DI61" s="7">
        <f t="shared" si="79"/>
        <v>2</v>
      </c>
      <c r="DJ61" s="11">
        <f t="shared" si="79"/>
        <v>0</v>
      </c>
      <c r="DK61" s="10">
        <f t="shared" si="79"/>
        <v>0</v>
      </c>
      <c r="DL61" s="11">
        <f t="shared" si="79"/>
        <v>0</v>
      </c>
      <c r="DM61" s="10">
        <f t="shared" si="79"/>
        <v>0</v>
      </c>
      <c r="DN61" s="11">
        <f t="shared" si="79"/>
        <v>0</v>
      </c>
      <c r="DO61" s="10">
        <f t="shared" si="79"/>
        <v>0</v>
      </c>
      <c r="DP61" s="11">
        <f t="shared" si="79"/>
        <v>0</v>
      </c>
      <c r="DQ61" s="10">
        <f t="shared" si="79"/>
        <v>0</v>
      </c>
      <c r="DR61" s="11">
        <f t="shared" si="79"/>
        <v>0</v>
      </c>
      <c r="DS61" s="10">
        <f t="shared" si="79"/>
        <v>0</v>
      </c>
      <c r="DT61" s="7">
        <f t="shared" si="79"/>
        <v>0</v>
      </c>
      <c r="DU61" s="7">
        <f t="shared" si="79"/>
        <v>2</v>
      </c>
      <c r="DV61" s="11">
        <f t="shared" si="79"/>
        <v>30</v>
      </c>
      <c r="DW61" s="10">
        <f t="shared" si="79"/>
        <v>0</v>
      </c>
      <c r="DX61" s="11">
        <f t="shared" si="79"/>
        <v>30</v>
      </c>
      <c r="DY61" s="10">
        <f t="shared" si="79"/>
        <v>0</v>
      </c>
      <c r="DZ61" s="11">
        <f t="shared" si="79"/>
        <v>15</v>
      </c>
      <c r="EA61" s="10">
        <f t="shared" si="79"/>
        <v>0</v>
      </c>
      <c r="EB61" s="11">
        <f t="shared" si="79"/>
        <v>0</v>
      </c>
      <c r="EC61" s="10">
        <f t="shared" si="79"/>
        <v>0</v>
      </c>
      <c r="ED61" s="7">
        <f t="shared" ref="ED61:FI61" si="80">SUM(ED43:ED60)</f>
        <v>5</v>
      </c>
      <c r="EE61" s="11">
        <f t="shared" si="80"/>
        <v>0</v>
      </c>
      <c r="EF61" s="10">
        <f t="shared" si="80"/>
        <v>0</v>
      </c>
      <c r="EG61" s="11">
        <f t="shared" si="80"/>
        <v>0</v>
      </c>
      <c r="EH61" s="10">
        <f t="shared" si="80"/>
        <v>0</v>
      </c>
      <c r="EI61" s="11">
        <f t="shared" si="80"/>
        <v>0</v>
      </c>
      <c r="EJ61" s="10">
        <f t="shared" si="80"/>
        <v>0</v>
      </c>
      <c r="EK61" s="11">
        <f t="shared" si="80"/>
        <v>0</v>
      </c>
      <c r="EL61" s="10">
        <f t="shared" si="80"/>
        <v>0</v>
      </c>
      <c r="EM61" s="11">
        <f t="shared" si="80"/>
        <v>0</v>
      </c>
      <c r="EN61" s="10">
        <f t="shared" si="80"/>
        <v>0</v>
      </c>
      <c r="EO61" s="7">
        <f t="shared" si="80"/>
        <v>0</v>
      </c>
      <c r="EP61" s="7">
        <f t="shared" si="80"/>
        <v>5</v>
      </c>
      <c r="EQ61" s="11">
        <f t="shared" si="80"/>
        <v>75</v>
      </c>
      <c r="ER61" s="10">
        <f t="shared" si="80"/>
        <v>0</v>
      </c>
      <c r="ES61" s="11">
        <f t="shared" si="80"/>
        <v>15</v>
      </c>
      <c r="ET61" s="10">
        <f t="shared" si="80"/>
        <v>0</v>
      </c>
      <c r="EU61" s="11">
        <f t="shared" si="80"/>
        <v>15</v>
      </c>
      <c r="EV61" s="10">
        <f t="shared" si="80"/>
        <v>0</v>
      </c>
      <c r="EW61" s="11">
        <f t="shared" si="80"/>
        <v>0</v>
      </c>
      <c r="EX61" s="10">
        <f t="shared" si="80"/>
        <v>0</v>
      </c>
      <c r="EY61" s="7">
        <f t="shared" si="80"/>
        <v>6.5</v>
      </c>
      <c r="EZ61" s="11">
        <f t="shared" si="80"/>
        <v>0</v>
      </c>
      <c r="FA61" s="10">
        <f t="shared" si="80"/>
        <v>0</v>
      </c>
      <c r="FB61" s="11">
        <f t="shared" si="80"/>
        <v>50</v>
      </c>
      <c r="FC61" s="10">
        <f t="shared" si="80"/>
        <v>0</v>
      </c>
      <c r="FD61" s="11">
        <f t="shared" si="80"/>
        <v>0</v>
      </c>
      <c r="FE61" s="10">
        <f t="shared" si="80"/>
        <v>0</v>
      </c>
      <c r="FF61" s="11">
        <f t="shared" si="80"/>
        <v>0</v>
      </c>
      <c r="FG61" s="10">
        <f t="shared" si="80"/>
        <v>0</v>
      </c>
      <c r="FH61" s="11">
        <f t="shared" si="80"/>
        <v>0</v>
      </c>
      <c r="FI61" s="10">
        <f t="shared" si="80"/>
        <v>0</v>
      </c>
      <c r="FJ61" s="7">
        <f t="shared" ref="FJ61:GF61" si="81">SUM(FJ43:FJ60)</f>
        <v>17.5</v>
      </c>
      <c r="FK61" s="7">
        <f t="shared" si="81"/>
        <v>24</v>
      </c>
      <c r="FL61" s="11">
        <f t="shared" si="81"/>
        <v>0</v>
      </c>
      <c r="FM61" s="10">
        <f t="shared" si="81"/>
        <v>0</v>
      </c>
      <c r="FN61" s="11">
        <f t="shared" si="81"/>
        <v>0</v>
      </c>
      <c r="FO61" s="10">
        <f t="shared" si="81"/>
        <v>0</v>
      </c>
      <c r="FP61" s="11">
        <f t="shared" si="81"/>
        <v>0</v>
      </c>
      <c r="FQ61" s="10">
        <f t="shared" si="81"/>
        <v>0</v>
      </c>
      <c r="FR61" s="11">
        <f t="shared" si="81"/>
        <v>0</v>
      </c>
      <c r="FS61" s="10">
        <f t="shared" si="81"/>
        <v>0</v>
      </c>
      <c r="FT61" s="7">
        <f t="shared" si="81"/>
        <v>0</v>
      </c>
      <c r="FU61" s="11">
        <f t="shared" si="81"/>
        <v>0</v>
      </c>
      <c r="FV61" s="10">
        <f t="shared" si="81"/>
        <v>0</v>
      </c>
      <c r="FW61" s="11">
        <f t="shared" si="81"/>
        <v>0</v>
      </c>
      <c r="FX61" s="10">
        <f t="shared" si="81"/>
        <v>0</v>
      </c>
      <c r="FY61" s="11">
        <f t="shared" si="81"/>
        <v>0</v>
      </c>
      <c r="FZ61" s="10">
        <f t="shared" si="81"/>
        <v>0</v>
      </c>
      <c r="GA61" s="11">
        <f t="shared" si="81"/>
        <v>0</v>
      </c>
      <c r="GB61" s="10">
        <f t="shared" si="81"/>
        <v>0</v>
      </c>
      <c r="GC61" s="11">
        <f t="shared" si="81"/>
        <v>0</v>
      </c>
      <c r="GD61" s="10">
        <f t="shared" si="81"/>
        <v>0</v>
      </c>
      <c r="GE61" s="7">
        <f t="shared" si="81"/>
        <v>0</v>
      </c>
      <c r="GF61" s="7">
        <f t="shared" si="81"/>
        <v>0</v>
      </c>
    </row>
    <row r="62" spans="1:188" ht="20.100000000000001" customHeight="1" x14ac:dyDescent="0.25">
      <c r="A62" s="19" t="s">
        <v>135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9"/>
      <c r="GF62" s="13"/>
    </row>
    <row r="63" spans="1:188" x14ac:dyDescent="0.25">
      <c r="A63" s="6">
        <v>82</v>
      </c>
      <c r="B63" s="6">
        <v>1</v>
      </c>
      <c r="C63" s="6"/>
      <c r="D63" s="6"/>
      <c r="E63" s="3" t="s">
        <v>373</v>
      </c>
      <c r="F63" s="6">
        <f>$B$63*COUNTIF(U63:GD63,"e")</f>
        <v>0</v>
      </c>
      <c r="G63" s="6">
        <f>$B$63*COUNTIF(U63:GD63,"z")</f>
        <v>2</v>
      </c>
      <c r="H63" s="6">
        <f t="shared" ref="H63:H85" si="82">SUM(I63:Q63)</f>
        <v>20</v>
      </c>
      <c r="I63" s="6">
        <f t="shared" ref="I63:I85" si="83">U63+AP63+BK63+CF63+DA63+DV63+EQ63+FL63</f>
        <v>10</v>
      </c>
      <c r="J63" s="6">
        <f t="shared" ref="J63:J85" si="84">W63+AR63+BM63+CH63+DC63+DX63+ES63+FN63</f>
        <v>10</v>
      </c>
      <c r="K63" s="6">
        <f t="shared" ref="K63:K85" si="85">Y63+AT63+BO63+CJ63+DE63+DZ63+EU63+FP63</f>
        <v>0</v>
      </c>
      <c r="L63" s="6">
        <f t="shared" ref="L63:L85" si="86">AA63+AV63+BQ63+CL63+DG63+EB63+EW63+FR63</f>
        <v>0</v>
      </c>
      <c r="M63" s="6">
        <f t="shared" ref="M63:M85" si="87">AD63+AY63+BT63+CO63+DJ63+EE63+EZ63+FU63</f>
        <v>0</v>
      </c>
      <c r="N63" s="6">
        <f t="shared" ref="N63:N85" si="88">AF63+BA63+BV63+CQ63+DL63+EG63+FB63+FW63</f>
        <v>0</v>
      </c>
      <c r="O63" s="6">
        <f t="shared" ref="O63:O85" si="89">AH63+BC63+BX63+CS63+DN63+EI63+FD63+FY63</f>
        <v>0</v>
      </c>
      <c r="P63" s="6">
        <f t="shared" ref="P63:P85" si="90">AJ63+BE63+BZ63+CU63+DP63+EK63+FF63+GA63</f>
        <v>0</v>
      </c>
      <c r="Q63" s="6">
        <f t="shared" ref="Q63:Q85" si="91">AL63+BG63+CB63+CW63+DR63+EM63+FH63+GC63</f>
        <v>0</v>
      </c>
      <c r="R63" s="7">
        <f t="shared" ref="R63:R85" si="92">AO63+BJ63+CE63+CZ63+DU63+EP63+FK63+GF63</f>
        <v>2</v>
      </c>
      <c r="S63" s="7">
        <f t="shared" ref="S63:S85" si="93">AN63+BI63+CD63+CY63+DT63+EO63+FJ63+GE63</f>
        <v>0</v>
      </c>
      <c r="T63" s="7">
        <f>$B$63*1</f>
        <v>1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ref="AO63:AO85" si="94">AC63+AN63</f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ref="BJ63:BJ85" si="95">AX63+BI63</f>
        <v>0</v>
      </c>
      <c r="BK63" s="11">
        <f>$B$63*10</f>
        <v>10</v>
      </c>
      <c r="BL63" s="10" t="s">
        <v>60</v>
      </c>
      <c r="BM63" s="11">
        <f>$B$63*10</f>
        <v>10</v>
      </c>
      <c r="BN63" s="10" t="s">
        <v>60</v>
      </c>
      <c r="BO63" s="11"/>
      <c r="BP63" s="10"/>
      <c r="BQ63" s="11"/>
      <c r="BR63" s="10"/>
      <c r="BS63" s="7">
        <f>$B$63*2</f>
        <v>2</v>
      </c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ref="CE63:CE85" si="96">BS63+CD63</f>
        <v>2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ref="CZ63:CZ85" si="97">CN63+CY63</f>
        <v>0</v>
      </c>
      <c r="DA63" s="11"/>
      <c r="DB63" s="10"/>
      <c r="DC63" s="11"/>
      <c r="DD63" s="10"/>
      <c r="DE63" s="11"/>
      <c r="DF63" s="10"/>
      <c r="DG63" s="11"/>
      <c r="DH63" s="10"/>
      <c r="DI63" s="7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ref="DU63:DU85" si="98">DI63+DT63</f>
        <v>0</v>
      </c>
      <c r="DV63" s="11"/>
      <c r="DW63" s="10"/>
      <c r="DX63" s="11"/>
      <c r="DY63" s="10"/>
      <c r="DZ63" s="11"/>
      <c r="EA63" s="10"/>
      <c r="EB63" s="11"/>
      <c r="EC63" s="10"/>
      <c r="ED63" s="7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ref="EP63:EP85" si="99">ED63+EO63</f>
        <v>0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ref="FK63:FK85" si="100">EY63+FJ63</f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ref="GF63:GF85" si="101">FT63+GE63</f>
        <v>0</v>
      </c>
    </row>
    <row r="64" spans="1:188" x14ac:dyDescent="0.25">
      <c r="A64" s="6"/>
      <c r="B64" s="6"/>
      <c r="C64" s="6"/>
      <c r="D64" s="6" t="s">
        <v>374</v>
      </c>
      <c r="E64" s="3" t="s">
        <v>152</v>
      </c>
      <c r="F64" s="6">
        <f>COUNTIF(U64:GD64,"e")</f>
        <v>1</v>
      </c>
      <c r="G64" s="6">
        <f>COUNTIF(U64:GD64,"z")</f>
        <v>1</v>
      </c>
      <c r="H64" s="6">
        <f t="shared" si="82"/>
        <v>80</v>
      </c>
      <c r="I64" s="6">
        <f t="shared" si="83"/>
        <v>40</v>
      </c>
      <c r="J64" s="6">
        <f t="shared" si="84"/>
        <v>0</v>
      </c>
      <c r="K64" s="6">
        <f t="shared" si="85"/>
        <v>0</v>
      </c>
      <c r="L64" s="6">
        <f t="shared" si="86"/>
        <v>0</v>
      </c>
      <c r="M64" s="6">
        <f t="shared" si="87"/>
        <v>0</v>
      </c>
      <c r="N64" s="6">
        <f t="shared" si="88"/>
        <v>40</v>
      </c>
      <c r="O64" s="6">
        <f t="shared" si="89"/>
        <v>0</v>
      </c>
      <c r="P64" s="6">
        <f t="shared" si="90"/>
        <v>0</v>
      </c>
      <c r="Q64" s="6">
        <f t="shared" si="91"/>
        <v>0</v>
      </c>
      <c r="R64" s="7">
        <f t="shared" si="92"/>
        <v>5</v>
      </c>
      <c r="S64" s="7">
        <f t="shared" si="93"/>
        <v>2.5</v>
      </c>
      <c r="T64" s="7">
        <v>3.2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94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95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96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97"/>
        <v>0</v>
      </c>
      <c r="DA64" s="11">
        <v>40</v>
      </c>
      <c r="DB64" s="10" t="s">
        <v>73</v>
      </c>
      <c r="DC64" s="11"/>
      <c r="DD64" s="10"/>
      <c r="DE64" s="11"/>
      <c r="DF64" s="10"/>
      <c r="DG64" s="11"/>
      <c r="DH64" s="10"/>
      <c r="DI64" s="7">
        <v>2.5</v>
      </c>
      <c r="DJ64" s="11"/>
      <c r="DK64" s="10"/>
      <c r="DL64" s="11">
        <v>40</v>
      </c>
      <c r="DM64" s="10" t="s">
        <v>60</v>
      </c>
      <c r="DN64" s="11"/>
      <c r="DO64" s="10"/>
      <c r="DP64" s="11"/>
      <c r="DQ64" s="10"/>
      <c r="DR64" s="11"/>
      <c r="DS64" s="10"/>
      <c r="DT64" s="7">
        <v>2.5</v>
      </c>
      <c r="DU64" s="7">
        <f t="shared" si="98"/>
        <v>5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99"/>
        <v>0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100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101"/>
        <v>0</v>
      </c>
    </row>
    <row r="65" spans="1:188" x14ac:dyDescent="0.25">
      <c r="A65" s="6">
        <v>81</v>
      </c>
      <c r="B65" s="6">
        <v>1</v>
      </c>
      <c r="C65" s="6"/>
      <c r="D65" s="6"/>
      <c r="E65" s="3" t="s">
        <v>375</v>
      </c>
      <c r="F65" s="6">
        <f>$B$65*COUNTIF(U65:GD65,"e")</f>
        <v>0</v>
      </c>
      <c r="G65" s="6">
        <f>$B$65*COUNTIF(U65:GD65,"z")</f>
        <v>2</v>
      </c>
      <c r="H65" s="6">
        <f t="shared" si="82"/>
        <v>20</v>
      </c>
      <c r="I65" s="6">
        <f t="shared" si="83"/>
        <v>10</v>
      </c>
      <c r="J65" s="6">
        <f t="shared" si="84"/>
        <v>10</v>
      </c>
      <c r="K65" s="6">
        <f t="shared" si="85"/>
        <v>0</v>
      </c>
      <c r="L65" s="6">
        <f t="shared" si="86"/>
        <v>0</v>
      </c>
      <c r="M65" s="6">
        <f t="shared" si="87"/>
        <v>0</v>
      </c>
      <c r="N65" s="6">
        <f t="shared" si="88"/>
        <v>0</v>
      </c>
      <c r="O65" s="6">
        <f t="shared" si="89"/>
        <v>0</v>
      </c>
      <c r="P65" s="6">
        <f t="shared" si="90"/>
        <v>0</v>
      </c>
      <c r="Q65" s="6">
        <f t="shared" si="91"/>
        <v>0</v>
      </c>
      <c r="R65" s="7">
        <f t="shared" si="92"/>
        <v>1</v>
      </c>
      <c r="S65" s="7">
        <f t="shared" si="93"/>
        <v>0</v>
      </c>
      <c r="T65" s="7">
        <f>$B$65*0.77</f>
        <v>0.77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94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95"/>
        <v>0</v>
      </c>
      <c r="BK65" s="11">
        <f>$B$65*10</f>
        <v>10</v>
      </c>
      <c r="BL65" s="10" t="s">
        <v>60</v>
      </c>
      <c r="BM65" s="11">
        <f>$B$65*10</f>
        <v>10</v>
      </c>
      <c r="BN65" s="10" t="s">
        <v>60</v>
      </c>
      <c r="BO65" s="11"/>
      <c r="BP65" s="10"/>
      <c r="BQ65" s="11"/>
      <c r="BR65" s="10"/>
      <c r="BS65" s="7">
        <f>$B$65*1</f>
        <v>1</v>
      </c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96"/>
        <v>1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97"/>
        <v>0</v>
      </c>
      <c r="DA65" s="11"/>
      <c r="DB65" s="10"/>
      <c r="DC65" s="11"/>
      <c r="DD65" s="10"/>
      <c r="DE65" s="11"/>
      <c r="DF65" s="10"/>
      <c r="DG65" s="11"/>
      <c r="DH65" s="10"/>
      <c r="DI65" s="7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98"/>
        <v>0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99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100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101"/>
        <v>0</v>
      </c>
    </row>
    <row r="66" spans="1:188" x14ac:dyDescent="0.25">
      <c r="A66" s="6"/>
      <c r="B66" s="6"/>
      <c r="C66" s="6"/>
      <c r="D66" s="6" t="s">
        <v>376</v>
      </c>
      <c r="E66" s="3" t="s">
        <v>142</v>
      </c>
      <c r="F66" s="6">
        <f t="shared" ref="F66:F77" si="102">COUNTIF(U66:GD66,"e")</f>
        <v>1</v>
      </c>
      <c r="G66" s="6">
        <f t="shared" ref="G66:G77" si="103">COUNTIF(U66:GD66,"z")</f>
        <v>1</v>
      </c>
      <c r="H66" s="6">
        <f t="shared" si="82"/>
        <v>60</v>
      </c>
      <c r="I66" s="6">
        <f t="shared" si="83"/>
        <v>30</v>
      </c>
      <c r="J66" s="6">
        <f t="shared" si="84"/>
        <v>0</v>
      </c>
      <c r="K66" s="6">
        <f t="shared" si="85"/>
        <v>0</v>
      </c>
      <c r="L66" s="6">
        <f t="shared" si="86"/>
        <v>0</v>
      </c>
      <c r="M66" s="6">
        <f t="shared" si="87"/>
        <v>0</v>
      </c>
      <c r="N66" s="6">
        <f t="shared" si="88"/>
        <v>30</v>
      </c>
      <c r="O66" s="6">
        <f t="shared" si="89"/>
        <v>0</v>
      </c>
      <c r="P66" s="6">
        <f t="shared" si="90"/>
        <v>0</v>
      </c>
      <c r="Q66" s="6">
        <f t="shared" si="91"/>
        <v>0</v>
      </c>
      <c r="R66" s="7">
        <f t="shared" si="92"/>
        <v>6</v>
      </c>
      <c r="S66" s="7">
        <f t="shared" si="93"/>
        <v>3</v>
      </c>
      <c r="T66" s="7">
        <v>3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94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95"/>
        <v>0</v>
      </c>
      <c r="BK66" s="11">
        <v>30</v>
      </c>
      <c r="BL66" s="10" t="s">
        <v>73</v>
      </c>
      <c r="BM66" s="11"/>
      <c r="BN66" s="10"/>
      <c r="BO66" s="11"/>
      <c r="BP66" s="10"/>
      <c r="BQ66" s="11"/>
      <c r="BR66" s="10"/>
      <c r="BS66" s="7">
        <v>3</v>
      </c>
      <c r="BT66" s="11"/>
      <c r="BU66" s="10"/>
      <c r="BV66" s="11">
        <v>30</v>
      </c>
      <c r="BW66" s="10" t="s">
        <v>60</v>
      </c>
      <c r="BX66" s="11"/>
      <c r="BY66" s="10"/>
      <c r="BZ66" s="11"/>
      <c r="CA66" s="10"/>
      <c r="CB66" s="11"/>
      <c r="CC66" s="10"/>
      <c r="CD66" s="7">
        <v>3</v>
      </c>
      <c r="CE66" s="7">
        <f t="shared" si="96"/>
        <v>6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97"/>
        <v>0</v>
      </c>
      <c r="DA66" s="11"/>
      <c r="DB66" s="10"/>
      <c r="DC66" s="11"/>
      <c r="DD66" s="10"/>
      <c r="DE66" s="11"/>
      <c r="DF66" s="10"/>
      <c r="DG66" s="11"/>
      <c r="DH66" s="10"/>
      <c r="DI66" s="7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98"/>
        <v>0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99"/>
        <v>0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100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101"/>
        <v>0</v>
      </c>
    </row>
    <row r="67" spans="1:188" x14ac:dyDescent="0.25">
      <c r="A67" s="6"/>
      <c r="B67" s="6"/>
      <c r="C67" s="6"/>
      <c r="D67" s="6" t="s">
        <v>377</v>
      </c>
      <c r="E67" s="3" t="s">
        <v>144</v>
      </c>
      <c r="F67" s="6">
        <f t="shared" si="102"/>
        <v>1</v>
      </c>
      <c r="G67" s="6">
        <f t="shared" si="103"/>
        <v>2</v>
      </c>
      <c r="H67" s="6">
        <f t="shared" si="82"/>
        <v>80</v>
      </c>
      <c r="I67" s="6">
        <f t="shared" si="83"/>
        <v>35</v>
      </c>
      <c r="J67" s="6">
        <f t="shared" si="84"/>
        <v>0</v>
      </c>
      <c r="K67" s="6">
        <f t="shared" si="85"/>
        <v>0</v>
      </c>
      <c r="L67" s="6">
        <f t="shared" si="86"/>
        <v>0</v>
      </c>
      <c r="M67" s="6">
        <f t="shared" si="87"/>
        <v>0</v>
      </c>
      <c r="N67" s="6">
        <f t="shared" si="88"/>
        <v>40</v>
      </c>
      <c r="O67" s="6">
        <f t="shared" si="89"/>
        <v>0</v>
      </c>
      <c r="P67" s="6">
        <f t="shared" si="90"/>
        <v>0</v>
      </c>
      <c r="Q67" s="6">
        <f t="shared" si="91"/>
        <v>5</v>
      </c>
      <c r="R67" s="7">
        <f t="shared" si="92"/>
        <v>6</v>
      </c>
      <c r="S67" s="7">
        <f t="shared" si="93"/>
        <v>4</v>
      </c>
      <c r="T67" s="7">
        <v>3.47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94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95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96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97"/>
        <v>0</v>
      </c>
      <c r="DA67" s="11">
        <v>35</v>
      </c>
      <c r="DB67" s="10" t="s">
        <v>73</v>
      </c>
      <c r="DC67" s="11"/>
      <c r="DD67" s="10"/>
      <c r="DE67" s="11"/>
      <c r="DF67" s="10"/>
      <c r="DG67" s="11"/>
      <c r="DH67" s="10"/>
      <c r="DI67" s="7">
        <v>2</v>
      </c>
      <c r="DJ67" s="11"/>
      <c r="DK67" s="10"/>
      <c r="DL67" s="11">
        <v>40</v>
      </c>
      <c r="DM67" s="10" t="s">
        <v>60</v>
      </c>
      <c r="DN67" s="11"/>
      <c r="DO67" s="10"/>
      <c r="DP67" s="11"/>
      <c r="DQ67" s="10"/>
      <c r="DR67" s="11">
        <v>5</v>
      </c>
      <c r="DS67" s="10" t="s">
        <v>60</v>
      </c>
      <c r="DT67" s="7">
        <v>4</v>
      </c>
      <c r="DU67" s="7">
        <f t="shared" si="98"/>
        <v>6</v>
      </c>
      <c r="DV67" s="11"/>
      <c r="DW67" s="10"/>
      <c r="DX67" s="11"/>
      <c r="DY67" s="10"/>
      <c r="DZ67" s="11"/>
      <c r="EA67" s="10"/>
      <c r="EB67" s="11"/>
      <c r="EC67" s="10"/>
      <c r="ED67" s="7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99"/>
        <v>0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100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101"/>
        <v>0</v>
      </c>
    </row>
    <row r="68" spans="1:188" x14ac:dyDescent="0.25">
      <c r="A68" s="6"/>
      <c r="B68" s="6"/>
      <c r="C68" s="6"/>
      <c r="D68" s="6" t="s">
        <v>378</v>
      </c>
      <c r="E68" s="3" t="s">
        <v>154</v>
      </c>
      <c r="F68" s="6">
        <f t="shared" si="102"/>
        <v>0</v>
      </c>
      <c r="G68" s="6">
        <f t="shared" si="103"/>
        <v>3</v>
      </c>
      <c r="H68" s="6">
        <f t="shared" si="82"/>
        <v>50</v>
      </c>
      <c r="I68" s="6">
        <f t="shared" si="83"/>
        <v>20</v>
      </c>
      <c r="J68" s="6">
        <f t="shared" si="84"/>
        <v>0</v>
      </c>
      <c r="K68" s="6">
        <f t="shared" si="85"/>
        <v>0</v>
      </c>
      <c r="L68" s="6">
        <f t="shared" si="86"/>
        <v>0</v>
      </c>
      <c r="M68" s="6">
        <f t="shared" si="87"/>
        <v>0</v>
      </c>
      <c r="N68" s="6">
        <f t="shared" si="88"/>
        <v>25</v>
      </c>
      <c r="O68" s="6">
        <f t="shared" si="89"/>
        <v>0</v>
      </c>
      <c r="P68" s="6">
        <f t="shared" si="90"/>
        <v>0</v>
      </c>
      <c r="Q68" s="6">
        <f t="shared" si="91"/>
        <v>5</v>
      </c>
      <c r="R68" s="7">
        <f t="shared" si="92"/>
        <v>3</v>
      </c>
      <c r="S68" s="7">
        <f t="shared" si="93"/>
        <v>2</v>
      </c>
      <c r="T68" s="7">
        <v>2.04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94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95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96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97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98"/>
        <v>0</v>
      </c>
      <c r="DV68" s="11">
        <v>20</v>
      </c>
      <c r="DW68" s="10" t="s">
        <v>60</v>
      </c>
      <c r="DX68" s="11"/>
      <c r="DY68" s="10"/>
      <c r="DZ68" s="11"/>
      <c r="EA68" s="10"/>
      <c r="EB68" s="11"/>
      <c r="EC68" s="10"/>
      <c r="ED68" s="7">
        <v>1</v>
      </c>
      <c r="EE68" s="11"/>
      <c r="EF68" s="10"/>
      <c r="EG68" s="11">
        <v>25</v>
      </c>
      <c r="EH68" s="10" t="s">
        <v>60</v>
      </c>
      <c r="EI68" s="11"/>
      <c r="EJ68" s="10"/>
      <c r="EK68" s="11"/>
      <c r="EL68" s="10"/>
      <c r="EM68" s="11">
        <v>5</v>
      </c>
      <c r="EN68" s="10" t="s">
        <v>60</v>
      </c>
      <c r="EO68" s="7">
        <v>2</v>
      </c>
      <c r="EP68" s="7">
        <f t="shared" si="99"/>
        <v>3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100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101"/>
        <v>0</v>
      </c>
    </row>
    <row r="69" spans="1:188" x14ac:dyDescent="0.25">
      <c r="A69" s="6"/>
      <c r="B69" s="6"/>
      <c r="C69" s="6"/>
      <c r="D69" s="6" t="s">
        <v>379</v>
      </c>
      <c r="E69" s="3" t="s">
        <v>156</v>
      </c>
      <c r="F69" s="6">
        <f t="shared" si="102"/>
        <v>1</v>
      </c>
      <c r="G69" s="6">
        <f t="shared" si="103"/>
        <v>2</v>
      </c>
      <c r="H69" s="6">
        <f t="shared" si="82"/>
        <v>45</v>
      </c>
      <c r="I69" s="6">
        <f t="shared" si="83"/>
        <v>15</v>
      </c>
      <c r="J69" s="6">
        <f t="shared" si="84"/>
        <v>0</v>
      </c>
      <c r="K69" s="6">
        <f t="shared" si="85"/>
        <v>0</v>
      </c>
      <c r="L69" s="6">
        <f t="shared" si="86"/>
        <v>0</v>
      </c>
      <c r="M69" s="6">
        <f t="shared" si="87"/>
        <v>0</v>
      </c>
      <c r="N69" s="6">
        <f t="shared" si="88"/>
        <v>25</v>
      </c>
      <c r="O69" s="6">
        <f t="shared" si="89"/>
        <v>0</v>
      </c>
      <c r="P69" s="6">
        <f t="shared" si="90"/>
        <v>0</v>
      </c>
      <c r="Q69" s="6">
        <f t="shared" si="91"/>
        <v>5</v>
      </c>
      <c r="R69" s="7">
        <f t="shared" si="92"/>
        <v>3</v>
      </c>
      <c r="S69" s="7">
        <f t="shared" si="93"/>
        <v>2</v>
      </c>
      <c r="T69" s="7">
        <v>1.87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94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95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96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97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98"/>
        <v>0</v>
      </c>
      <c r="DV69" s="11">
        <v>15</v>
      </c>
      <c r="DW69" s="10" t="s">
        <v>73</v>
      </c>
      <c r="DX69" s="11"/>
      <c r="DY69" s="10"/>
      <c r="DZ69" s="11"/>
      <c r="EA69" s="10"/>
      <c r="EB69" s="11"/>
      <c r="EC69" s="10"/>
      <c r="ED69" s="7">
        <v>1</v>
      </c>
      <c r="EE69" s="11"/>
      <c r="EF69" s="10"/>
      <c r="EG69" s="11">
        <v>25</v>
      </c>
      <c r="EH69" s="10" t="s">
        <v>60</v>
      </c>
      <c r="EI69" s="11"/>
      <c r="EJ69" s="10"/>
      <c r="EK69" s="11"/>
      <c r="EL69" s="10"/>
      <c r="EM69" s="11">
        <v>5</v>
      </c>
      <c r="EN69" s="10" t="s">
        <v>60</v>
      </c>
      <c r="EO69" s="7">
        <v>2</v>
      </c>
      <c r="EP69" s="7">
        <f t="shared" si="99"/>
        <v>3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100"/>
        <v>0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101"/>
        <v>0</v>
      </c>
    </row>
    <row r="70" spans="1:188" x14ac:dyDescent="0.25">
      <c r="A70" s="6"/>
      <c r="B70" s="6"/>
      <c r="C70" s="6"/>
      <c r="D70" s="6" t="s">
        <v>380</v>
      </c>
      <c r="E70" s="3" t="s">
        <v>146</v>
      </c>
      <c r="F70" s="6">
        <f t="shared" si="102"/>
        <v>1</v>
      </c>
      <c r="G70" s="6">
        <f t="shared" si="103"/>
        <v>3</v>
      </c>
      <c r="H70" s="6">
        <f t="shared" si="82"/>
        <v>100</v>
      </c>
      <c r="I70" s="6">
        <f t="shared" si="83"/>
        <v>45</v>
      </c>
      <c r="J70" s="6">
        <f t="shared" si="84"/>
        <v>0</v>
      </c>
      <c r="K70" s="6">
        <f t="shared" si="85"/>
        <v>0</v>
      </c>
      <c r="L70" s="6">
        <f t="shared" si="86"/>
        <v>0</v>
      </c>
      <c r="M70" s="6">
        <f t="shared" si="87"/>
        <v>0</v>
      </c>
      <c r="N70" s="6">
        <f t="shared" si="88"/>
        <v>55</v>
      </c>
      <c r="O70" s="6">
        <f t="shared" si="89"/>
        <v>0</v>
      </c>
      <c r="P70" s="6">
        <f t="shared" si="90"/>
        <v>0</v>
      </c>
      <c r="Q70" s="6">
        <f t="shared" si="91"/>
        <v>0</v>
      </c>
      <c r="R70" s="7">
        <f t="shared" si="92"/>
        <v>8</v>
      </c>
      <c r="S70" s="7">
        <f t="shared" si="93"/>
        <v>5</v>
      </c>
      <c r="T70" s="7">
        <v>4.4000000000000004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94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95"/>
        <v>0</v>
      </c>
      <c r="BK70" s="11">
        <v>20</v>
      </c>
      <c r="BL70" s="10" t="s">
        <v>60</v>
      </c>
      <c r="BM70" s="11"/>
      <c r="BN70" s="10"/>
      <c r="BO70" s="11"/>
      <c r="BP70" s="10"/>
      <c r="BQ70" s="11"/>
      <c r="BR70" s="10"/>
      <c r="BS70" s="7">
        <v>1</v>
      </c>
      <c r="BT70" s="11"/>
      <c r="BU70" s="10"/>
      <c r="BV70" s="11">
        <v>15</v>
      </c>
      <c r="BW70" s="10" t="s">
        <v>60</v>
      </c>
      <c r="BX70" s="11"/>
      <c r="BY70" s="10"/>
      <c r="BZ70" s="11"/>
      <c r="CA70" s="10"/>
      <c r="CB70" s="11"/>
      <c r="CC70" s="10"/>
      <c r="CD70" s="7">
        <v>1</v>
      </c>
      <c r="CE70" s="7">
        <f t="shared" si="96"/>
        <v>2</v>
      </c>
      <c r="CF70" s="11">
        <v>25</v>
      </c>
      <c r="CG70" s="10" t="s">
        <v>73</v>
      </c>
      <c r="CH70" s="11"/>
      <c r="CI70" s="10"/>
      <c r="CJ70" s="11"/>
      <c r="CK70" s="10"/>
      <c r="CL70" s="11"/>
      <c r="CM70" s="10"/>
      <c r="CN70" s="7">
        <v>2</v>
      </c>
      <c r="CO70" s="11"/>
      <c r="CP70" s="10"/>
      <c r="CQ70" s="11">
        <v>40</v>
      </c>
      <c r="CR70" s="10" t="s">
        <v>60</v>
      </c>
      <c r="CS70" s="11"/>
      <c r="CT70" s="10"/>
      <c r="CU70" s="11"/>
      <c r="CV70" s="10"/>
      <c r="CW70" s="11"/>
      <c r="CX70" s="10"/>
      <c r="CY70" s="7">
        <v>4</v>
      </c>
      <c r="CZ70" s="7">
        <f t="shared" si="97"/>
        <v>6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98"/>
        <v>0</v>
      </c>
      <c r="DV70" s="11"/>
      <c r="DW70" s="10"/>
      <c r="DX70" s="11"/>
      <c r="DY70" s="10"/>
      <c r="DZ70" s="11"/>
      <c r="EA70" s="10"/>
      <c r="EB70" s="11"/>
      <c r="EC70" s="10"/>
      <c r="ED70" s="7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99"/>
        <v>0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100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101"/>
        <v>0</v>
      </c>
    </row>
    <row r="71" spans="1:188" x14ac:dyDescent="0.25">
      <c r="A71" s="6"/>
      <c r="B71" s="6"/>
      <c r="C71" s="6"/>
      <c r="D71" s="6" t="s">
        <v>381</v>
      </c>
      <c r="E71" s="3" t="s">
        <v>148</v>
      </c>
      <c r="F71" s="6">
        <f t="shared" si="102"/>
        <v>0</v>
      </c>
      <c r="G71" s="6">
        <f t="shared" si="103"/>
        <v>3</v>
      </c>
      <c r="H71" s="6">
        <f t="shared" si="82"/>
        <v>50</v>
      </c>
      <c r="I71" s="6">
        <f t="shared" si="83"/>
        <v>25</v>
      </c>
      <c r="J71" s="6">
        <f t="shared" si="84"/>
        <v>0</v>
      </c>
      <c r="K71" s="6">
        <f t="shared" si="85"/>
        <v>0</v>
      </c>
      <c r="L71" s="6">
        <f t="shared" si="86"/>
        <v>0</v>
      </c>
      <c r="M71" s="6">
        <f t="shared" si="87"/>
        <v>0</v>
      </c>
      <c r="N71" s="6">
        <f t="shared" si="88"/>
        <v>20</v>
      </c>
      <c r="O71" s="6">
        <f t="shared" si="89"/>
        <v>0</v>
      </c>
      <c r="P71" s="6">
        <f t="shared" si="90"/>
        <v>0</v>
      </c>
      <c r="Q71" s="6">
        <f t="shared" si="91"/>
        <v>5</v>
      </c>
      <c r="R71" s="7">
        <f t="shared" si="92"/>
        <v>4</v>
      </c>
      <c r="S71" s="7">
        <f t="shared" si="93"/>
        <v>2.5</v>
      </c>
      <c r="T71" s="7">
        <v>1.77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94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95"/>
        <v>0</v>
      </c>
      <c r="BK71" s="11"/>
      <c r="BL71" s="10"/>
      <c r="BM71" s="11"/>
      <c r="BN71" s="10"/>
      <c r="BO71" s="11"/>
      <c r="BP71" s="10"/>
      <c r="BQ71" s="11"/>
      <c r="BR71" s="10"/>
      <c r="BS71" s="7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96"/>
        <v>0</v>
      </c>
      <c r="CF71" s="11">
        <v>25</v>
      </c>
      <c r="CG71" s="10" t="s">
        <v>60</v>
      </c>
      <c r="CH71" s="11"/>
      <c r="CI71" s="10"/>
      <c r="CJ71" s="11"/>
      <c r="CK71" s="10"/>
      <c r="CL71" s="11"/>
      <c r="CM71" s="10"/>
      <c r="CN71" s="7">
        <v>1.5</v>
      </c>
      <c r="CO71" s="11"/>
      <c r="CP71" s="10"/>
      <c r="CQ71" s="11">
        <v>20</v>
      </c>
      <c r="CR71" s="10" t="s">
        <v>60</v>
      </c>
      <c r="CS71" s="11"/>
      <c r="CT71" s="10"/>
      <c r="CU71" s="11"/>
      <c r="CV71" s="10"/>
      <c r="CW71" s="11">
        <v>5</v>
      </c>
      <c r="CX71" s="10" t="s">
        <v>60</v>
      </c>
      <c r="CY71" s="7">
        <v>2.5</v>
      </c>
      <c r="CZ71" s="7">
        <f t="shared" si="97"/>
        <v>4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98"/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99"/>
        <v>0</v>
      </c>
      <c r="EQ71" s="11"/>
      <c r="ER71" s="10"/>
      <c r="ES71" s="11"/>
      <c r="ET71" s="10"/>
      <c r="EU71" s="11"/>
      <c r="EV71" s="10"/>
      <c r="EW71" s="11"/>
      <c r="EX71" s="10"/>
      <c r="EY71" s="7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100"/>
        <v>0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101"/>
        <v>0</v>
      </c>
    </row>
    <row r="72" spans="1:188" x14ac:dyDescent="0.25">
      <c r="A72" s="6"/>
      <c r="B72" s="6"/>
      <c r="C72" s="6"/>
      <c r="D72" s="6" t="s">
        <v>382</v>
      </c>
      <c r="E72" s="3" t="s">
        <v>150</v>
      </c>
      <c r="F72" s="6">
        <f t="shared" si="102"/>
        <v>1</v>
      </c>
      <c r="G72" s="6">
        <f t="shared" si="103"/>
        <v>2</v>
      </c>
      <c r="H72" s="6">
        <f t="shared" si="82"/>
        <v>80</v>
      </c>
      <c r="I72" s="6">
        <f t="shared" si="83"/>
        <v>40</v>
      </c>
      <c r="J72" s="6">
        <f t="shared" si="84"/>
        <v>0</v>
      </c>
      <c r="K72" s="6">
        <f t="shared" si="85"/>
        <v>0</v>
      </c>
      <c r="L72" s="6">
        <f t="shared" si="86"/>
        <v>0</v>
      </c>
      <c r="M72" s="6">
        <f t="shared" si="87"/>
        <v>0</v>
      </c>
      <c r="N72" s="6">
        <f t="shared" si="88"/>
        <v>35</v>
      </c>
      <c r="O72" s="6">
        <f t="shared" si="89"/>
        <v>0</v>
      </c>
      <c r="P72" s="6">
        <f t="shared" si="90"/>
        <v>0</v>
      </c>
      <c r="Q72" s="6">
        <f t="shared" si="91"/>
        <v>5</v>
      </c>
      <c r="R72" s="7">
        <f t="shared" si="92"/>
        <v>5</v>
      </c>
      <c r="S72" s="7">
        <f t="shared" si="93"/>
        <v>2.5</v>
      </c>
      <c r="T72" s="7">
        <v>3.17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94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95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96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97"/>
        <v>0</v>
      </c>
      <c r="DA72" s="11">
        <v>40</v>
      </c>
      <c r="DB72" s="10" t="s">
        <v>73</v>
      </c>
      <c r="DC72" s="11"/>
      <c r="DD72" s="10"/>
      <c r="DE72" s="11"/>
      <c r="DF72" s="10"/>
      <c r="DG72" s="11"/>
      <c r="DH72" s="10"/>
      <c r="DI72" s="7">
        <v>2.5</v>
      </c>
      <c r="DJ72" s="11"/>
      <c r="DK72" s="10"/>
      <c r="DL72" s="11">
        <v>35</v>
      </c>
      <c r="DM72" s="10" t="s">
        <v>60</v>
      </c>
      <c r="DN72" s="11"/>
      <c r="DO72" s="10"/>
      <c r="DP72" s="11"/>
      <c r="DQ72" s="10"/>
      <c r="DR72" s="11">
        <v>5</v>
      </c>
      <c r="DS72" s="10" t="s">
        <v>60</v>
      </c>
      <c r="DT72" s="7">
        <v>2.5</v>
      </c>
      <c r="DU72" s="7">
        <f t="shared" si="98"/>
        <v>5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99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100"/>
        <v>0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101"/>
        <v>0</v>
      </c>
    </row>
    <row r="73" spans="1:188" x14ac:dyDescent="0.25">
      <c r="A73" s="6"/>
      <c r="B73" s="6"/>
      <c r="C73" s="6"/>
      <c r="D73" s="6" t="s">
        <v>383</v>
      </c>
      <c r="E73" s="3" t="s">
        <v>384</v>
      </c>
      <c r="F73" s="6">
        <f t="shared" si="102"/>
        <v>0</v>
      </c>
      <c r="G73" s="6">
        <f t="shared" si="103"/>
        <v>2</v>
      </c>
      <c r="H73" s="6">
        <f t="shared" si="82"/>
        <v>45</v>
      </c>
      <c r="I73" s="6">
        <f t="shared" si="83"/>
        <v>10</v>
      </c>
      <c r="J73" s="6">
        <f t="shared" si="84"/>
        <v>0</v>
      </c>
      <c r="K73" s="6">
        <f t="shared" si="85"/>
        <v>0</v>
      </c>
      <c r="L73" s="6">
        <f t="shared" si="86"/>
        <v>0</v>
      </c>
      <c r="M73" s="6">
        <f t="shared" si="87"/>
        <v>0</v>
      </c>
      <c r="N73" s="6">
        <f t="shared" si="88"/>
        <v>35</v>
      </c>
      <c r="O73" s="6">
        <f t="shared" si="89"/>
        <v>0</v>
      </c>
      <c r="P73" s="6">
        <f t="shared" si="90"/>
        <v>0</v>
      </c>
      <c r="Q73" s="6">
        <f t="shared" si="91"/>
        <v>0</v>
      </c>
      <c r="R73" s="7">
        <f t="shared" si="92"/>
        <v>3</v>
      </c>
      <c r="S73" s="7">
        <f t="shared" si="93"/>
        <v>2</v>
      </c>
      <c r="T73" s="7">
        <v>1.87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94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95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96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97"/>
        <v>0</v>
      </c>
      <c r="DA73" s="11">
        <v>10</v>
      </c>
      <c r="DB73" s="10" t="s">
        <v>60</v>
      </c>
      <c r="DC73" s="11"/>
      <c r="DD73" s="10"/>
      <c r="DE73" s="11"/>
      <c r="DF73" s="10"/>
      <c r="DG73" s="11"/>
      <c r="DH73" s="10"/>
      <c r="DI73" s="7">
        <v>1</v>
      </c>
      <c r="DJ73" s="11"/>
      <c r="DK73" s="10"/>
      <c r="DL73" s="11">
        <v>35</v>
      </c>
      <c r="DM73" s="10" t="s">
        <v>60</v>
      </c>
      <c r="DN73" s="11"/>
      <c r="DO73" s="10"/>
      <c r="DP73" s="11"/>
      <c r="DQ73" s="10"/>
      <c r="DR73" s="11"/>
      <c r="DS73" s="10"/>
      <c r="DT73" s="7">
        <v>2</v>
      </c>
      <c r="DU73" s="7">
        <f t="shared" si="98"/>
        <v>3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99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100"/>
        <v>0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101"/>
        <v>0</v>
      </c>
    </row>
    <row r="74" spans="1:188" x14ac:dyDescent="0.25">
      <c r="A74" s="6"/>
      <c r="B74" s="6"/>
      <c r="C74" s="6"/>
      <c r="D74" s="6" t="s">
        <v>385</v>
      </c>
      <c r="E74" s="3" t="s">
        <v>139</v>
      </c>
      <c r="F74" s="6">
        <f t="shared" si="102"/>
        <v>1</v>
      </c>
      <c r="G74" s="6">
        <f t="shared" si="103"/>
        <v>3</v>
      </c>
      <c r="H74" s="6">
        <f t="shared" si="82"/>
        <v>80</v>
      </c>
      <c r="I74" s="6">
        <f t="shared" si="83"/>
        <v>40</v>
      </c>
      <c r="J74" s="6">
        <f t="shared" si="84"/>
        <v>10</v>
      </c>
      <c r="K74" s="6">
        <f t="shared" si="85"/>
        <v>0</v>
      </c>
      <c r="L74" s="6">
        <f t="shared" si="86"/>
        <v>0</v>
      </c>
      <c r="M74" s="6">
        <f t="shared" si="87"/>
        <v>0</v>
      </c>
      <c r="N74" s="6">
        <f t="shared" si="88"/>
        <v>25</v>
      </c>
      <c r="O74" s="6">
        <f t="shared" si="89"/>
        <v>0</v>
      </c>
      <c r="P74" s="6">
        <f t="shared" si="90"/>
        <v>0</v>
      </c>
      <c r="Q74" s="6">
        <f t="shared" si="91"/>
        <v>5</v>
      </c>
      <c r="R74" s="7">
        <f t="shared" si="92"/>
        <v>4</v>
      </c>
      <c r="S74" s="7">
        <f t="shared" si="93"/>
        <v>1.7</v>
      </c>
      <c r="T74" s="7">
        <v>2.94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94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95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96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97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98"/>
        <v>0</v>
      </c>
      <c r="DV74" s="11">
        <v>40</v>
      </c>
      <c r="DW74" s="10" t="s">
        <v>73</v>
      </c>
      <c r="DX74" s="11">
        <v>10</v>
      </c>
      <c r="DY74" s="10" t="s">
        <v>60</v>
      </c>
      <c r="DZ74" s="11"/>
      <c r="EA74" s="10"/>
      <c r="EB74" s="11"/>
      <c r="EC74" s="10"/>
      <c r="ED74" s="7">
        <v>2.2999999999999998</v>
      </c>
      <c r="EE74" s="11"/>
      <c r="EF74" s="10"/>
      <c r="EG74" s="11">
        <v>25</v>
      </c>
      <c r="EH74" s="10" t="s">
        <v>60</v>
      </c>
      <c r="EI74" s="11"/>
      <c r="EJ74" s="10"/>
      <c r="EK74" s="11"/>
      <c r="EL74" s="10"/>
      <c r="EM74" s="11">
        <v>5</v>
      </c>
      <c r="EN74" s="10" t="s">
        <v>60</v>
      </c>
      <c r="EO74" s="7">
        <v>1.7</v>
      </c>
      <c r="EP74" s="7">
        <f t="shared" si="99"/>
        <v>4</v>
      </c>
      <c r="EQ74" s="11"/>
      <c r="ER74" s="10"/>
      <c r="ES74" s="11"/>
      <c r="ET74" s="10"/>
      <c r="EU74" s="11"/>
      <c r="EV74" s="10"/>
      <c r="EW74" s="11"/>
      <c r="EX74" s="10"/>
      <c r="EY74" s="7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100"/>
        <v>0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101"/>
        <v>0</v>
      </c>
    </row>
    <row r="75" spans="1:188" x14ac:dyDescent="0.25">
      <c r="A75" s="6"/>
      <c r="B75" s="6"/>
      <c r="C75" s="6"/>
      <c r="D75" s="6" t="s">
        <v>386</v>
      </c>
      <c r="E75" s="3" t="s">
        <v>387</v>
      </c>
      <c r="F75" s="6">
        <f t="shared" si="102"/>
        <v>0</v>
      </c>
      <c r="G75" s="6">
        <f t="shared" si="103"/>
        <v>2</v>
      </c>
      <c r="H75" s="6">
        <f t="shared" si="82"/>
        <v>20</v>
      </c>
      <c r="I75" s="6">
        <f t="shared" si="83"/>
        <v>10</v>
      </c>
      <c r="J75" s="6">
        <f t="shared" si="84"/>
        <v>0</v>
      </c>
      <c r="K75" s="6">
        <f t="shared" si="85"/>
        <v>0</v>
      </c>
      <c r="L75" s="6">
        <f t="shared" si="86"/>
        <v>0</v>
      </c>
      <c r="M75" s="6">
        <f t="shared" si="87"/>
        <v>0</v>
      </c>
      <c r="N75" s="6">
        <f t="shared" si="88"/>
        <v>10</v>
      </c>
      <c r="O75" s="6">
        <f t="shared" si="89"/>
        <v>0</v>
      </c>
      <c r="P75" s="6">
        <f t="shared" si="90"/>
        <v>0</v>
      </c>
      <c r="Q75" s="6">
        <f t="shared" si="91"/>
        <v>0</v>
      </c>
      <c r="R75" s="7">
        <f t="shared" si="92"/>
        <v>1</v>
      </c>
      <c r="S75" s="7">
        <f t="shared" si="93"/>
        <v>0.5</v>
      </c>
      <c r="T75" s="7">
        <v>0.74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94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95"/>
        <v>0</v>
      </c>
      <c r="BK75" s="11"/>
      <c r="BL75" s="10"/>
      <c r="BM75" s="11"/>
      <c r="BN75" s="10"/>
      <c r="BO75" s="11"/>
      <c r="BP75" s="10"/>
      <c r="BQ75" s="11"/>
      <c r="BR75" s="10"/>
      <c r="BS75" s="7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96"/>
        <v>0</v>
      </c>
      <c r="CF75" s="11"/>
      <c r="CG75" s="10"/>
      <c r="CH75" s="11"/>
      <c r="CI75" s="10"/>
      <c r="CJ75" s="11"/>
      <c r="CK75" s="10"/>
      <c r="CL75" s="11"/>
      <c r="CM75" s="10"/>
      <c r="CN75" s="7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97"/>
        <v>0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98"/>
        <v>0</v>
      </c>
      <c r="DV75" s="11">
        <v>10</v>
      </c>
      <c r="DW75" s="10" t="s">
        <v>60</v>
      </c>
      <c r="DX75" s="11"/>
      <c r="DY75" s="10"/>
      <c r="DZ75" s="11"/>
      <c r="EA75" s="10"/>
      <c r="EB75" s="11"/>
      <c r="EC75" s="10"/>
      <c r="ED75" s="7">
        <v>0.5</v>
      </c>
      <c r="EE75" s="11"/>
      <c r="EF75" s="10"/>
      <c r="EG75" s="11">
        <v>10</v>
      </c>
      <c r="EH75" s="10" t="s">
        <v>60</v>
      </c>
      <c r="EI75" s="11"/>
      <c r="EJ75" s="10"/>
      <c r="EK75" s="11"/>
      <c r="EL75" s="10"/>
      <c r="EM75" s="11"/>
      <c r="EN75" s="10"/>
      <c r="EO75" s="7">
        <v>0.5</v>
      </c>
      <c r="EP75" s="7">
        <f t="shared" si="99"/>
        <v>1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100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101"/>
        <v>0</v>
      </c>
    </row>
    <row r="76" spans="1:188" x14ac:dyDescent="0.25">
      <c r="A76" s="6"/>
      <c r="B76" s="6"/>
      <c r="C76" s="6"/>
      <c r="D76" s="6" t="s">
        <v>388</v>
      </c>
      <c r="E76" s="3" t="s">
        <v>389</v>
      </c>
      <c r="F76" s="6">
        <f t="shared" si="102"/>
        <v>0</v>
      </c>
      <c r="G76" s="6">
        <f t="shared" si="103"/>
        <v>2</v>
      </c>
      <c r="H76" s="6">
        <f t="shared" si="82"/>
        <v>35</v>
      </c>
      <c r="I76" s="6">
        <f t="shared" si="83"/>
        <v>10</v>
      </c>
      <c r="J76" s="6">
        <f t="shared" si="84"/>
        <v>0</v>
      </c>
      <c r="K76" s="6">
        <f t="shared" si="85"/>
        <v>0</v>
      </c>
      <c r="L76" s="6">
        <f t="shared" si="86"/>
        <v>0</v>
      </c>
      <c r="M76" s="6">
        <f t="shared" si="87"/>
        <v>0</v>
      </c>
      <c r="N76" s="6">
        <f t="shared" si="88"/>
        <v>25</v>
      </c>
      <c r="O76" s="6">
        <f t="shared" si="89"/>
        <v>0</v>
      </c>
      <c r="P76" s="6">
        <f t="shared" si="90"/>
        <v>0</v>
      </c>
      <c r="Q76" s="6">
        <f t="shared" si="91"/>
        <v>0</v>
      </c>
      <c r="R76" s="7">
        <f t="shared" si="92"/>
        <v>2</v>
      </c>
      <c r="S76" s="7">
        <f t="shared" si="93"/>
        <v>1</v>
      </c>
      <c r="T76" s="7">
        <v>1.3</v>
      </c>
      <c r="U76" s="11"/>
      <c r="V76" s="10"/>
      <c r="W76" s="11"/>
      <c r="X76" s="10"/>
      <c r="Y76" s="11"/>
      <c r="Z76" s="10"/>
      <c r="AA76" s="11"/>
      <c r="AB76" s="10"/>
      <c r="AC76" s="7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94"/>
        <v>0</v>
      </c>
      <c r="AP76" s="11"/>
      <c r="AQ76" s="10"/>
      <c r="AR76" s="11"/>
      <c r="AS76" s="10"/>
      <c r="AT76" s="11"/>
      <c r="AU76" s="10"/>
      <c r="AV76" s="11"/>
      <c r="AW76" s="10"/>
      <c r="AX76" s="7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95"/>
        <v>0</v>
      </c>
      <c r="BK76" s="11"/>
      <c r="BL76" s="10"/>
      <c r="BM76" s="11"/>
      <c r="BN76" s="10"/>
      <c r="BO76" s="11"/>
      <c r="BP76" s="10"/>
      <c r="BQ76" s="11"/>
      <c r="BR76" s="10"/>
      <c r="BS76" s="7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96"/>
        <v>0</v>
      </c>
      <c r="CF76" s="11"/>
      <c r="CG76" s="10"/>
      <c r="CH76" s="11"/>
      <c r="CI76" s="10"/>
      <c r="CJ76" s="11"/>
      <c r="CK76" s="10"/>
      <c r="CL76" s="11"/>
      <c r="CM76" s="10"/>
      <c r="CN76" s="7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97"/>
        <v>0</v>
      </c>
      <c r="DA76" s="11"/>
      <c r="DB76" s="10"/>
      <c r="DC76" s="11"/>
      <c r="DD76" s="10"/>
      <c r="DE76" s="11"/>
      <c r="DF76" s="10"/>
      <c r="DG76" s="11"/>
      <c r="DH76" s="10"/>
      <c r="DI76" s="7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98"/>
        <v>0</v>
      </c>
      <c r="DV76" s="11">
        <v>10</v>
      </c>
      <c r="DW76" s="10" t="s">
        <v>60</v>
      </c>
      <c r="DX76" s="11"/>
      <c r="DY76" s="10"/>
      <c r="DZ76" s="11"/>
      <c r="EA76" s="10"/>
      <c r="EB76" s="11"/>
      <c r="EC76" s="10"/>
      <c r="ED76" s="7">
        <v>1</v>
      </c>
      <c r="EE76" s="11"/>
      <c r="EF76" s="10"/>
      <c r="EG76" s="11">
        <v>25</v>
      </c>
      <c r="EH76" s="10" t="s">
        <v>60</v>
      </c>
      <c r="EI76" s="11"/>
      <c r="EJ76" s="10"/>
      <c r="EK76" s="11"/>
      <c r="EL76" s="10"/>
      <c r="EM76" s="11"/>
      <c r="EN76" s="10"/>
      <c r="EO76" s="7">
        <v>1</v>
      </c>
      <c r="EP76" s="7">
        <f t="shared" si="99"/>
        <v>2</v>
      </c>
      <c r="EQ76" s="11"/>
      <c r="ER76" s="10"/>
      <c r="ES76" s="11"/>
      <c r="ET76" s="10"/>
      <c r="EU76" s="11"/>
      <c r="EV76" s="10"/>
      <c r="EW76" s="11"/>
      <c r="EX76" s="10"/>
      <c r="EY76" s="7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100"/>
        <v>0</v>
      </c>
      <c r="FL76" s="11"/>
      <c r="FM76" s="10"/>
      <c r="FN76" s="11"/>
      <c r="FO76" s="10"/>
      <c r="FP76" s="11"/>
      <c r="FQ76" s="10"/>
      <c r="FR76" s="11"/>
      <c r="FS76" s="10"/>
      <c r="FT76" s="7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101"/>
        <v>0</v>
      </c>
    </row>
    <row r="77" spans="1:188" x14ac:dyDescent="0.25">
      <c r="A77" s="6"/>
      <c r="B77" s="6"/>
      <c r="C77" s="6"/>
      <c r="D77" s="6" t="s">
        <v>390</v>
      </c>
      <c r="E77" s="3" t="s">
        <v>391</v>
      </c>
      <c r="F77" s="6">
        <f t="shared" si="102"/>
        <v>0</v>
      </c>
      <c r="G77" s="6">
        <f t="shared" si="103"/>
        <v>1</v>
      </c>
      <c r="H77" s="6">
        <f t="shared" si="82"/>
        <v>15</v>
      </c>
      <c r="I77" s="6">
        <f t="shared" si="83"/>
        <v>15</v>
      </c>
      <c r="J77" s="6">
        <f t="shared" si="84"/>
        <v>0</v>
      </c>
      <c r="K77" s="6">
        <f t="shared" si="85"/>
        <v>0</v>
      </c>
      <c r="L77" s="6">
        <f t="shared" si="86"/>
        <v>0</v>
      </c>
      <c r="M77" s="6">
        <f t="shared" si="87"/>
        <v>0</v>
      </c>
      <c r="N77" s="6">
        <f t="shared" si="88"/>
        <v>0</v>
      </c>
      <c r="O77" s="6">
        <f t="shared" si="89"/>
        <v>0</v>
      </c>
      <c r="P77" s="6">
        <f t="shared" si="90"/>
        <v>0</v>
      </c>
      <c r="Q77" s="6">
        <f t="shared" si="91"/>
        <v>0</v>
      </c>
      <c r="R77" s="7">
        <f t="shared" si="92"/>
        <v>1</v>
      </c>
      <c r="S77" s="7">
        <f t="shared" si="93"/>
        <v>0</v>
      </c>
      <c r="T77" s="7">
        <v>0.6</v>
      </c>
      <c r="U77" s="11"/>
      <c r="V77" s="10"/>
      <c r="W77" s="11"/>
      <c r="X77" s="10"/>
      <c r="Y77" s="11"/>
      <c r="Z77" s="10"/>
      <c r="AA77" s="11"/>
      <c r="AB77" s="10"/>
      <c r="AC77" s="7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94"/>
        <v>0</v>
      </c>
      <c r="AP77" s="11"/>
      <c r="AQ77" s="10"/>
      <c r="AR77" s="11"/>
      <c r="AS77" s="10"/>
      <c r="AT77" s="11"/>
      <c r="AU77" s="10"/>
      <c r="AV77" s="11"/>
      <c r="AW77" s="10"/>
      <c r="AX77" s="7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95"/>
        <v>0</v>
      </c>
      <c r="BK77" s="11"/>
      <c r="BL77" s="10"/>
      <c r="BM77" s="11"/>
      <c r="BN77" s="10"/>
      <c r="BO77" s="11"/>
      <c r="BP77" s="10"/>
      <c r="BQ77" s="11"/>
      <c r="BR77" s="10"/>
      <c r="BS77" s="7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96"/>
        <v>0</v>
      </c>
      <c r="CF77" s="11"/>
      <c r="CG77" s="10"/>
      <c r="CH77" s="11"/>
      <c r="CI77" s="10"/>
      <c r="CJ77" s="11"/>
      <c r="CK77" s="10"/>
      <c r="CL77" s="11"/>
      <c r="CM77" s="10"/>
      <c r="CN77" s="7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97"/>
        <v>0</v>
      </c>
      <c r="DA77" s="11">
        <v>15</v>
      </c>
      <c r="DB77" s="10" t="s">
        <v>60</v>
      </c>
      <c r="DC77" s="11"/>
      <c r="DD77" s="10"/>
      <c r="DE77" s="11"/>
      <c r="DF77" s="10"/>
      <c r="DG77" s="11"/>
      <c r="DH77" s="10"/>
      <c r="DI77" s="7">
        <v>1</v>
      </c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98"/>
        <v>1</v>
      </c>
      <c r="DV77" s="11"/>
      <c r="DW77" s="10"/>
      <c r="DX77" s="11"/>
      <c r="DY77" s="10"/>
      <c r="DZ77" s="11"/>
      <c r="EA77" s="10"/>
      <c r="EB77" s="11"/>
      <c r="EC77" s="10"/>
      <c r="ED77" s="7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99"/>
        <v>0</v>
      </c>
      <c r="EQ77" s="11"/>
      <c r="ER77" s="10"/>
      <c r="ES77" s="11"/>
      <c r="ET77" s="10"/>
      <c r="EU77" s="11"/>
      <c r="EV77" s="10"/>
      <c r="EW77" s="11"/>
      <c r="EX77" s="10"/>
      <c r="EY77" s="7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si="100"/>
        <v>0</v>
      </c>
      <c r="FL77" s="11"/>
      <c r="FM77" s="10"/>
      <c r="FN77" s="11"/>
      <c r="FO77" s="10"/>
      <c r="FP77" s="11"/>
      <c r="FQ77" s="10"/>
      <c r="FR77" s="11"/>
      <c r="FS77" s="10"/>
      <c r="FT77" s="7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101"/>
        <v>0</v>
      </c>
    </row>
    <row r="78" spans="1:188" x14ac:dyDescent="0.25">
      <c r="A78" s="6">
        <v>10</v>
      </c>
      <c r="B78" s="6">
        <v>1</v>
      </c>
      <c r="C78" s="6"/>
      <c r="D78" s="6"/>
      <c r="E78" s="3" t="s">
        <v>157</v>
      </c>
      <c r="F78" s="6">
        <f>$B$78*COUNTIF(U78:GD78,"e")</f>
        <v>0</v>
      </c>
      <c r="G78" s="6">
        <f>$B$78*COUNTIF(U78:GD78,"z")</f>
        <v>2</v>
      </c>
      <c r="H78" s="6">
        <f t="shared" si="82"/>
        <v>20</v>
      </c>
      <c r="I78" s="6">
        <f t="shared" si="83"/>
        <v>10</v>
      </c>
      <c r="J78" s="6">
        <f t="shared" si="84"/>
        <v>10</v>
      </c>
      <c r="K78" s="6">
        <f t="shared" si="85"/>
        <v>0</v>
      </c>
      <c r="L78" s="6">
        <f t="shared" si="86"/>
        <v>0</v>
      </c>
      <c r="M78" s="6">
        <f t="shared" si="87"/>
        <v>0</v>
      </c>
      <c r="N78" s="6">
        <f t="shared" si="88"/>
        <v>0</v>
      </c>
      <c r="O78" s="6">
        <f t="shared" si="89"/>
        <v>0</v>
      </c>
      <c r="P78" s="6">
        <f t="shared" si="90"/>
        <v>0</v>
      </c>
      <c r="Q78" s="6">
        <f t="shared" si="91"/>
        <v>0</v>
      </c>
      <c r="R78" s="7">
        <f t="shared" si="92"/>
        <v>2</v>
      </c>
      <c r="S78" s="7">
        <f t="shared" si="93"/>
        <v>0</v>
      </c>
      <c r="T78" s="7">
        <f>$B$78*0.97</f>
        <v>0.97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4"/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5"/>
        <v>0</v>
      </c>
      <c r="BK78" s="11"/>
      <c r="BL78" s="10"/>
      <c r="BM78" s="11"/>
      <c r="BN78" s="10"/>
      <c r="BO78" s="11"/>
      <c r="BP78" s="10"/>
      <c r="BQ78" s="11"/>
      <c r="BR78" s="10"/>
      <c r="BS78" s="7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96"/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97"/>
        <v>0</v>
      </c>
      <c r="DA78" s="11">
        <f>$B$78*10</f>
        <v>10</v>
      </c>
      <c r="DB78" s="10" t="s">
        <v>60</v>
      </c>
      <c r="DC78" s="11">
        <f>$B$78*10</f>
        <v>10</v>
      </c>
      <c r="DD78" s="10" t="s">
        <v>60</v>
      </c>
      <c r="DE78" s="11"/>
      <c r="DF78" s="10"/>
      <c r="DG78" s="11"/>
      <c r="DH78" s="10"/>
      <c r="DI78" s="7">
        <f>$B$78*2</f>
        <v>2</v>
      </c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98"/>
        <v>2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99"/>
        <v>0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0"/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1"/>
        <v>0</v>
      </c>
    </row>
    <row r="79" spans="1:188" x14ac:dyDescent="0.25">
      <c r="A79" s="6">
        <v>11</v>
      </c>
      <c r="B79" s="6">
        <v>1</v>
      </c>
      <c r="C79" s="6"/>
      <c r="D79" s="6"/>
      <c r="E79" s="3" t="s">
        <v>158</v>
      </c>
      <c r="F79" s="6">
        <f>$B$79*COUNTIF(U79:GD79,"e")</f>
        <v>0</v>
      </c>
      <c r="G79" s="6">
        <f>$B$79*COUNTIF(U79:GD79,"z")</f>
        <v>2</v>
      </c>
      <c r="H79" s="6">
        <f t="shared" si="82"/>
        <v>30</v>
      </c>
      <c r="I79" s="6">
        <f t="shared" si="83"/>
        <v>15</v>
      </c>
      <c r="J79" s="6">
        <f t="shared" si="84"/>
        <v>15</v>
      </c>
      <c r="K79" s="6">
        <f t="shared" si="85"/>
        <v>0</v>
      </c>
      <c r="L79" s="6">
        <f t="shared" si="86"/>
        <v>0</v>
      </c>
      <c r="M79" s="6">
        <f t="shared" si="87"/>
        <v>0</v>
      </c>
      <c r="N79" s="6">
        <f t="shared" si="88"/>
        <v>0</v>
      </c>
      <c r="O79" s="6">
        <f t="shared" si="89"/>
        <v>0</v>
      </c>
      <c r="P79" s="6">
        <f t="shared" si="90"/>
        <v>0</v>
      </c>
      <c r="Q79" s="6">
        <f t="shared" si="91"/>
        <v>0</v>
      </c>
      <c r="R79" s="7">
        <f t="shared" si="92"/>
        <v>3</v>
      </c>
      <c r="S79" s="7">
        <f t="shared" si="93"/>
        <v>0</v>
      </c>
      <c r="T79" s="7">
        <f>$B$79*1.36</f>
        <v>1.36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4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5"/>
        <v>0</v>
      </c>
      <c r="BK79" s="11"/>
      <c r="BL79" s="10"/>
      <c r="BM79" s="11"/>
      <c r="BN79" s="10"/>
      <c r="BO79" s="11"/>
      <c r="BP79" s="10"/>
      <c r="BQ79" s="11"/>
      <c r="BR79" s="10"/>
      <c r="BS79" s="7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6"/>
        <v>0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7"/>
        <v>0</v>
      </c>
      <c r="DA79" s="11">
        <f>$B$79*15</f>
        <v>15</v>
      </c>
      <c r="DB79" s="10" t="s">
        <v>60</v>
      </c>
      <c r="DC79" s="11">
        <f>$B$79*15</f>
        <v>15</v>
      </c>
      <c r="DD79" s="10" t="s">
        <v>60</v>
      </c>
      <c r="DE79" s="11"/>
      <c r="DF79" s="10"/>
      <c r="DG79" s="11"/>
      <c r="DH79" s="10"/>
      <c r="DI79" s="7">
        <f>$B$79*3</f>
        <v>3</v>
      </c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98"/>
        <v>3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99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0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1"/>
        <v>0</v>
      </c>
    </row>
    <row r="80" spans="1:188" x14ac:dyDescent="0.25">
      <c r="A80" s="6">
        <v>12</v>
      </c>
      <c r="B80" s="6">
        <v>1</v>
      </c>
      <c r="C80" s="6"/>
      <c r="D80" s="6"/>
      <c r="E80" s="3" t="s">
        <v>159</v>
      </c>
      <c r="F80" s="6">
        <f>$B$80*COUNTIF(U80:GD80,"e")</f>
        <v>0</v>
      </c>
      <c r="G80" s="6">
        <f>$B$80*COUNTIF(U80:GD80,"z")</f>
        <v>2</v>
      </c>
      <c r="H80" s="6">
        <f t="shared" si="82"/>
        <v>30</v>
      </c>
      <c r="I80" s="6">
        <f t="shared" si="83"/>
        <v>15</v>
      </c>
      <c r="J80" s="6">
        <f t="shared" si="84"/>
        <v>15</v>
      </c>
      <c r="K80" s="6">
        <f t="shared" si="85"/>
        <v>0</v>
      </c>
      <c r="L80" s="6">
        <f t="shared" si="86"/>
        <v>0</v>
      </c>
      <c r="M80" s="6">
        <f t="shared" si="87"/>
        <v>0</v>
      </c>
      <c r="N80" s="6">
        <f t="shared" si="88"/>
        <v>0</v>
      </c>
      <c r="O80" s="6">
        <f t="shared" si="89"/>
        <v>0</v>
      </c>
      <c r="P80" s="6">
        <f t="shared" si="90"/>
        <v>0</v>
      </c>
      <c r="Q80" s="6">
        <f t="shared" si="91"/>
        <v>0</v>
      </c>
      <c r="R80" s="7">
        <f t="shared" si="92"/>
        <v>2</v>
      </c>
      <c r="S80" s="7">
        <f t="shared" si="93"/>
        <v>0</v>
      </c>
      <c r="T80" s="7">
        <f>$B$80*1.2</f>
        <v>1.2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4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5"/>
        <v>0</v>
      </c>
      <c r="BK80" s="11"/>
      <c r="BL80" s="10"/>
      <c r="BM80" s="11"/>
      <c r="BN80" s="10"/>
      <c r="BO80" s="11"/>
      <c r="BP80" s="10"/>
      <c r="BQ80" s="11"/>
      <c r="BR80" s="10"/>
      <c r="BS80" s="7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6"/>
        <v>0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7"/>
        <v>0</v>
      </c>
      <c r="DA80" s="11"/>
      <c r="DB80" s="10"/>
      <c r="DC80" s="11"/>
      <c r="DD80" s="10"/>
      <c r="DE80" s="11"/>
      <c r="DF80" s="10"/>
      <c r="DG80" s="11"/>
      <c r="DH80" s="10"/>
      <c r="DI80" s="7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98"/>
        <v>0</v>
      </c>
      <c r="DV80" s="11">
        <f>$B$80*15</f>
        <v>15</v>
      </c>
      <c r="DW80" s="10" t="s">
        <v>60</v>
      </c>
      <c r="DX80" s="11">
        <f>$B$80*15</f>
        <v>15</v>
      </c>
      <c r="DY80" s="10" t="s">
        <v>60</v>
      </c>
      <c r="DZ80" s="11"/>
      <c r="EA80" s="10"/>
      <c r="EB80" s="11"/>
      <c r="EC80" s="10"/>
      <c r="ED80" s="7">
        <f>$B$80*2</f>
        <v>2</v>
      </c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99"/>
        <v>2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0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1"/>
        <v>0</v>
      </c>
    </row>
    <row r="81" spans="1:188" x14ac:dyDescent="0.25">
      <c r="A81" s="6">
        <v>13</v>
      </c>
      <c r="B81" s="6">
        <v>1</v>
      </c>
      <c r="C81" s="6"/>
      <c r="D81" s="6"/>
      <c r="E81" s="3" t="s">
        <v>160</v>
      </c>
      <c r="F81" s="6">
        <f>$B$81*COUNTIF(U81:GD81,"e")</f>
        <v>0</v>
      </c>
      <c r="G81" s="6">
        <f>$B$81*COUNTIF(U81:GD81,"z")</f>
        <v>2</v>
      </c>
      <c r="H81" s="6">
        <f t="shared" si="82"/>
        <v>30</v>
      </c>
      <c r="I81" s="6">
        <f t="shared" si="83"/>
        <v>15</v>
      </c>
      <c r="J81" s="6">
        <f t="shared" si="84"/>
        <v>15</v>
      </c>
      <c r="K81" s="6">
        <f t="shared" si="85"/>
        <v>0</v>
      </c>
      <c r="L81" s="6">
        <f t="shared" si="86"/>
        <v>0</v>
      </c>
      <c r="M81" s="6">
        <f t="shared" si="87"/>
        <v>0</v>
      </c>
      <c r="N81" s="6">
        <f t="shared" si="88"/>
        <v>0</v>
      </c>
      <c r="O81" s="6">
        <f t="shared" si="89"/>
        <v>0</v>
      </c>
      <c r="P81" s="6">
        <f t="shared" si="90"/>
        <v>0</v>
      </c>
      <c r="Q81" s="6">
        <f t="shared" si="91"/>
        <v>0</v>
      </c>
      <c r="R81" s="7">
        <f t="shared" si="92"/>
        <v>2</v>
      </c>
      <c r="S81" s="7">
        <f t="shared" si="93"/>
        <v>0</v>
      </c>
      <c r="T81" s="7">
        <f>$B$81*1.23</f>
        <v>1.23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4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5"/>
        <v>0</v>
      </c>
      <c r="BK81" s="11"/>
      <c r="BL81" s="10"/>
      <c r="BM81" s="11"/>
      <c r="BN81" s="10"/>
      <c r="BO81" s="11"/>
      <c r="BP81" s="10"/>
      <c r="BQ81" s="11"/>
      <c r="BR81" s="10"/>
      <c r="BS81" s="7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6"/>
        <v>0</v>
      </c>
      <c r="CF81" s="11"/>
      <c r="CG81" s="10"/>
      <c r="CH81" s="11"/>
      <c r="CI81" s="10"/>
      <c r="CJ81" s="11"/>
      <c r="CK81" s="10"/>
      <c r="CL81" s="11"/>
      <c r="CM81" s="10"/>
      <c r="CN81" s="7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7"/>
        <v>0</v>
      </c>
      <c r="DA81" s="11"/>
      <c r="DB81" s="10"/>
      <c r="DC81" s="11"/>
      <c r="DD81" s="10"/>
      <c r="DE81" s="11"/>
      <c r="DF81" s="10"/>
      <c r="DG81" s="11"/>
      <c r="DH81" s="10"/>
      <c r="DI81" s="7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98"/>
        <v>0</v>
      </c>
      <c r="DV81" s="11">
        <f>$B$81*15</f>
        <v>15</v>
      </c>
      <c r="DW81" s="10" t="s">
        <v>60</v>
      </c>
      <c r="DX81" s="11">
        <f>$B$81*15</f>
        <v>15</v>
      </c>
      <c r="DY81" s="10" t="s">
        <v>60</v>
      </c>
      <c r="DZ81" s="11"/>
      <c r="EA81" s="10"/>
      <c r="EB81" s="11"/>
      <c r="EC81" s="10"/>
      <c r="ED81" s="7">
        <f>$B$81*2</f>
        <v>2</v>
      </c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99"/>
        <v>2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0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1"/>
        <v>0</v>
      </c>
    </row>
    <row r="82" spans="1:188" x14ac:dyDescent="0.25">
      <c r="A82" s="6">
        <v>14</v>
      </c>
      <c r="B82" s="6">
        <v>1</v>
      </c>
      <c r="C82" s="6"/>
      <c r="D82" s="6"/>
      <c r="E82" s="3" t="s">
        <v>161</v>
      </c>
      <c r="F82" s="6">
        <f>$B$82*COUNTIF(U82:GD82,"e")</f>
        <v>0</v>
      </c>
      <c r="G82" s="6">
        <f>$B$82*COUNTIF(U82:GD82,"z")</f>
        <v>2</v>
      </c>
      <c r="H82" s="6">
        <f t="shared" si="82"/>
        <v>30</v>
      </c>
      <c r="I82" s="6">
        <f t="shared" si="83"/>
        <v>15</v>
      </c>
      <c r="J82" s="6">
        <f t="shared" si="84"/>
        <v>15</v>
      </c>
      <c r="K82" s="6">
        <f t="shared" si="85"/>
        <v>0</v>
      </c>
      <c r="L82" s="6">
        <f t="shared" si="86"/>
        <v>0</v>
      </c>
      <c r="M82" s="6">
        <f t="shared" si="87"/>
        <v>0</v>
      </c>
      <c r="N82" s="6">
        <f t="shared" si="88"/>
        <v>0</v>
      </c>
      <c r="O82" s="6">
        <f t="shared" si="89"/>
        <v>0</v>
      </c>
      <c r="P82" s="6">
        <f t="shared" si="90"/>
        <v>0</v>
      </c>
      <c r="Q82" s="6">
        <f t="shared" si="91"/>
        <v>0</v>
      </c>
      <c r="R82" s="7">
        <f t="shared" si="92"/>
        <v>2</v>
      </c>
      <c r="S82" s="7">
        <f t="shared" si="93"/>
        <v>0</v>
      </c>
      <c r="T82" s="7">
        <f>$B$82*1.2</f>
        <v>1.2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4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5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6"/>
        <v>0</v>
      </c>
      <c r="CF82" s="11"/>
      <c r="CG82" s="10"/>
      <c r="CH82" s="11"/>
      <c r="CI82" s="10"/>
      <c r="CJ82" s="11"/>
      <c r="CK82" s="10"/>
      <c r="CL82" s="11"/>
      <c r="CM82" s="10"/>
      <c r="CN82" s="7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97"/>
        <v>0</v>
      </c>
      <c r="DA82" s="11"/>
      <c r="DB82" s="10"/>
      <c r="DC82" s="11"/>
      <c r="DD82" s="10"/>
      <c r="DE82" s="11"/>
      <c r="DF82" s="10"/>
      <c r="DG82" s="11"/>
      <c r="DH82" s="10"/>
      <c r="DI82" s="7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98"/>
        <v>0</v>
      </c>
      <c r="DV82" s="11">
        <f>$B$82*15</f>
        <v>15</v>
      </c>
      <c r="DW82" s="10" t="s">
        <v>60</v>
      </c>
      <c r="DX82" s="11">
        <f>$B$82*15</f>
        <v>15</v>
      </c>
      <c r="DY82" s="10" t="s">
        <v>60</v>
      </c>
      <c r="DZ82" s="11"/>
      <c r="EA82" s="10"/>
      <c r="EB82" s="11"/>
      <c r="EC82" s="10"/>
      <c r="ED82" s="7">
        <f>$B$82*2</f>
        <v>2</v>
      </c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99"/>
        <v>2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0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1"/>
        <v>0</v>
      </c>
    </row>
    <row r="83" spans="1:188" x14ac:dyDescent="0.25">
      <c r="A83" s="6">
        <v>16</v>
      </c>
      <c r="B83" s="6">
        <v>2</v>
      </c>
      <c r="C83" s="6"/>
      <c r="D83" s="6"/>
      <c r="E83" s="3" t="s">
        <v>162</v>
      </c>
      <c r="F83" s="6">
        <f>$B$83*COUNTIF(U83:GD83,"e")</f>
        <v>0</v>
      </c>
      <c r="G83" s="6">
        <f>$B$83*COUNTIF(U83:GD83,"z")</f>
        <v>4</v>
      </c>
      <c r="H83" s="6">
        <f t="shared" si="82"/>
        <v>60</v>
      </c>
      <c r="I83" s="6">
        <f t="shared" si="83"/>
        <v>30</v>
      </c>
      <c r="J83" s="6">
        <f t="shared" si="84"/>
        <v>30</v>
      </c>
      <c r="K83" s="6">
        <f t="shared" si="85"/>
        <v>0</v>
      </c>
      <c r="L83" s="6">
        <f t="shared" si="86"/>
        <v>0</v>
      </c>
      <c r="M83" s="6">
        <f t="shared" si="87"/>
        <v>0</v>
      </c>
      <c r="N83" s="6">
        <f t="shared" si="88"/>
        <v>0</v>
      </c>
      <c r="O83" s="6">
        <f t="shared" si="89"/>
        <v>0</v>
      </c>
      <c r="P83" s="6">
        <f t="shared" si="90"/>
        <v>0</v>
      </c>
      <c r="Q83" s="6">
        <f t="shared" si="91"/>
        <v>0</v>
      </c>
      <c r="R83" s="7">
        <f t="shared" si="92"/>
        <v>4</v>
      </c>
      <c r="S83" s="7">
        <f t="shared" si="93"/>
        <v>0</v>
      </c>
      <c r="T83" s="7">
        <f>$B$83*1.2</f>
        <v>2.4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4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5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6"/>
        <v>0</v>
      </c>
      <c r="CF83" s="11"/>
      <c r="CG83" s="10"/>
      <c r="CH83" s="11"/>
      <c r="CI83" s="10"/>
      <c r="CJ83" s="11"/>
      <c r="CK83" s="10"/>
      <c r="CL83" s="11"/>
      <c r="CM83" s="10"/>
      <c r="CN83" s="7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7"/>
        <v>0</v>
      </c>
      <c r="DA83" s="11"/>
      <c r="DB83" s="10"/>
      <c r="DC83" s="11"/>
      <c r="DD83" s="10"/>
      <c r="DE83" s="11"/>
      <c r="DF83" s="10"/>
      <c r="DG83" s="11"/>
      <c r="DH83" s="10"/>
      <c r="DI83" s="7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98"/>
        <v>0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99"/>
        <v>0</v>
      </c>
      <c r="EQ83" s="11">
        <f>$B$83*15</f>
        <v>30</v>
      </c>
      <c r="ER83" s="10" t="s">
        <v>60</v>
      </c>
      <c r="ES83" s="11">
        <f>$B$83*15</f>
        <v>30</v>
      </c>
      <c r="ET83" s="10" t="s">
        <v>60</v>
      </c>
      <c r="EU83" s="11"/>
      <c r="EV83" s="10"/>
      <c r="EW83" s="11"/>
      <c r="EX83" s="10"/>
      <c r="EY83" s="7">
        <f>$B$83*2</f>
        <v>4</v>
      </c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0"/>
        <v>4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1"/>
        <v>0</v>
      </c>
    </row>
    <row r="84" spans="1:188" x14ac:dyDescent="0.25">
      <c r="A84" s="6">
        <v>17</v>
      </c>
      <c r="B84" s="6">
        <v>1</v>
      </c>
      <c r="C84" s="6"/>
      <c r="D84" s="6"/>
      <c r="E84" s="3" t="s">
        <v>140</v>
      </c>
      <c r="F84" s="6">
        <f>$B$84*COUNTIF(U84:GD84,"e")</f>
        <v>0</v>
      </c>
      <c r="G84" s="6">
        <f>$B$84*COUNTIF(U84:GD84,"z")</f>
        <v>2</v>
      </c>
      <c r="H84" s="6">
        <f t="shared" si="82"/>
        <v>30</v>
      </c>
      <c r="I84" s="6">
        <f t="shared" si="83"/>
        <v>15</v>
      </c>
      <c r="J84" s="6">
        <f t="shared" si="84"/>
        <v>15</v>
      </c>
      <c r="K84" s="6">
        <f t="shared" si="85"/>
        <v>0</v>
      </c>
      <c r="L84" s="6">
        <f t="shared" si="86"/>
        <v>0</v>
      </c>
      <c r="M84" s="6">
        <f t="shared" si="87"/>
        <v>0</v>
      </c>
      <c r="N84" s="6">
        <f t="shared" si="88"/>
        <v>0</v>
      </c>
      <c r="O84" s="6">
        <f t="shared" si="89"/>
        <v>0</v>
      </c>
      <c r="P84" s="6">
        <f t="shared" si="90"/>
        <v>0</v>
      </c>
      <c r="Q84" s="6">
        <f t="shared" si="91"/>
        <v>0</v>
      </c>
      <c r="R84" s="7">
        <f t="shared" si="92"/>
        <v>2</v>
      </c>
      <c r="S84" s="7">
        <f t="shared" si="93"/>
        <v>0</v>
      </c>
      <c r="T84" s="7">
        <f>$B$84*1.2</f>
        <v>1.2</v>
      </c>
      <c r="U84" s="11"/>
      <c r="V84" s="10"/>
      <c r="W84" s="11"/>
      <c r="X84" s="10"/>
      <c r="Y84" s="11"/>
      <c r="Z84" s="10"/>
      <c r="AA84" s="11"/>
      <c r="AB84" s="10"/>
      <c r="AC84" s="7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4"/>
        <v>0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5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6"/>
        <v>0</v>
      </c>
      <c r="CF84" s="11"/>
      <c r="CG84" s="10"/>
      <c r="CH84" s="11"/>
      <c r="CI84" s="10"/>
      <c r="CJ84" s="11"/>
      <c r="CK84" s="10"/>
      <c r="CL84" s="11"/>
      <c r="CM84" s="10"/>
      <c r="CN84" s="7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7"/>
        <v>0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98"/>
        <v>0</v>
      </c>
      <c r="DV84" s="11"/>
      <c r="DW84" s="10"/>
      <c r="DX84" s="11"/>
      <c r="DY84" s="10"/>
      <c r="DZ84" s="11"/>
      <c r="EA84" s="10"/>
      <c r="EB84" s="11"/>
      <c r="EC84" s="10"/>
      <c r="ED84" s="7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99"/>
        <v>0</v>
      </c>
      <c r="EQ84" s="11">
        <f>$B$84*15</f>
        <v>15</v>
      </c>
      <c r="ER84" s="10" t="s">
        <v>60</v>
      </c>
      <c r="ES84" s="11">
        <f>$B$84*15</f>
        <v>15</v>
      </c>
      <c r="ET84" s="10" t="s">
        <v>60</v>
      </c>
      <c r="EU84" s="11"/>
      <c r="EV84" s="10"/>
      <c r="EW84" s="11"/>
      <c r="EX84" s="10"/>
      <c r="EY84" s="7">
        <f>$B$84*2</f>
        <v>2</v>
      </c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0"/>
        <v>2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1"/>
        <v>0</v>
      </c>
    </row>
    <row r="85" spans="1:188" x14ac:dyDescent="0.25">
      <c r="A85" s="6">
        <v>9</v>
      </c>
      <c r="B85" s="6">
        <v>1</v>
      </c>
      <c r="C85" s="6"/>
      <c r="D85" s="6"/>
      <c r="E85" s="3" t="s">
        <v>164</v>
      </c>
      <c r="F85" s="6">
        <f>$B$85*COUNTIF(U85:GD85,"e")</f>
        <v>0</v>
      </c>
      <c r="G85" s="6">
        <f>$B$85*COUNTIF(U85:GD85,"z")</f>
        <v>2</v>
      </c>
      <c r="H85" s="6">
        <f t="shared" si="82"/>
        <v>30</v>
      </c>
      <c r="I85" s="6">
        <f t="shared" si="83"/>
        <v>15</v>
      </c>
      <c r="J85" s="6">
        <f t="shared" si="84"/>
        <v>15</v>
      </c>
      <c r="K85" s="6">
        <f t="shared" si="85"/>
        <v>0</v>
      </c>
      <c r="L85" s="6">
        <f t="shared" si="86"/>
        <v>0</v>
      </c>
      <c r="M85" s="6">
        <f t="shared" si="87"/>
        <v>0</v>
      </c>
      <c r="N85" s="6">
        <f t="shared" si="88"/>
        <v>0</v>
      </c>
      <c r="O85" s="6">
        <f t="shared" si="89"/>
        <v>0</v>
      </c>
      <c r="P85" s="6">
        <f t="shared" si="90"/>
        <v>0</v>
      </c>
      <c r="Q85" s="6">
        <f t="shared" si="91"/>
        <v>0</v>
      </c>
      <c r="R85" s="7">
        <f t="shared" si="92"/>
        <v>2</v>
      </c>
      <c r="S85" s="7">
        <f t="shared" si="93"/>
        <v>0</v>
      </c>
      <c r="T85" s="7">
        <f>$B$85*1.37</f>
        <v>1.37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4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5"/>
        <v>0</v>
      </c>
      <c r="BK85" s="11"/>
      <c r="BL85" s="10"/>
      <c r="BM85" s="11"/>
      <c r="BN85" s="10"/>
      <c r="BO85" s="11"/>
      <c r="BP85" s="10"/>
      <c r="BQ85" s="11"/>
      <c r="BR85" s="10"/>
      <c r="BS85" s="7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6"/>
        <v>0</v>
      </c>
      <c r="CF85" s="11">
        <f>$B$85*15</f>
        <v>15</v>
      </c>
      <c r="CG85" s="10" t="s">
        <v>60</v>
      </c>
      <c r="CH85" s="11">
        <f>$B$85*15</f>
        <v>15</v>
      </c>
      <c r="CI85" s="10" t="s">
        <v>60</v>
      </c>
      <c r="CJ85" s="11"/>
      <c r="CK85" s="10"/>
      <c r="CL85" s="11"/>
      <c r="CM85" s="10"/>
      <c r="CN85" s="7">
        <f>$B$85*2</f>
        <v>2</v>
      </c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7"/>
        <v>2</v>
      </c>
      <c r="DA85" s="11"/>
      <c r="DB85" s="10"/>
      <c r="DC85" s="11"/>
      <c r="DD85" s="10"/>
      <c r="DE85" s="11"/>
      <c r="DF85" s="10"/>
      <c r="DG85" s="11"/>
      <c r="DH85" s="10"/>
      <c r="DI85" s="7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98"/>
        <v>0</v>
      </c>
      <c r="DV85" s="11"/>
      <c r="DW85" s="10"/>
      <c r="DX85" s="11"/>
      <c r="DY85" s="10"/>
      <c r="DZ85" s="11"/>
      <c r="EA85" s="10"/>
      <c r="EB85" s="11"/>
      <c r="EC85" s="10"/>
      <c r="ED85" s="7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99"/>
        <v>0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0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1"/>
        <v>0</v>
      </c>
    </row>
    <row r="86" spans="1:188" ht="15.9" customHeight="1" x14ac:dyDescent="0.25">
      <c r="A86" s="6"/>
      <c r="B86" s="6"/>
      <c r="C86" s="6"/>
      <c r="D86" s="6"/>
      <c r="E86" s="6" t="s">
        <v>74</v>
      </c>
      <c r="F86" s="6">
        <f t="shared" ref="F86:AK86" si="104">SUM(F63:F85)</f>
        <v>7</v>
      </c>
      <c r="G86" s="6">
        <f t="shared" si="104"/>
        <v>49</v>
      </c>
      <c r="H86" s="6">
        <f t="shared" si="104"/>
        <v>1040</v>
      </c>
      <c r="I86" s="6">
        <f t="shared" si="104"/>
        <v>485</v>
      </c>
      <c r="J86" s="6">
        <f t="shared" si="104"/>
        <v>160</v>
      </c>
      <c r="K86" s="6">
        <f t="shared" si="104"/>
        <v>0</v>
      </c>
      <c r="L86" s="6">
        <f t="shared" si="104"/>
        <v>0</v>
      </c>
      <c r="M86" s="6">
        <f t="shared" si="104"/>
        <v>0</v>
      </c>
      <c r="N86" s="6">
        <f t="shared" si="104"/>
        <v>365</v>
      </c>
      <c r="O86" s="6">
        <f t="shared" si="104"/>
        <v>0</v>
      </c>
      <c r="P86" s="6">
        <f t="shared" si="104"/>
        <v>0</v>
      </c>
      <c r="Q86" s="6">
        <f t="shared" si="104"/>
        <v>30</v>
      </c>
      <c r="R86" s="7">
        <f t="shared" si="104"/>
        <v>73</v>
      </c>
      <c r="S86" s="7">
        <f t="shared" si="104"/>
        <v>28.7</v>
      </c>
      <c r="T86" s="7">
        <f t="shared" si="104"/>
        <v>43.07</v>
      </c>
      <c r="U86" s="11">
        <f t="shared" si="104"/>
        <v>0</v>
      </c>
      <c r="V86" s="10">
        <f t="shared" si="104"/>
        <v>0</v>
      </c>
      <c r="W86" s="11">
        <f t="shared" si="104"/>
        <v>0</v>
      </c>
      <c r="X86" s="10">
        <f t="shared" si="104"/>
        <v>0</v>
      </c>
      <c r="Y86" s="11">
        <f t="shared" si="104"/>
        <v>0</v>
      </c>
      <c r="Z86" s="10">
        <f t="shared" si="104"/>
        <v>0</v>
      </c>
      <c r="AA86" s="11">
        <f t="shared" si="104"/>
        <v>0</v>
      </c>
      <c r="AB86" s="10">
        <f t="shared" si="104"/>
        <v>0</v>
      </c>
      <c r="AC86" s="7">
        <f t="shared" si="104"/>
        <v>0</v>
      </c>
      <c r="AD86" s="11">
        <f t="shared" si="104"/>
        <v>0</v>
      </c>
      <c r="AE86" s="10">
        <f t="shared" si="104"/>
        <v>0</v>
      </c>
      <c r="AF86" s="11">
        <f t="shared" si="104"/>
        <v>0</v>
      </c>
      <c r="AG86" s="10">
        <f t="shared" si="104"/>
        <v>0</v>
      </c>
      <c r="AH86" s="11">
        <f t="shared" si="104"/>
        <v>0</v>
      </c>
      <c r="AI86" s="10">
        <f t="shared" si="104"/>
        <v>0</v>
      </c>
      <c r="AJ86" s="11">
        <f t="shared" si="104"/>
        <v>0</v>
      </c>
      <c r="AK86" s="10">
        <f t="shared" si="104"/>
        <v>0</v>
      </c>
      <c r="AL86" s="11">
        <f t="shared" ref="AL86:BQ86" si="105">SUM(AL63:AL85)</f>
        <v>0</v>
      </c>
      <c r="AM86" s="10">
        <f t="shared" si="105"/>
        <v>0</v>
      </c>
      <c r="AN86" s="7">
        <f t="shared" si="105"/>
        <v>0</v>
      </c>
      <c r="AO86" s="7">
        <f t="shared" si="105"/>
        <v>0</v>
      </c>
      <c r="AP86" s="11">
        <f t="shared" si="105"/>
        <v>0</v>
      </c>
      <c r="AQ86" s="10">
        <f t="shared" si="105"/>
        <v>0</v>
      </c>
      <c r="AR86" s="11">
        <f t="shared" si="105"/>
        <v>0</v>
      </c>
      <c r="AS86" s="10">
        <f t="shared" si="105"/>
        <v>0</v>
      </c>
      <c r="AT86" s="11">
        <f t="shared" si="105"/>
        <v>0</v>
      </c>
      <c r="AU86" s="10">
        <f t="shared" si="105"/>
        <v>0</v>
      </c>
      <c r="AV86" s="11">
        <f t="shared" si="105"/>
        <v>0</v>
      </c>
      <c r="AW86" s="10">
        <f t="shared" si="105"/>
        <v>0</v>
      </c>
      <c r="AX86" s="7">
        <f t="shared" si="105"/>
        <v>0</v>
      </c>
      <c r="AY86" s="11">
        <f t="shared" si="105"/>
        <v>0</v>
      </c>
      <c r="AZ86" s="10">
        <f t="shared" si="105"/>
        <v>0</v>
      </c>
      <c r="BA86" s="11">
        <f t="shared" si="105"/>
        <v>0</v>
      </c>
      <c r="BB86" s="10">
        <f t="shared" si="105"/>
        <v>0</v>
      </c>
      <c r="BC86" s="11">
        <f t="shared" si="105"/>
        <v>0</v>
      </c>
      <c r="BD86" s="10">
        <f t="shared" si="105"/>
        <v>0</v>
      </c>
      <c r="BE86" s="11">
        <f t="shared" si="105"/>
        <v>0</v>
      </c>
      <c r="BF86" s="10">
        <f t="shared" si="105"/>
        <v>0</v>
      </c>
      <c r="BG86" s="11">
        <f t="shared" si="105"/>
        <v>0</v>
      </c>
      <c r="BH86" s="10">
        <f t="shared" si="105"/>
        <v>0</v>
      </c>
      <c r="BI86" s="7">
        <f t="shared" si="105"/>
        <v>0</v>
      </c>
      <c r="BJ86" s="7">
        <f t="shared" si="105"/>
        <v>0</v>
      </c>
      <c r="BK86" s="11">
        <f t="shared" si="105"/>
        <v>70</v>
      </c>
      <c r="BL86" s="10">
        <f t="shared" si="105"/>
        <v>0</v>
      </c>
      <c r="BM86" s="11">
        <f t="shared" si="105"/>
        <v>20</v>
      </c>
      <c r="BN86" s="10">
        <f t="shared" si="105"/>
        <v>0</v>
      </c>
      <c r="BO86" s="11">
        <f t="shared" si="105"/>
        <v>0</v>
      </c>
      <c r="BP86" s="10">
        <f t="shared" si="105"/>
        <v>0</v>
      </c>
      <c r="BQ86" s="11">
        <f t="shared" si="105"/>
        <v>0</v>
      </c>
      <c r="BR86" s="10">
        <f t="shared" ref="BR86:CW86" si="106">SUM(BR63:BR85)</f>
        <v>0</v>
      </c>
      <c r="BS86" s="7">
        <f t="shared" si="106"/>
        <v>7</v>
      </c>
      <c r="BT86" s="11">
        <f t="shared" si="106"/>
        <v>0</v>
      </c>
      <c r="BU86" s="10">
        <f t="shared" si="106"/>
        <v>0</v>
      </c>
      <c r="BV86" s="11">
        <f t="shared" si="106"/>
        <v>45</v>
      </c>
      <c r="BW86" s="10">
        <f t="shared" si="106"/>
        <v>0</v>
      </c>
      <c r="BX86" s="11">
        <f t="shared" si="106"/>
        <v>0</v>
      </c>
      <c r="BY86" s="10">
        <f t="shared" si="106"/>
        <v>0</v>
      </c>
      <c r="BZ86" s="11">
        <f t="shared" si="106"/>
        <v>0</v>
      </c>
      <c r="CA86" s="10">
        <f t="shared" si="106"/>
        <v>0</v>
      </c>
      <c r="CB86" s="11">
        <f t="shared" si="106"/>
        <v>0</v>
      </c>
      <c r="CC86" s="10">
        <f t="shared" si="106"/>
        <v>0</v>
      </c>
      <c r="CD86" s="7">
        <f t="shared" si="106"/>
        <v>4</v>
      </c>
      <c r="CE86" s="7">
        <f t="shared" si="106"/>
        <v>11</v>
      </c>
      <c r="CF86" s="11">
        <f t="shared" si="106"/>
        <v>65</v>
      </c>
      <c r="CG86" s="10">
        <f t="shared" si="106"/>
        <v>0</v>
      </c>
      <c r="CH86" s="11">
        <f t="shared" si="106"/>
        <v>15</v>
      </c>
      <c r="CI86" s="10">
        <f t="shared" si="106"/>
        <v>0</v>
      </c>
      <c r="CJ86" s="11">
        <f t="shared" si="106"/>
        <v>0</v>
      </c>
      <c r="CK86" s="10">
        <f t="shared" si="106"/>
        <v>0</v>
      </c>
      <c r="CL86" s="11">
        <f t="shared" si="106"/>
        <v>0</v>
      </c>
      <c r="CM86" s="10">
        <f t="shared" si="106"/>
        <v>0</v>
      </c>
      <c r="CN86" s="7">
        <f t="shared" si="106"/>
        <v>5.5</v>
      </c>
      <c r="CO86" s="11">
        <f t="shared" si="106"/>
        <v>0</v>
      </c>
      <c r="CP86" s="10">
        <f t="shared" si="106"/>
        <v>0</v>
      </c>
      <c r="CQ86" s="11">
        <f t="shared" si="106"/>
        <v>60</v>
      </c>
      <c r="CR86" s="10">
        <f t="shared" si="106"/>
        <v>0</v>
      </c>
      <c r="CS86" s="11">
        <f t="shared" si="106"/>
        <v>0</v>
      </c>
      <c r="CT86" s="10">
        <f t="shared" si="106"/>
        <v>0</v>
      </c>
      <c r="CU86" s="11">
        <f t="shared" si="106"/>
        <v>0</v>
      </c>
      <c r="CV86" s="10">
        <f t="shared" si="106"/>
        <v>0</v>
      </c>
      <c r="CW86" s="11">
        <f t="shared" si="106"/>
        <v>5</v>
      </c>
      <c r="CX86" s="10">
        <f t="shared" ref="CX86:EC86" si="107">SUM(CX63:CX85)</f>
        <v>0</v>
      </c>
      <c r="CY86" s="7">
        <f t="shared" si="107"/>
        <v>6.5</v>
      </c>
      <c r="CZ86" s="7">
        <f t="shared" si="107"/>
        <v>12</v>
      </c>
      <c r="DA86" s="11">
        <f t="shared" si="107"/>
        <v>165</v>
      </c>
      <c r="DB86" s="10">
        <f t="shared" si="107"/>
        <v>0</v>
      </c>
      <c r="DC86" s="11">
        <f t="shared" si="107"/>
        <v>25</v>
      </c>
      <c r="DD86" s="10">
        <f t="shared" si="107"/>
        <v>0</v>
      </c>
      <c r="DE86" s="11">
        <f t="shared" si="107"/>
        <v>0</v>
      </c>
      <c r="DF86" s="10">
        <f t="shared" si="107"/>
        <v>0</v>
      </c>
      <c r="DG86" s="11">
        <f t="shared" si="107"/>
        <v>0</v>
      </c>
      <c r="DH86" s="10">
        <f t="shared" si="107"/>
        <v>0</v>
      </c>
      <c r="DI86" s="7">
        <f t="shared" si="107"/>
        <v>14</v>
      </c>
      <c r="DJ86" s="11">
        <f t="shared" si="107"/>
        <v>0</v>
      </c>
      <c r="DK86" s="10">
        <f t="shared" si="107"/>
        <v>0</v>
      </c>
      <c r="DL86" s="11">
        <f t="shared" si="107"/>
        <v>150</v>
      </c>
      <c r="DM86" s="10">
        <f t="shared" si="107"/>
        <v>0</v>
      </c>
      <c r="DN86" s="11">
        <f t="shared" si="107"/>
        <v>0</v>
      </c>
      <c r="DO86" s="10">
        <f t="shared" si="107"/>
        <v>0</v>
      </c>
      <c r="DP86" s="11">
        <f t="shared" si="107"/>
        <v>0</v>
      </c>
      <c r="DQ86" s="10">
        <f t="shared" si="107"/>
        <v>0</v>
      </c>
      <c r="DR86" s="11">
        <f t="shared" si="107"/>
        <v>10</v>
      </c>
      <c r="DS86" s="10">
        <f t="shared" si="107"/>
        <v>0</v>
      </c>
      <c r="DT86" s="7">
        <f t="shared" si="107"/>
        <v>11</v>
      </c>
      <c r="DU86" s="7">
        <f t="shared" si="107"/>
        <v>25</v>
      </c>
      <c r="DV86" s="11">
        <f t="shared" si="107"/>
        <v>140</v>
      </c>
      <c r="DW86" s="10">
        <f t="shared" si="107"/>
        <v>0</v>
      </c>
      <c r="DX86" s="11">
        <f t="shared" si="107"/>
        <v>55</v>
      </c>
      <c r="DY86" s="10">
        <f t="shared" si="107"/>
        <v>0</v>
      </c>
      <c r="DZ86" s="11">
        <f t="shared" si="107"/>
        <v>0</v>
      </c>
      <c r="EA86" s="10">
        <f t="shared" si="107"/>
        <v>0</v>
      </c>
      <c r="EB86" s="11">
        <f t="shared" si="107"/>
        <v>0</v>
      </c>
      <c r="EC86" s="10">
        <f t="shared" si="107"/>
        <v>0</v>
      </c>
      <c r="ED86" s="7">
        <f t="shared" ref="ED86:FI86" si="108">SUM(ED63:ED85)</f>
        <v>11.8</v>
      </c>
      <c r="EE86" s="11">
        <f t="shared" si="108"/>
        <v>0</v>
      </c>
      <c r="EF86" s="10">
        <f t="shared" si="108"/>
        <v>0</v>
      </c>
      <c r="EG86" s="11">
        <f t="shared" si="108"/>
        <v>110</v>
      </c>
      <c r="EH86" s="10">
        <f t="shared" si="108"/>
        <v>0</v>
      </c>
      <c r="EI86" s="11">
        <f t="shared" si="108"/>
        <v>0</v>
      </c>
      <c r="EJ86" s="10">
        <f t="shared" si="108"/>
        <v>0</v>
      </c>
      <c r="EK86" s="11">
        <f t="shared" si="108"/>
        <v>0</v>
      </c>
      <c r="EL86" s="10">
        <f t="shared" si="108"/>
        <v>0</v>
      </c>
      <c r="EM86" s="11">
        <f t="shared" si="108"/>
        <v>15</v>
      </c>
      <c r="EN86" s="10">
        <f t="shared" si="108"/>
        <v>0</v>
      </c>
      <c r="EO86" s="7">
        <f t="shared" si="108"/>
        <v>7.2</v>
      </c>
      <c r="EP86" s="7">
        <f t="shared" si="108"/>
        <v>19</v>
      </c>
      <c r="EQ86" s="11">
        <f t="shared" si="108"/>
        <v>45</v>
      </c>
      <c r="ER86" s="10">
        <f t="shared" si="108"/>
        <v>0</v>
      </c>
      <c r="ES86" s="11">
        <f t="shared" si="108"/>
        <v>45</v>
      </c>
      <c r="ET86" s="10">
        <f t="shared" si="108"/>
        <v>0</v>
      </c>
      <c r="EU86" s="11">
        <f t="shared" si="108"/>
        <v>0</v>
      </c>
      <c r="EV86" s="10">
        <f t="shared" si="108"/>
        <v>0</v>
      </c>
      <c r="EW86" s="11">
        <f t="shared" si="108"/>
        <v>0</v>
      </c>
      <c r="EX86" s="10">
        <f t="shared" si="108"/>
        <v>0</v>
      </c>
      <c r="EY86" s="7">
        <f t="shared" si="108"/>
        <v>6</v>
      </c>
      <c r="EZ86" s="11">
        <f t="shared" si="108"/>
        <v>0</v>
      </c>
      <c r="FA86" s="10">
        <f t="shared" si="108"/>
        <v>0</v>
      </c>
      <c r="FB86" s="11">
        <f t="shared" si="108"/>
        <v>0</v>
      </c>
      <c r="FC86" s="10">
        <f t="shared" si="108"/>
        <v>0</v>
      </c>
      <c r="FD86" s="11">
        <f t="shared" si="108"/>
        <v>0</v>
      </c>
      <c r="FE86" s="10">
        <f t="shared" si="108"/>
        <v>0</v>
      </c>
      <c r="FF86" s="11">
        <f t="shared" si="108"/>
        <v>0</v>
      </c>
      <c r="FG86" s="10">
        <f t="shared" si="108"/>
        <v>0</v>
      </c>
      <c r="FH86" s="11">
        <f t="shared" si="108"/>
        <v>0</v>
      </c>
      <c r="FI86" s="10">
        <f t="shared" si="108"/>
        <v>0</v>
      </c>
      <c r="FJ86" s="7">
        <f t="shared" ref="FJ86:GF86" si="109">SUM(FJ63:FJ85)</f>
        <v>0</v>
      </c>
      <c r="FK86" s="7">
        <f t="shared" si="109"/>
        <v>6</v>
      </c>
      <c r="FL86" s="11">
        <f t="shared" si="109"/>
        <v>0</v>
      </c>
      <c r="FM86" s="10">
        <f t="shared" si="109"/>
        <v>0</v>
      </c>
      <c r="FN86" s="11">
        <f t="shared" si="109"/>
        <v>0</v>
      </c>
      <c r="FO86" s="10">
        <f t="shared" si="109"/>
        <v>0</v>
      </c>
      <c r="FP86" s="11">
        <f t="shared" si="109"/>
        <v>0</v>
      </c>
      <c r="FQ86" s="10">
        <f t="shared" si="109"/>
        <v>0</v>
      </c>
      <c r="FR86" s="11">
        <f t="shared" si="109"/>
        <v>0</v>
      </c>
      <c r="FS86" s="10">
        <f t="shared" si="109"/>
        <v>0</v>
      </c>
      <c r="FT86" s="7">
        <f t="shared" si="109"/>
        <v>0</v>
      </c>
      <c r="FU86" s="11">
        <f t="shared" si="109"/>
        <v>0</v>
      </c>
      <c r="FV86" s="10">
        <f t="shared" si="109"/>
        <v>0</v>
      </c>
      <c r="FW86" s="11">
        <f t="shared" si="109"/>
        <v>0</v>
      </c>
      <c r="FX86" s="10">
        <f t="shared" si="109"/>
        <v>0</v>
      </c>
      <c r="FY86" s="11">
        <f t="shared" si="109"/>
        <v>0</v>
      </c>
      <c r="FZ86" s="10">
        <f t="shared" si="109"/>
        <v>0</v>
      </c>
      <c r="GA86" s="11">
        <f t="shared" si="109"/>
        <v>0</v>
      </c>
      <c r="GB86" s="10">
        <f t="shared" si="109"/>
        <v>0</v>
      </c>
      <c r="GC86" s="11">
        <f t="shared" si="109"/>
        <v>0</v>
      </c>
      <c r="GD86" s="10">
        <f t="shared" si="109"/>
        <v>0</v>
      </c>
      <c r="GE86" s="7">
        <f t="shared" si="109"/>
        <v>0</v>
      </c>
      <c r="GF86" s="7">
        <f t="shared" si="109"/>
        <v>0</v>
      </c>
    </row>
    <row r="87" spans="1:188" ht="20.100000000000001" customHeight="1" x14ac:dyDescent="0.25">
      <c r="A87" s="19" t="s">
        <v>165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9"/>
      <c r="GF87" s="13"/>
    </row>
    <row r="88" spans="1:188" x14ac:dyDescent="0.25">
      <c r="A88" s="20">
        <v>1</v>
      </c>
      <c r="B88" s="20">
        <v>1</v>
      </c>
      <c r="C88" s="20"/>
      <c r="D88" s="6" t="s">
        <v>166</v>
      </c>
      <c r="E88" s="3" t="s">
        <v>167</v>
      </c>
      <c r="F88" s="6">
        <f t="shared" ref="F88:F119" si="110">COUNTIF(U88:GD88,"e")</f>
        <v>0</v>
      </c>
      <c r="G88" s="6">
        <f t="shared" ref="G88:G119" si="111">COUNTIF(U88:GD88,"z")</f>
        <v>1</v>
      </c>
      <c r="H88" s="6">
        <f t="shared" ref="H88:H119" si="112">SUM(I88:Q88)</f>
        <v>30</v>
      </c>
      <c r="I88" s="6">
        <f t="shared" ref="I88:I119" si="113">U88+AP88+BK88+CF88+DA88+DV88+EQ88+FL88</f>
        <v>30</v>
      </c>
      <c r="J88" s="6">
        <f t="shared" ref="J88:J119" si="114">W88+AR88+BM88+CH88+DC88+DX88+ES88+FN88</f>
        <v>0</v>
      </c>
      <c r="K88" s="6">
        <f t="shared" ref="K88:K119" si="115">Y88+AT88+BO88+CJ88+DE88+DZ88+EU88+FP88</f>
        <v>0</v>
      </c>
      <c r="L88" s="6">
        <f t="shared" ref="L88:L119" si="116">AA88+AV88+BQ88+CL88+DG88+EB88+EW88+FR88</f>
        <v>0</v>
      </c>
      <c r="M88" s="6">
        <f t="shared" ref="M88:M119" si="117">AD88+AY88+BT88+CO88+DJ88+EE88+EZ88+FU88</f>
        <v>0</v>
      </c>
      <c r="N88" s="6">
        <f t="shared" ref="N88:N119" si="118">AF88+BA88+BV88+CQ88+DL88+EG88+FB88+FW88</f>
        <v>0</v>
      </c>
      <c r="O88" s="6">
        <f t="shared" ref="O88:O119" si="119">AH88+BC88+BX88+CS88+DN88+EI88+FD88+FY88</f>
        <v>0</v>
      </c>
      <c r="P88" s="6">
        <f t="shared" ref="P88:P119" si="120">AJ88+BE88+BZ88+CU88+DP88+EK88+FF88+GA88</f>
        <v>0</v>
      </c>
      <c r="Q88" s="6">
        <f t="shared" ref="Q88:Q119" si="121">AL88+BG88+CB88+CW88+DR88+EM88+FH88+GC88</f>
        <v>0</v>
      </c>
      <c r="R88" s="7">
        <f t="shared" ref="R88:R119" si="122">AO88+BJ88+CE88+CZ88+DU88+EP88+FK88+GF88</f>
        <v>2</v>
      </c>
      <c r="S88" s="7">
        <f t="shared" ref="S88:S119" si="123">AN88+BI88+CD88+CY88+DT88+EO88+FJ88+GE88</f>
        <v>0</v>
      </c>
      <c r="T88" s="7">
        <v>1.2</v>
      </c>
      <c r="U88" s="11">
        <v>30</v>
      </c>
      <c r="V88" s="10" t="s">
        <v>60</v>
      </c>
      <c r="W88" s="11"/>
      <c r="X88" s="10"/>
      <c r="Y88" s="11"/>
      <c r="Z88" s="10"/>
      <c r="AA88" s="11"/>
      <c r="AB88" s="10"/>
      <c r="AC88" s="7">
        <v>2</v>
      </c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ref="AO88:AO119" si="124">AC88+AN88</f>
        <v>2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ref="BJ88:BJ119" si="125">AX88+BI88</f>
        <v>0</v>
      </c>
      <c r="BK88" s="11"/>
      <c r="BL88" s="10"/>
      <c r="BM88" s="11"/>
      <c r="BN88" s="10"/>
      <c r="BO88" s="11"/>
      <c r="BP88" s="10"/>
      <c r="BQ88" s="11"/>
      <c r="BR88" s="10"/>
      <c r="BS88" s="7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ref="CE88:CE119" si="126">BS88+CD88</f>
        <v>0</v>
      </c>
      <c r="CF88" s="11"/>
      <c r="CG88" s="10"/>
      <c r="CH88" s="11"/>
      <c r="CI88" s="10"/>
      <c r="CJ88" s="11"/>
      <c r="CK88" s="10"/>
      <c r="CL88" s="11"/>
      <c r="CM88" s="10"/>
      <c r="CN88" s="7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ref="CZ88:CZ119" si="127">CN88+CY88</f>
        <v>0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ref="DU88:DU119" si="128">DI88+DT88</f>
        <v>0</v>
      </c>
      <c r="DV88" s="11"/>
      <c r="DW88" s="10"/>
      <c r="DX88" s="11"/>
      <c r="DY88" s="10"/>
      <c r="DZ88" s="11"/>
      <c r="EA88" s="10"/>
      <c r="EB88" s="11"/>
      <c r="EC88" s="10"/>
      <c r="ED88" s="7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ref="EP88:EP119" si="129">ED88+EO88</f>
        <v>0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ref="FK88:FK119" si="130">EY88+FJ88</f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ref="GF88:GF119" si="131">FT88+GE88</f>
        <v>0</v>
      </c>
    </row>
    <row r="89" spans="1:188" x14ac:dyDescent="0.25">
      <c r="A89" s="20">
        <v>1</v>
      </c>
      <c r="B89" s="20">
        <v>1</v>
      </c>
      <c r="C89" s="20"/>
      <c r="D89" s="6" t="s">
        <v>168</v>
      </c>
      <c r="E89" s="3" t="s">
        <v>169</v>
      </c>
      <c r="F89" s="6">
        <f t="shared" si="110"/>
        <v>0</v>
      </c>
      <c r="G89" s="6">
        <f t="shared" si="111"/>
        <v>1</v>
      </c>
      <c r="H89" s="6">
        <f t="shared" si="112"/>
        <v>30</v>
      </c>
      <c r="I89" s="6">
        <f t="shared" si="113"/>
        <v>30</v>
      </c>
      <c r="J89" s="6">
        <f t="shared" si="114"/>
        <v>0</v>
      </c>
      <c r="K89" s="6">
        <f t="shared" si="115"/>
        <v>0</v>
      </c>
      <c r="L89" s="6">
        <f t="shared" si="116"/>
        <v>0</v>
      </c>
      <c r="M89" s="6">
        <f t="shared" si="117"/>
        <v>0</v>
      </c>
      <c r="N89" s="6">
        <f t="shared" si="118"/>
        <v>0</v>
      </c>
      <c r="O89" s="6">
        <f t="shared" si="119"/>
        <v>0</v>
      </c>
      <c r="P89" s="6">
        <f t="shared" si="120"/>
        <v>0</v>
      </c>
      <c r="Q89" s="6">
        <f t="shared" si="121"/>
        <v>0</v>
      </c>
      <c r="R89" s="7">
        <f t="shared" si="122"/>
        <v>2</v>
      </c>
      <c r="S89" s="7">
        <f t="shared" si="123"/>
        <v>0</v>
      </c>
      <c r="T89" s="7">
        <v>1.1000000000000001</v>
      </c>
      <c r="U89" s="11">
        <v>30</v>
      </c>
      <c r="V89" s="10" t="s">
        <v>60</v>
      </c>
      <c r="W89" s="11"/>
      <c r="X89" s="10"/>
      <c r="Y89" s="11"/>
      <c r="Z89" s="10"/>
      <c r="AA89" s="11"/>
      <c r="AB89" s="10"/>
      <c r="AC89" s="7">
        <v>2</v>
      </c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124"/>
        <v>2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125"/>
        <v>0</v>
      </c>
      <c r="BK89" s="11"/>
      <c r="BL89" s="10"/>
      <c r="BM89" s="11"/>
      <c r="BN89" s="10"/>
      <c r="BO89" s="11"/>
      <c r="BP89" s="10"/>
      <c r="BQ89" s="11"/>
      <c r="BR89" s="10"/>
      <c r="BS89" s="7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26"/>
        <v>0</v>
      </c>
      <c r="CF89" s="11"/>
      <c r="CG89" s="10"/>
      <c r="CH89" s="11"/>
      <c r="CI89" s="10"/>
      <c r="CJ89" s="11"/>
      <c r="CK89" s="10"/>
      <c r="CL89" s="11"/>
      <c r="CM89" s="10"/>
      <c r="CN89" s="7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27"/>
        <v>0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28"/>
        <v>0</v>
      </c>
      <c r="DV89" s="11"/>
      <c r="DW89" s="10"/>
      <c r="DX89" s="11"/>
      <c r="DY89" s="10"/>
      <c r="DZ89" s="11"/>
      <c r="EA89" s="10"/>
      <c r="EB89" s="11"/>
      <c r="EC89" s="10"/>
      <c r="ED89" s="7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29"/>
        <v>0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30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31"/>
        <v>0</v>
      </c>
    </row>
    <row r="90" spans="1:188" x14ac:dyDescent="0.25">
      <c r="A90" s="20">
        <v>6</v>
      </c>
      <c r="B90" s="20">
        <v>1</v>
      </c>
      <c r="C90" s="20"/>
      <c r="D90" s="6" t="s">
        <v>170</v>
      </c>
      <c r="E90" s="3" t="s">
        <v>171</v>
      </c>
      <c r="F90" s="6">
        <f t="shared" si="110"/>
        <v>0</v>
      </c>
      <c r="G90" s="6">
        <f t="shared" si="111"/>
        <v>1</v>
      </c>
      <c r="H90" s="6">
        <f t="shared" si="112"/>
        <v>15</v>
      </c>
      <c r="I90" s="6">
        <f t="shared" si="113"/>
        <v>15</v>
      </c>
      <c r="J90" s="6">
        <f t="shared" si="114"/>
        <v>0</v>
      </c>
      <c r="K90" s="6">
        <f t="shared" si="115"/>
        <v>0</v>
      </c>
      <c r="L90" s="6">
        <f t="shared" si="116"/>
        <v>0</v>
      </c>
      <c r="M90" s="6">
        <f t="shared" si="117"/>
        <v>0</v>
      </c>
      <c r="N90" s="6">
        <f t="shared" si="118"/>
        <v>0</v>
      </c>
      <c r="O90" s="6">
        <f t="shared" si="119"/>
        <v>0</v>
      </c>
      <c r="P90" s="6">
        <f t="shared" si="120"/>
        <v>0</v>
      </c>
      <c r="Q90" s="6">
        <f t="shared" si="121"/>
        <v>0</v>
      </c>
      <c r="R90" s="7">
        <f t="shared" si="122"/>
        <v>1</v>
      </c>
      <c r="S90" s="7">
        <f t="shared" si="123"/>
        <v>0</v>
      </c>
      <c r="T90" s="7">
        <v>0.56999999999999995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124"/>
        <v>0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125"/>
        <v>0</v>
      </c>
      <c r="BK90" s="11">
        <v>15</v>
      </c>
      <c r="BL90" s="10" t="s">
        <v>60</v>
      </c>
      <c r="BM90" s="11"/>
      <c r="BN90" s="10"/>
      <c r="BO90" s="11"/>
      <c r="BP90" s="10"/>
      <c r="BQ90" s="11"/>
      <c r="BR90" s="10"/>
      <c r="BS90" s="7">
        <v>1</v>
      </c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26"/>
        <v>1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27"/>
        <v>0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28"/>
        <v>0</v>
      </c>
      <c r="DV90" s="11"/>
      <c r="DW90" s="10"/>
      <c r="DX90" s="11"/>
      <c r="DY90" s="10"/>
      <c r="DZ90" s="11"/>
      <c r="EA90" s="10"/>
      <c r="EB90" s="11"/>
      <c r="EC90" s="10"/>
      <c r="ED90" s="7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29"/>
        <v>0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30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31"/>
        <v>0</v>
      </c>
    </row>
    <row r="91" spans="1:188" x14ac:dyDescent="0.25">
      <c r="A91" s="20">
        <v>6</v>
      </c>
      <c r="B91" s="20">
        <v>1</v>
      </c>
      <c r="C91" s="20"/>
      <c r="D91" s="6" t="s">
        <v>172</v>
      </c>
      <c r="E91" s="3" t="s">
        <v>173</v>
      </c>
      <c r="F91" s="6">
        <f t="shared" si="110"/>
        <v>0</v>
      </c>
      <c r="G91" s="6">
        <f t="shared" si="111"/>
        <v>1</v>
      </c>
      <c r="H91" s="6">
        <f t="shared" si="112"/>
        <v>15</v>
      </c>
      <c r="I91" s="6">
        <f t="shared" si="113"/>
        <v>15</v>
      </c>
      <c r="J91" s="6">
        <f t="shared" si="114"/>
        <v>0</v>
      </c>
      <c r="K91" s="6">
        <f t="shared" si="115"/>
        <v>0</v>
      </c>
      <c r="L91" s="6">
        <f t="shared" si="116"/>
        <v>0</v>
      </c>
      <c r="M91" s="6">
        <f t="shared" si="117"/>
        <v>0</v>
      </c>
      <c r="N91" s="6">
        <f t="shared" si="118"/>
        <v>0</v>
      </c>
      <c r="O91" s="6">
        <f t="shared" si="119"/>
        <v>0</v>
      </c>
      <c r="P91" s="6">
        <f t="shared" si="120"/>
        <v>0</v>
      </c>
      <c r="Q91" s="6">
        <f t="shared" si="121"/>
        <v>0</v>
      </c>
      <c r="R91" s="7">
        <f t="shared" si="122"/>
        <v>1</v>
      </c>
      <c r="S91" s="7">
        <f t="shared" si="123"/>
        <v>0</v>
      </c>
      <c r="T91" s="7">
        <v>0.56999999999999995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124"/>
        <v>0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125"/>
        <v>0</v>
      </c>
      <c r="BK91" s="11">
        <v>15</v>
      </c>
      <c r="BL91" s="10" t="s">
        <v>60</v>
      </c>
      <c r="BM91" s="11"/>
      <c r="BN91" s="10"/>
      <c r="BO91" s="11"/>
      <c r="BP91" s="10"/>
      <c r="BQ91" s="11"/>
      <c r="BR91" s="10"/>
      <c r="BS91" s="7">
        <v>1</v>
      </c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126"/>
        <v>1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27"/>
        <v>0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28"/>
        <v>0</v>
      </c>
      <c r="DV91" s="11"/>
      <c r="DW91" s="10"/>
      <c r="DX91" s="11"/>
      <c r="DY91" s="10"/>
      <c r="DZ91" s="11"/>
      <c r="EA91" s="10"/>
      <c r="EB91" s="11"/>
      <c r="EC91" s="10"/>
      <c r="ED91" s="7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29"/>
        <v>0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30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31"/>
        <v>0</v>
      </c>
    </row>
    <row r="92" spans="1:188" x14ac:dyDescent="0.25">
      <c r="A92" s="20">
        <v>18</v>
      </c>
      <c r="B92" s="20">
        <v>1</v>
      </c>
      <c r="C92" s="20"/>
      <c r="D92" s="6" t="s">
        <v>174</v>
      </c>
      <c r="E92" s="3" t="s">
        <v>175</v>
      </c>
      <c r="F92" s="6">
        <f t="shared" si="110"/>
        <v>1</v>
      </c>
      <c r="G92" s="6">
        <f t="shared" si="111"/>
        <v>2</v>
      </c>
      <c r="H92" s="6">
        <f t="shared" si="112"/>
        <v>150</v>
      </c>
      <c r="I92" s="6">
        <f t="shared" si="113"/>
        <v>0</v>
      </c>
      <c r="J92" s="6">
        <f t="shared" si="114"/>
        <v>0</v>
      </c>
      <c r="K92" s="6">
        <f t="shared" si="115"/>
        <v>0</v>
      </c>
      <c r="L92" s="6">
        <f t="shared" si="116"/>
        <v>0</v>
      </c>
      <c r="M92" s="6">
        <f t="shared" si="117"/>
        <v>0</v>
      </c>
      <c r="N92" s="6">
        <f t="shared" si="118"/>
        <v>150</v>
      </c>
      <c r="O92" s="6">
        <f t="shared" si="119"/>
        <v>0</v>
      </c>
      <c r="P92" s="6">
        <f t="shared" si="120"/>
        <v>0</v>
      </c>
      <c r="Q92" s="6">
        <f t="shared" si="121"/>
        <v>0</v>
      </c>
      <c r="R92" s="7">
        <f t="shared" si="122"/>
        <v>7</v>
      </c>
      <c r="S92" s="7">
        <f t="shared" si="123"/>
        <v>7</v>
      </c>
      <c r="T92" s="7">
        <v>5.4</v>
      </c>
      <c r="U92" s="11"/>
      <c r="V92" s="10"/>
      <c r="W92" s="11"/>
      <c r="X92" s="10"/>
      <c r="Y92" s="11"/>
      <c r="Z92" s="10"/>
      <c r="AA92" s="11"/>
      <c r="AB92" s="10"/>
      <c r="AC92" s="7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124"/>
        <v>0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125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>
        <v>30</v>
      </c>
      <c r="BW92" s="10" t="s">
        <v>60</v>
      </c>
      <c r="BX92" s="11"/>
      <c r="BY92" s="10"/>
      <c r="BZ92" s="11"/>
      <c r="CA92" s="10"/>
      <c r="CB92" s="11"/>
      <c r="CC92" s="10"/>
      <c r="CD92" s="7">
        <v>2</v>
      </c>
      <c r="CE92" s="7">
        <f t="shared" si="126"/>
        <v>2</v>
      </c>
      <c r="CF92" s="11"/>
      <c r="CG92" s="10"/>
      <c r="CH92" s="11"/>
      <c r="CI92" s="10"/>
      <c r="CJ92" s="11"/>
      <c r="CK92" s="10"/>
      <c r="CL92" s="11"/>
      <c r="CM92" s="10"/>
      <c r="CN92" s="7"/>
      <c r="CO92" s="11"/>
      <c r="CP92" s="10"/>
      <c r="CQ92" s="11">
        <v>60</v>
      </c>
      <c r="CR92" s="10" t="s">
        <v>60</v>
      </c>
      <c r="CS92" s="11"/>
      <c r="CT92" s="10"/>
      <c r="CU92" s="11"/>
      <c r="CV92" s="10"/>
      <c r="CW92" s="11"/>
      <c r="CX92" s="10"/>
      <c r="CY92" s="7">
        <v>2</v>
      </c>
      <c r="CZ92" s="7">
        <f t="shared" si="127"/>
        <v>2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>
        <v>60</v>
      </c>
      <c r="DM92" s="10" t="s">
        <v>73</v>
      </c>
      <c r="DN92" s="11"/>
      <c r="DO92" s="10"/>
      <c r="DP92" s="11"/>
      <c r="DQ92" s="10"/>
      <c r="DR92" s="11"/>
      <c r="DS92" s="10"/>
      <c r="DT92" s="7">
        <v>3</v>
      </c>
      <c r="DU92" s="7">
        <f t="shared" si="128"/>
        <v>3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29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30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31"/>
        <v>0</v>
      </c>
    </row>
    <row r="93" spans="1:188" x14ac:dyDescent="0.25">
      <c r="A93" s="20">
        <v>18</v>
      </c>
      <c r="B93" s="20">
        <v>1</v>
      </c>
      <c r="C93" s="20"/>
      <c r="D93" s="6" t="s">
        <v>176</v>
      </c>
      <c r="E93" s="3" t="s">
        <v>177</v>
      </c>
      <c r="F93" s="6">
        <f t="shared" si="110"/>
        <v>1</v>
      </c>
      <c r="G93" s="6">
        <f t="shared" si="111"/>
        <v>2</v>
      </c>
      <c r="H93" s="6">
        <f t="shared" si="112"/>
        <v>150</v>
      </c>
      <c r="I93" s="6">
        <f t="shared" si="113"/>
        <v>0</v>
      </c>
      <c r="J93" s="6">
        <f t="shared" si="114"/>
        <v>0</v>
      </c>
      <c r="K93" s="6">
        <f t="shared" si="115"/>
        <v>0</v>
      </c>
      <c r="L93" s="6">
        <f t="shared" si="116"/>
        <v>0</v>
      </c>
      <c r="M93" s="6">
        <f t="shared" si="117"/>
        <v>0</v>
      </c>
      <c r="N93" s="6">
        <f t="shared" si="118"/>
        <v>150</v>
      </c>
      <c r="O93" s="6">
        <f t="shared" si="119"/>
        <v>0</v>
      </c>
      <c r="P93" s="6">
        <f t="shared" si="120"/>
        <v>0</v>
      </c>
      <c r="Q93" s="6">
        <f t="shared" si="121"/>
        <v>0</v>
      </c>
      <c r="R93" s="7">
        <f t="shared" si="122"/>
        <v>7</v>
      </c>
      <c r="S93" s="7">
        <f t="shared" si="123"/>
        <v>7</v>
      </c>
      <c r="T93" s="7">
        <v>5.4</v>
      </c>
      <c r="U93" s="11"/>
      <c r="V93" s="10"/>
      <c r="W93" s="11"/>
      <c r="X93" s="10"/>
      <c r="Y93" s="11"/>
      <c r="Z93" s="10"/>
      <c r="AA93" s="11"/>
      <c r="AB93" s="10"/>
      <c r="AC93" s="7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124"/>
        <v>0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125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>
        <v>30</v>
      </c>
      <c r="BW93" s="10" t="s">
        <v>60</v>
      </c>
      <c r="BX93" s="11"/>
      <c r="BY93" s="10"/>
      <c r="BZ93" s="11"/>
      <c r="CA93" s="10"/>
      <c r="CB93" s="11"/>
      <c r="CC93" s="10"/>
      <c r="CD93" s="7">
        <v>2</v>
      </c>
      <c r="CE93" s="7">
        <f t="shared" si="126"/>
        <v>2</v>
      </c>
      <c r="CF93" s="11"/>
      <c r="CG93" s="10"/>
      <c r="CH93" s="11"/>
      <c r="CI93" s="10"/>
      <c r="CJ93" s="11"/>
      <c r="CK93" s="10"/>
      <c r="CL93" s="11"/>
      <c r="CM93" s="10"/>
      <c r="CN93" s="7"/>
      <c r="CO93" s="11"/>
      <c r="CP93" s="10"/>
      <c r="CQ93" s="11">
        <v>60</v>
      </c>
      <c r="CR93" s="10" t="s">
        <v>60</v>
      </c>
      <c r="CS93" s="11"/>
      <c r="CT93" s="10"/>
      <c r="CU93" s="11"/>
      <c r="CV93" s="10"/>
      <c r="CW93" s="11"/>
      <c r="CX93" s="10"/>
      <c r="CY93" s="7">
        <v>2</v>
      </c>
      <c r="CZ93" s="7">
        <f t="shared" si="127"/>
        <v>2</v>
      </c>
      <c r="DA93" s="11"/>
      <c r="DB93" s="10"/>
      <c r="DC93" s="11"/>
      <c r="DD93" s="10"/>
      <c r="DE93" s="11"/>
      <c r="DF93" s="10"/>
      <c r="DG93" s="11"/>
      <c r="DH93" s="10"/>
      <c r="DI93" s="7"/>
      <c r="DJ93" s="11"/>
      <c r="DK93" s="10"/>
      <c r="DL93" s="11">
        <v>60</v>
      </c>
      <c r="DM93" s="10" t="s">
        <v>73</v>
      </c>
      <c r="DN93" s="11"/>
      <c r="DO93" s="10"/>
      <c r="DP93" s="11"/>
      <c r="DQ93" s="10"/>
      <c r="DR93" s="11"/>
      <c r="DS93" s="10"/>
      <c r="DT93" s="7">
        <v>3</v>
      </c>
      <c r="DU93" s="7">
        <f t="shared" si="128"/>
        <v>3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29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30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31"/>
        <v>0</v>
      </c>
    </row>
    <row r="94" spans="1:188" x14ac:dyDescent="0.25">
      <c r="A94" s="20">
        <v>2</v>
      </c>
      <c r="B94" s="20">
        <v>1</v>
      </c>
      <c r="C94" s="20"/>
      <c r="D94" s="6" t="s">
        <v>178</v>
      </c>
      <c r="E94" s="3" t="s">
        <v>179</v>
      </c>
      <c r="F94" s="6">
        <f t="shared" si="110"/>
        <v>0</v>
      </c>
      <c r="G94" s="6">
        <f t="shared" si="111"/>
        <v>2</v>
      </c>
      <c r="H94" s="6">
        <f t="shared" si="112"/>
        <v>30</v>
      </c>
      <c r="I94" s="6">
        <f t="shared" si="113"/>
        <v>15</v>
      </c>
      <c r="J94" s="6">
        <f t="shared" si="114"/>
        <v>15</v>
      </c>
      <c r="K94" s="6">
        <f t="shared" si="115"/>
        <v>0</v>
      </c>
      <c r="L94" s="6">
        <f t="shared" si="116"/>
        <v>0</v>
      </c>
      <c r="M94" s="6">
        <f t="shared" si="117"/>
        <v>0</v>
      </c>
      <c r="N94" s="6">
        <f t="shared" si="118"/>
        <v>0</v>
      </c>
      <c r="O94" s="6">
        <f t="shared" si="119"/>
        <v>0</v>
      </c>
      <c r="P94" s="6">
        <f t="shared" si="120"/>
        <v>0</v>
      </c>
      <c r="Q94" s="6">
        <f t="shared" si="121"/>
        <v>0</v>
      </c>
      <c r="R94" s="7">
        <f t="shared" si="122"/>
        <v>3</v>
      </c>
      <c r="S94" s="7">
        <f t="shared" si="123"/>
        <v>0</v>
      </c>
      <c r="T94" s="7">
        <v>1.3</v>
      </c>
      <c r="U94" s="11">
        <v>15</v>
      </c>
      <c r="V94" s="10" t="s">
        <v>60</v>
      </c>
      <c r="W94" s="11">
        <v>15</v>
      </c>
      <c r="X94" s="10" t="s">
        <v>60</v>
      </c>
      <c r="Y94" s="11"/>
      <c r="Z94" s="10"/>
      <c r="AA94" s="11"/>
      <c r="AB94" s="10"/>
      <c r="AC94" s="7">
        <v>3</v>
      </c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124"/>
        <v>3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125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26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127"/>
        <v>0</v>
      </c>
      <c r="DA94" s="11"/>
      <c r="DB94" s="10"/>
      <c r="DC94" s="11"/>
      <c r="DD94" s="10"/>
      <c r="DE94" s="11"/>
      <c r="DF94" s="10"/>
      <c r="DG94" s="11"/>
      <c r="DH94" s="10"/>
      <c r="DI94" s="7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28"/>
        <v>0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29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30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31"/>
        <v>0</v>
      </c>
    </row>
    <row r="95" spans="1:188" x14ac:dyDescent="0.25">
      <c r="A95" s="20">
        <v>2</v>
      </c>
      <c r="B95" s="20">
        <v>1</v>
      </c>
      <c r="C95" s="20"/>
      <c r="D95" s="6" t="s">
        <v>180</v>
      </c>
      <c r="E95" s="3" t="s">
        <v>181</v>
      </c>
      <c r="F95" s="6">
        <f t="shared" si="110"/>
        <v>0</v>
      </c>
      <c r="G95" s="6">
        <f t="shared" si="111"/>
        <v>2</v>
      </c>
      <c r="H95" s="6">
        <f t="shared" si="112"/>
        <v>30</v>
      </c>
      <c r="I95" s="6">
        <f t="shared" si="113"/>
        <v>15</v>
      </c>
      <c r="J95" s="6">
        <f t="shared" si="114"/>
        <v>15</v>
      </c>
      <c r="K95" s="6">
        <f t="shared" si="115"/>
        <v>0</v>
      </c>
      <c r="L95" s="6">
        <f t="shared" si="116"/>
        <v>0</v>
      </c>
      <c r="M95" s="6">
        <f t="shared" si="117"/>
        <v>0</v>
      </c>
      <c r="N95" s="6">
        <f t="shared" si="118"/>
        <v>0</v>
      </c>
      <c r="O95" s="6">
        <f t="shared" si="119"/>
        <v>0</v>
      </c>
      <c r="P95" s="6">
        <f t="shared" si="120"/>
        <v>0</v>
      </c>
      <c r="Q95" s="6">
        <f t="shared" si="121"/>
        <v>0</v>
      </c>
      <c r="R95" s="7">
        <f t="shared" si="122"/>
        <v>3</v>
      </c>
      <c r="S95" s="7">
        <f t="shared" si="123"/>
        <v>0</v>
      </c>
      <c r="T95" s="7">
        <v>1.43</v>
      </c>
      <c r="U95" s="11">
        <v>15</v>
      </c>
      <c r="V95" s="10" t="s">
        <v>60</v>
      </c>
      <c r="W95" s="11">
        <v>15</v>
      </c>
      <c r="X95" s="10" t="s">
        <v>60</v>
      </c>
      <c r="Y95" s="11"/>
      <c r="Z95" s="10"/>
      <c r="AA95" s="11"/>
      <c r="AB95" s="10"/>
      <c r="AC95" s="7">
        <v>3</v>
      </c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124"/>
        <v>3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125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26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127"/>
        <v>0</v>
      </c>
      <c r="DA95" s="11"/>
      <c r="DB95" s="10"/>
      <c r="DC95" s="11"/>
      <c r="DD95" s="10"/>
      <c r="DE95" s="11"/>
      <c r="DF95" s="10"/>
      <c r="DG95" s="11"/>
      <c r="DH95" s="10"/>
      <c r="DI95" s="7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28"/>
        <v>0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29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30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31"/>
        <v>0</v>
      </c>
    </row>
    <row r="96" spans="1:188" x14ac:dyDescent="0.25">
      <c r="A96" s="20">
        <v>2</v>
      </c>
      <c r="B96" s="20">
        <v>1</v>
      </c>
      <c r="C96" s="20"/>
      <c r="D96" s="6" t="s">
        <v>182</v>
      </c>
      <c r="E96" s="3" t="s">
        <v>183</v>
      </c>
      <c r="F96" s="6">
        <f t="shared" si="110"/>
        <v>0</v>
      </c>
      <c r="G96" s="6">
        <f t="shared" si="111"/>
        <v>2</v>
      </c>
      <c r="H96" s="6">
        <f t="shared" si="112"/>
        <v>30</v>
      </c>
      <c r="I96" s="6">
        <f t="shared" si="113"/>
        <v>15</v>
      </c>
      <c r="J96" s="6">
        <f t="shared" si="114"/>
        <v>15</v>
      </c>
      <c r="K96" s="6">
        <f t="shared" si="115"/>
        <v>0</v>
      </c>
      <c r="L96" s="6">
        <f t="shared" si="116"/>
        <v>0</v>
      </c>
      <c r="M96" s="6">
        <f t="shared" si="117"/>
        <v>0</v>
      </c>
      <c r="N96" s="6">
        <f t="shared" si="118"/>
        <v>0</v>
      </c>
      <c r="O96" s="6">
        <f t="shared" si="119"/>
        <v>0</v>
      </c>
      <c r="P96" s="6">
        <f t="shared" si="120"/>
        <v>0</v>
      </c>
      <c r="Q96" s="6">
        <f t="shared" si="121"/>
        <v>0</v>
      </c>
      <c r="R96" s="7">
        <f t="shared" si="122"/>
        <v>3</v>
      </c>
      <c r="S96" s="7">
        <f t="shared" si="123"/>
        <v>0</v>
      </c>
      <c r="T96" s="7">
        <v>1.43</v>
      </c>
      <c r="U96" s="11">
        <v>15</v>
      </c>
      <c r="V96" s="10" t="s">
        <v>60</v>
      </c>
      <c r="W96" s="11">
        <v>15</v>
      </c>
      <c r="X96" s="10" t="s">
        <v>60</v>
      </c>
      <c r="Y96" s="11"/>
      <c r="Z96" s="10"/>
      <c r="AA96" s="11"/>
      <c r="AB96" s="10"/>
      <c r="AC96" s="7">
        <v>3</v>
      </c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124"/>
        <v>3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125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26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127"/>
        <v>0</v>
      </c>
      <c r="DA96" s="11"/>
      <c r="DB96" s="10"/>
      <c r="DC96" s="11"/>
      <c r="DD96" s="10"/>
      <c r="DE96" s="11"/>
      <c r="DF96" s="10"/>
      <c r="DG96" s="11"/>
      <c r="DH96" s="10"/>
      <c r="DI96" s="7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28"/>
        <v>0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29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30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31"/>
        <v>0</v>
      </c>
    </row>
    <row r="97" spans="1:188" x14ac:dyDescent="0.25">
      <c r="A97" s="20">
        <v>3</v>
      </c>
      <c r="B97" s="20">
        <v>1</v>
      </c>
      <c r="C97" s="20"/>
      <c r="D97" s="6" t="s">
        <v>184</v>
      </c>
      <c r="E97" s="3" t="s">
        <v>185</v>
      </c>
      <c r="F97" s="6">
        <f t="shared" si="110"/>
        <v>0</v>
      </c>
      <c r="G97" s="6">
        <f t="shared" si="111"/>
        <v>2</v>
      </c>
      <c r="H97" s="6">
        <f t="shared" si="112"/>
        <v>20</v>
      </c>
      <c r="I97" s="6">
        <f t="shared" si="113"/>
        <v>10</v>
      </c>
      <c r="J97" s="6">
        <f t="shared" si="114"/>
        <v>10</v>
      </c>
      <c r="K97" s="6">
        <f t="shared" si="115"/>
        <v>0</v>
      </c>
      <c r="L97" s="6">
        <f t="shared" si="116"/>
        <v>0</v>
      </c>
      <c r="M97" s="6">
        <f t="shared" si="117"/>
        <v>0</v>
      </c>
      <c r="N97" s="6">
        <f t="shared" si="118"/>
        <v>0</v>
      </c>
      <c r="O97" s="6">
        <f t="shared" si="119"/>
        <v>0</v>
      </c>
      <c r="P97" s="6">
        <f t="shared" si="120"/>
        <v>0</v>
      </c>
      <c r="Q97" s="6">
        <f t="shared" si="121"/>
        <v>0</v>
      </c>
      <c r="R97" s="7">
        <f t="shared" si="122"/>
        <v>2</v>
      </c>
      <c r="S97" s="7">
        <f t="shared" si="123"/>
        <v>0</v>
      </c>
      <c r="T97" s="7">
        <v>1</v>
      </c>
      <c r="U97" s="11">
        <v>10</v>
      </c>
      <c r="V97" s="10" t="s">
        <v>60</v>
      </c>
      <c r="W97" s="11">
        <v>10</v>
      </c>
      <c r="X97" s="10" t="s">
        <v>60</v>
      </c>
      <c r="Y97" s="11"/>
      <c r="Z97" s="10"/>
      <c r="AA97" s="11"/>
      <c r="AB97" s="10"/>
      <c r="AC97" s="7">
        <v>2</v>
      </c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124"/>
        <v>2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125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26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27"/>
        <v>0</v>
      </c>
      <c r="DA97" s="11"/>
      <c r="DB97" s="10"/>
      <c r="DC97" s="11"/>
      <c r="DD97" s="10"/>
      <c r="DE97" s="11"/>
      <c r="DF97" s="10"/>
      <c r="DG97" s="11"/>
      <c r="DH97" s="10"/>
      <c r="DI97" s="7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28"/>
        <v>0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29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30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31"/>
        <v>0</v>
      </c>
    </row>
    <row r="98" spans="1:188" x14ac:dyDescent="0.25">
      <c r="A98" s="20">
        <v>3</v>
      </c>
      <c r="B98" s="20">
        <v>1</v>
      </c>
      <c r="C98" s="20"/>
      <c r="D98" s="6" t="s">
        <v>186</v>
      </c>
      <c r="E98" s="3" t="s">
        <v>187</v>
      </c>
      <c r="F98" s="6">
        <f t="shared" si="110"/>
        <v>0</v>
      </c>
      <c r="G98" s="6">
        <f t="shared" si="111"/>
        <v>2</v>
      </c>
      <c r="H98" s="6">
        <f t="shared" si="112"/>
        <v>20</v>
      </c>
      <c r="I98" s="6">
        <f t="shared" si="113"/>
        <v>10</v>
      </c>
      <c r="J98" s="6">
        <f t="shared" si="114"/>
        <v>10</v>
      </c>
      <c r="K98" s="6">
        <f t="shared" si="115"/>
        <v>0</v>
      </c>
      <c r="L98" s="6">
        <f t="shared" si="116"/>
        <v>0</v>
      </c>
      <c r="M98" s="6">
        <f t="shared" si="117"/>
        <v>0</v>
      </c>
      <c r="N98" s="6">
        <f t="shared" si="118"/>
        <v>0</v>
      </c>
      <c r="O98" s="6">
        <f t="shared" si="119"/>
        <v>0</v>
      </c>
      <c r="P98" s="6">
        <f t="shared" si="120"/>
        <v>0</v>
      </c>
      <c r="Q98" s="6">
        <f t="shared" si="121"/>
        <v>0</v>
      </c>
      <c r="R98" s="7">
        <f t="shared" si="122"/>
        <v>2</v>
      </c>
      <c r="S98" s="7">
        <f t="shared" si="123"/>
        <v>0</v>
      </c>
      <c r="T98" s="7">
        <v>1</v>
      </c>
      <c r="U98" s="11">
        <v>10</v>
      </c>
      <c r="V98" s="10" t="s">
        <v>60</v>
      </c>
      <c r="W98" s="11">
        <v>10</v>
      </c>
      <c r="X98" s="10" t="s">
        <v>60</v>
      </c>
      <c r="Y98" s="11"/>
      <c r="Z98" s="10"/>
      <c r="AA98" s="11"/>
      <c r="AB98" s="10"/>
      <c r="AC98" s="7">
        <v>2</v>
      </c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124"/>
        <v>2</v>
      </c>
      <c r="AP98" s="11"/>
      <c r="AQ98" s="10"/>
      <c r="AR98" s="11"/>
      <c r="AS98" s="10"/>
      <c r="AT98" s="11"/>
      <c r="AU98" s="10"/>
      <c r="AV98" s="11"/>
      <c r="AW98" s="10"/>
      <c r="AX98" s="7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125"/>
        <v>0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26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27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28"/>
        <v>0</v>
      </c>
      <c r="DV98" s="11"/>
      <c r="DW98" s="10"/>
      <c r="DX98" s="11"/>
      <c r="DY98" s="10"/>
      <c r="DZ98" s="11"/>
      <c r="EA98" s="10"/>
      <c r="EB98" s="11"/>
      <c r="EC98" s="10"/>
      <c r="ED98" s="7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29"/>
        <v>0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30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31"/>
        <v>0</v>
      </c>
    </row>
    <row r="99" spans="1:188" x14ac:dyDescent="0.25">
      <c r="A99" s="20">
        <v>3</v>
      </c>
      <c r="B99" s="20">
        <v>1</v>
      </c>
      <c r="C99" s="20"/>
      <c r="D99" s="6" t="s">
        <v>188</v>
      </c>
      <c r="E99" s="3" t="s">
        <v>189</v>
      </c>
      <c r="F99" s="6">
        <f t="shared" si="110"/>
        <v>0</v>
      </c>
      <c r="G99" s="6">
        <f t="shared" si="111"/>
        <v>2</v>
      </c>
      <c r="H99" s="6">
        <f t="shared" si="112"/>
        <v>20</v>
      </c>
      <c r="I99" s="6">
        <f t="shared" si="113"/>
        <v>10</v>
      </c>
      <c r="J99" s="6">
        <f t="shared" si="114"/>
        <v>10</v>
      </c>
      <c r="K99" s="6">
        <f t="shared" si="115"/>
        <v>0</v>
      </c>
      <c r="L99" s="6">
        <f t="shared" si="116"/>
        <v>0</v>
      </c>
      <c r="M99" s="6">
        <f t="shared" si="117"/>
        <v>0</v>
      </c>
      <c r="N99" s="6">
        <f t="shared" si="118"/>
        <v>0</v>
      </c>
      <c r="O99" s="6">
        <f t="shared" si="119"/>
        <v>0</v>
      </c>
      <c r="P99" s="6">
        <f t="shared" si="120"/>
        <v>0</v>
      </c>
      <c r="Q99" s="6">
        <f t="shared" si="121"/>
        <v>0</v>
      </c>
      <c r="R99" s="7">
        <f t="shared" si="122"/>
        <v>2</v>
      </c>
      <c r="S99" s="7">
        <f t="shared" si="123"/>
        <v>0</v>
      </c>
      <c r="T99" s="7">
        <v>1</v>
      </c>
      <c r="U99" s="11">
        <v>10</v>
      </c>
      <c r="V99" s="10" t="s">
        <v>60</v>
      </c>
      <c r="W99" s="11">
        <v>10</v>
      </c>
      <c r="X99" s="10" t="s">
        <v>60</v>
      </c>
      <c r="Y99" s="11"/>
      <c r="Z99" s="10"/>
      <c r="AA99" s="11"/>
      <c r="AB99" s="10"/>
      <c r="AC99" s="7">
        <v>2</v>
      </c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124"/>
        <v>2</v>
      </c>
      <c r="AP99" s="11"/>
      <c r="AQ99" s="10"/>
      <c r="AR99" s="11"/>
      <c r="AS99" s="10"/>
      <c r="AT99" s="11"/>
      <c r="AU99" s="10"/>
      <c r="AV99" s="11"/>
      <c r="AW99" s="10"/>
      <c r="AX99" s="7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125"/>
        <v>0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26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27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28"/>
        <v>0</v>
      </c>
      <c r="DV99" s="11"/>
      <c r="DW99" s="10"/>
      <c r="DX99" s="11"/>
      <c r="DY99" s="10"/>
      <c r="DZ99" s="11"/>
      <c r="EA99" s="10"/>
      <c r="EB99" s="11"/>
      <c r="EC99" s="10"/>
      <c r="ED99" s="7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29"/>
        <v>0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30"/>
        <v>0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31"/>
        <v>0</v>
      </c>
    </row>
    <row r="100" spans="1:188" x14ac:dyDescent="0.25">
      <c r="A100" s="20">
        <v>4</v>
      </c>
      <c r="B100" s="20">
        <v>2</v>
      </c>
      <c r="C100" s="20"/>
      <c r="D100" s="6" t="s">
        <v>190</v>
      </c>
      <c r="E100" s="3" t="s">
        <v>191</v>
      </c>
      <c r="F100" s="6">
        <f t="shared" si="110"/>
        <v>0</v>
      </c>
      <c r="G100" s="6">
        <f t="shared" si="111"/>
        <v>2</v>
      </c>
      <c r="H100" s="6">
        <f t="shared" si="112"/>
        <v>30</v>
      </c>
      <c r="I100" s="6">
        <f t="shared" si="113"/>
        <v>15</v>
      </c>
      <c r="J100" s="6">
        <f t="shared" si="114"/>
        <v>15</v>
      </c>
      <c r="K100" s="6">
        <f t="shared" si="115"/>
        <v>0</v>
      </c>
      <c r="L100" s="6">
        <f t="shared" si="116"/>
        <v>0</v>
      </c>
      <c r="M100" s="6">
        <f t="shared" si="117"/>
        <v>0</v>
      </c>
      <c r="N100" s="6">
        <f t="shared" si="118"/>
        <v>0</v>
      </c>
      <c r="O100" s="6">
        <f t="shared" si="119"/>
        <v>0</v>
      </c>
      <c r="P100" s="6">
        <f t="shared" si="120"/>
        <v>0</v>
      </c>
      <c r="Q100" s="6">
        <f t="shared" si="121"/>
        <v>0</v>
      </c>
      <c r="R100" s="7">
        <f t="shared" si="122"/>
        <v>2</v>
      </c>
      <c r="S100" s="7">
        <f t="shared" si="123"/>
        <v>0</v>
      </c>
      <c r="T100" s="7">
        <v>1.34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124"/>
        <v>0</v>
      </c>
      <c r="AP100" s="11">
        <v>15</v>
      </c>
      <c r="AQ100" s="10" t="s">
        <v>60</v>
      </c>
      <c r="AR100" s="11">
        <v>15</v>
      </c>
      <c r="AS100" s="10" t="s">
        <v>60</v>
      </c>
      <c r="AT100" s="11"/>
      <c r="AU100" s="10"/>
      <c r="AV100" s="11"/>
      <c r="AW100" s="10"/>
      <c r="AX100" s="7">
        <v>2</v>
      </c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125"/>
        <v>2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26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27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28"/>
        <v>0</v>
      </c>
      <c r="DV100" s="11"/>
      <c r="DW100" s="10"/>
      <c r="DX100" s="11"/>
      <c r="DY100" s="10"/>
      <c r="DZ100" s="11"/>
      <c r="EA100" s="10"/>
      <c r="EB100" s="11"/>
      <c r="EC100" s="10"/>
      <c r="ED100" s="7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29"/>
        <v>0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30"/>
        <v>0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31"/>
        <v>0</v>
      </c>
    </row>
    <row r="101" spans="1:188" x14ac:dyDescent="0.25">
      <c r="A101" s="20">
        <v>4</v>
      </c>
      <c r="B101" s="20">
        <v>2</v>
      </c>
      <c r="C101" s="20"/>
      <c r="D101" s="6" t="s">
        <v>192</v>
      </c>
      <c r="E101" s="3" t="s">
        <v>193</v>
      </c>
      <c r="F101" s="6">
        <f t="shared" si="110"/>
        <v>0</v>
      </c>
      <c r="G101" s="6">
        <f t="shared" si="111"/>
        <v>2</v>
      </c>
      <c r="H101" s="6">
        <f t="shared" si="112"/>
        <v>30</v>
      </c>
      <c r="I101" s="6">
        <f t="shared" si="113"/>
        <v>15</v>
      </c>
      <c r="J101" s="6">
        <f t="shared" si="114"/>
        <v>15</v>
      </c>
      <c r="K101" s="6">
        <f t="shared" si="115"/>
        <v>0</v>
      </c>
      <c r="L101" s="6">
        <f t="shared" si="116"/>
        <v>0</v>
      </c>
      <c r="M101" s="6">
        <f t="shared" si="117"/>
        <v>0</v>
      </c>
      <c r="N101" s="6">
        <f t="shared" si="118"/>
        <v>0</v>
      </c>
      <c r="O101" s="6">
        <f t="shared" si="119"/>
        <v>0</v>
      </c>
      <c r="P101" s="6">
        <f t="shared" si="120"/>
        <v>0</v>
      </c>
      <c r="Q101" s="6">
        <f t="shared" si="121"/>
        <v>0</v>
      </c>
      <c r="R101" s="7">
        <f t="shared" si="122"/>
        <v>2</v>
      </c>
      <c r="S101" s="7">
        <f t="shared" si="123"/>
        <v>0</v>
      </c>
      <c r="T101" s="7">
        <v>1.34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124"/>
        <v>0</v>
      </c>
      <c r="AP101" s="11">
        <v>15</v>
      </c>
      <c r="AQ101" s="10" t="s">
        <v>60</v>
      </c>
      <c r="AR101" s="11">
        <v>15</v>
      </c>
      <c r="AS101" s="10" t="s">
        <v>60</v>
      </c>
      <c r="AT101" s="11"/>
      <c r="AU101" s="10"/>
      <c r="AV101" s="11"/>
      <c r="AW101" s="10"/>
      <c r="AX101" s="7">
        <v>2</v>
      </c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125"/>
        <v>2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26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27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28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29"/>
        <v>0</v>
      </c>
      <c r="EQ101" s="11"/>
      <c r="ER101" s="10"/>
      <c r="ES101" s="11"/>
      <c r="ET101" s="10"/>
      <c r="EU101" s="11"/>
      <c r="EV101" s="10"/>
      <c r="EW101" s="11"/>
      <c r="EX101" s="10"/>
      <c r="EY101" s="7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30"/>
        <v>0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31"/>
        <v>0</v>
      </c>
    </row>
    <row r="102" spans="1:188" x14ac:dyDescent="0.25">
      <c r="A102" s="20">
        <v>4</v>
      </c>
      <c r="B102" s="20">
        <v>2</v>
      </c>
      <c r="C102" s="20"/>
      <c r="D102" s="6" t="s">
        <v>194</v>
      </c>
      <c r="E102" s="3" t="s">
        <v>195</v>
      </c>
      <c r="F102" s="6">
        <f t="shared" si="110"/>
        <v>0</v>
      </c>
      <c r="G102" s="6">
        <f t="shared" si="111"/>
        <v>2</v>
      </c>
      <c r="H102" s="6">
        <f t="shared" si="112"/>
        <v>30</v>
      </c>
      <c r="I102" s="6">
        <f t="shared" si="113"/>
        <v>15</v>
      </c>
      <c r="J102" s="6">
        <f t="shared" si="114"/>
        <v>15</v>
      </c>
      <c r="K102" s="6">
        <f t="shared" si="115"/>
        <v>0</v>
      </c>
      <c r="L102" s="6">
        <f t="shared" si="116"/>
        <v>0</v>
      </c>
      <c r="M102" s="6">
        <f t="shared" si="117"/>
        <v>0</v>
      </c>
      <c r="N102" s="6">
        <f t="shared" si="118"/>
        <v>0</v>
      </c>
      <c r="O102" s="6">
        <f t="shared" si="119"/>
        <v>0</v>
      </c>
      <c r="P102" s="6">
        <f t="shared" si="120"/>
        <v>0</v>
      </c>
      <c r="Q102" s="6">
        <f t="shared" si="121"/>
        <v>0</v>
      </c>
      <c r="R102" s="7">
        <f t="shared" si="122"/>
        <v>2</v>
      </c>
      <c r="S102" s="7">
        <f t="shared" si="123"/>
        <v>0</v>
      </c>
      <c r="T102" s="7">
        <v>1.34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124"/>
        <v>0</v>
      </c>
      <c r="AP102" s="11">
        <v>15</v>
      </c>
      <c r="AQ102" s="10" t="s">
        <v>60</v>
      </c>
      <c r="AR102" s="11">
        <v>15</v>
      </c>
      <c r="AS102" s="10" t="s">
        <v>60</v>
      </c>
      <c r="AT102" s="11"/>
      <c r="AU102" s="10"/>
      <c r="AV102" s="11"/>
      <c r="AW102" s="10"/>
      <c r="AX102" s="7">
        <v>2</v>
      </c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125"/>
        <v>2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26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27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28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29"/>
        <v>0</v>
      </c>
      <c r="EQ102" s="11"/>
      <c r="ER102" s="10"/>
      <c r="ES102" s="11"/>
      <c r="ET102" s="10"/>
      <c r="EU102" s="11"/>
      <c r="EV102" s="10"/>
      <c r="EW102" s="11"/>
      <c r="EX102" s="10"/>
      <c r="EY102" s="7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30"/>
        <v>0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31"/>
        <v>0</v>
      </c>
    </row>
    <row r="103" spans="1:188" x14ac:dyDescent="0.25">
      <c r="A103" s="20">
        <v>4</v>
      </c>
      <c r="B103" s="20">
        <v>2</v>
      </c>
      <c r="C103" s="20"/>
      <c r="D103" s="6" t="s">
        <v>196</v>
      </c>
      <c r="E103" s="3" t="s">
        <v>197</v>
      </c>
      <c r="F103" s="6">
        <f t="shared" si="110"/>
        <v>0</v>
      </c>
      <c r="G103" s="6">
        <f t="shared" si="111"/>
        <v>2</v>
      </c>
      <c r="H103" s="6">
        <f t="shared" si="112"/>
        <v>30</v>
      </c>
      <c r="I103" s="6">
        <f t="shared" si="113"/>
        <v>15</v>
      </c>
      <c r="J103" s="6">
        <f t="shared" si="114"/>
        <v>15</v>
      </c>
      <c r="K103" s="6">
        <f t="shared" si="115"/>
        <v>0</v>
      </c>
      <c r="L103" s="6">
        <f t="shared" si="116"/>
        <v>0</v>
      </c>
      <c r="M103" s="6">
        <f t="shared" si="117"/>
        <v>0</v>
      </c>
      <c r="N103" s="6">
        <f t="shared" si="118"/>
        <v>0</v>
      </c>
      <c r="O103" s="6">
        <f t="shared" si="119"/>
        <v>0</v>
      </c>
      <c r="P103" s="6">
        <f t="shared" si="120"/>
        <v>0</v>
      </c>
      <c r="Q103" s="6">
        <f t="shared" si="121"/>
        <v>0</v>
      </c>
      <c r="R103" s="7">
        <f t="shared" si="122"/>
        <v>2</v>
      </c>
      <c r="S103" s="7">
        <f t="shared" si="123"/>
        <v>0</v>
      </c>
      <c r="T103" s="7">
        <v>1.1399999999999999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124"/>
        <v>0</v>
      </c>
      <c r="AP103" s="11">
        <v>15</v>
      </c>
      <c r="AQ103" s="10" t="s">
        <v>60</v>
      </c>
      <c r="AR103" s="11">
        <v>15</v>
      </c>
      <c r="AS103" s="10" t="s">
        <v>60</v>
      </c>
      <c r="AT103" s="11"/>
      <c r="AU103" s="10"/>
      <c r="AV103" s="11"/>
      <c r="AW103" s="10"/>
      <c r="AX103" s="7">
        <v>2</v>
      </c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125"/>
        <v>2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126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127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28"/>
        <v>0</v>
      </c>
      <c r="DV103" s="11"/>
      <c r="DW103" s="10"/>
      <c r="DX103" s="11"/>
      <c r="DY103" s="10"/>
      <c r="DZ103" s="11"/>
      <c r="EA103" s="10"/>
      <c r="EB103" s="11"/>
      <c r="EC103" s="10"/>
      <c r="ED103" s="7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29"/>
        <v>0</v>
      </c>
      <c r="EQ103" s="11"/>
      <c r="ER103" s="10"/>
      <c r="ES103" s="11"/>
      <c r="ET103" s="10"/>
      <c r="EU103" s="11"/>
      <c r="EV103" s="10"/>
      <c r="EW103" s="11"/>
      <c r="EX103" s="10"/>
      <c r="EY103" s="7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30"/>
        <v>0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31"/>
        <v>0</v>
      </c>
    </row>
    <row r="104" spans="1:188" x14ac:dyDescent="0.25">
      <c r="A104" s="20">
        <v>4</v>
      </c>
      <c r="B104" s="20">
        <v>2</v>
      </c>
      <c r="C104" s="20"/>
      <c r="D104" s="6" t="s">
        <v>198</v>
      </c>
      <c r="E104" s="3" t="s">
        <v>199</v>
      </c>
      <c r="F104" s="6">
        <f t="shared" si="110"/>
        <v>0</v>
      </c>
      <c r="G104" s="6">
        <f t="shared" si="111"/>
        <v>2</v>
      </c>
      <c r="H104" s="6">
        <f t="shared" si="112"/>
        <v>30</v>
      </c>
      <c r="I104" s="6">
        <f t="shared" si="113"/>
        <v>15</v>
      </c>
      <c r="J104" s="6">
        <f t="shared" si="114"/>
        <v>15</v>
      </c>
      <c r="K104" s="6">
        <f t="shared" si="115"/>
        <v>0</v>
      </c>
      <c r="L104" s="6">
        <f t="shared" si="116"/>
        <v>0</v>
      </c>
      <c r="M104" s="6">
        <f t="shared" si="117"/>
        <v>0</v>
      </c>
      <c r="N104" s="6">
        <f t="shared" si="118"/>
        <v>0</v>
      </c>
      <c r="O104" s="6">
        <f t="shared" si="119"/>
        <v>0</v>
      </c>
      <c r="P104" s="6">
        <f t="shared" si="120"/>
        <v>0</v>
      </c>
      <c r="Q104" s="6">
        <f t="shared" si="121"/>
        <v>0</v>
      </c>
      <c r="R104" s="7">
        <f t="shared" si="122"/>
        <v>2</v>
      </c>
      <c r="S104" s="7">
        <f t="shared" si="123"/>
        <v>0</v>
      </c>
      <c r="T104" s="7">
        <v>1.34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124"/>
        <v>0</v>
      </c>
      <c r="AP104" s="11">
        <v>15</v>
      </c>
      <c r="AQ104" s="10" t="s">
        <v>60</v>
      </c>
      <c r="AR104" s="11">
        <v>15</v>
      </c>
      <c r="AS104" s="10" t="s">
        <v>60</v>
      </c>
      <c r="AT104" s="11"/>
      <c r="AU104" s="10"/>
      <c r="AV104" s="11"/>
      <c r="AW104" s="10"/>
      <c r="AX104" s="7">
        <v>2</v>
      </c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125"/>
        <v>2</v>
      </c>
      <c r="BK104" s="11"/>
      <c r="BL104" s="10"/>
      <c r="BM104" s="11"/>
      <c r="BN104" s="10"/>
      <c r="BO104" s="11"/>
      <c r="BP104" s="10"/>
      <c r="BQ104" s="11"/>
      <c r="BR104" s="10"/>
      <c r="BS104" s="7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126"/>
        <v>0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127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28"/>
        <v>0</v>
      </c>
      <c r="DV104" s="11"/>
      <c r="DW104" s="10"/>
      <c r="DX104" s="11"/>
      <c r="DY104" s="10"/>
      <c r="DZ104" s="11"/>
      <c r="EA104" s="10"/>
      <c r="EB104" s="11"/>
      <c r="EC104" s="10"/>
      <c r="ED104" s="7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29"/>
        <v>0</v>
      </c>
      <c r="EQ104" s="11"/>
      <c r="ER104" s="10"/>
      <c r="ES104" s="11"/>
      <c r="ET104" s="10"/>
      <c r="EU104" s="11"/>
      <c r="EV104" s="10"/>
      <c r="EW104" s="11"/>
      <c r="EX104" s="10"/>
      <c r="EY104" s="7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30"/>
        <v>0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31"/>
        <v>0</v>
      </c>
    </row>
    <row r="105" spans="1:188" x14ac:dyDescent="0.25">
      <c r="A105" s="20">
        <v>15</v>
      </c>
      <c r="B105" s="20">
        <v>1</v>
      </c>
      <c r="C105" s="20"/>
      <c r="D105" s="6" t="s">
        <v>200</v>
      </c>
      <c r="E105" s="3" t="s">
        <v>201</v>
      </c>
      <c r="F105" s="6">
        <f t="shared" si="110"/>
        <v>0</v>
      </c>
      <c r="G105" s="6">
        <f t="shared" si="111"/>
        <v>2</v>
      </c>
      <c r="H105" s="6">
        <f t="shared" si="112"/>
        <v>30</v>
      </c>
      <c r="I105" s="6">
        <f t="shared" si="113"/>
        <v>15</v>
      </c>
      <c r="J105" s="6">
        <f t="shared" si="114"/>
        <v>15</v>
      </c>
      <c r="K105" s="6">
        <f t="shared" si="115"/>
        <v>0</v>
      </c>
      <c r="L105" s="6">
        <f t="shared" si="116"/>
        <v>0</v>
      </c>
      <c r="M105" s="6">
        <f t="shared" si="117"/>
        <v>0</v>
      </c>
      <c r="N105" s="6">
        <f t="shared" si="118"/>
        <v>0</v>
      </c>
      <c r="O105" s="6">
        <f t="shared" si="119"/>
        <v>0</v>
      </c>
      <c r="P105" s="6">
        <f t="shared" si="120"/>
        <v>0</v>
      </c>
      <c r="Q105" s="6">
        <f t="shared" si="121"/>
        <v>0</v>
      </c>
      <c r="R105" s="7">
        <f t="shared" si="122"/>
        <v>2</v>
      </c>
      <c r="S105" s="7">
        <f t="shared" si="123"/>
        <v>0</v>
      </c>
      <c r="T105" s="7">
        <v>1.34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124"/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125"/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126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127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28"/>
        <v>0</v>
      </c>
      <c r="DV105" s="11">
        <v>15</v>
      </c>
      <c r="DW105" s="10" t="s">
        <v>60</v>
      </c>
      <c r="DX105" s="11">
        <v>15</v>
      </c>
      <c r="DY105" s="10" t="s">
        <v>60</v>
      </c>
      <c r="DZ105" s="11"/>
      <c r="EA105" s="10"/>
      <c r="EB105" s="11"/>
      <c r="EC105" s="10"/>
      <c r="ED105" s="7">
        <v>2</v>
      </c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29"/>
        <v>2</v>
      </c>
      <c r="EQ105" s="11"/>
      <c r="ER105" s="10"/>
      <c r="ES105" s="11"/>
      <c r="ET105" s="10"/>
      <c r="EU105" s="11"/>
      <c r="EV105" s="10"/>
      <c r="EW105" s="11"/>
      <c r="EX105" s="10"/>
      <c r="EY105" s="7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130"/>
        <v>0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31"/>
        <v>0</v>
      </c>
    </row>
    <row r="106" spans="1:188" x14ac:dyDescent="0.25">
      <c r="A106" s="20">
        <v>15</v>
      </c>
      <c r="B106" s="20">
        <v>1</v>
      </c>
      <c r="C106" s="20"/>
      <c r="D106" s="6" t="s">
        <v>202</v>
      </c>
      <c r="E106" s="3" t="s">
        <v>203</v>
      </c>
      <c r="F106" s="6">
        <f t="shared" si="110"/>
        <v>0</v>
      </c>
      <c r="G106" s="6">
        <f t="shared" si="111"/>
        <v>2</v>
      </c>
      <c r="H106" s="6">
        <f t="shared" si="112"/>
        <v>30</v>
      </c>
      <c r="I106" s="6">
        <f t="shared" si="113"/>
        <v>15</v>
      </c>
      <c r="J106" s="6">
        <f t="shared" si="114"/>
        <v>15</v>
      </c>
      <c r="K106" s="6">
        <f t="shared" si="115"/>
        <v>0</v>
      </c>
      <c r="L106" s="6">
        <f t="shared" si="116"/>
        <v>0</v>
      </c>
      <c r="M106" s="6">
        <f t="shared" si="117"/>
        <v>0</v>
      </c>
      <c r="N106" s="6">
        <f t="shared" si="118"/>
        <v>0</v>
      </c>
      <c r="O106" s="6">
        <f t="shared" si="119"/>
        <v>0</v>
      </c>
      <c r="P106" s="6">
        <f t="shared" si="120"/>
        <v>0</v>
      </c>
      <c r="Q106" s="6">
        <f t="shared" si="121"/>
        <v>0</v>
      </c>
      <c r="R106" s="7">
        <f t="shared" si="122"/>
        <v>2</v>
      </c>
      <c r="S106" s="7">
        <f t="shared" si="123"/>
        <v>0</v>
      </c>
      <c r="T106" s="7">
        <v>1.34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124"/>
        <v>0</v>
      </c>
      <c r="AP106" s="11"/>
      <c r="AQ106" s="10"/>
      <c r="AR106" s="11"/>
      <c r="AS106" s="10"/>
      <c r="AT106" s="11"/>
      <c r="AU106" s="10"/>
      <c r="AV106" s="11"/>
      <c r="AW106" s="10"/>
      <c r="AX106" s="7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125"/>
        <v>0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126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127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28"/>
        <v>0</v>
      </c>
      <c r="DV106" s="11">
        <v>15</v>
      </c>
      <c r="DW106" s="10" t="s">
        <v>60</v>
      </c>
      <c r="DX106" s="11">
        <v>15</v>
      </c>
      <c r="DY106" s="10" t="s">
        <v>60</v>
      </c>
      <c r="DZ106" s="11"/>
      <c r="EA106" s="10"/>
      <c r="EB106" s="11"/>
      <c r="EC106" s="10"/>
      <c r="ED106" s="7">
        <v>2</v>
      </c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29"/>
        <v>2</v>
      </c>
      <c r="EQ106" s="11"/>
      <c r="ER106" s="10"/>
      <c r="ES106" s="11"/>
      <c r="ET106" s="10"/>
      <c r="EU106" s="11"/>
      <c r="EV106" s="10"/>
      <c r="EW106" s="11"/>
      <c r="EX106" s="10"/>
      <c r="EY106" s="7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130"/>
        <v>0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31"/>
        <v>0</v>
      </c>
    </row>
    <row r="107" spans="1:188" x14ac:dyDescent="0.25">
      <c r="A107" s="20">
        <v>15</v>
      </c>
      <c r="B107" s="20">
        <v>1</v>
      </c>
      <c r="C107" s="20"/>
      <c r="D107" s="6" t="s">
        <v>204</v>
      </c>
      <c r="E107" s="3" t="s">
        <v>205</v>
      </c>
      <c r="F107" s="6">
        <f t="shared" si="110"/>
        <v>0</v>
      </c>
      <c r="G107" s="6">
        <f t="shared" si="111"/>
        <v>2</v>
      </c>
      <c r="H107" s="6">
        <f t="shared" si="112"/>
        <v>30</v>
      </c>
      <c r="I107" s="6">
        <f t="shared" si="113"/>
        <v>15</v>
      </c>
      <c r="J107" s="6">
        <f t="shared" si="114"/>
        <v>15</v>
      </c>
      <c r="K107" s="6">
        <f t="shared" si="115"/>
        <v>0</v>
      </c>
      <c r="L107" s="6">
        <f t="shared" si="116"/>
        <v>0</v>
      </c>
      <c r="M107" s="6">
        <f t="shared" si="117"/>
        <v>0</v>
      </c>
      <c r="N107" s="6">
        <f t="shared" si="118"/>
        <v>0</v>
      </c>
      <c r="O107" s="6">
        <f t="shared" si="119"/>
        <v>0</v>
      </c>
      <c r="P107" s="6">
        <f t="shared" si="120"/>
        <v>0</v>
      </c>
      <c r="Q107" s="6">
        <f t="shared" si="121"/>
        <v>0</v>
      </c>
      <c r="R107" s="7">
        <f t="shared" si="122"/>
        <v>2</v>
      </c>
      <c r="S107" s="7">
        <f t="shared" si="123"/>
        <v>0</v>
      </c>
      <c r="T107" s="7">
        <v>1.36</v>
      </c>
      <c r="U107" s="11"/>
      <c r="V107" s="10"/>
      <c r="W107" s="11"/>
      <c r="X107" s="10"/>
      <c r="Y107" s="11"/>
      <c r="Z107" s="10"/>
      <c r="AA107" s="11"/>
      <c r="AB107" s="10"/>
      <c r="AC107" s="7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124"/>
        <v>0</v>
      </c>
      <c r="AP107" s="11"/>
      <c r="AQ107" s="10"/>
      <c r="AR107" s="11"/>
      <c r="AS107" s="10"/>
      <c r="AT107" s="11"/>
      <c r="AU107" s="10"/>
      <c r="AV107" s="11"/>
      <c r="AW107" s="10"/>
      <c r="AX107" s="7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125"/>
        <v>0</v>
      </c>
      <c r="BK107" s="11"/>
      <c r="BL107" s="10"/>
      <c r="BM107" s="11"/>
      <c r="BN107" s="10"/>
      <c r="BO107" s="11"/>
      <c r="BP107" s="10"/>
      <c r="BQ107" s="11"/>
      <c r="BR107" s="10"/>
      <c r="BS107" s="7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126"/>
        <v>0</v>
      </c>
      <c r="CF107" s="11"/>
      <c r="CG107" s="10"/>
      <c r="CH107" s="11"/>
      <c r="CI107" s="10"/>
      <c r="CJ107" s="11"/>
      <c r="CK107" s="10"/>
      <c r="CL107" s="11"/>
      <c r="CM107" s="10"/>
      <c r="CN107" s="7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127"/>
        <v>0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28"/>
        <v>0</v>
      </c>
      <c r="DV107" s="11">
        <v>15</v>
      </c>
      <c r="DW107" s="10" t="s">
        <v>60</v>
      </c>
      <c r="DX107" s="11">
        <v>15</v>
      </c>
      <c r="DY107" s="10" t="s">
        <v>60</v>
      </c>
      <c r="DZ107" s="11"/>
      <c r="EA107" s="10"/>
      <c r="EB107" s="11"/>
      <c r="EC107" s="10"/>
      <c r="ED107" s="7">
        <v>2</v>
      </c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29"/>
        <v>2</v>
      </c>
      <c r="EQ107" s="11"/>
      <c r="ER107" s="10"/>
      <c r="ES107" s="11"/>
      <c r="ET107" s="10"/>
      <c r="EU107" s="11"/>
      <c r="EV107" s="10"/>
      <c r="EW107" s="11"/>
      <c r="EX107" s="10"/>
      <c r="EY107" s="7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30"/>
        <v>0</v>
      </c>
      <c r="FL107" s="11"/>
      <c r="FM107" s="10"/>
      <c r="FN107" s="11"/>
      <c r="FO107" s="10"/>
      <c r="FP107" s="11"/>
      <c r="FQ107" s="10"/>
      <c r="FR107" s="11"/>
      <c r="FS107" s="10"/>
      <c r="FT107" s="7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31"/>
        <v>0</v>
      </c>
    </row>
    <row r="108" spans="1:188" x14ac:dyDescent="0.25">
      <c r="A108" s="20">
        <v>15</v>
      </c>
      <c r="B108" s="20">
        <v>1</v>
      </c>
      <c r="C108" s="20"/>
      <c r="D108" s="6" t="s">
        <v>206</v>
      </c>
      <c r="E108" s="3" t="s">
        <v>207</v>
      </c>
      <c r="F108" s="6">
        <f t="shared" si="110"/>
        <v>0</v>
      </c>
      <c r="G108" s="6">
        <f t="shared" si="111"/>
        <v>2</v>
      </c>
      <c r="H108" s="6">
        <f t="shared" si="112"/>
        <v>30</v>
      </c>
      <c r="I108" s="6">
        <f t="shared" si="113"/>
        <v>15</v>
      </c>
      <c r="J108" s="6">
        <f t="shared" si="114"/>
        <v>15</v>
      </c>
      <c r="K108" s="6">
        <f t="shared" si="115"/>
        <v>0</v>
      </c>
      <c r="L108" s="6">
        <f t="shared" si="116"/>
        <v>0</v>
      </c>
      <c r="M108" s="6">
        <f t="shared" si="117"/>
        <v>0</v>
      </c>
      <c r="N108" s="6">
        <f t="shared" si="118"/>
        <v>0</v>
      </c>
      <c r="O108" s="6">
        <f t="shared" si="119"/>
        <v>0</v>
      </c>
      <c r="P108" s="6">
        <f t="shared" si="120"/>
        <v>0</v>
      </c>
      <c r="Q108" s="6">
        <f t="shared" si="121"/>
        <v>0</v>
      </c>
      <c r="R108" s="7">
        <f t="shared" si="122"/>
        <v>2</v>
      </c>
      <c r="S108" s="7">
        <f t="shared" si="123"/>
        <v>0</v>
      </c>
      <c r="T108" s="7">
        <v>1.34</v>
      </c>
      <c r="U108" s="11"/>
      <c r="V108" s="10"/>
      <c r="W108" s="11"/>
      <c r="X108" s="10"/>
      <c r="Y108" s="11"/>
      <c r="Z108" s="10"/>
      <c r="AA108" s="11"/>
      <c r="AB108" s="10"/>
      <c r="AC108" s="7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124"/>
        <v>0</v>
      </c>
      <c r="AP108" s="11"/>
      <c r="AQ108" s="10"/>
      <c r="AR108" s="11"/>
      <c r="AS108" s="10"/>
      <c r="AT108" s="11"/>
      <c r="AU108" s="10"/>
      <c r="AV108" s="11"/>
      <c r="AW108" s="10"/>
      <c r="AX108" s="7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125"/>
        <v>0</v>
      </c>
      <c r="BK108" s="11"/>
      <c r="BL108" s="10"/>
      <c r="BM108" s="11"/>
      <c r="BN108" s="10"/>
      <c r="BO108" s="11"/>
      <c r="BP108" s="10"/>
      <c r="BQ108" s="11"/>
      <c r="BR108" s="10"/>
      <c r="BS108" s="7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126"/>
        <v>0</v>
      </c>
      <c r="CF108" s="11"/>
      <c r="CG108" s="10"/>
      <c r="CH108" s="11"/>
      <c r="CI108" s="10"/>
      <c r="CJ108" s="11"/>
      <c r="CK108" s="10"/>
      <c r="CL108" s="11"/>
      <c r="CM108" s="10"/>
      <c r="CN108" s="7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127"/>
        <v>0</v>
      </c>
      <c r="DA108" s="11"/>
      <c r="DB108" s="10"/>
      <c r="DC108" s="11"/>
      <c r="DD108" s="10"/>
      <c r="DE108" s="11"/>
      <c r="DF108" s="10"/>
      <c r="DG108" s="11"/>
      <c r="DH108" s="10"/>
      <c r="DI108" s="7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28"/>
        <v>0</v>
      </c>
      <c r="DV108" s="11">
        <v>15</v>
      </c>
      <c r="DW108" s="10" t="s">
        <v>60</v>
      </c>
      <c r="DX108" s="11">
        <v>15</v>
      </c>
      <c r="DY108" s="10" t="s">
        <v>60</v>
      </c>
      <c r="DZ108" s="11"/>
      <c r="EA108" s="10"/>
      <c r="EB108" s="11"/>
      <c r="EC108" s="10"/>
      <c r="ED108" s="7">
        <v>2</v>
      </c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29"/>
        <v>2</v>
      </c>
      <c r="EQ108" s="11"/>
      <c r="ER108" s="10"/>
      <c r="ES108" s="11"/>
      <c r="ET108" s="10"/>
      <c r="EU108" s="11"/>
      <c r="EV108" s="10"/>
      <c r="EW108" s="11"/>
      <c r="EX108" s="10"/>
      <c r="EY108" s="7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30"/>
        <v>0</v>
      </c>
      <c r="FL108" s="11"/>
      <c r="FM108" s="10"/>
      <c r="FN108" s="11"/>
      <c r="FO108" s="10"/>
      <c r="FP108" s="11"/>
      <c r="FQ108" s="10"/>
      <c r="FR108" s="11"/>
      <c r="FS108" s="10"/>
      <c r="FT108" s="7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31"/>
        <v>0</v>
      </c>
    </row>
    <row r="109" spans="1:188" x14ac:dyDescent="0.25">
      <c r="A109" s="20">
        <v>5</v>
      </c>
      <c r="B109" s="20">
        <v>1</v>
      </c>
      <c r="C109" s="20"/>
      <c r="D109" s="6" t="s">
        <v>208</v>
      </c>
      <c r="E109" s="3" t="s">
        <v>209</v>
      </c>
      <c r="F109" s="6">
        <f t="shared" si="110"/>
        <v>0</v>
      </c>
      <c r="G109" s="6">
        <f t="shared" si="111"/>
        <v>2</v>
      </c>
      <c r="H109" s="6">
        <f t="shared" si="112"/>
        <v>30</v>
      </c>
      <c r="I109" s="6">
        <f t="shared" si="113"/>
        <v>15</v>
      </c>
      <c r="J109" s="6">
        <f t="shared" si="114"/>
        <v>15</v>
      </c>
      <c r="K109" s="6">
        <f t="shared" si="115"/>
        <v>0</v>
      </c>
      <c r="L109" s="6">
        <f t="shared" si="116"/>
        <v>0</v>
      </c>
      <c r="M109" s="6">
        <f t="shared" si="117"/>
        <v>0</v>
      </c>
      <c r="N109" s="6">
        <f t="shared" si="118"/>
        <v>0</v>
      </c>
      <c r="O109" s="6">
        <f t="shared" si="119"/>
        <v>0</v>
      </c>
      <c r="P109" s="6">
        <f t="shared" si="120"/>
        <v>0</v>
      </c>
      <c r="Q109" s="6">
        <f t="shared" si="121"/>
        <v>0</v>
      </c>
      <c r="R109" s="7">
        <f t="shared" si="122"/>
        <v>2</v>
      </c>
      <c r="S109" s="7">
        <f t="shared" si="123"/>
        <v>0</v>
      </c>
      <c r="T109" s="7">
        <v>1.43</v>
      </c>
      <c r="U109" s="11"/>
      <c r="V109" s="10"/>
      <c r="W109" s="11"/>
      <c r="X109" s="10"/>
      <c r="Y109" s="11"/>
      <c r="Z109" s="10"/>
      <c r="AA109" s="11"/>
      <c r="AB109" s="10"/>
      <c r="AC109" s="7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124"/>
        <v>0</v>
      </c>
      <c r="AP109" s="11">
        <v>15</v>
      </c>
      <c r="AQ109" s="10" t="s">
        <v>60</v>
      </c>
      <c r="AR109" s="11">
        <v>15</v>
      </c>
      <c r="AS109" s="10" t="s">
        <v>60</v>
      </c>
      <c r="AT109" s="11"/>
      <c r="AU109" s="10"/>
      <c r="AV109" s="11"/>
      <c r="AW109" s="10"/>
      <c r="AX109" s="7">
        <v>2</v>
      </c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125"/>
        <v>2</v>
      </c>
      <c r="BK109" s="11"/>
      <c r="BL109" s="10"/>
      <c r="BM109" s="11"/>
      <c r="BN109" s="10"/>
      <c r="BO109" s="11"/>
      <c r="BP109" s="10"/>
      <c r="BQ109" s="11"/>
      <c r="BR109" s="10"/>
      <c r="BS109" s="7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126"/>
        <v>0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127"/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28"/>
        <v>0</v>
      </c>
      <c r="DV109" s="11"/>
      <c r="DW109" s="10"/>
      <c r="DX109" s="11"/>
      <c r="DY109" s="10"/>
      <c r="DZ109" s="11"/>
      <c r="EA109" s="10"/>
      <c r="EB109" s="11"/>
      <c r="EC109" s="10"/>
      <c r="ED109" s="7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29"/>
        <v>0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30"/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31"/>
        <v>0</v>
      </c>
    </row>
    <row r="110" spans="1:188" x14ac:dyDescent="0.25">
      <c r="A110" s="20">
        <v>5</v>
      </c>
      <c r="B110" s="20">
        <v>1</v>
      </c>
      <c r="C110" s="20"/>
      <c r="D110" s="6" t="s">
        <v>210</v>
      </c>
      <c r="E110" s="3" t="s">
        <v>211</v>
      </c>
      <c r="F110" s="6">
        <f t="shared" si="110"/>
        <v>0</v>
      </c>
      <c r="G110" s="6">
        <f t="shared" si="111"/>
        <v>2</v>
      </c>
      <c r="H110" s="6">
        <f t="shared" si="112"/>
        <v>30</v>
      </c>
      <c r="I110" s="6">
        <f t="shared" si="113"/>
        <v>15</v>
      </c>
      <c r="J110" s="6">
        <f t="shared" si="114"/>
        <v>15</v>
      </c>
      <c r="K110" s="6">
        <f t="shared" si="115"/>
        <v>0</v>
      </c>
      <c r="L110" s="6">
        <f t="shared" si="116"/>
        <v>0</v>
      </c>
      <c r="M110" s="6">
        <f t="shared" si="117"/>
        <v>0</v>
      </c>
      <c r="N110" s="6">
        <f t="shared" si="118"/>
        <v>0</v>
      </c>
      <c r="O110" s="6">
        <f t="shared" si="119"/>
        <v>0</v>
      </c>
      <c r="P110" s="6">
        <f t="shared" si="120"/>
        <v>0</v>
      </c>
      <c r="Q110" s="6">
        <f t="shared" si="121"/>
        <v>0</v>
      </c>
      <c r="R110" s="7">
        <f t="shared" si="122"/>
        <v>2</v>
      </c>
      <c r="S110" s="7">
        <f t="shared" si="123"/>
        <v>0</v>
      </c>
      <c r="T110" s="7">
        <v>1.4</v>
      </c>
      <c r="U110" s="11"/>
      <c r="V110" s="10"/>
      <c r="W110" s="11"/>
      <c r="X110" s="10"/>
      <c r="Y110" s="11"/>
      <c r="Z110" s="10"/>
      <c r="AA110" s="11"/>
      <c r="AB110" s="10"/>
      <c r="AC110" s="7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124"/>
        <v>0</v>
      </c>
      <c r="AP110" s="11">
        <v>15</v>
      </c>
      <c r="AQ110" s="10" t="s">
        <v>60</v>
      </c>
      <c r="AR110" s="11">
        <v>15</v>
      </c>
      <c r="AS110" s="10" t="s">
        <v>60</v>
      </c>
      <c r="AT110" s="11"/>
      <c r="AU110" s="10"/>
      <c r="AV110" s="11"/>
      <c r="AW110" s="10"/>
      <c r="AX110" s="7">
        <v>2</v>
      </c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125"/>
        <v>2</v>
      </c>
      <c r="BK110" s="11"/>
      <c r="BL110" s="10"/>
      <c r="BM110" s="11"/>
      <c r="BN110" s="10"/>
      <c r="BO110" s="11"/>
      <c r="BP110" s="10"/>
      <c r="BQ110" s="11"/>
      <c r="BR110" s="10"/>
      <c r="BS110" s="7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126"/>
        <v>0</v>
      </c>
      <c r="CF110" s="11"/>
      <c r="CG110" s="10"/>
      <c r="CH110" s="11"/>
      <c r="CI110" s="10"/>
      <c r="CJ110" s="11"/>
      <c r="CK110" s="10"/>
      <c r="CL110" s="11"/>
      <c r="CM110" s="10"/>
      <c r="CN110" s="7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127"/>
        <v>0</v>
      </c>
      <c r="DA110" s="11"/>
      <c r="DB110" s="10"/>
      <c r="DC110" s="11"/>
      <c r="DD110" s="10"/>
      <c r="DE110" s="11"/>
      <c r="DF110" s="10"/>
      <c r="DG110" s="11"/>
      <c r="DH110" s="10"/>
      <c r="DI110" s="7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28"/>
        <v>0</v>
      </c>
      <c r="DV110" s="11"/>
      <c r="DW110" s="10"/>
      <c r="DX110" s="11"/>
      <c r="DY110" s="10"/>
      <c r="DZ110" s="11"/>
      <c r="EA110" s="10"/>
      <c r="EB110" s="11"/>
      <c r="EC110" s="10"/>
      <c r="ED110" s="7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29"/>
        <v>0</v>
      </c>
      <c r="EQ110" s="11"/>
      <c r="ER110" s="10"/>
      <c r="ES110" s="11"/>
      <c r="ET110" s="10"/>
      <c r="EU110" s="11"/>
      <c r="EV110" s="10"/>
      <c r="EW110" s="11"/>
      <c r="EX110" s="10"/>
      <c r="EY110" s="7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30"/>
        <v>0</v>
      </c>
      <c r="FL110" s="11"/>
      <c r="FM110" s="10"/>
      <c r="FN110" s="11"/>
      <c r="FO110" s="10"/>
      <c r="FP110" s="11"/>
      <c r="FQ110" s="10"/>
      <c r="FR110" s="11"/>
      <c r="FS110" s="10"/>
      <c r="FT110" s="7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31"/>
        <v>0</v>
      </c>
    </row>
    <row r="111" spans="1:188" x14ac:dyDescent="0.25">
      <c r="A111" s="20">
        <v>5</v>
      </c>
      <c r="B111" s="20">
        <v>1</v>
      </c>
      <c r="C111" s="20"/>
      <c r="D111" s="6" t="s">
        <v>212</v>
      </c>
      <c r="E111" s="3" t="s">
        <v>213</v>
      </c>
      <c r="F111" s="6">
        <f t="shared" si="110"/>
        <v>0</v>
      </c>
      <c r="G111" s="6">
        <f t="shared" si="111"/>
        <v>2</v>
      </c>
      <c r="H111" s="6">
        <f t="shared" si="112"/>
        <v>30</v>
      </c>
      <c r="I111" s="6">
        <f t="shared" si="113"/>
        <v>15</v>
      </c>
      <c r="J111" s="6">
        <f t="shared" si="114"/>
        <v>15</v>
      </c>
      <c r="K111" s="6">
        <f t="shared" si="115"/>
        <v>0</v>
      </c>
      <c r="L111" s="6">
        <f t="shared" si="116"/>
        <v>0</v>
      </c>
      <c r="M111" s="6">
        <f t="shared" si="117"/>
        <v>0</v>
      </c>
      <c r="N111" s="6">
        <f t="shared" si="118"/>
        <v>0</v>
      </c>
      <c r="O111" s="6">
        <f t="shared" si="119"/>
        <v>0</v>
      </c>
      <c r="P111" s="6">
        <f t="shared" si="120"/>
        <v>0</v>
      </c>
      <c r="Q111" s="6">
        <f t="shared" si="121"/>
        <v>0</v>
      </c>
      <c r="R111" s="7">
        <f t="shared" si="122"/>
        <v>2</v>
      </c>
      <c r="S111" s="7">
        <f t="shared" si="123"/>
        <v>0</v>
      </c>
      <c r="T111" s="7">
        <v>1.07</v>
      </c>
      <c r="U111" s="11"/>
      <c r="V111" s="10"/>
      <c r="W111" s="11"/>
      <c r="X111" s="10"/>
      <c r="Y111" s="11"/>
      <c r="Z111" s="10"/>
      <c r="AA111" s="11"/>
      <c r="AB111" s="10"/>
      <c r="AC111" s="7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124"/>
        <v>0</v>
      </c>
      <c r="AP111" s="11">
        <v>15</v>
      </c>
      <c r="AQ111" s="10" t="s">
        <v>60</v>
      </c>
      <c r="AR111" s="11">
        <v>15</v>
      </c>
      <c r="AS111" s="10" t="s">
        <v>60</v>
      </c>
      <c r="AT111" s="11"/>
      <c r="AU111" s="10"/>
      <c r="AV111" s="11"/>
      <c r="AW111" s="10"/>
      <c r="AX111" s="7">
        <v>2</v>
      </c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125"/>
        <v>2</v>
      </c>
      <c r="BK111" s="11"/>
      <c r="BL111" s="10"/>
      <c r="BM111" s="11"/>
      <c r="BN111" s="10"/>
      <c r="BO111" s="11"/>
      <c r="BP111" s="10"/>
      <c r="BQ111" s="11"/>
      <c r="BR111" s="10"/>
      <c r="BS111" s="7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126"/>
        <v>0</v>
      </c>
      <c r="CF111" s="11"/>
      <c r="CG111" s="10"/>
      <c r="CH111" s="11"/>
      <c r="CI111" s="10"/>
      <c r="CJ111" s="11"/>
      <c r="CK111" s="10"/>
      <c r="CL111" s="11"/>
      <c r="CM111" s="10"/>
      <c r="CN111" s="7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127"/>
        <v>0</v>
      </c>
      <c r="DA111" s="11"/>
      <c r="DB111" s="10"/>
      <c r="DC111" s="11"/>
      <c r="DD111" s="10"/>
      <c r="DE111" s="11"/>
      <c r="DF111" s="10"/>
      <c r="DG111" s="11"/>
      <c r="DH111" s="10"/>
      <c r="DI111" s="7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28"/>
        <v>0</v>
      </c>
      <c r="DV111" s="11"/>
      <c r="DW111" s="10"/>
      <c r="DX111" s="11"/>
      <c r="DY111" s="10"/>
      <c r="DZ111" s="11"/>
      <c r="EA111" s="10"/>
      <c r="EB111" s="11"/>
      <c r="EC111" s="10"/>
      <c r="ED111" s="7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29"/>
        <v>0</v>
      </c>
      <c r="EQ111" s="11"/>
      <c r="ER111" s="10"/>
      <c r="ES111" s="11"/>
      <c r="ET111" s="10"/>
      <c r="EU111" s="11"/>
      <c r="EV111" s="10"/>
      <c r="EW111" s="11"/>
      <c r="EX111" s="10"/>
      <c r="EY111" s="7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30"/>
        <v>0</v>
      </c>
      <c r="FL111" s="11"/>
      <c r="FM111" s="10"/>
      <c r="FN111" s="11"/>
      <c r="FO111" s="10"/>
      <c r="FP111" s="11"/>
      <c r="FQ111" s="10"/>
      <c r="FR111" s="11"/>
      <c r="FS111" s="10"/>
      <c r="FT111" s="7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31"/>
        <v>0</v>
      </c>
    </row>
    <row r="112" spans="1:188" x14ac:dyDescent="0.25">
      <c r="A112" s="20">
        <v>7</v>
      </c>
      <c r="B112" s="20">
        <v>1</v>
      </c>
      <c r="C112" s="20"/>
      <c r="D112" s="6" t="s">
        <v>214</v>
      </c>
      <c r="E112" s="3" t="s">
        <v>215</v>
      </c>
      <c r="F112" s="6">
        <f t="shared" si="110"/>
        <v>0</v>
      </c>
      <c r="G112" s="6">
        <f t="shared" si="111"/>
        <v>2</v>
      </c>
      <c r="H112" s="6">
        <f t="shared" si="112"/>
        <v>30</v>
      </c>
      <c r="I112" s="6">
        <f t="shared" si="113"/>
        <v>15</v>
      </c>
      <c r="J112" s="6">
        <f t="shared" si="114"/>
        <v>15</v>
      </c>
      <c r="K112" s="6">
        <f t="shared" si="115"/>
        <v>0</v>
      </c>
      <c r="L112" s="6">
        <f t="shared" si="116"/>
        <v>0</v>
      </c>
      <c r="M112" s="6">
        <f t="shared" si="117"/>
        <v>0</v>
      </c>
      <c r="N112" s="6">
        <f t="shared" si="118"/>
        <v>0</v>
      </c>
      <c r="O112" s="6">
        <f t="shared" si="119"/>
        <v>0</v>
      </c>
      <c r="P112" s="6">
        <f t="shared" si="120"/>
        <v>0</v>
      </c>
      <c r="Q112" s="6">
        <f t="shared" si="121"/>
        <v>0</v>
      </c>
      <c r="R112" s="7">
        <f t="shared" si="122"/>
        <v>3</v>
      </c>
      <c r="S112" s="7">
        <f t="shared" si="123"/>
        <v>0</v>
      </c>
      <c r="T112" s="7">
        <v>1.5</v>
      </c>
      <c r="U112" s="11"/>
      <c r="V112" s="10"/>
      <c r="W112" s="11"/>
      <c r="X112" s="10"/>
      <c r="Y112" s="11"/>
      <c r="Z112" s="10"/>
      <c r="AA112" s="11"/>
      <c r="AB112" s="10"/>
      <c r="AC112" s="7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124"/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125"/>
        <v>0</v>
      </c>
      <c r="BK112" s="11">
        <v>15</v>
      </c>
      <c r="BL112" s="10" t="s">
        <v>60</v>
      </c>
      <c r="BM112" s="11">
        <v>15</v>
      </c>
      <c r="BN112" s="10" t="s">
        <v>60</v>
      </c>
      <c r="BO112" s="11"/>
      <c r="BP112" s="10"/>
      <c r="BQ112" s="11"/>
      <c r="BR112" s="10"/>
      <c r="BS112" s="7">
        <v>3</v>
      </c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126"/>
        <v>3</v>
      </c>
      <c r="CF112" s="11"/>
      <c r="CG112" s="10"/>
      <c r="CH112" s="11"/>
      <c r="CI112" s="10"/>
      <c r="CJ112" s="11"/>
      <c r="CK112" s="10"/>
      <c r="CL112" s="11"/>
      <c r="CM112" s="10"/>
      <c r="CN112" s="7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127"/>
        <v>0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28"/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29"/>
        <v>0</v>
      </c>
      <c r="EQ112" s="11"/>
      <c r="ER112" s="10"/>
      <c r="ES112" s="11"/>
      <c r="ET112" s="10"/>
      <c r="EU112" s="11"/>
      <c r="EV112" s="10"/>
      <c r="EW112" s="11"/>
      <c r="EX112" s="10"/>
      <c r="EY112" s="7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30"/>
        <v>0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31"/>
        <v>0</v>
      </c>
    </row>
    <row r="113" spans="1:188" x14ac:dyDescent="0.25">
      <c r="A113" s="20">
        <v>7</v>
      </c>
      <c r="B113" s="20">
        <v>1</v>
      </c>
      <c r="C113" s="20"/>
      <c r="D113" s="6" t="s">
        <v>216</v>
      </c>
      <c r="E113" s="3" t="s">
        <v>217</v>
      </c>
      <c r="F113" s="6">
        <f t="shared" si="110"/>
        <v>0</v>
      </c>
      <c r="G113" s="6">
        <f t="shared" si="111"/>
        <v>2</v>
      </c>
      <c r="H113" s="6">
        <f t="shared" si="112"/>
        <v>30</v>
      </c>
      <c r="I113" s="6">
        <f t="shared" si="113"/>
        <v>15</v>
      </c>
      <c r="J113" s="6">
        <f t="shared" si="114"/>
        <v>15</v>
      </c>
      <c r="K113" s="6">
        <f t="shared" si="115"/>
        <v>0</v>
      </c>
      <c r="L113" s="6">
        <f t="shared" si="116"/>
        <v>0</v>
      </c>
      <c r="M113" s="6">
        <f t="shared" si="117"/>
        <v>0</v>
      </c>
      <c r="N113" s="6">
        <f t="shared" si="118"/>
        <v>0</v>
      </c>
      <c r="O113" s="6">
        <f t="shared" si="119"/>
        <v>0</v>
      </c>
      <c r="P113" s="6">
        <f t="shared" si="120"/>
        <v>0</v>
      </c>
      <c r="Q113" s="6">
        <f t="shared" si="121"/>
        <v>0</v>
      </c>
      <c r="R113" s="7">
        <f t="shared" si="122"/>
        <v>3</v>
      </c>
      <c r="S113" s="7">
        <f t="shared" si="123"/>
        <v>0</v>
      </c>
      <c r="T113" s="7">
        <v>1.5</v>
      </c>
      <c r="U113" s="11"/>
      <c r="V113" s="10"/>
      <c r="W113" s="11"/>
      <c r="X113" s="10"/>
      <c r="Y113" s="11"/>
      <c r="Z113" s="10"/>
      <c r="AA113" s="11"/>
      <c r="AB113" s="10"/>
      <c r="AC113" s="7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124"/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125"/>
        <v>0</v>
      </c>
      <c r="BK113" s="11">
        <v>15</v>
      </c>
      <c r="BL113" s="10" t="s">
        <v>60</v>
      </c>
      <c r="BM113" s="11">
        <v>15</v>
      </c>
      <c r="BN113" s="10" t="s">
        <v>60</v>
      </c>
      <c r="BO113" s="11"/>
      <c r="BP113" s="10"/>
      <c r="BQ113" s="11"/>
      <c r="BR113" s="10"/>
      <c r="BS113" s="7">
        <v>3</v>
      </c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126"/>
        <v>3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127"/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28"/>
        <v>0</v>
      </c>
      <c r="DV113" s="11"/>
      <c r="DW113" s="10"/>
      <c r="DX113" s="11"/>
      <c r="DY113" s="10"/>
      <c r="DZ113" s="11"/>
      <c r="EA113" s="10"/>
      <c r="EB113" s="11"/>
      <c r="EC113" s="10"/>
      <c r="ED113" s="7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29"/>
        <v>0</v>
      </c>
      <c r="EQ113" s="11"/>
      <c r="ER113" s="10"/>
      <c r="ES113" s="11"/>
      <c r="ET113" s="10"/>
      <c r="EU113" s="11"/>
      <c r="EV113" s="10"/>
      <c r="EW113" s="11"/>
      <c r="EX113" s="10"/>
      <c r="EY113" s="7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30"/>
        <v>0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31"/>
        <v>0</v>
      </c>
    </row>
    <row r="114" spans="1:188" x14ac:dyDescent="0.25">
      <c r="A114" s="20">
        <v>7</v>
      </c>
      <c r="B114" s="20">
        <v>1</v>
      </c>
      <c r="C114" s="20"/>
      <c r="D114" s="6" t="s">
        <v>218</v>
      </c>
      <c r="E114" s="3" t="s">
        <v>219</v>
      </c>
      <c r="F114" s="6">
        <f t="shared" si="110"/>
        <v>0</v>
      </c>
      <c r="G114" s="6">
        <f t="shared" si="111"/>
        <v>2</v>
      </c>
      <c r="H114" s="6">
        <f t="shared" si="112"/>
        <v>30</v>
      </c>
      <c r="I114" s="6">
        <f t="shared" si="113"/>
        <v>15</v>
      </c>
      <c r="J114" s="6">
        <f t="shared" si="114"/>
        <v>15</v>
      </c>
      <c r="K114" s="6">
        <f t="shared" si="115"/>
        <v>0</v>
      </c>
      <c r="L114" s="6">
        <f t="shared" si="116"/>
        <v>0</v>
      </c>
      <c r="M114" s="6">
        <f t="shared" si="117"/>
        <v>0</v>
      </c>
      <c r="N114" s="6">
        <f t="shared" si="118"/>
        <v>0</v>
      </c>
      <c r="O114" s="6">
        <f t="shared" si="119"/>
        <v>0</v>
      </c>
      <c r="P114" s="6">
        <f t="shared" si="120"/>
        <v>0</v>
      </c>
      <c r="Q114" s="6">
        <f t="shared" si="121"/>
        <v>0</v>
      </c>
      <c r="R114" s="7">
        <f t="shared" si="122"/>
        <v>3</v>
      </c>
      <c r="S114" s="7">
        <f t="shared" si="123"/>
        <v>0</v>
      </c>
      <c r="T114" s="7">
        <v>1.5</v>
      </c>
      <c r="U114" s="11"/>
      <c r="V114" s="10"/>
      <c r="W114" s="11"/>
      <c r="X114" s="10"/>
      <c r="Y114" s="11"/>
      <c r="Z114" s="10"/>
      <c r="AA114" s="11"/>
      <c r="AB114" s="10"/>
      <c r="AC114" s="7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124"/>
        <v>0</v>
      </c>
      <c r="AP114" s="11"/>
      <c r="AQ114" s="10"/>
      <c r="AR114" s="11"/>
      <c r="AS114" s="10"/>
      <c r="AT114" s="11"/>
      <c r="AU114" s="10"/>
      <c r="AV114" s="11"/>
      <c r="AW114" s="10"/>
      <c r="AX114" s="7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125"/>
        <v>0</v>
      </c>
      <c r="BK114" s="11">
        <v>15</v>
      </c>
      <c r="BL114" s="10" t="s">
        <v>60</v>
      </c>
      <c r="BM114" s="11">
        <v>15</v>
      </c>
      <c r="BN114" s="10" t="s">
        <v>60</v>
      </c>
      <c r="BO114" s="11"/>
      <c r="BP114" s="10"/>
      <c r="BQ114" s="11"/>
      <c r="BR114" s="10"/>
      <c r="BS114" s="7">
        <v>3</v>
      </c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126"/>
        <v>3</v>
      </c>
      <c r="CF114" s="11"/>
      <c r="CG114" s="10"/>
      <c r="CH114" s="11"/>
      <c r="CI114" s="10"/>
      <c r="CJ114" s="11"/>
      <c r="CK114" s="10"/>
      <c r="CL114" s="11"/>
      <c r="CM114" s="10"/>
      <c r="CN114" s="7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127"/>
        <v>0</v>
      </c>
      <c r="DA114" s="11"/>
      <c r="DB114" s="10"/>
      <c r="DC114" s="11"/>
      <c r="DD114" s="10"/>
      <c r="DE114" s="11"/>
      <c r="DF114" s="10"/>
      <c r="DG114" s="11"/>
      <c r="DH114" s="10"/>
      <c r="DI114" s="7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28"/>
        <v>0</v>
      </c>
      <c r="DV114" s="11"/>
      <c r="DW114" s="10"/>
      <c r="DX114" s="11"/>
      <c r="DY114" s="10"/>
      <c r="DZ114" s="11"/>
      <c r="EA114" s="10"/>
      <c r="EB114" s="11"/>
      <c r="EC114" s="10"/>
      <c r="ED114" s="7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29"/>
        <v>0</v>
      </c>
      <c r="EQ114" s="11"/>
      <c r="ER114" s="10"/>
      <c r="ES114" s="11"/>
      <c r="ET114" s="10"/>
      <c r="EU114" s="11"/>
      <c r="EV114" s="10"/>
      <c r="EW114" s="11"/>
      <c r="EX114" s="10"/>
      <c r="EY114" s="7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30"/>
        <v>0</v>
      </c>
      <c r="FL114" s="11"/>
      <c r="FM114" s="10"/>
      <c r="FN114" s="11"/>
      <c r="FO114" s="10"/>
      <c r="FP114" s="11"/>
      <c r="FQ114" s="10"/>
      <c r="FR114" s="11"/>
      <c r="FS114" s="10"/>
      <c r="FT114" s="7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31"/>
        <v>0</v>
      </c>
    </row>
    <row r="115" spans="1:188" x14ac:dyDescent="0.25">
      <c r="A115" s="20">
        <v>7</v>
      </c>
      <c r="B115" s="20">
        <v>1</v>
      </c>
      <c r="C115" s="20"/>
      <c r="D115" s="6" t="s">
        <v>220</v>
      </c>
      <c r="E115" s="3" t="s">
        <v>221</v>
      </c>
      <c r="F115" s="6">
        <f t="shared" si="110"/>
        <v>0</v>
      </c>
      <c r="G115" s="6">
        <f t="shared" si="111"/>
        <v>2</v>
      </c>
      <c r="H115" s="6">
        <f t="shared" si="112"/>
        <v>30</v>
      </c>
      <c r="I115" s="6">
        <f t="shared" si="113"/>
        <v>15</v>
      </c>
      <c r="J115" s="6">
        <f t="shared" si="114"/>
        <v>15</v>
      </c>
      <c r="K115" s="6">
        <f t="shared" si="115"/>
        <v>0</v>
      </c>
      <c r="L115" s="6">
        <f t="shared" si="116"/>
        <v>0</v>
      </c>
      <c r="M115" s="6">
        <f t="shared" si="117"/>
        <v>0</v>
      </c>
      <c r="N115" s="6">
        <f t="shared" si="118"/>
        <v>0</v>
      </c>
      <c r="O115" s="6">
        <f t="shared" si="119"/>
        <v>0</v>
      </c>
      <c r="P115" s="6">
        <f t="shared" si="120"/>
        <v>0</v>
      </c>
      <c r="Q115" s="6">
        <f t="shared" si="121"/>
        <v>0</v>
      </c>
      <c r="R115" s="7">
        <f t="shared" si="122"/>
        <v>3</v>
      </c>
      <c r="S115" s="7">
        <f t="shared" si="123"/>
        <v>0</v>
      </c>
      <c r="T115" s="7">
        <v>1.53</v>
      </c>
      <c r="U115" s="11"/>
      <c r="V115" s="10"/>
      <c r="W115" s="11"/>
      <c r="X115" s="10"/>
      <c r="Y115" s="11"/>
      <c r="Z115" s="10"/>
      <c r="AA115" s="11"/>
      <c r="AB115" s="10"/>
      <c r="AC115" s="7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124"/>
        <v>0</v>
      </c>
      <c r="AP115" s="11"/>
      <c r="AQ115" s="10"/>
      <c r="AR115" s="11"/>
      <c r="AS115" s="10"/>
      <c r="AT115" s="11"/>
      <c r="AU115" s="10"/>
      <c r="AV115" s="11"/>
      <c r="AW115" s="10"/>
      <c r="AX115" s="7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125"/>
        <v>0</v>
      </c>
      <c r="BK115" s="11">
        <v>15</v>
      </c>
      <c r="BL115" s="10" t="s">
        <v>60</v>
      </c>
      <c r="BM115" s="11">
        <v>15</v>
      </c>
      <c r="BN115" s="10" t="s">
        <v>60</v>
      </c>
      <c r="BO115" s="11"/>
      <c r="BP115" s="10"/>
      <c r="BQ115" s="11"/>
      <c r="BR115" s="10"/>
      <c r="BS115" s="7">
        <v>3</v>
      </c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126"/>
        <v>3</v>
      </c>
      <c r="CF115" s="11"/>
      <c r="CG115" s="10"/>
      <c r="CH115" s="11"/>
      <c r="CI115" s="10"/>
      <c r="CJ115" s="11"/>
      <c r="CK115" s="10"/>
      <c r="CL115" s="11"/>
      <c r="CM115" s="10"/>
      <c r="CN115" s="7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127"/>
        <v>0</v>
      </c>
      <c r="DA115" s="11"/>
      <c r="DB115" s="10"/>
      <c r="DC115" s="11"/>
      <c r="DD115" s="10"/>
      <c r="DE115" s="11"/>
      <c r="DF115" s="10"/>
      <c r="DG115" s="11"/>
      <c r="DH115" s="10"/>
      <c r="DI115" s="7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28"/>
        <v>0</v>
      </c>
      <c r="DV115" s="11"/>
      <c r="DW115" s="10"/>
      <c r="DX115" s="11"/>
      <c r="DY115" s="10"/>
      <c r="DZ115" s="11"/>
      <c r="EA115" s="10"/>
      <c r="EB115" s="11"/>
      <c r="EC115" s="10"/>
      <c r="ED115" s="7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29"/>
        <v>0</v>
      </c>
      <c r="EQ115" s="11"/>
      <c r="ER115" s="10"/>
      <c r="ES115" s="11"/>
      <c r="ET115" s="10"/>
      <c r="EU115" s="11"/>
      <c r="EV115" s="10"/>
      <c r="EW115" s="11"/>
      <c r="EX115" s="10"/>
      <c r="EY115" s="7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30"/>
        <v>0</v>
      </c>
      <c r="FL115" s="11"/>
      <c r="FM115" s="10"/>
      <c r="FN115" s="11"/>
      <c r="FO115" s="10"/>
      <c r="FP115" s="11"/>
      <c r="FQ115" s="10"/>
      <c r="FR115" s="11"/>
      <c r="FS115" s="10"/>
      <c r="FT115" s="7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31"/>
        <v>0</v>
      </c>
    </row>
    <row r="116" spans="1:188" x14ac:dyDescent="0.25">
      <c r="A116" s="20">
        <v>82</v>
      </c>
      <c r="B116" s="20">
        <v>1</v>
      </c>
      <c r="C116" s="20"/>
      <c r="D116" s="6" t="s">
        <v>392</v>
      </c>
      <c r="E116" s="3" t="s">
        <v>393</v>
      </c>
      <c r="F116" s="6">
        <f t="shared" si="110"/>
        <v>0</v>
      </c>
      <c r="G116" s="6">
        <f t="shared" si="111"/>
        <v>2</v>
      </c>
      <c r="H116" s="6">
        <f t="shared" si="112"/>
        <v>20</v>
      </c>
      <c r="I116" s="6">
        <f t="shared" si="113"/>
        <v>10</v>
      </c>
      <c r="J116" s="6">
        <f t="shared" si="114"/>
        <v>10</v>
      </c>
      <c r="K116" s="6">
        <f t="shared" si="115"/>
        <v>0</v>
      </c>
      <c r="L116" s="6">
        <f t="shared" si="116"/>
        <v>0</v>
      </c>
      <c r="M116" s="6">
        <f t="shared" si="117"/>
        <v>0</v>
      </c>
      <c r="N116" s="6">
        <f t="shared" si="118"/>
        <v>0</v>
      </c>
      <c r="O116" s="6">
        <f t="shared" si="119"/>
        <v>0</v>
      </c>
      <c r="P116" s="6">
        <f t="shared" si="120"/>
        <v>0</v>
      </c>
      <c r="Q116" s="6">
        <f t="shared" si="121"/>
        <v>0</v>
      </c>
      <c r="R116" s="7">
        <f t="shared" si="122"/>
        <v>2</v>
      </c>
      <c r="S116" s="7">
        <f t="shared" si="123"/>
        <v>0</v>
      </c>
      <c r="T116" s="7">
        <v>1</v>
      </c>
      <c r="U116" s="11"/>
      <c r="V116" s="10"/>
      <c r="W116" s="11"/>
      <c r="X116" s="10"/>
      <c r="Y116" s="11"/>
      <c r="Z116" s="10"/>
      <c r="AA116" s="11"/>
      <c r="AB116" s="10"/>
      <c r="AC116" s="7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124"/>
        <v>0</v>
      </c>
      <c r="AP116" s="11"/>
      <c r="AQ116" s="10"/>
      <c r="AR116" s="11"/>
      <c r="AS116" s="10"/>
      <c r="AT116" s="11"/>
      <c r="AU116" s="10"/>
      <c r="AV116" s="11"/>
      <c r="AW116" s="10"/>
      <c r="AX116" s="7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125"/>
        <v>0</v>
      </c>
      <c r="BK116" s="11">
        <v>10</v>
      </c>
      <c r="BL116" s="10" t="s">
        <v>60</v>
      </c>
      <c r="BM116" s="11">
        <v>10</v>
      </c>
      <c r="BN116" s="10" t="s">
        <v>60</v>
      </c>
      <c r="BO116" s="11"/>
      <c r="BP116" s="10"/>
      <c r="BQ116" s="11"/>
      <c r="BR116" s="10"/>
      <c r="BS116" s="7">
        <v>2</v>
      </c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126"/>
        <v>2</v>
      </c>
      <c r="CF116" s="11"/>
      <c r="CG116" s="10"/>
      <c r="CH116" s="11"/>
      <c r="CI116" s="10"/>
      <c r="CJ116" s="11"/>
      <c r="CK116" s="10"/>
      <c r="CL116" s="11"/>
      <c r="CM116" s="10"/>
      <c r="CN116" s="7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127"/>
        <v>0</v>
      </c>
      <c r="DA116" s="11"/>
      <c r="DB116" s="10"/>
      <c r="DC116" s="11"/>
      <c r="DD116" s="10"/>
      <c r="DE116" s="11"/>
      <c r="DF116" s="10"/>
      <c r="DG116" s="11"/>
      <c r="DH116" s="10"/>
      <c r="DI116" s="7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28"/>
        <v>0</v>
      </c>
      <c r="DV116" s="11"/>
      <c r="DW116" s="10"/>
      <c r="DX116" s="11"/>
      <c r="DY116" s="10"/>
      <c r="DZ116" s="11"/>
      <c r="EA116" s="10"/>
      <c r="EB116" s="11"/>
      <c r="EC116" s="10"/>
      <c r="ED116" s="7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29"/>
        <v>0</v>
      </c>
      <c r="EQ116" s="11"/>
      <c r="ER116" s="10"/>
      <c r="ES116" s="11"/>
      <c r="ET116" s="10"/>
      <c r="EU116" s="11"/>
      <c r="EV116" s="10"/>
      <c r="EW116" s="11"/>
      <c r="EX116" s="10"/>
      <c r="EY116" s="7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30"/>
        <v>0</v>
      </c>
      <c r="FL116" s="11"/>
      <c r="FM116" s="10"/>
      <c r="FN116" s="11"/>
      <c r="FO116" s="10"/>
      <c r="FP116" s="11"/>
      <c r="FQ116" s="10"/>
      <c r="FR116" s="11"/>
      <c r="FS116" s="10"/>
      <c r="FT116" s="7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31"/>
        <v>0</v>
      </c>
    </row>
    <row r="117" spans="1:188" x14ac:dyDescent="0.25">
      <c r="A117" s="20">
        <v>82</v>
      </c>
      <c r="B117" s="20">
        <v>1</v>
      </c>
      <c r="C117" s="20"/>
      <c r="D117" s="6" t="s">
        <v>394</v>
      </c>
      <c r="E117" s="3" t="s">
        <v>395</v>
      </c>
      <c r="F117" s="6">
        <f t="shared" si="110"/>
        <v>0</v>
      </c>
      <c r="G117" s="6">
        <f t="shared" si="111"/>
        <v>2</v>
      </c>
      <c r="H117" s="6">
        <f t="shared" si="112"/>
        <v>20</v>
      </c>
      <c r="I117" s="6">
        <f t="shared" si="113"/>
        <v>10</v>
      </c>
      <c r="J117" s="6">
        <f t="shared" si="114"/>
        <v>10</v>
      </c>
      <c r="K117" s="6">
        <f t="shared" si="115"/>
        <v>0</v>
      </c>
      <c r="L117" s="6">
        <f t="shared" si="116"/>
        <v>0</v>
      </c>
      <c r="M117" s="6">
        <f t="shared" si="117"/>
        <v>0</v>
      </c>
      <c r="N117" s="6">
        <f t="shared" si="118"/>
        <v>0</v>
      </c>
      <c r="O117" s="6">
        <f t="shared" si="119"/>
        <v>0</v>
      </c>
      <c r="P117" s="6">
        <f t="shared" si="120"/>
        <v>0</v>
      </c>
      <c r="Q117" s="6">
        <f t="shared" si="121"/>
        <v>0</v>
      </c>
      <c r="R117" s="7">
        <f t="shared" si="122"/>
        <v>2</v>
      </c>
      <c r="S117" s="7">
        <f t="shared" si="123"/>
        <v>0</v>
      </c>
      <c r="T117" s="7">
        <v>1</v>
      </c>
      <c r="U117" s="11"/>
      <c r="V117" s="10"/>
      <c r="W117" s="11"/>
      <c r="X117" s="10"/>
      <c r="Y117" s="11"/>
      <c r="Z117" s="10"/>
      <c r="AA117" s="11"/>
      <c r="AB117" s="10"/>
      <c r="AC117" s="7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124"/>
        <v>0</v>
      </c>
      <c r="AP117" s="11"/>
      <c r="AQ117" s="10"/>
      <c r="AR117" s="11"/>
      <c r="AS117" s="10"/>
      <c r="AT117" s="11"/>
      <c r="AU117" s="10"/>
      <c r="AV117" s="11"/>
      <c r="AW117" s="10"/>
      <c r="AX117" s="7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125"/>
        <v>0</v>
      </c>
      <c r="BK117" s="11">
        <v>10</v>
      </c>
      <c r="BL117" s="10" t="s">
        <v>60</v>
      </c>
      <c r="BM117" s="11">
        <v>10</v>
      </c>
      <c r="BN117" s="10" t="s">
        <v>60</v>
      </c>
      <c r="BO117" s="11"/>
      <c r="BP117" s="10"/>
      <c r="BQ117" s="11"/>
      <c r="BR117" s="10"/>
      <c r="BS117" s="7">
        <v>2</v>
      </c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126"/>
        <v>2</v>
      </c>
      <c r="CF117" s="11"/>
      <c r="CG117" s="10"/>
      <c r="CH117" s="11"/>
      <c r="CI117" s="10"/>
      <c r="CJ117" s="11"/>
      <c r="CK117" s="10"/>
      <c r="CL117" s="11"/>
      <c r="CM117" s="10"/>
      <c r="CN117" s="7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127"/>
        <v>0</v>
      </c>
      <c r="DA117" s="11"/>
      <c r="DB117" s="10"/>
      <c r="DC117" s="11"/>
      <c r="DD117" s="10"/>
      <c r="DE117" s="11"/>
      <c r="DF117" s="10"/>
      <c r="DG117" s="11"/>
      <c r="DH117" s="10"/>
      <c r="DI117" s="7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28"/>
        <v>0</v>
      </c>
      <c r="DV117" s="11"/>
      <c r="DW117" s="10"/>
      <c r="DX117" s="11"/>
      <c r="DY117" s="10"/>
      <c r="DZ117" s="11"/>
      <c r="EA117" s="10"/>
      <c r="EB117" s="11"/>
      <c r="EC117" s="10"/>
      <c r="ED117" s="7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29"/>
        <v>0</v>
      </c>
      <c r="EQ117" s="11"/>
      <c r="ER117" s="10"/>
      <c r="ES117" s="11"/>
      <c r="ET117" s="10"/>
      <c r="EU117" s="11"/>
      <c r="EV117" s="10"/>
      <c r="EW117" s="11"/>
      <c r="EX117" s="10"/>
      <c r="EY117" s="7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30"/>
        <v>0</v>
      </c>
      <c r="FL117" s="11"/>
      <c r="FM117" s="10"/>
      <c r="FN117" s="11"/>
      <c r="FO117" s="10"/>
      <c r="FP117" s="11"/>
      <c r="FQ117" s="10"/>
      <c r="FR117" s="11"/>
      <c r="FS117" s="10"/>
      <c r="FT117" s="7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31"/>
        <v>0</v>
      </c>
    </row>
    <row r="118" spans="1:188" x14ac:dyDescent="0.25">
      <c r="A118" s="20">
        <v>82</v>
      </c>
      <c r="B118" s="20">
        <v>1</v>
      </c>
      <c r="C118" s="20"/>
      <c r="D118" s="6" t="s">
        <v>396</v>
      </c>
      <c r="E118" s="3" t="s">
        <v>397</v>
      </c>
      <c r="F118" s="6">
        <f t="shared" si="110"/>
        <v>0</v>
      </c>
      <c r="G118" s="6">
        <f t="shared" si="111"/>
        <v>2</v>
      </c>
      <c r="H118" s="6">
        <f t="shared" si="112"/>
        <v>20</v>
      </c>
      <c r="I118" s="6">
        <f t="shared" si="113"/>
        <v>10</v>
      </c>
      <c r="J118" s="6">
        <f t="shared" si="114"/>
        <v>10</v>
      </c>
      <c r="K118" s="6">
        <f t="shared" si="115"/>
        <v>0</v>
      </c>
      <c r="L118" s="6">
        <f t="shared" si="116"/>
        <v>0</v>
      </c>
      <c r="M118" s="6">
        <f t="shared" si="117"/>
        <v>0</v>
      </c>
      <c r="N118" s="6">
        <f t="shared" si="118"/>
        <v>0</v>
      </c>
      <c r="O118" s="6">
        <f t="shared" si="119"/>
        <v>0</v>
      </c>
      <c r="P118" s="6">
        <f t="shared" si="120"/>
        <v>0</v>
      </c>
      <c r="Q118" s="6">
        <f t="shared" si="121"/>
        <v>0</v>
      </c>
      <c r="R118" s="7">
        <f t="shared" si="122"/>
        <v>2</v>
      </c>
      <c r="S118" s="7">
        <f t="shared" si="123"/>
        <v>0</v>
      </c>
      <c r="T118" s="7">
        <v>1</v>
      </c>
      <c r="U118" s="11"/>
      <c r="V118" s="10"/>
      <c r="W118" s="11"/>
      <c r="X118" s="10"/>
      <c r="Y118" s="11"/>
      <c r="Z118" s="10"/>
      <c r="AA118" s="11"/>
      <c r="AB118" s="10"/>
      <c r="AC118" s="7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124"/>
        <v>0</v>
      </c>
      <c r="AP118" s="11"/>
      <c r="AQ118" s="10"/>
      <c r="AR118" s="11"/>
      <c r="AS118" s="10"/>
      <c r="AT118" s="11"/>
      <c r="AU118" s="10"/>
      <c r="AV118" s="11"/>
      <c r="AW118" s="10"/>
      <c r="AX118" s="7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125"/>
        <v>0</v>
      </c>
      <c r="BK118" s="11">
        <v>10</v>
      </c>
      <c r="BL118" s="10" t="s">
        <v>60</v>
      </c>
      <c r="BM118" s="11">
        <v>10</v>
      </c>
      <c r="BN118" s="10" t="s">
        <v>60</v>
      </c>
      <c r="BO118" s="11"/>
      <c r="BP118" s="10"/>
      <c r="BQ118" s="11"/>
      <c r="BR118" s="10"/>
      <c r="BS118" s="7">
        <v>2</v>
      </c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126"/>
        <v>2</v>
      </c>
      <c r="CF118" s="11"/>
      <c r="CG118" s="10"/>
      <c r="CH118" s="11"/>
      <c r="CI118" s="10"/>
      <c r="CJ118" s="11"/>
      <c r="CK118" s="10"/>
      <c r="CL118" s="11"/>
      <c r="CM118" s="10"/>
      <c r="CN118" s="7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127"/>
        <v>0</v>
      </c>
      <c r="DA118" s="11"/>
      <c r="DB118" s="10"/>
      <c r="DC118" s="11"/>
      <c r="DD118" s="10"/>
      <c r="DE118" s="11"/>
      <c r="DF118" s="10"/>
      <c r="DG118" s="11"/>
      <c r="DH118" s="10"/>
      <c r="DI118" s="7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28"/>
        <v>0</v>
      </c>
      <c r="DV118" s="11"/>
      <c r="DW118" s="10"/>
      <c r="DX118" s="11"/>
      <c r="DY118" s="10"/>
      <c r="DZ118" s="11"/>
      <c r="EA118" s="10"/>
      <c r="EB118" s="11"/>
      <c r="EC118" s="10"/>
      <c r="ED118" s="7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29"/>
        <v>0</v>
      </c>
      <c r="EQ118" s="11"/>
      <c r="ER118" s="10"/>
      <c r="ES118" s="11"/>
      <c r="ET118" s="10"/>
      <c r="EU118" s="11"/>
      <c r="EV118" s="10"/>
      <c r="EW118" s="11"/>
      <c r="EX118" s="10"/>
      <c r="EY118" s="7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30"/>
        <v>0</v>
      </c>
      <c r="FL118" s="11"/>
      <c r="FM118" s="10"/>
      <c r="FN118" s="11"/>
      <c r="FO118" s="10"/>
      <c r="FP118" s="11"/>
      <c r="FQ118" s="10"/>
      <c r="FR118" s="11"/>
      <c r="FS118" s="10"/>
      <c r="FT118" s="7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31"/>
        <v>0</v>
      </c>
    </row>
    <row r="119" spans="1:188" x14ac:dyDescent="0.25">
      <c r="A119" s="20">
        <v>81</v>
      </c>
      <c r="B119" s="20">
        <v>1</v>
      </c>
      <c r="C119" s="20"/>
      <c r="D119" s="6" t="s">
        <v>398</v>
      </c>
      <c r="E119" s="3" t="s">
        <v>399</v>
      </c>
      <c r="F119" s="6">
        <f t="shared" si="110"/>
        <v>0</v>
      </c>
      <c r="G119" s="6">
        <f t="shared" si="111"/>
        <v>2</v>
      </c>
      <c r="H119" s="6">
        <f t="shared" si="112"/>
        <v>20</v>
      </c>
      <c r="I119" s="6">
        <f t="shared" si="113"/>
        <v>10</v>
      </c>
      <c r="J119" s="6">
        <f t="shared" si="114"/>
        <v>10</v>
      </c>
      <c r="K119" s="6">
        <f t="shared" si="115"/>
        <v>0</v>
      </c>
      <c r="L119" s="6">
        <f t="shared" si="116"/>
        <v>0</v>
      </c>
      <c r="M119" s="6">
        <f t="shared" si="117"/>
        <v>0</v>
      </c>
      <c r="N119" s="6">
        <f t="shared" si="118"/>
        <v>0</v>
      </c>
      <c r="O119" s="6">
        <f t="shared" si="119"/>
        <v>0</v>
      </c>
      <c r="P119" s="6">
        <f t="shared" si="120"/>
        <v>0</v>
      </c>
      <c r="Q119" s="6">
        <f t="shared" si="121"/>
        <v>0</v>
      </c>
      <c r="R119" s="7">
        <f t="shared" si="122"/>
        <v>1</v>
      </c>
      <c r="S119" s="7">
        <f t="shared" si="123"/>
        <v>0</v>
      </c>
      <c r="T119" s="7">
        <v>0.77</v>
      </c>
      <c r="U119" s="11"/>
      <c r="V119" s="10"/>
      <c r="W119" s="11"/>
      <c r="X119" s="10"/>
      <c r="Y119" s="11"/>
      <c r="Z119" s="10"/>
      <c r="AA119" s="11"/>
      <c r="AB119" s="10"/>
      <c r="AC119" s="7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124"/>
        <v>0</v>
      </c>
      <c r="AP119" s="11"/>
      <c r="AQ119" s="10"/>
      <c r="AR119" s="11"/>
      <c r="AS119" s="10"/>
      <c r="AT119" s="11"/>
      <c r="AU119" s="10"/>
      <c r="AV119" s="11"/>
      <c r="AW119" s="10"/>
      <c r="AX119" s="7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125"/>
        <v>0</v>
      </c>
      <c r="BK119" s="11">
        <v>10</v>
      </c>
      <c r="BL119" s="10" t="s">
        <v>60</v>
      </c>
      <c r="BM119" s="11">
        <v>10</v>
      </c>
      <c r="BN119" s="10" t="s">
        <v>60</v>
      </c>
      <c r="BO119" s="11"/>
      <c r="BP119" s="10"/>
      <c r="BQ119" s="11"/>
      <c r="BR119" s="10"/>
      <c r="BS119" s="7">
        <v>1</v>
      </c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126"/>
        <v>1</v>
      </c>
      <c r="CF119" s="11"/>
      <c r="CG119" s="10"/>
      <c r="CH119" s="11"/>
      <c r="CI119" s="10"/>
      <c r="CJ119" s="11"/>
      <c r="CK119" s="10"/>
      <c r="CL119" s="11"/>
      <c r="CM119" s="10"/>
      <c r="CN119" s="7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127"/>
        <v>0</v>
      </c>
      <c r="DA119" s="11"/>
      <c r="DB119" s="10"/>
      <c r="DC119" s="11"/>
      <c r="DD119" s="10"/>
      <c r="DE119" s="11"/>
      <c r="DF119" s="10"/>
      <c r="DG119" s="11"/>
      <c r="DH119" s="10"/>
      <c r="DI119" s="7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28"/>
        <v>0</v>
      </c>
      <c r="DV119" s="11"/>
      <c r="DW119" s="10"/>
      <c r="DX119" s="11"/>
      <c r="DY119" s="10"/>
      <c r="DZ119" s="11"/>
      <c r="EA119" s="10"/>
      <c r="EB119" s="11"/>
      <c r="EC119" s="10"/>
      <c r="ED119" s="7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29"/>
        <v>0</v>
      </c>
      <c r="EQ119" s="11"/>
      <c r="ER119" s="10"/>
      <c r="ES119" s="11"/>
      <c r="ET119" s="10"/>
      <c r="EU119" s="11"/>
      <c r="EV119" s="10"/>
      <c r="EW119" s="11"/>
      <c r="EX119" s="10"/>
      <c r="EY119" s="7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30"/>
        <v>0</v>
      </c>
      <c r="FL119" s="11"/>
      <c r="FM119" s="10"/>
      <c r="FN119" s="11"/>
      <c r="FO119" s="10"/>
      <c r="FP119" s="11"/>
      <c r="FQ119" s="10"/>
      <c r="FR119" s="11"/>
      <c r="FS119" s="10"/>
      <c r="FT119" s="7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31"/>
        <v>0</v>
      </c>
    </row>
    <row r="120" spans="1:188" x14ac:dyDescent="0.25">
      <c r="A120" s="20">
        <v>81</v>
      </c>
      <c r="B120" s="20">
        <v>1</v>
      </c>
      <c r="C120" s="20"/>
      <c r="D120" s="6" t="s">
        <v>400</v>
      </c>
      <c r="E120" s="3" t="s">
        <v>401</v>
      </c>
      <c r="F120" s="6">
        <f t="shared" ref="F120:F151" si="132">COUNTIF(U120:GD120,"e")</f>
        <v>0</v>
      </c>
      <c r="G120" s="6">
        <f t="shared" ref="G120:G151" si="133">COUNTIF(U120:GD120,"z")</f>
        <v>2</v>
      </c>
      <c r="H120" s="6">
        <f t="shared" ref="H120:H151" si="134">SUM(I120:Q120)</f>
        <v>20</v>
      </c>
      <c r="I120" s="6">
        <f t="shared" ref="I120:I151" si="135">U120+AP120+BK120+CF120+DA120+DV120+EQ120+FL120</f>
        <v>10</v>
      </c>
      <c r="J120" s="6">
        <f t="shared" ref="J120:J151" si="136">W120+AR120+BM120+CH120+DC120+DX120+ES120+FN120</f>
        <v>10</v>
      </c>
      <c r="K120" s="6">
        <f t="shared" ref="K120:K151" si="137">Y120+AT120+BO120+CJ120+DE120+DZ120+EU120+FP120</f>
        <v>0</v>
      </c>
      <c r="L120" s="6">
        <f t="shared" ref="L120:L151" si="138">AA120+AV120+BQ120+CL120+DG120+EB120+EW120+FR120</f>
        <v>0</v>
      </c>
      <c r="M120" s="6">
        <f t="shared" ref="M120:M151" si="139">AD120+AY120+BT120+CO120+DJ120+EE120+EZ120+FU120</f>
        <v>0</v>
      </c>
      <c r="N120" s="6">
        <f t="shared" ref="N120:N151" si="140">AF120+BA120+BV120+CQ120+DL120+EG120+FB120+FW120</f>
        <v>0</v>
      </c>
      <c r="O120" s="6">
        <f t="shared" ref="O120:O151" si="141">AH120+BC120+BX120+CS120+DN120+EI120+FD120+FY120</f>
        <v>0</v>
      </c>
      <c r="P120" s="6">
        <f t="shared" ref="P120:P151" si="142">AJ120+BE120+BZ120+CU120+DP120+EK120+FF120+GA120</f>
        <v>0</v>
      </c>
      <c r="Q120" s="6">
        <f t="shared" ref="Q120:Q151" si="143">AL120+BG120+CB120+CW120+DR120+EM120+FH120+GC120</f>
        <v>0</v>
      </c>
      <c r="R120" s="7">
        <f t="shared" ref="R120:R151" si="144">AO120+BJ120+CE120+CZ120+DU120+EP120+FK120+GF120</f>
        <v>1</v>
      </c>
      <c r="S120" s="7">
        <f t="shared" ref="S120:S151" si="145">AN120+BI120+CD120+CY120+DT120+EO120+FJ120+GE120</f>
        <v>0</v>
      </c>
      <c r="T120" s="7">
        <v>0.77</v>
      </c>
      <c r="U120" s="11"/>
      <c r="V120" s="10"/>
      <c r="W120" s="11"/>
      <c r="X120" s="10"/>
      <c r="Y120" s="11"/>
      <c r="Z120" s="10"/>
      <c r="AA120" s="11"/>
      <c r="AB120" s="10"/>
      <c r="AC120" s="7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ref="AO120:AO151" si="146">AC120+AN120</f>
        <v>0</v>
      </c>
      <c r="AP120" s="11"/>
      <c r="AQ120" s="10"/>
      <c r="AR120" s="11"/>
      <c r="AS120" s="10"/>
      <c r="AT120" s="11"/>
      <c r="AU120" s="10"/>
      <c r="AV120" s="11"/>
      <c r="AW120" s="10"/>
      <c r="AX120" s="7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ref="BJ120:BJ151" si="147">AX120+BI120</f>
        <v>0</v>
      </c>
      <c r="BK120" s="11">
        <v>10</v>
      </c>
      <c r="BL120" s="10" t="s">
        <v>60</v>
      </c>
      <c r="BM120" s="11">
        <v>10</v>
      </c>
      <c r="BN120" s="10" t="s">
        <v>60</v>
      </c>
      <c r="BO120" s="11"/>
      <c r="BP120" s="10"/>
      <c r="BQ120" s="11"/>
      <c r="BR120" s="10"/>
      <c r="BS120" s="7">
        <v>1</v>
      </c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ref="CE120:CE151" si="148">BS120+CD120</f>
        <v>1</v>
      </c>
      <c r="CF120" s="11"/>
      <c r="CG120" s="10"/>
      <c r="CH120" s="11"/>
      <c r="CI120" s="10"/>
      <c r="CJ120" s="11"/>
      <c r="CK120" s="10"/>
      <c r="CL120" s="11"/>
      <c r="CM120" s="10"/>
      <c r="CN120" s="7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ref="CZ120:CZ151" si="149">CN120+CY120</f>
        <v>0</v>
      </c>
      <c r="DA120" s="11"/>
      <c r="DB120" s="10"/>
      <c r="DC120" s="11"/>
      <c r="DD120" s="10"/>
      <c r="DE120" s="11"/>
      <c r="DF120" s="10"/>
      <c r="DG120" s="11"/>
      <c r="DH120" s="10"/>
      <c r="DI120" s="7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ref="DU120:DU151" si="150">DI120+DT120</f>
        <v>0</v>
      </c>
      <c r="DV120" s="11"/>
      <c r="DW120" s="10"/>
      <c r="DX120" s="11"/>
      <c r="DY120" s="10"/>
      <c r="DZ120" s="11"/>
      <c r="EA120" s="10"/>
      <c r="EB120" s="11"/>
      <c r="EC120" s="10"/>
      <c r="ED120" s="7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ref="EP120:EP151" si="151">ED120+EO120</f>
        <v>0</v>
      </c>
      <c r="EQ120" s="11"/>
      <c r="ER120" s="10"/>
      <c r="ES120" s="11"/>
      <c r="ET120" s="10"/>
      <c r="EU120" s="11"/>
      <c r="EV120" s="10"/>
      <c r="EW120" s="11"/>
      <c r="EX120" s="10"/>
      <c r="EY120" s="7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ref="FK120:FK151" si="152">EY120+FJ120</f>
        <v>0</v>
      </c>
      <c r="FL120" s="11"/>
      <c r="FM120" s="10"/>
      <c r="FN120" s="11"/>
      <c r="FO120" s="10"/>
      <c r="FP120" s="11"/>
      <c r="FQ120" s="10"/>
      <c r="FR120" s="11"/>
      <c r="FS120" s="10"/>
      <c r="FT120" s="7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ref="GF120:GF151" si="153">FT120+GE120</f>
        <v>0</v>
      </c>
    </row>
    <row r="121" spans="1:188" x14ac:dyDescent="0.25">
      <c r="A121" s="20">
        <v>81</v>
      </c>
      <c r="B121" s="20">
        <v>1</v>
      </c>
      <c r="C121" s="20"/>
      <c r="D121" s="6" t="s">
        <v>402</v>
      </c>
      <c r="E121" s="3" t="s">
        <v>403</v>
      </c>
      <c r="F121" s="6">
        <f t="shared" si="132"/>
        <v>0</v>
      </c>
      <c r="G121" s="6">
        <f t="shared" si="133"/>
        <v>2</v>
      </c>
      <c r="H121" s="6">
        <f t="shared" si="134"/>
        <v>20</v>
      </c>
      <c r="I121" s="6">
        <f t="shared" si="135"/>
        <v>10</v>
      </c>
      <c r="J121" s="6">
        <f t="shared" si="136"/>
        <v>10</v>
      </c>
      <c r="K121" s="6">
        <f t="shared" si="137"/>
        <v>0</v>
      </c>
      <c r="L121" s="6">
        <f t="shared" si="138"/>
        <v>0</v>
      </c>
      <c r="M121" s="6">
        <f t="shared" si="139"/>
        <v>0</v>
      </c>
      <c r="N121" s="6">
        <f t="shared" si="140"/>
        <v>0</v>
      </c>
      <c r="O121" s="6">
        <f t="shared" si="141"/>
        <v>0</v>
      </c>
      <c r="P121" s="6">
        <f t="shared" si="142"/>
        <v>0</v>
      </c>
      <c r="Q121" s="6">
        <f t="shared" si="143"/>
        <v>0</v>
      </c>
      <c r="R121" s="7">
        <f t="shared" si="144"/>
        <v>1</v>
      </c>
      <c r="S121" s="7">
        <f t="shared" si="145"/>
        <v>0</v>
      </c>
      <c r="T121" s="7">
        <v>0.8</v>
      </c>
      <c r="U121" s="11"/>
      <c r="V121" s="10"/>
      <c r="W121" s="11"/>
      <c r="X121" s="10"/>
      <c r="Y121" s="11"/>
      <c r="Z121" s="10"/>
      <c r="AA121" s="11"/>
      <c r="AB121" s="10"/>
      <c r="AC121" s="7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si="146"/>
        <v>0</v>
      </c>
      <c r="AP121" s="11"/>
      <c r="AQ121" s="10"/>
      <c r="AR121" s="11"/>
      <c r="AS121" s="10"/>
      <c r="AT121" s="11"/>
      <c r="AU121" s="10"/>
      <c r="AV121" s="11"/>
      <c r="AW121" s="10"/>
      <c r="AX121" s="7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si="147"/>
        <v>0</v>
      </c>
      <c r="BK121" s="11">
        <v>10</v>
      </c>
      <c r="BL121" s="10" t="s">
        <v>60</v>
      </c>
      <c r="BM121" s="11">
        <v>10</v>
      </c>
      <c r="BN121" s="10" t="s">
        <v>60</v>
      </c>
      <c r="BO121" s="11"/>
      <c r="BP121" s="10"/>
      <c r="BQ121" s="11"/>
      <c r="BR121" s="10"/>
      <c r="BS121" s="7">
        <v>1</v>
      </c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si="148"/>
        <v>1</v>
      </c>
      <c r="CF121" s="11"/>
      <c r="CG121" s="10"/>
      <c r="CH121" s="11"/>
      <c r="CI121" s="10"/>
      <c r="CJ121" s="11"/>
      <c r="CK121" s="10"/>
      <c r="CL121" s="11"/>
      <c r="CM121" s="10"/>
      <c r="CN121" s="7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si="149"/>
        <v>0</v>
      </c>
      <c r="DA121" s="11"/>
      <c r="DB121" s="10"/>
      <c r="DC121" s="11"/>
      <c r="DD121" s="10"/>
      <c r="DE121" s="11"/>
      <c r="DF121" s="10"/>
      <c r="DG121" s="11"/>
      <c r="DH121" s="10"/>
      <c r="DI121" s="7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si="150"/>
        <v>0</v>
      </c>
      <c r="DV121" s="11"/>
      <c r="DW121" s="10"/>
      <c r="DX121" s="11"/>
      <c r="DY121" s="10"/>
      <c r="DZ121" s="11"/>
      <c r="EA121" s="10"/>
      <c r="EB121" s="11"/>
      <c r="EC121" s="10"/>
      <c r="ED121" s="7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si="151"/>
        <v>0</v>
      </c>
      <c r="EQ121" s="11"/>
      <c r="ER121" s="10"/>
      <c r="ES121" s="11"/>
      <c r="ET121" s="10"/>
      <c r="EU121" s="11"/>
      <c r="EV121" s="10"/>
      <c r="EW121" s="11"/>
      <c r="EX121" s="10"/>
      <c r="EY121" s="7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si="152"/>
        <v>0</v>
      </c>
      <c r="FL121" s="11"/>
      <c r="FM121" s="10"/>
      <c r="FN121" s="11"/>
      <c r="FO121" s="10"/>
      <c r="FP121" s="11"/>
      <c r="FQ121" s="10"/>
      <c r="FR121" s="11"/>
      <c r="FS121" s="10"/>
      <c r="FT121" s="7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si="153"/>
        <v>0</v>
      </c>
    </row>
    <row r="122" spans="1:188" x14ac:dyDescent="0.25">
      <c r="A122" s="20">
        <v>10</v>
      </c>
      <c r="B122" s="20">
        <v>1</v>
      </c>
      <c r="C122" s="20"/>
      <c r="D122" s="6" t="s">
        <v>404</v>
      </c>
      <c r="E122" s="3" t="s">
        <v>405</v>
      </c>
      <c r="F122" s="6">
        <f t="shared" si="132"/>
        <v>0</v>
      </c>
      <c r="G122" s="6">
        <f t="shared" si="133"/>
        <v>2</v>
      </c>
      <c r="H122" s="6">
        <f t="shared" si="134"/>
        <v>20</v>
      </c>
      <c r="I122" s="6">
        <f t="shared" si="135"/>
        <v>10</v>
      </c>
      <c r="J122" s="6">
        <f t="shared" si="136"/>
        <v>10</v>
      </c>
      <c r="K122" s="6">
        <f t="shared" si="137"/>
        <v>0</v>
      </c>
      <c r="L122" s="6">
        <f t="shared" si="138"/>
        <v>0</v>
      </c>
      <c r="M122" s="6">
        <f t="shared" si="139"/>
        <v>0</v>
      </c>
      <c r="N122" s="6">
        <f t="shared" si="140"/>
        <v>0</v>
      </c>
      <c r="O122" s="6">
        <f t="shared" si="141"/>
        <v>0</v>
      </c>
      <c r="P122" s="6">
        <f t="shared" si="142"/>
        <v>0</v>
      </c>
      <c r="Q122" s="6">
        <f t="shared" si="143"/>
        <v>0</v>
      </c>
      <c r="R122" s="7">
        <f t="shared" si="144"/>
        <v>2</v>
      </c>
      <c r="S122" s="7">
        <f t="shared" si="145"/>
        <v>0</v>
      </c>
      <c r="T122" s="7">
        <v>0.97</v>
      </c>
      <c r="U122" s="11"/>
      <c r="V122" s="10"/>
      <c r="W122" s="11"/>
      <c r="X122" s="10"/>
      <c r="Y122" s="11"/>
      <c r="Z122" s="10"/>
      <c r="AA122" s="11"/>
      <c r="AB122" s="10"/>
      <c r="AC122" s="7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46"/>
        <v>0</v>
      </c>
      <c r="AP122" s="11"/>
      <c r="AQ122" s="10"/>
      <c r="AR122" s="11"/>
      <c r="AS122" s="10"/>
      <c r="AT122" s="11"/>
      <c r="AU122" s="10"/>
      <c r="AV122" s="11"/>
      <c r="AW122" s="10"/>
      <c r="AX122" s="7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47"/>
        <v>0</v>
      </c>
      <c r="BK122" s="11"/>
      <c r="BL122" s="10"/>
      <c r="BM122" s="11"/>
      <c r="BN122" s="10"/>
      <c r="BO122" s="11"/>
      <c r="BP122" s="10"/>
      <c r="BQ122" s="11"/>
      <c r="BR122" s="10"/>
      <c r="BS122" s="7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48"/>
        <v>0</v>
      </c>
      <c r="CF122" s="11"/>
      <c r="CG122" s="10"/>
      <c r="CH122" s="11"/>
      <c r="CI122" s="10"/>
      <c r="CJ122" s="11"/>
      <c r="CK122" s="10"/>
      <c r="CL122" s="11"/>
      <c r="CM122" s="10"/>
      <c r="CN122" s="7"/>
      <c r="CO122" s="11"/>
      <c r="CP122" s="10"/>
      <c r="CQ122" s="11"/>
      <c r="CR122" s="10"/>
      <c r="CS122" s="11"/>
      <c r="CT122" s="10"/>
      <c r="CU122" s="11"/>
      <c r="CV122" s="10"/>
      <c r="CW122" s="11"/>
      <c r="CX122" s="10"/>
      <c r="CY122" s="7"/>
      <c r="CZ122" s="7">
        <f t="shared" si="149"/>
        <v>0</v>
      </c>
      <c r="DA122" s="11">
        <v>10</v>
      </c>
      <c r="DB122" s="10" t="s">
        <v>60</v>
      </c>
      <c r="DC122" s="11">
        <v>10</v>
      </c>
      <c r="DD122" s="10" t="s">
        <v>60</v>
      </c>
      <c r="DE122" s="11"/>
      <c r="DF122" s="10"/>
      <c r="DG122" s="11"/>
      <c r="DH122" s="10"/>
      <c r="DI122" s="7">
        <v>2</v>
      </c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50"/>
        <v>2</v>
      </c>
      <c r="DV122" s="11"/>
      <c r="DW122" s="10"/>
      <c r="DX122" s="11"/>
      <c r="DY122" s="10"/>
      <c r="DZ122" s="11"/>
      <c r="EA122" s="10"/>
      <c r="EB122" s="11"/>
      <c r="EC122" s="10"/>
      <c r="ED122" s="7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51"/>
        <v>0</v>
      </c>
      <c r="EQ122" s="11"/>
      <c r="ER122" s="10"/>
      <c r="ES122" s="11"/>
      <c r="ET122" s="10"/>
      <c r="EU122" s="11"/>
      <c r="EV122" s="10"/>
      <c r="EW122" s="11"/>
      <c r="EX122" s="10"/>
      <c r="EY122" s="7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52"/>
        <v>0</v>
      </c>
      <c r="FL122" s="11"/>
      <c r="FM122" s="10"/>
      <c r="FN122" s="11"/>
      <c r="FO122" s="10"/>
      <c r="FP122" s="11"/>
      <c r="FQ122" s="10"/>
      <c r="FR122" s="11"/>
      <c r="FS122" s="10"/>
      <c r="FT122" s="7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53"/>
        <v>0</v>
      </c>
    </row>
    <row r="123" spans="1:188" x14ac:dyDescent="0.25">
      <c r="A123" s="20">
        <v>10</v>
      </c>
      <c r="B123" s="20">
        <v>1</v>
      </c>
      <c r="C123" s="20"/>
      <c r="D123" s="6" t="s">
        <v>406</v>
      </c>
      <c r="E123" s="3" t="s">
        <v>407</v>
      </c>
      <c r="F123" s="6">
        <f t="shared" si="132"/>
        <v>0</v>
      </c>
      <c r="G123" s="6">
        <f t="shared" si="133"/>
        <v>2</v>
      </c>
      <c r="H123" s="6">
        <f t="shared" si="134"/>
        <v>20</v>
      </c>
      <c r="I123" s="6">
        <f t="shared" si="135"/>
        <v>10</v>
      </c>
      <c r="J123" s="6">
        <f t="shared" si="136"/>
        <v>10</v>
      </c>
      <c r="K123" s="6">
        <f t="shared" si="137"/>
        <v>0</v>
      </c>
      <c r="L123" s="6">
        <f t="shared" si="138"/>
        <v>0</v>
      </c>
      <c r="M123" s="6">
        <f t="shared" si="139"/>
        <v>0</v>
      </c>
      <c r="N123" s="6">
        <f t="shared" si="140"/>
        <v>0</v>
      </c>
      <c r="O123" s="6">
        <f t="shared" si="141"/>
        <v>0</v>
      </c>
      <c r="P123" s="6">
        <f t="shared" si="142"/>
        <v>0</v>
      </c>
      <c r="Q123" s="6">
        <f t="shared" si="143"/>
        <v>0</v>
      </c>
      <c r="R123" s="7">
        <f t="shared" si="144"/>
        <v>2</v>
      </c>
      <c r="S123" s="7">
        <f t="shared" si="145"/>
        <v>0</v>
      </c>
      <c r="T123" s="7">
        <v>0.97</v>
      </c>
      <c r="U123" s="11"/>
      <c r="V123" s="10"/>
      <c r="W123" s="11"/>
      <c r="X123" s="10"/>
      <c r="Y123" s="11"/>
      <c r="Z123" s="10"/>
      <c r="AA123" s="11"/>
      <c r="AB123" s="10"/>
      <c r="AC123" s="7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46"/>
        <v>0</v>
      </c>
      <c r="AP123" s="11"/>
      <c r="AQ123" s="10"/>
      <c r="AR123" s="11"/>
      <c r="AS123" s="10"/>
      <c r="AT123" s="11"/>
      <c r="AU123" s="10"/>
      <c r="AV123" s="11"/>
      <c r="AW123" s="10"/>
      <c r="AX123" s="7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47"/>
        <v>0</v>
      </c>
      <c r="BK123" s="11"/>
      <c r="BL123" s="10"/>
      <c r="BM123" s="11"/>
      <c r="BN123" s="10"/>
      <c r="BO123" s="11"/>
      <c r="BP123" s="10"/>
      <c r="BQ123" s="11"/>
      <c r="BR123" s="10"/>
      <c r="BS123" s="7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48"/>
        <v>0</v>
      </c>
      <c r="CF123" s="11"/>
      <c r="CG123" s="10"/>
      <c r="CH123" s="11"/>
      <c r="CI123" s="10"/>
      <c r="CJ123" s="11"/>
      <c r="CK123" s="10"/>
      <c r="CL123" s="11"/>
      <c r="CM123" s="10"/>
      <c r="CN123" s="7"/>
      <c r="CO123" s="11"/>
      <c r="CP123" s="10"/>
      <c r="CQ123" s="11"/>
      <c r="CR123" s="10"/>
      <c r="CS123" s="11"/>
      <c r="CT123" s="10"/>
      <c r="CU123" s="11"/>
      <c r="CV123" s="10"/>
      <c r="CW123" s="11"/>
      <c r="CX123" s="10"/>
      <c r="CY123" s="7"/>
      <c r="CZ123" s="7">
        <f t="shared" si="149"/>
        <v>0</v>
      </c>
      <c r="DA123" s="11">
        <v>10</v>
      </c>
      <c r="DB123" s="10" t="s">
        <v>60</v>
      </c>
      <c r="DC123" s="11">
        <v>10</v>
      </c>
      <c r="DD123" s="10" t="s">
        <v>60</v>
      </c>
      <c r="DE123" s="11"/>
      <c r="DF123" s="10"/>
      <c r="DG123" s="11"/>
      <c r="DH123" s="10"/>
      <c r="DI123" s="7">
        <v>2</v>
      </c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50"/>
        <v>2</v>
      </c>
      <c r="DV123" s="11"/>
      <c r="DW123" s="10"/>
      <c r="DX123" s="11"/>
      <c r="DY123" s="10"/>
      <c r="DZ123" s="11"/>
      <c r="EA123" s="10"/>
      <c r="EB123" s="11"/>
      <c r="EC123" s="10"/>
      <c r="ED123" s="7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51"/>
        <v>0</v>
      </c>
      <c r="EQ123" s="11"/>
      <c r="ER123" s="10"/>
      <c r="ES123" s="11"/>
      <c r="ET123" s="10"/>
      <c r="EU123" s="11"/>
      <c r="EV123" s="10"/>
      <c r="EW123" s="11"/>
      <c r="EX123" s="10"/>
      <c r="EY123" s="7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52"/>
        <v>0</v>
      </c>
      <c r="FL123" s="11"/>
      <c r="FM123" s="10"/>
      <c r="FN123" s="11"/>
      <c r="FO123" s="10"/>
      <c r="FP123" s="11"/>
      <c r="FQ123" s="10"/>
      <c r="FR123" s="11"/>
      <c r="FS123" s="10"/>
      <c r="FT123" s="7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53"/>
        <v>0</v>
      </c>
    </row>
    <row r="124" spans="1:188" x14ac:dyDescent="0.25">
      <c r="A124" s="20">
        <v>10</v>
      </c>
      <c r="B124" s="20">
        <v>1</v>
      </c>
      <c r="C124" s="20"/>
      <c r="D124" s="6" t="s">
        <v>408</v>
      </c>
      <c r="E124" s="3" t="s">
        <v>409</v>
      </c>
      <c r="F124" s="6">
        <f t="shared" si="132"/>
        <v>0</v>
      </c>
      <c r="G124" s="6">
        <f t="shared" si="133"/>
        <v>2</v>
      </c>
      <c r="H124" s="6">
        <f t="shared" si="134"/>
        <v>20</v>
      </c>
      <c r="I124" s="6">
        <f t="shared" si="135"/>
        <v>10</v>
      </c>
      <c r="J124" s="6">
        <f t="shared" si="136"/>
        <v>10</v>
      </c>
      <c r="K124" s="6">
        <f t="shared" si="137"/>
        <v>0</v>
      </c>
      <c r="L124" s="6">
        <f t="shared" si="138"/>
        <v>0</v>
      </c>
      <c r="M124" s="6">
        <f t="shared" si="139"/>
        <v>0</v>
      </c>
      <c r="N124" s="6">
        <f t="shared" si="140"/>
        <v>0</v>
      </c>
      <c r="O124" s="6">
        <f t="shared" si="141"/>
        <v>0</v>
      </c>
      <c r="P124" s="6">
        <f t="shared" si="142"/>
        <v>0</v>
      </c>
      <c r="Q124" s="6">
        <f t="shared" si="143"/>
        <v>0</v>
      </c>
      <c r="R124" s="7">
        <f t="shared" si="144"/>
        <v>2</v>
      </c>
      <c r="S124" s="7">
        <f t="shared" si="145"/>
        <v>0</v>
      </c>
      <c r="T124" s="7">
        <v>0.97</v>
      </c>
      <c r="U124" s="11"/>
      <c r="V124" s="10"/>
      <c r="W124" s="11"/>
      <c r="X124" s="10"/>
      <c r="Y124" s="11"/>
      <c r="Z124" s="10"/>
      <c r="AA124" s="11"/>
      <c r="AB124" s="10"/>
      <c r="AC124" s="7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46"/>
        <v>0</v>
      </c>
      <c r="AP124" s="11"/>
      <c r="AQ124" s="10"/>
      <c r="AR124" s="11"/>
      <c r="AS124" s="10"/>
      <c r="AT124" s="11"/>
      <c r="AU124" s="10"/>
      <c r="AV124" s="11"/>
      <c r="AW124" s="10"/>
      <c r="AX124" s="7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47"/>
        <v>0</v>
      </c>
      <c r="BK124" s="11"/>
      <c r="BL124" s="10"/>
      <c r="BM124" s="11"/>
      <c r="BN124" s="10"/>
      <c r="BO124" s="11"/>
      <c r="BP124" s="10"/>
      <c r="BQ124" s="11"/>
      <c r="BR124" s="10"/>
      <c r="BS124" s="7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48"/>
        <v>0</v>
      </c>
      <c r="CF124" s="11"/>
      <c r="CG124" s="10"/>
      <c r="CH124" s="11"/>
      <c r="CI124" s="10"/>
      <c r="CJ124" s="11"/>
      <c r="CK124" s="10"/>
      <c r="CL124" s="11"/>
      <c r="CM124" s="10"/>
      <c r="CN124" s="7"/>
      <c r="CO124" s="11"/>
      <c r="CP124" s="10"/>
      <c r="CQ124" s="11"/>
      <c r="CR124" s="10"/>
      <c r="CS124" s="11"/>
      <c r="CT124" s="10"/>
      <c r="CU124" s="11"/>
      <c r="CV124" s="10"/>
      <c r="CW124" s="11"/>
      <c r="CX124" s="10"/>
      <c r="CY124" s="7"/>
      <c r="CZ124" s="7">
        <f t="shared" si="149"/>
        <v>0</v>
      </c>
      <c r="DA124" s="11">
        <v>10</v>
      </c>
      <c r="DB124" s="10" t="s">
        <v>60</v>
      </c>
      <c r="DC124" s="11">
        <v>10</v>
      </c>
      <c r="DD124" s="10" t="s">
        <v>60</v>
      </c>
      <c r="DE124" s="11"/>
      <c r="DF124" s="10"/>
      <c r="DG124" s="11"/>
      <c r="DH124" s="10"/>
      <c r="DI124" s="7">
        <v>2</v>
      </c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50"/>
        <v>2</v>
      </c>
      <c r="DV124" s="11"/>
      <c r="DW124" s="10"/>
      <c r="DX124" s="11"/>
      <c r="DY124" s="10"/>
      <c r="DZ124" s="11"/>
      <c r="EA124" s="10"/>
      <c r="EB124" s="11"/>
      <c r="EC124" s="10"/>
      <c r="ED124" s="7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51"/>
        <v>0</v>
      </c>
      <c r="EQ124" s="11"/>
      <c r="ER124" s="10"/>
      <c r="ES124" s="11"/>
      <c r="ET124" s="10"/>
      <c r="EU124" s="11"/>
      <c r="EV124" s="10"/>
      <c r="EW124" s="11"/>
      <c r="EX124" s="10"/>
      <c r="EY124" s="7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52"/>
        <v>0</v>
      </c>
      <c r="FL124" s="11"/>
      <c r="FM124" s="10"/>
      <c r="FN124" s="11"/>
      <c r="FO124" s="10"/>
      <c r="FP124" s="11"/>
      <c r="FQ124" s="10"/>
      <c r="FR124" s="11"/>
      <c r="FS124" s="10"/>
      <c r="FT124" s="7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53"/>
        <v>0</v>
      </c>
    </row>
    <row r="125" spans="1:188" x14ac:dyDescent="0.25">
      <c r="A125" s="20">
        <v>11</v>
      </c>
      <c r="B125" s="20">
        <v>1</v>
      </c>
      <c r="C125" s="20"/>
      <c r="D125" s="6" t="s">
        <v>410</v>
      </c>
      <c r="E125" s="3" t="s">
        <v>237</v>
      </c>
      <c r="F125" s="6">
        <f t="shared" si="132"/>
        <v>0</v>
      </c>
      <c r="G125" s="6">
        <f t="shared" si="133"/>
        <v>2</v>
      </c>
      <c r="H125" s="6">
        <f t="shared" si="134"/>
        <v>30</v>
      </c>
      <c r="I125" s="6">
        <f t="shared" si="135"/>
        <v>15</v>
      </c>
      <c r="J125" s="6">
        <f t="shared" si="136"/>
        <v>15</v>
      </c>
      <c r="K125" s="6">
        <f t="shared" si="137"/>
        <v>0</v>
      </c>
      <c r="L125" s="6">
        <f t="shared" si="138"/>
        <v>0</v>
      </c>
      <c r="M125" s="6">
        <f t="shared" si="139"/>
        <v>0</v>
      </c>
      <c r="N125" s="6">
        <f t="shared" si="140"/>
        <v>0</v>
      </c>
      <c r="O125" s="6">
        <f t="shared" si="141"/>
        <v>0</v>
      </c>
      <c r="P125" s="6">
        <f t="shared" si="142"/>
        <v>0</v>
      </c>
      <c r="Q125" s="6">
        <f t="shared" si="143"/>
        <v>0</v>
      </c>
      <c r="R125" s="7">
        <f t="shared" si="144"/>
        <v>3</v>
      </c>
      <c r="S125" s="7">
        <f t="shared" si="145"/>
        <v>0</v>
      </c>
      <c r="T125" s="7">
        <v>1.36</v>
      </c>
      <c r="U125" s="11"/>
      <c r="V125" s="10"/>
      <c r="W125" s="11"/>
      <c r="X125" s="10"/>
      <c r="Y125" s="11"/>
      <c r="Z125" s="10"/>
      <c r="AA125" s="11"/>
      <c r="AB125" s="10"/>
      <c r="AC125" s="7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46"/>
        <v>0</v>
      </c>
      <c r="AP125" s="11"/>
      <c r="AQ125" s="10"/>
      <c r="AR125" s="11"/>
      <c r="AS125" s="10"/>
      <c r="AT125" s="11"/>
      <c r="AU125" s="10"/>
      <c r="AV125" s="11"/>
      <c r="AW125" s="10"/>
      <c r="AX125" s="7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47"/>
        <v>0</v>
      </c>
      <c r="BK125" s="11"/>
      <c r="BL125" s="10"/>
      <c r="BM125" s="11"/>
      <c r="BN125" s="10"/>
      <c r="BO125" s="11"/>
      <c r="BP125" s="10"/>
      <c r="BQ125" s="11"/>
      <c r="BR125" s="10"/>
      <c r="BS125" s="7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48"/>
        <v>0</v>
      </c>
      <c r="CF125" s="11"/>
      <c r="CG125" s="10"/>
      <c r="CH125" s="11"/>
      <c r="CI125" s="10"/>
      <c r="CJ125" s="11"/>
      <c r="CK125" s="10"/>
      <c r="CL125" s="11"/>
      <c r="CM125" s="10"/>
      <c r="CN125" s="7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49"/>
        <v>0</v>
      </c>
      <c r="DA125" s="11">
        <v>15</v>
      </c>
      <c r="DB125" s="10" t="s">
        <v>60</v>
      </c>
      <c r="DC125" s="11">
        <v>15</v>
      </c>
      <c r="DD125" s="10" t="s">
        <v>60</v>
      </c>
      <c r="DE125" s="11"/>
      <c r="DF125" s="10"/>
      <c r="DG125" s="11"/>
      <c r="DH125" s="10"/>
      <c r="DI125" s="7">
        <v>3</v>
      </c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50"/>
        <v>3</v>
      </c>
      <c r="DV125" s="11"/>
      <c r="DW125" s="10"/>
      <c r="DX125" s="11"/>
      <c r="DY125" s="10"/>
      <c r="DZ125" s="11"/>
      <c r="EA125" s="10"/>
      <c r="EB125" s="11"/>
      <c r="EC125" s="10"/>
      <c r="ED125" s="7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51"/>
        <v>0</v>
      </c>
      <c r="EQ125" s="11"/>
      <c r="ER125" s="10"/>
      <c r="ES125" s="11"/>
      <c r="ET125" s="10"/>
      <c r="EU125" s="11"/>
      <c r="EV125" s="10"/>
      <c r="EW125" s="11"/>
      <c r="EX125" s="10"/>
      <c r="EY125" s="7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52"/>
        <v>0</v>
      </c>
      <c r="FL125" s="11"/>
      <c r="FM125" s="10"/>
      <c r="FN125" s="11"/>
      <c r="FO125" s="10"/>
      <c r="FP125" s="11"/>
      <c r="FQ125" s="10"/>
      <c r="FR125" s="11"/>
      <c r="FS125" s="10"/>
      <c r="FT125" s="7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53"/>
        <v>0</v>
      </c>
    </row>
    <row r="126" spans="1:188" x14ac:dyDescent="0.25">
      <c r="A126" s="20">
        <v>11</v>
      </c>
      <c r="B126" s="20">
        <v>1</v>
      </c>
      <c r="C126" s="20"/>
      <c r="D126" s="6" t="s">
        <v>411</v>
      </c>
      <c r="E126" s="3" t="s">
        <v>239</v>
      </c>
      <c r="F126" s="6">
        <f t="shared" si="132"/>
        <v>0</v>
      </c>
      <c r="G126" s="6">
        <f t="shared" si="133"/>
        <v>2</v>
      </c>
      <c r="H126" s="6">
        <f t="shared" si="134"/>
        <v>30</v>
      </c>
      <c r="I126" s="6">
        <f t="shared" si="135"/>
        <v>15</v>
      </c>
      <c r="J126" s="6">
        <f t="shared" si="136"/>
        <v>15</v>
      </c>
      <c r="K126" s="6">
        <f t="shared" si="137"/>
        <v>0</v>
      </c>
      <c r="L126" s="6">
        <f t="shared" si="138"/>
        <v>0</v>
      </c>
      <c r="M126" s="6">
        <f t="shared" si="139"/>
        <v>0</v>
      </c>
      <c r="N126" s="6">
        <f t="shared" si="140"/>
        <v>0</v>
      </c>
      <c r="O126" s="6">
        <f t="shared" si="141"/>
        <v>0</v>
      </c>
      <c r="P126" s="6">
        <f t="shared" si="142"/>
        <v>0</v>
      </c>
      <c r="Q126" s="6">
        <f t="shared" si="143"/>
        <v>0</v>
      </c>
      <c r="R126" s="7">
        <f t="shared" si="144"/>
        <v>3</v>
      </c>
      <c r="S126" s="7">
        <f t="shared" si="145"/>
        <v>0</v>
      </c>
      <c r="T126" s="7">
        <v>1.36</v>
      </c>
      <c r="U126" s="11"/>
      <c r="V126" s="10"/>
      <c r="W126" s="11"/>
      <c r="X126" s="10"/>
      <c r="Y126" s="11"/>
      <c r="Z126" s="10"/>
      <c r="AA126" s="11"/>
      <c r="AB126" s="10"/>
      <c r="AC126" s="7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46"/>
        <v>0</v>
      </c>
      <c r="AP126" s="11"/>
      <c r="AQ126" s="10"/>
      <c r="AR126" s="11"/>
      <c r="AS126" s="10"/>
      <c r="AT126" s="11"/>
      <c r="AU126" s="10"/>
      <c r="AV126" s="11"/>
      <c r="AW126" s="10"/>
      <c r="AX126" s="7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47"/>
        <v>0</v>
      </c>
      <c r="BK126" s="11"/>
      <c r="BL126" s="10"/>
      <c r="BM126" s="11"/>
      <c r="BN126" s="10"/>
      <c r="BO126" s="11"/>
      <c r="BP126" s="10"/>
      <c r="BQ126" s="11"/>
      <c r="BR126" s="10"/>
      <c r="BS126" s="7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48"/>
        <v>0</v>
      </c>
      <c r="CF126" s="11"/>
      <c r="CG126" s="10"/>
      <c r="CH126" s="11"/>
      <c r="CI126" s="10"/>
      <c r="CJ126" s="11"/>
      <c r="CK126" s="10"/>
      <c r="CL126" s="11"/>
      <c r="CM126" s="10"/>
      <c r="CN126" s="7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49"/>
        <v>0</v>
      </c>
      <c r="DA126" s="11">
        <v>15</v>
      </c>
      <c r="DB126" s="10" t="s">
        <v>60</v>
      </c>
      <c r="DC126" s="11">
        <v>15</v>
      </c>
      <c r="DD126" s="10" t="s">
        <v>60</v>
      </c>
      <c r="DE126" s="11"/>
      <c r="DF126" s="10"/>
      <c r="DG126" s="11"/>
      <c r="DH126" s="10"/>
      <c r="DI126" s="7">
        <v>3</v>
      </c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50"/>
        <v>3</v>
      </c>
      <c r="DV126" s="11"/>
      <c r="DW126" s="10"/>
      <c r="DX126" s="11"/>
      <c r="DY126" s="10"/>
      <c r="DZ126" s="11"/>
      <c r="EA126" s="10"/>
      <c r="EB126" s="11"/>
      <c r="EC126" s="10"/>
      <c r="ED126" s="7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51"/>
        <v>0</v>
      </c>
      <c r="EQ126" s="11"/>
      <c r="ER126" s="10"/>
      <c r="ES126" s="11"/>
      <c r="ET126" s="10"/>
      <c r="EU126" s="11"/>
      <c r="EV126" s="10"/>
      <c r="EW126" s="11"/>
      <c r="EX126" s="10"/>
      <c r="EY126" s="7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52"/>
        <v>0</v>
      </c>
      <c r="FL126" s="11"/>
      <c r="FM126" s="10"/>
      <c r="FN126" s="11"/>
      <c r="FO126" s="10"/>
      <c r="FP126" s="11"/>
      <c r="FQ126" s="10"/>
      <c r="FR126" s="11"/>
      <c r="FS126" s="10"/>
      <c r="FT126" s="7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53"/>
        <v>0</v>
      </c>
    </row>
    <row r="127" spans="1:188" x14ac:dyDescent="0.25">
      <c r="A127" s="20">
        <v>11</v>
      </c>
      <c r="B127" s="20">
        <v>1</v>
      </c>
      <c r="C127" s="20"/>
      <c r="D127" s="6" t="s">
        <v>412</v>
      </c>
      <c r="E127" s="3" t="s">
        <v>241</v>
      </c>
      <c r="F127" s="6">
        <f t="shared" si="132"/>
        <v>0</v>
      </c>
      <c r="G127" s="6">
        <f t="shared" si="133"/>
        <v>2</v>
      </c>
      <c r="H127" s="6">
        <f t="shared" si="134"/>
        <v>30</v>
      </c>
      <c r="I127" s="6">
        <f t="shared" si="135"/>
        <v>15</v>
      </c>
      <c r="J127" s="6">
        <f t="shared" si="136"/>
        <v>15</v>
      </c>
      <c r="K127" s="6">
        <f t="shared" si="137"/>
        <v>0</v>
      </c>
      <c r="L127" s="6">
        <f t="shared" si="138"/>
        <v>0</v>
      </c>
      <c r="M127" s="6">
        <f t="shared" si="139"/>
        <v>0</v>
      </c>
      <c r="N127" s="6">
        <f t="shared" si="140"/>
        <v>0</v>
      </c>
      <c r="O127" s="6">
        <f t="shared" si="141"/>
        <v>0</v>
      </c>
      <c r="P127" s="6">
        <f t="shared" si="142"/>
        <v>0</v>
      </c>
      <c r="Q127" s="6">
        <f t="shared" si="143"/>
        <v>0</v>
      </c>
      <c r="R127" s="7">
        <f t="shared" si="144"/>
        <v>3</v>
      </c>
      <c r="S127" s="7">
        <f t="shared" si="145"/>
        <v>0</v>
      </c>
      <c r="T127" s="7">
        <v>1.36</v>
      </c>
      <c r="U127" s="11"/>
      <c r="V127" s="10"/>
      <c r="W127" s="11"/>
      <c r="X127" s="10"/>
      <c r="Y127" s="11"/>
      <c r="Z127" s="10"/>
      <c r="AA127" s="11"/>
      <c r="AB127" s="10"/>
      <c r="AC127" s="7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46"/>
        <v>0</v>
      </c>
      <c r="AP127" s="11"/>
      <c r="AQ127" s="10"/>
      <c r="AR127" s="11"/>
      <c r="AS127" s="10"/>
      <c r="AT127" s="11"/>
      <c r="AU127" s="10"/>
      <c r="AV127" s="11"/>
      <c r="AW127" s="10"/>
      <c r="AX127" s="7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47"/>
        <v>0</v>
      </c>
      <c r="BK127" s="11"/>
      <c r="BL127" s="10"/>
      <c r="BM127" s="11"/>
      <c r="BN127" s="10"/>
      <c r="BO127" s="11"/>
      <c r="BP127" s="10"/>
      <c r="BQ127" s="11"/>
      <c r="BR127" s="10"/>
      <c r="BS127" s="7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48"/>
        <v>0</v>
      </c>
      <c r="CF127" s="11"/>
      <c r="CG127" s="10"/>
      <c r="CH127" s="11"/>
      <c r="CI127" s="10"/>
      <c r="CJ127" s="11"/>
      <c r="CK127" s="10"/>
      <c r="CL127" s="11"/>
      <c r="CM127" s="10"/>
      <c r="CN127" s="7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49"/>
        <v>0</v>
      </c>
      <c r="DA127" s="11">
        <v>15</v>
      </c>
      <c r="DB127" s="10" t="s">
        <v>60</v>
      </c>
      <c r="DC127" s="11">
        <v>15</v>
      </c>
      <c r="DD127" s="10" t="s">
        <v>60</v>
      </c>
      <c r="DE127" s="11"/>
      <c r="DF127" s="10"/>
      <c r="DG127" s="11"/>
      <c r="DH127" s="10"/>
      <c r="DI127" s="7">
        <v>3</v>
      </c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50"/>
        <v>3</v>
      </c>
      <c r="DV127" s="11"/>
      <c r="DW127" s="10"/>
      <c r="DX127" s="11"/>
      <c r="DY127" s="10"/>
      <c r="DZ127" s="11"/>
      <c r="EA127" s="10"/>
      <c r="EB127" s="11"/>
      <c r="EC127" s="10"/>
      <c r="ED127" s="7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51"/>
        <v>0</v>
      </c>
      <c r="EQ127" s="11"/>
      <c r="ER127" s="10"/>
      <c r="ES127" s="11"/>
      <c r="ET127" s="10"/>
      <c r="EU127" s="11"/>
      <c r="EV127" s="10"/>
      <c r="EW127" s="11"/>
      <c r="EX127" s="10"/>
      <c r="EY127" s="7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52"/>
        <v>0</v>
      </c>
      <c r="FL127" s="11"/>
      <c r="FM127" s="10"/>
      <c r="FN127" s="11"/>
      <c r="FO127" s="10"/>
      <c r="FP127" s="11"/>
      <c r="FQ127" s="10"/>
      <c r="FR127" s="11"/>
      <c r="FS127" s="10"/>
      <c r="FT127" s="7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53"/>
        <v>0</v>
      </c>
    </row>
    <row r="128" spans="1:188" x14ac:dyDescent="0.25">
      <c r="A128" s="20">
        <v>11</v>
      </c>
      <c r="B128" s="20">
        <v>1</v>
      </c>
      <c r="C128" s="20"/>
      <c r="D128" s="6" t="s">
        <v>413</v>
      </c>
      <c r="E128" s="3" t="s">
        <v>336</v>
      </c>
      <c r="F128" s="6">
        <f t="shared" si="132"/>
        <v>0</v>
      </c>
      <c r="G128" s="6">
        <f t="shared" si="133"/>
        <v>2</v>
      </c>
      <c r="H128" s="6">
        <f t="shared" si="134"/>
        <v>30</v>
      </c>
      <c r="I128" s="6">
        <f t="shared" si="135"/>
        <v>15</v>
      </c>
      <c r="J128" s="6">
        <f t="shared" si="136"/>
        <v>15</v>
      </c>
      <c r="K128" s="6">
        <f t="shared" si="137"/>
        <v>0</v>
      </c>
      <c r="L128" s="6">
        <f t="shared" si="138"/>
        <v>0</v>
      </c>
      <c r="M128" s="6">
        <f t="shared" si="139"/>
        <v>0</v>
      </c>
      <c r="N128" s="6">
        <f t="shared" si="140"/>
        <v>0</v>
      </c>
      <c r="O128" s="6">
        <f t="shared" si="141"/>
        <v>0</v>
      </c>
      <c r="P128" s="6">
        <f t="shared" si="142"/>
        <v>0</v>
      </c>
      <c r="Q128" s="6">
        <f t="shared" si="143"/>
        <v>0</v>
      </c>
      <c r="R128" s="7">
        <f t="shared" si="144"/>
        <v>3</v>
      </c>
      <c r="S128" s="7">
        <f t="shared" si="145"/>
        <v>0</v>
      </c>
      <c r="T128" s="7">
        <v>1.34</v>
      </c>
      <c r="U128" s="11"/>
      <c r="V128" s="10"/>
      <c r="W128" s="11"/>
      <c r="X128" s="10"/>
      <c r="Y128" s="11"/>
      <c r="Z128" s="10"/>
      <c r="AA128" s="11"/>
      <c r="AB128" s="10"/>
      <c r="AC128" s="7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46"/>
        <v>0</v>
      </c>
      <c r="AP128" s="11"/>
      <c r="AQ128" s="10"/>
      <c r="AR128" s="11"/>
      <c r="AS128" s="10"/>
      <c r="AT128" s="11"/>
      <c r="AU128" s="10"/>
      <c r="AV128" s="11"/>
      <c r="AW128" s="10"/>
      <c r="AX128" s="7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47"/>
        <v>0</v>
      </c>
      <c r="BK128" s="11"/>
      <c r="BL128" s="10"/>
      <c r="BM128" s="11"/>
      <c r="BN128" s="10"/>
      <c r="BO128" s="11"/>
      <c r="BP128" s="10"/>
      <c r="BQ128" s="11"/>
      <c r="BR128" s="10"/>
      <c r="BS128" s="7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48"/>
        <v>0</v>
      </c>
      <c r="CF128" s="11"/>
      <c r="CG128" s="10"/>
      <c r="CH128" s="11"/>
      <c r="CI128" s="10"/>
      <c r="CJ128" s="11"/>
      <c r="CK128" s="10"/>
      <c r="CL128" s="11"/>
      <c r="CM128" s="10"/>
      <c r="CN128" s="7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49"/>
        <v>0</v>
      </c>
      <c r="DA128" s="11">
        <v>15</v>
      </c>
      <c r="DB128" s="10" t="s">
        <v>60</v>
      </c>
      <c r="DC128" s="11">
        <v>15</v>
      </c>
      <c r="DD128" s="10" t="s">
        <v>60</v>
      </c>
      <c r="DE128" s="11"/>
      <c r="DF128" s="10"/>
      <c r="DG128" s="11"/>
      <c r="DH128" s="10"/>
      <c r="DI128" s="7">
        <v>3</v>
      </c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50"/>
        <v>3</v>
      </c>
      <c r="DV128" s="11"/>
      <c r="DW128" s="10"/>
      <c r="DX128" s="11"/>
      <c r="DY128" s="10"/>
      <c r="DZ128" s="11"/>
      <c r="EA128" s="10"/>
      <c r="EB128" s="11"/>
      <c r="EC128" s="10"/>
      <c r="ED128" s="7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51"/>
        <v>0</v>
      </c>
      <c r="EQ128" s="11"/>
      <c r="ER128" s="10"/>
      <c r="ES128" s="11"/>
      <c r="ET128" s="10"/>
      <c r="EU128" s="11"/>
      <c r="EV128" s="10"/>
      <c r="EW128" s="11"/>
      <c r="EX128" s="10"/>
      <c r="EY128" s="7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52"/>
        <v>0</v>
      </c>
      <c r="FL128" s="11"/>
      <c r="FM128" s="10"/>
      <c r="FN128" s="11"/>
      <c r="FO128" s="10"/>
      <c r="FP128" s="11"/>
      <c r="FQ128" s="10"/>
      <c r="FR128" s="11"/>
      <c r="FS128" s="10"/>
      <c r="FT128" s="7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53"/>
        <v>0</v>
      </c>
    </row>
    <row r="129" spans="1:188" x14ac:dyDescent="0.25">
      <c r="A129" s="20">
        <v>12</v>
      </c>
      <c r="B129" s="20">
        <v>1</v>
      </c>
      <c r="C129" s="20"/>
      <c r="D129" s="6" t="s">
        <v>414</v>
      </c>
      <c r="E129" s="3" t="s">
        <v>415</v>
      </c>
      <c r="F129" s="6">
        <f t="shared" si="132"/>
        <v>0</v>
      </c>
      <c r="G129" s="6">
        <f t="shared" si="133"/>
        <v>2</v>
      </c>
      <c r="H129" s="6">
        <f t="shared" si="134"/>
        <v>30</v>
      </c>
      <c r="I129" s="6">
        <f t="shared" si="135"/>
        <v>15</v>
      </c>
      <c r="J129" s="6">
        <f t="shared" si="136"/>
        <v>15</v>
      </c>
      <c r="K129" s="6">
        <f t="shared" si="137"/>
        <v>0</v>
      </c>
      <c r="L129" s="6">
        <f t="shared" si="138"/>
        <v>0</v>
      </c>
      <c r="M129" s="6">
        <f t="shared" si="139"/>
        <v>0</v>
      </c>
      <c r="N129" s="6">
        <f t="shared" si="140"/>
        <v>0</v>
      </c>
      <c r="O129" s="6">
        <f t="shared" si="141"/>
        <v>0</v>
      </c>
      <c r="P129" s="6">
        <f t="shared" si="142"/>
        <v>0</v>
      </c>
      <c r="Q129" s="6">
        <f t="shared" si="143"/>
        <v>0</v>
      </c>
      <c r="R129" s="7">
        <f t="shared" si="144"/>
        <v>2</v>
      </c>
      <c r="S129" s="7">
        <f t="shared" si="145"/>
        <v>0</v>
      </c>
      <c r="T129" s="7">
        <v>1.2</v>
      </c>
      <c r="U129" s="11"/>
      <c r="V129" s="10"/>
      <c r="W129" s="11"/>
      <c r="X129" s="10"/>
      <c r="Y129" s="11"/>
      <c r="Z129" s="10"/>
      <c r="AA129" s="11"/>
      <c r="AB129" s="10"/>
      <c r="AC129" s="7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46"/>
        <v>0</v>
      </c>
      <c r="AP129" s="11"/>
      <c r="AQ129" s="10"/>
      <c r="AR129" s="11"/>
      <c r="AS129" s="10"/>
      <c r="AT129" s="11"/>
      <c r="AU129" s="10"/>
      <c r="AV129" s="11"/>
      <c r="AW129" s="10"/>
      <c r="AX129" s="7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47"/>
        <v>0</v>
      </c>
      <c r="BK129" s="11"/>
      <c r="BL129" s="10"/>
      <c r="BM129" s="11"/>
      <c r="BN129" s="10"/>
      <c r="BO129" s="11"/>
      <c r="BP129" s="10"/>
      <c r="BQ129" s="11"/>
      <c r="BR129" s="10"/>
      <c r="BS129" s="7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48"/>
        <v>0</v>
      </c>
      <c r="CF129" s="11"/>
      <c r="CG129" s="10"/>
      <c r="CH129" s="11"/>
      <c r="CI129" s="10"/>
      <c r="CJ129" s="11"/>
      <c r="CK129" s="10"/>
      <c r="CL129" s="11"/>
      <c r="CM129" s="10"/>
      <c r="CN129" s="7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49"/>
        <v>0</v>
      </c>
      <c r="DA129" s="11"/>
      <c r="DB129" s="10"/>
      <c r="DC129" s="11"/>
      <c r="DD129" s="10"/>
      <c r="DE129" s="11"/>
      <c r="DF129" s="10"/>
      <c r="DG129" s="11"/>
      <c r="DH129" s="10"/>
      <c r="DI129" s="7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50"/>
        <v>0</v>
      </c>
      <c r="DV129" s="11">
        <v>15</v>
      </c>
      <c r="DW129" s="10" t="s">
        <v>60</v>
      </c>
      <c r="DX129" s="11">
        <v>15</v>
      </c>
      <c r="DY129" s="10" t="s">
        <v>60</v>
      </c>
      <c r="DZ129" s="11"/>
      <c r="EA129" s="10"/>
      <c r="EB129" s="11"/>
      <c r="EC129" s="10"/>
      <c r="ED129" s="7">
        <v>2</v>
      </c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 t="shared" si="151"/>
        <v>2</v>
      </c>
      <c r="EQ129" s="11"/>
      <c r="ER129" s="10"/>
      <c r="ES129" s="11"/>
      <c r="ET129" s="10"/>
      <c r="EU129" s="11"/>
      <c r="EV129" s="10"/>
      <c r="EW129" s="11"/>
      <c r="EX129" s="10"/>
      <c r="EY129" s="7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52"/>
        <v>0</v>
      </c>
      <c r="FL129" s="11"/>
      <c r="FM129" s="10"/>
      <c r="FN129" s="11"/>
      <c r="FO129" s="10"/>
      <c r="FP129" s="11"/>
      <c r="FQ129" s="10"/>
      <c r="FR129" s="11"/>
      <c r="FS129" s="10"/>
      <c r="FT129" s="7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53"/>
        <v>0</v>
      </c>
    </row>
    <row r="130" spans="1:188" x14ac:dyDescent="0.25">
      <c r="A130" s="20">
        <v>12</v>
      </c>
      <c r="B130" s="20">
        <v>1</v>
      </c>
      <c r="C130" s="20"/>
      <c r="D130" s="6" t="s">
        <v>416</v>
      </c>
      <c r="E130" s="3" t="s">
        <v>340</v>
      </c>
      <c r="F130" s="6">
        <f t="shared" si="132"/>
        <v>0</v>
      </c>
      <c r="G130" s="6">
        <f t="shared" si="133"/>
        <v>2</v>
      </c>
      <c r="H130" s="6">
        <f t="shared" si="134"/>
        <v>30</v>
      </c>
      <c r="I130" s="6">
        <f t="shared" si="135"/>
        <v>15</v>
      </c>
      <c r="J130" s="6">
        <f t="shared" si="136"/>
        <v>15</v>
      </c>
      <c r="K130" s="6">
        <f t="shared" si="137"/>
        <v>0</v>
      </c>
      <c r="L130" s="6">
        <f t="shared" si="138"/>
        <v>0</v>
      </c>
      <c r="M130" s="6">
        <f t="shared" si="139"/>
        <v>0</v>
      </c>
      <c r="N130" s="6">
        <f t="shared" si="140"/>
        <v>0</v>
      </c>
      <c r="O130" s="6">
        <f t="shared" si="141"/>
        <v>0</v>
      </c>
      <c r="P130" s="6">
        <f t="shared" si="142"/>
        <v>0</v>
      </c>
      <c r="Q130" s="6">
        <f t="shared" si="143"/>
        <v>0</v>
      </c>
      <c r="R130" s="7">
        <f t="shared" si="144"/>
        <v>2</v>
      </c>
      <c r="S130" s="7">
        <f t="shared" si="145"/>
        <v>0</v>
      </c>
      <c r="T130" s="7">
        <v>1.2</v>
      </c>
      <c r="U130" s="11"/>
      <c r="V130" s="10"/>
      <c r="W130" s="11"/>
      <c r="X130" s="10"/>
      <c r="Y130" s="11"/>
      <c r="Z130" s="10"/>
      <c r="AA130" s="11"/>
      <c r="AB130" s="10"/>
      <c r="AC130" s="7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 t="shared" si="146"/>
        <v>0</v>
      </c>
      <c r="AP130" s="11"/>
      <c r="AQ130" s="10"/>
      <c r="AR130" s="11"/>
      <c r="AS130" s="10"/>
      <c r="AT130" s="11"/>
      <c r="AU130" s="10"/>
      <c r="AV130" s="11"/>
      <c r="AW130" s="10"/>
      <c r="AX130" s="7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 t="shared" si="147"/>
        <v>0</v>
      </c>
      <c r="BK130" s="11"/>
      <c r="BL130" s="10"/>
      <c r="BM130" s="11"/>
      <c r="BN130" s="10"/>
      <c r="BO130" s="11"/>
      <c r="BP130" s="10"/>
      <c r="BQ130" s="11"/>
      <c r="BR130" s="10"/>
      <c r="BS130" s="7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 t="shared" si="148"/>
        <v>0</v>
      </c>
      <c r="CF130" s="11"/>
      <c r="CG130" s="10"/>
      <c r="CH130" s="11"/>
      <c r="CI130" s="10"/>
      <c r="CJ130" s="11"/>
      <c r="CK130" s="10"/>
      <c r="CL130" s="11"/>
      <c r="CM130" s="10"/>
      <c r="CN130" s="7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 t="shared" si="149"/>
        <v>0</v>
      </c>
      <c r="DA130" s="11"/>
      <c r="DB130" s="10"/>
      <c r="DC130" s="11"/>
      <c r="DD130" s="10"/>
      <c r="DE130" s="11"/>
      <c r="DF130" s="10"/>
      <c r="DG130" s="11"/>
      <c r="DH130" s="10"/>
      <c r="DI130" s="7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 t="shared" si="150"/>
        <v>0</v>
      </c>
      <c r="DV130" s="11">
        <v>15</v>
      </c>
      <c r="DW130" s="10" t="s">
        <v>60</v>
      </c>
      <c r="DX130" s="11">
        <v>15</v>
      </c>
      <c r="DY130" s="10" t="s">
        <v>60</v>
      </c>
      <c r="DZ130" s="11"/>
      <c r="EA130" s="10"/>
      <c r="EB130" s="11"/>
      <c r="EC130" s="10"/>
      <c r="ED130" s="7">
        <v>2</v>
      </c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 t="shared" si="151"/>
        <v>2</v>
      </c>
      <c r="EQ130" s="11"/>
      <c r="ER130" s="10"/>
      <c r="ES130" s="11"/>
      <c r="ET130" s="10"/>
      <c r="EU130" s="11"/>
      <c r="EV130" s="10"/>
      <c r="EW130" s="11"/>
      <c r="EX130" s="10"/>
      <c r="EY130" s="7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 t="shared" si="152"/>
        <v>0</v>
      </c>
      <c r="FL130" s="11"/>
      <c r="FM130" s="10"/>
      <c r="FN130" s="11"/>
      <c r="FO130" s="10"/>
      <c r="FP130" s="11"/>
      <c r="FQ130" s="10"/>
      <c r="FR130" s="11"/>
      <c r="FS130" s="10"/>
      <c r="FT130" s="7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 t="shared" si="153"/>
        <v>0</v>
      </c>
    </row>
    <row r="131" spans="1:188" x14ac:dyDescent="0.25">
      <c r="A131" s="20">
        <v>12</v>
      </c>
      <c r="B131" s="20">
        <v>1</v>
      </c>
      <c r="C131" s="20"/>
      <c r="D131" s="6" t="s">
        <v>417</v>
      </c>
      <c r="E131" s="3" t="s">
        <v>342</v>
      </c>
      <c r="F131" s="6">
        <f t="shared" si="132"/>
        <v>0</v>
      </c>
      <c r="G131" s="6">
        <f t="shared" si="133"/>
        <v>2</v>
      </c>
      <c r="H131" s="6">
        <f t="shared" si="134"/>
        <v>30</v>
      </c>
      <c r="I131" s="6">
        <f t="shared" si="135"/>
        <v>15</v>
      </c>
      <c r="J131" s="6">
        <f t="shared" si="136"/>
        <v>15</v>
      </c>
      <c r="K131" s="6">
        <f t="shared" si="137"/>
        <v>0</v>
      </c>
      <c r="L131" s="6">
        <f t="shared" si="138"/>
        <v>0</v>
      </c>
      <c r="M131" s="6">
        <f t="shared" si="139"/>
        <v>0</v>
      </c>
      <c r="N131" s="6">
        <f t="shared" si="140"/>
        <v>0</v>
      </c>
      <c r="O131" s="6">
        <f t="shared" si="141"/>
        <v>0</v>
      </c>
      <c r="P131" s="6">
        <f t="shared" si="142"/>
        <v>0</v>
      </c>
      <c r="Q131" s="6">
        <f t="shared" si="143"/>
        <v>0</v>
      </c>
      <c r="R131" s="7">
        <f t="shared" si="144"/>
        <v>2</v>
      </c>
      <c r="S131" s="7">
        <f t="shared" si="145"/>
        <v>0</v>
      </c>
      <c r="T131" s="7">
        <v>1.2</v>
      </c>
      <c r="U131" s="11"/>
      <c r="V131" s="10"/>
      <c r="W131" s="11"/>
      <c r="X131" s="10"/>
      <c r="Y131" s="11"/>
      <c r="Z131" s="10"/>
      <c r="AA131" s="11"/>
      <c r="AB131" s="10"/>
      <c r="AC131" s="7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 t="shared" si="146"/>
        <v>0</v>
      </c>
      <c r="AP131" s="11"/>
      <c r="AQ131" s="10"/>
      <c r="AR131" s="11"/>
      <c r="AS131" s="10"/>
      <c r="AT131" s="11"/>
      <c r="AU131" s="10"/>
      <c r="AV131" s="11"/>
      <c r="AW131" s="10"/>
      <c r="AX131" s="7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 t="shared" si="147"/>
        <v>0</v>
      </c>
      <c r="BK131" s="11"/>
      <c r="BL131" s="10"/>
      <c r="BM131" s="11"/>
      <c r="BN131" s="10"/>
      <c r="BO131" s="11"/>
      <c r="BP131" s="10"/>
      <c r="BQ131" s="11"/>
      <c r="BR131" s="10"/>
      <c r="BS131" s="7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 t="shared" si="148"/>
        <v>0</v>
      </c>
      <c r="CF131" s="11"/>
      <c r="CG131" s="10"/>
      <c r="CH131" s="11"/>
      <c r="CI131" s="10"/>
      <c r="CJ131" s="11"/>
      <c r="CK131" s="10"/>
      <c r="CL131" s="11"/>
      <c r="CM131" s="10"/>
      <c r="CN131" s="7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 t="shared" si="149"/>
        <v>0</v>
      </c>
      <c r="DA131" s="11"/>
      <c r="DB131" s="10"/>
      <c r="DC131" s="11"/>
      <c r="DD131" s="10"/>
      <c r="DE131" s="11"/>
      <c r="DF131" s="10"/>
      <c r="DG131" s="11"/>
      <c r="DH131" s="10"/>
      <c r="DI131" s="7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 t="shared" si="150"/>
        <v>0</v>
      </c>
      <c r="DV131" s="11">
        <v>15</v>
      </c>
      <c r="DW131" s="10" t="s">
        <v>60</v>
      </c>
      <c r="DX131" s="11">
        <v>15</v>
      </c>
      <c r="DY131" s="10" t="s">
        <v>60</v>
      </c>
      <c r="DZ131" s="11"/>
      <c r="EA131" s="10"/>
      <c r="EB131" s="11"/>
      <c r="EC131" s="10"/>
      <c r="ED131" s="7">
        <v>2</v>
      </c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 t="shared" si="151"/>
        <v>2</v>
      </c>
      <c r="EQ131" s="11"/>
      <c r="ER131" s="10"/>
      <c r="ES131" s="11"/>
      <c r="ET131" s="10"/>
      <c r="EU131" s="11"/>
      <c r="EV131" s="10"/>
      <c r="EW131" s="11"/>
      <c r="EX131" s="10"/>
      <c r="EY131" s="7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 t="shared" si="152"/>
        <v>0</v>
      </c>
      <c r="FL131" s="11"/>
      <c r="FM131" s="10"/>
      <c r="FN131" s="11"/>
      <c r="FO131" s="10"/>
      <c r="FP131" s="11"/>
      <c r="FQ131" s="10"/>
      <c r="FR131" s="11"/>
      <c r="FS131" s="10"/>
      <c r="FT131" s="7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 t="shared" si="153"/>
        <v>0</v>
      </c>
    </row>
    <row r="132" spans="1:188" x14ac:dyDescent="0.25">
      <c r="A132" s="20">
        <v>12</v>
      </c>
      <c r="B132" s="20">
        <v>1</v>
      </c>
      <c r="C132" s="20"/>
      <c r="D132" s="6" t="s">
        <v>418</v>
      </c>
      <c r="E132" s="3" t="s">
        <v>344</v>
      </c>
      <c r="F132" s="6">
        <f t="shared" si="132"/>
        <v>0</v>
      </c>
      <c r="G132" s="6">
        <f t="shared" si="133"/>
        <v>2</v>
      </c>
      <c r="H132" s="6">
        <f t="shared" si="134"/>
        <v>30</v>
      </c>
      <c r="I132" s="6">
        <f t="shared" si="135"/>
        <v>15</v>
      </c>
      <c r="J132" s="6">
        <f t="shared" si="136"/>
        <v>15</v>
      </c>
      <c r="K132" s="6">
        <f t="shared" si="137"/>
        <v>0</v>
      </c>
      <c r="L132" s="6">
        <f t="shared" si="138"/>
        <v>0</v>
      </c>
      <c r="M132" s="6">
        <f t="shared" si="139"/>
        <v>0</v>
      </c>
      <c r="N132" s="6">
        <f t="shared" si="140"/>
        <v>0</v>
      </c>
      <c r="O132" s="6">
        <f t="shared" si="141"/>
        <v>0</v>
      </c>
      <c r="P132" s="6">
        <f t="shared" si="142"/>
        <v>0</v>
      </c>
      <c r="Q132" s="6">
        <f t="shared" si="143"/>
        <v>0</v>
      </c>
      <c r="R132" s="7">
        <f t="shared" si="144"/>
        <v>2</v>
      </c>
      <c r="S132" s="7">
        <f t="shared" si="145"/>
        <v>0</v>
      </c>
      <c r="T132" s="7">
        <v>1.23</v>
      </c>
      <c r="U132" s="11"/>
      <c r="V132" s="10"/>
      <c r="W132" s="11"/>
      <c r="X132" s="10"/>
      <c r="Y132" s="11"/>
      <c r="Z132" s="10"/>
      <c r="AA132" s="11"/>
      <c r="AB132" s="10"/>
      <c r="AC132" s="7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 t="shared" si="146"/>
        <v>0</v>
      </c>
      <c r="AP132" s="11"/>
      <c r="AQ132" s="10"/>
      <c r="AR132" s="11"/>
      <c r="AS132" s="10"/>
      <c r="AT132" s="11"/>
      <c r="AU132" s="10"/>
      <c r="AV132" s="11"/>
      <c r="AW132" s="10"/>
      <c r="AX132" s="7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 t="shared" si="147"/>
        <v>0</v>
      </c>
      <c r="BK132" s="11"/>
      <c r="BL132" s="10"/>
      <c r="BM132" s="11"/>
      <c r="BN132" s="10"/>
      <c r="BO132" s="11"/>
      <c r="BP132" s="10"/>
      <c r="BQ132" s="11"/>
      <c r="BR132" s="10"/>
      <c r="BS132" s="7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 t="shared" si="148"/>
        <v>0</v>
      </c>
      <c r="CF132" s="11"/>
      <c r="CG132" s="10"/>
      <c r="CH132" s="11"/>
      <c r="CI132" s="10"/>
      <c r="CJ132" s="11"/>
      <c r="CK132" s="10"/>
      <c r="CL132" s="11"/>
      <c r="CM132" s="10"/>
      <c r="CN132" s="7"/>
      <c r="CO132" s="11"/>
      <c r="CP132" s="10"/>
      <c r="CQ132" s="11"/>
      <c r="CR132" s="10"/>
      <c r="CS132" s="11"/>
      <c r="CT132" s="10"/>
      <c r="CU132" s="11"/>
      <c r="CV132" s="10"/>
      <c r="CW132" s="11"/>
      <c r="CX132" s="10"/>
      <c r="CY132" s="7"/>
      <c r="CZ132" s="7">
        <f t="shared" si="149"/>
        <v>0</v>
      </c>
      <c r="DA132" s="11"/>
      <c r="DB132" s="10"/>
      <c r="DC132" s="11"/>
      <c r="DD132" s="10"/>
      <c r="DE132" s="11"/>
      <c r="DF132" s="10"/>
      <c r="DG132" s="11"/>
      <c r="DH132" s="10"/>
      <c r="DI132" s="7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 t="shared" si="150"/>
        <v>0</v>
      </c>
      <c r="DV132" s="11">
        <v>15</v>
      </c>
      <c r="DW132" s="10" t="s">
        <v>60</v>
      </c>
      <c r="DX132" s="11">
        <v>15</v>
      </c>
      <c r="DY132" s="10" t="s">
        <v>60</v>
      </c>
      <c r="DZ132" s="11"/>
      <c r="EA132" s="10"/>
      <c r="EB132" s="11"/>
      <c r="EC132" s="10"/>
      <c r="ED132" s="7">
        <v>2</v>
      </c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 t="shared" si="151"/>
        <v>2</v>
      </c>
      <c r="EQ132" s="11"/>
      <c r="ER132" s="10"/>
      <c r="ES132" s="11"/>
      <c r="ET132" s="10"/>
      <c r="EU132" s="11"/>
      <c r="EV132" s="10"/>
      <c r="EW132" s="11"/>
      <c r="EX132" s="10"/>
      <c r="EY132" s="7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 t="shared" si="152"/>
        <v>0</v>
      </c>
      <c r="FL132" s="11"/>
      <c r="FM132" s="10"/>
      <c r="FN132" s="11"/>
      <c r="FO132" s="10"/>
      <c r="FP132" s="11"/>
      <c r="FQ132" s="10"/>
      <c r="FR132" s="11"/>
      <c r="FS132" s="10"/>
      <c r="FT132" s="7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 t="shared" si="153"/>
        <v>0</v>
      </c>
    </row>
    <row r="133" spans="1:188" x14ac:dyDescent="0.25">
      <c r="A133" s="20">
        <v>12</v>
      </c>
      <c r="B133" s="20">
        <v>1</v>
      </c>
      <c r="C133" s="20"/>
      <c r="D133" s="6" t="s">
        <v>419</v>
      </c>
      <c r="E133" s="3" t="s">
        <v>420</v>
      </c>
      <c r="F133" s="6">
        <f t="shared" si="132"/>
        <v>0</v>
      </c>
      <c r="G133" s="6">
        <f t="shared" si="133"/>
        <v>2</v>
      </c>
      <c r="H133" s="6">
        <f t="shared" si="134"/>
        <v>30</v>
      </c>
      <c r="I133" s="6">
        <f t="shared" si="135"/>
        <v>15</v>
      </c>
      <c r="J133" s="6">
        <f t="shared" si="136"/>
        <v>15</v>
      </c>
      <c r="K133" s="6">
        <f t="shared" si="137"/>
        <v>0</v>
      </c>
      <c r="L133" s="6">
        <f t="shared" si="138"/>
        <v>0</v>
      </c>
      <c r="M133" s="6">
        <f t="shared" si="139"/>
        <v>0</v>
      </c>
      <c r="N133" s="6">
        <f t="shared" si="140"/>
        <v>0</v>
      </c>
      <c r="O133" s="6">
        <f t="shared" si="141"/>
        <v>0</v>
      </c>
      <c r="P133" s="6">
        <f t="shared" si="142"/>
        <v>0</v>
      </c>
      <c r="Q133" s="6">
        <f t="shared" si="143"/>
        <v>0</v>
      </c>
      <c r="R133" s="7">
        <f t="shared" si="144"/>
        <v>2</v>
      </c>
      <c r="S133" s="7">
        <f t="shared" si="145"/>
        <v>0</v>
      </c>
      <c r="T133" s="7">
        <v>1.2</v>
      </c>
      <c r="U133" s="11"/>
      <c r="V133" s="10"/>
      <c r="W133" s="11"/>
      <c r="X133" s="10"/>
      <c r="Y133" s="11"/>
      <c r="Z133" s="10"/>
      <c r="AA133" s="11"/>
      <c r="AB133" s="10"/>
      <c r="AC133" s="7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 t="shared" si="146"/>
        <v>0</v>
      </c>
      <c r="AP133" s="11"/>
      <c r="AQ133" s="10"/>
      <c r="AR133" s="11"/>
      <c r="AS133" s="10"/>
      <c r="AT133" s="11"/>
      <c r="AU133" s="10"/>
      <c r="AV133" s="11"/>
      <c r="AW133" s="10"/>
      <c r="AX133" s="7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 t="shared" si="147"/>
        <v>0</v>
      </c>
      <c r="BK133" s="11"/>
      <c r="BL133" s="10"/>
      <c r="BM133" s="11"/>
      <c r="BN133" s="10"/>
      <c r="BO133" s="11"/>
      <c r="BP133" s="10"/>
      <c r="BQ133" s="11"/>
      <c r="BR133" s="10"/>
      <c r="BS133" s="7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 t="shared" si="148"/>
        <v>0</v>
      </c>
      <c r="CF133" s="11"/>
      <c r="CG133" s="10"/>
      <c r="CH133" s="11"/>
      <c r="CI133" s="10"/>
      <c r="CJ133" s="11"/>
      <c r="CK133" s="10"/>
      <c r="CL133" s="11"/>
      <c r="CM133" s="10"/>
      <c r="CN133" s="7"/>
      <c r="CO133" s="11"/>
      <c r="CP133" s="10"/>
      <c r="CQ133" s="11"/>
      <c r="CR133" s="10"/>
      <c r="CS133" s="11"/>
      <c r="CT133" s="10"/>
      <c r="CU133" s="11"/>
      <c r="CV133" s="10"/>
      <c r="CW133" s="11"/>
      <c r="CX133" s="10"/>
      <c r="CY133" s="7"/>
      <c r="CZ133" s="7">
        <f t="shared" si="149"/>
        <v>0</v>
      </c>
      <c r="DA133" s="11"/>
      <c r="DB133" s="10"/>
      <c r="DC133" s="11"/>
      <c r="DD133" s="10"/>
      <c r="DE133" s="11"/>
      <c r="DF133" s="10"/>
      <c r="DG133" s="11"/>
      <c r="DH133" s="10"/>
      <c r="DI133" s="7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 t="shared" si="150"/>
        <v>0</v>
      </c>
      <c r="DV133" s="11">
        <v>15</v>
      </c>
      <c r="DW133" s="10" t="s">
        <v>60</v>
      </c>
      <c r="DX133" s="11">
        <v>15</v>
      </c>
      <c r="DY133" s="10" t="s">
        <v>60</v>
      </c>
      <c r="DZ133" s="11"/>
      <c r="EA133" s="10"/>
      <c r="EB133" s="11"/>
      <c r="EC133" s="10"/>
      <c r="ED133" s="7">
        <v>2</v>
      </c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 t="shared" si="151"/>
        <v>2</v>
      </c>
      <c r="EQ133" s="11"/>
      <c r="ER133" s="10"/>
      <c r="ES133" s="11"/>
      <c r="ET133" s="10"/>
      <c r="EU133" s="11"/>
      <c r="EV133" s="10"/>
      <c r="EW133" s="11"/>
      <c r="EX133" s="10"/>
      <c r="EY133" s="7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 t="shared" si="152"/>
        <v>0</v>
      </c>
      <c r="FL133" s="11"/>
      <c r="FM133" s="10"/>
      <c r="FN133" s="11"/>
      <c r="FO133" s="10"/>
      <c r="FP133" s="11"/>
      <c r="FQ133" s="10"/>
      <c r="FR133" s="11"/>
      <c r="FS133" s="10"/>
      <c r="FT133" s="7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 t="shared" si="153"/>
        <v>0</v>
      </c>
    </row>
    <row r="134" spans="1:188" x14ac:dyDescent="0.25">
      <c r="A134" s="20">
        <v>13</v>
      </c>
      <c r="B134" s="20">
        <v>1</v>
      </c>
      <c r="C134" s="20"/>
      <c r="D134" s="6" t="s">
        <v>421</v>
      </c>
      <c r="E134" s="3" t="s">
        <v>229</v>
      </c>
      <c r="F134" s="6">
        <f t="shared" si="132"/>
        <v>0</v>
      </c>
      <c r="G134" s="6">
        <f t="shared" si="133"/>
        <v>2</v>
      </c>
      <c r="H134" s="6">
        <f t="shared" si="134"/>
        <v>30</v>
      </c>
      <c r="I134" s="6">
        <f t="shared" si="135"/>
        <v>15</v>
      </c>
      <c r="J134" s="6">
        <f t="shared" si="136"/>
        <v>15</v>
      </c>
      <c r="K134" s="6">
        <f t="shared" si="137"/>
        <v>0</v>
      </c>
      <c r="L134" s="6">
        <f t="shared" si="138"/>
        <v>0</v>
      </c>
      <c r="M134" s="6">
        <f t="shared" si="139"/>
        <v>0</v>
      </c>
      <c r="N134" s="6">
        <f t="shared" si="140"/>
        <v>0</v>
      </c>
      <c r="O134" s="6">
        <f t="shared" si="141"/>
        <v>0</v>
      </c>
      <c r="P134" s="6">
        <f t="shared" si="142"/>
        <v>0</v>
      </c>
      <c r="Q134" s="6">
        <f t="shared" si="143"/>
        <v>0</v>
      </c>
      <c r="R134" s="7">
        <f t="shared" si="144"/>
        <v>2</v>
      </c>
      <c r="S134" s="7">
        <f t="shared" si="145"/>
        <v>0</v>
      </c>
      <c r="T134" s="7">
        <v>1.23</v>
      </c>
      <c r="U134" s="11"/>
      <c r="V134" s="10"/>
      <c r="W134" s="11"/>
      <c r="X134" s="10"/>
      <c r="Y134" s="11"/>
      <c r="Z134" s="10"/>
      <c r="AA134" s="11"/>
      <c r="AB134" s="10"/>
      <c r="AC134" s="7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 t="shared" si="146"/>
        <v>0</v>
      </c>
      <c r="AP134" s="11"/>
      <c r="AQ134" s="10"/>
      <c r="AR134" s="11"/>
      <c r="AS134" s="10"/>
      <c r="AT134" s="11"/>
      <c r="AU134" s="10"/>
      <c r="AV134" s="11"/>
      <c r="AW134" s="10"/>
      <c r="AX134" s="7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 t="shared" si="147"/>
        <v>0</v>
      </c>
      <c r="BK134" s="11"/>
      <c r="BL134" s="10"/>
      <c r="BM134" s="11"/>
      <c r="BN134" s="10"/>
      <c r="BO134" s="11"/>
      <c r="BP134" s="10"/>
      <c r="BQ134" s="11"/>
      <c r="BR134" s="10"/>
      <c r="BS134" s="7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 t="shared" si="148"/>
        <v>0</v>
      </c>
      <c r="CF134" s="11"/>
      <c r="CG134" s="10"/>
      <c r="CH134" s="11"/>
      <c r="CI134" s="10"/>
      <c r="CJ134" s="11"/>
      <c r="CK134" s="10"/>
      <c r="CL134" s="11"/>
      <c r="CM134" s="10"/>
      <c r="CN134" s="7"/>
      <c r="CO134" s="11"/>
      <c r="CP134" s="10"/>
      <c r="CQ134" s="11"/>
      <c r="CR134" s="10"/>
      <c r="CS134" s="11"/>
      <c r="CT134" s="10"/>
      <c r="CU134" s="11"/>
      <c r="CV134" s="10"/>
      <c r="CW134" s="11"/>
      <c r="CX134" s="10"/>
      <c r="CY134" s="7"/>
      <c r="CZ134" s="7">
        <f t="shared" si="149"/>
        <v>0</v>
      </c>
      <c r="DA134" s="11"/>
      <c r="DB134" s="10"/>
      <c r="DC134" s="11"/>
      <c r="DD134" s="10"/>
      <c r="DE134" s="11"/>
      <c r="DF134" s="10"/>
      <c r="DG134" s="11"/>
      <c r="DH134" s="10"/>
      <c r="DI134" s="7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 t="shared" si="150"/>
        <v>0</v>
      </c>
      <c r="DV134" s="11">
        <v>15</v>
      </c>
      <c r="DW134" s="10" t="s">
        <v>60</v>
      </c>
      <c r="DX134" s="11">
        <v>15</v>
      </c>
      <c r="DY134" s="10" t="s">
        <v>60</v>
      </c>
      <c r="DZ134" s="11"/>
      <c r="EA134" s="10"/>
      <c r="EB134" s="11"/>
      <c r="EC134" s="10"/>
      <c r="ED134" s="7">
        <v>2</v>
      </c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 t="shared" si="151"/>
        <v>2</v>
      </c>
      <c r="EQ134" s="11"/>
      <c r="ER134" s="10"/>
      <c r="ES134" s="11"/>
      <c r="ET134" s="10"/>
      <c r="EU134" s="11"/>
      <c r="EV134" s="10"/>
      <c r="EW134" s="11"/>
      <c r="EX134" s="10"/>
      <c r="EY134" s="7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 t="shared" si="152"/>
        <v>0</v>
      </c>
      <c r="FL134" s="11"/>
      <c r="FM134" s="10"/>
      <c r="FN134" s="11"/>
      <c r="FO134" s="10"/>
      <c r="FP134" s="11"/>
      <c r="FQ134" s="10"/>
      <c r="FR134" s="11"/>
      <c r="FS134" s="10"/>
      <c r="FT134" s="7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 t="shared" si="153"/>
        <v>0</v>
      </c>
    </row>
    <row r="135" spans="1:188" x14ac:dyDescent="0.25">
      <c r="A135" s="20">
        <v>13</v>
      </c>
      <c r="B135" s="20">
        <v>1</v>
      </c>
      <c r="C135" s="20"/>
      <c r="D135" s="6" t="s">
        <v>422</v>
      </c>
      <c r="E135" s="3" t="s">
        <v>347</v>
      </c>
      <c r="F135" s="6">
        <f t="shared" si="132"/>
        <v>0</v>
      </c>
      <c r="G135" s="6">
        <f t="shared" si="133"/>
        <v>2</v>
      </c>
      <c r="H135" s="6">
        <f t="shared" si="134"/>
        <v>30</v>
      </c>
      <c r="I135" s="6">
        <f t="shared" si="135"/>
        <v>15</v>
      </c>
      <c r="J135" s="6">
        <f t="shared" si="136"/>
        <v>15</v>
      </c>
      <c r="K135" s="6">
        <f t="shared" si="137"/>
        <v>0</v>
      </c>
      <c r="L135" s="6">
        <f t="shared" si="138"/>
        <v>0</v>
      </c>
      <c r="M135" s="6">
        <f t="shared" si="139"/>
        <v>0</v>
      </c>
      <c r="N135" s="6">
        <f t="shared" si="140"/>
        <v>0</v>
      </c>
      <c r="O135" s="6">
        <f t="shared" si="141"/>
        <v>0</v>
      </c>
      <c r="P135" s="6">
        <f t="shared" si="142"/>
        <v>0</v>
      </c>
      <c r="Q135" s="6">
        <f t="shared" si="143"/>
        <v>0</v>
      </c>
      <c r="R135" s="7">
        <f t="shared" si="144"/>
        <v>2</v>
      </c>
      <c r="S135" s="7">
        <f t="shared" si="145"/>
        <v>0</v>
      </c>
      <c r="T135" s="7">
        <v>1.2</v>
      </c>
      <c r="U135" s="11"/>
      <c r="V135" s="10"/>
      <c r="W135" s="11"/>
      <c r="X135" s="10"/>
      <c r="Y135" s="11"/>
      <c r="Z135" s="10"/>
      <c r="AA135" s="11"/>
      <c r="AB135" s="10"/>
      <c r="AC135" s="7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 t="shared" si="146"/>
        <v>0</v>
      </c>
      <c r="AP135" s="11"/>
      <c r="AQ135" s="10"/>
      <c r="AR135" s="11"/>
      <c r="AS135" s="10"/>
      <c r="AT135" s="11"/>
      <c r="AU135" s="10"/>
      <c r="AV135" s="11"/>
      <c r="AW135" s="10"/>
      <c r="AX135" s="7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 t="shared" si="147"/>
        <v>0</v>
      </c>
      <c r="BK135" s="11"/>
      <c r="BL135" s="10"/>
      <c r="BM135" s="11"/>
      <c r="BN135" s="10"/>
      <c r="BO135" s="11"/>
      <c r="BP135" s="10"/>
      <c r="BQ135" s="11"/>
      <c r="BR135" s="10"/>
      <c r="BS135" s="7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 t="shared" si="148"/>
        <v>0</v>
      </c>
      <c r="CF135" s="11"/>
      <c r="CG135" s="10"/>
      <c r="CH135" s="11"/>
      <c r="CI135" s="10"/>
      <c r="CJ135" s="11"/>
      <c r="CK135" s="10"/>
      <c r="CL135" s="11"/>
      <c r="CM135" s="10"/>
      <c r="CN135" s="7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 t="shared" si="149"/>
        <v>0</v>
      </c>
      <c r="DA135" s="11"/>
      <c r="DB135" s="10"/>
      <c r="DC135" s="11"/>
      <c r="DD135" s="10"/>
      <c r="DE135" s="11"/>
      <c r="DF135" s="10"/>
      <c r="DG135" s="11"/>
      <c r="DH135" s="10"/>
      <c r="DI135" s="7"/>
      <c r="DJ135" s="11"/>
      <c r="DK135" s="10"/>
      <c r="DL135" s="11"/>
      <c r="DM135" s="10"/>
      <c r="DN135" s="11"/>
      <c r="DO135" s="10"/>
      <c r="DP135" s="11"/>
      <c r="DQ135" s="10"/>
      <c r="DR135" s="11"/>
      <c r="DS135" s="10"/>
      <c r="DT135" s="7"/>
      <c r="DU135" s="7">
        <f t="shared" si="150"/>
        <v>0</v>
      </c>
      <c r="DV135" s="11">
        <v>15</v>
      </c>
      <c r="DW135" s="10" t="s">
        <v>60</v>
      </c>
      <c r="DX135" s="11">
        <v>15</v>
      </c>
      <c r="DY135" s="10" t="s">
        <v>60</v>
      </c>
      <c r="DZ135" s="11"/>
      <c r="EA135" s="10"/>
      <c r="EB135" s="11"/>
      <c r="EC135" s="10"/>
      <c r="ED135" s="7">
        <v>2</v>
      </c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 t="shared" si="151"/>
        <v>2</v>
      </c>
      <c r="EQ135" s="11"/>
      <c r="ER135" s="10"/>
      <c r="ES135" s="11"/>
      <c r="ET135" s="10"/>
      <c r="EU135" s="11"/>
      <c r="EV135" s="10"/>
      <c r="EW135" s="11"/>
      <c r="EX135" s="10"/>
      <c r="EY135" s="7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 t="shared" si="152"/>
        <v>0</v>
      </c>
      <c r="FL135" s="11"/>
      <c r="FM135" s="10"/>
      <c r="FN135" s="11"/>
      <c r="FO135" s="10"/>
      <c r="FP135" s="11"/>
      <c r="FQ135" s="10"/>
      <c r="FR135" s="11"/>
      <c r="FS135" s="10"/>
      <c r="FT135" s="7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 t="shared" si="153"/>
        <v>0</v>
      </c>
    </row>
    <row r="136" spans="1:188" x14ac:dyDescent="0.25">
      <c r="A136" s="20">
        <v>13</v>
      </c>
      <c r="B136" s="20">
        <v>1</v>
      </c>
      <c r="C136" s="20"/>
      <c r="D136" s="6" t="s">
        <v>423</v>
      </c>
      <c r="E136" s="3" t="s">
        <v>349</v>
      </c>
      <c r="F136" s="6">
        <f t="shared" si="132"/>
        <v>0</v>
      </c>
      <c r="G136" s="6">
        <f t="shared" si="133"/>
        <v>2</v>
      </c>
      <c r="H136" s="6">
        <f t="shared" si="134"/>
        <v>30</v>
      </c>
      <c r="I136" s="6">
        <f t="shared" si="135"/>
        <v>15</v>
      </c>
      <c r="J136" s="6">
        <f t="shared" si="136"/>
        <v>15</v>
      </c>
      <c r="K136" s="6">
        <f t="shared" si="137"/>
        <v>0</v>
      </c>
      <c r="L136" s="6">
        <f t="shared" si="138"/>
        <v>0</v>
      </c>
      <c r="M136" s="6">
        <f t="shared" si="139"/>
        <v>0</v>
      </c>
      <c r="N136" s="6">
        <f t="shared" si="140"/>
        <v>0</v>
      </c>
      <c r="O136" s="6">
        <f t="shared" si="141"/>
        <v>0</v>
      </c>
      <c r="P136" s="6">
        <f t="shared" si="142"/>
        <v>0</v>
      </c>
      <c r="Q136" s="6">
        <f t="shared" si="143"/>
        <v>0</v>
      </c>
      <c r="R136" s="7">
        <f t="shared" si="144"/>
        <v>2</v>
      </c>
      <c r="S136" s="7">
        <f t="shared" si="145"/>
        <v>0</v>
      </c>
      <c r="T136" s="7">
        <v>1.2</v>
      </c>
      <c r="U136" s="11"/>
      <c r="V136" s="10"/>
      <c r="W136" s="11"/>
      <c r="X136" s="10"/>
      <c r="Y136" s="11"/>
      <c r="Z136" s="10"/>
      <c r="AA136" s="11"/>
      <c r="AB136" s="10"/>
      <c r="AC136" s="7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 t="shared" si="146"/>
        <v>0</v>
      </c>
      <c r="AP136" s="11"/>
      <c r="AQ136" s="10"/>
      <c r="AR136" s="11"/>
      <c r="AS136" s="10"/>
      <c r="AT136" s="11"/>
      <c r="AU136" s="10"/>
      <c r="AV136" s="11"/>
      <c r="AW136" s="10"/>
      <c r="AX136" s="7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 t="shared" si="147"/>
        <v>0</v>
      </c>
      <c r="BK136" s="11"/>
      <c r="BL136" s="10"/>
      <c r="BM136" s="11"/>
      <c r="BN136" s="10"/>
      <c r="BO136" s="11"/>
      <c r="BP136" s="10"/>
      <c r="BQ136" s="11"/>
      <c r="BR136" s="10"/>
      <c r="BS136" s="7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 t="shared" si="148"/>
        <v>0</v>
      </c>
      <c r="CF136" s="11"/>
      <c r="CG136" s="10"/>
      <c r="CH136" s="11"/>
      <c r="CI136" s="10"/>
      <c r="CJ136" s="11"/>
      <c r="CK136" s="10"/>
      <c r="CL136" s="11"/>
      <c r="CM136" s="10"/>
      <c r="CN136" s="7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 t="shared" si="149"/>
        <v>0</v>
      </c>
      <c r="DA136" s="11"/>
      <c r="DB136" s="10"/>
      <c r="DC136" s="11"/>
      <c r="DD136" s="10"/>
      <c r="DE136" s="11"/>
      <c r="DF136" s="10"/>
      <c r="DG136" s="11"/>
      <c r="DH136" s="10"/>
      <c r="DI136" s="7"/>
      <c r="DJ136" s="11"/>
      <c r="DK136" s="10"/>
      <c r="DL136" s="11"/>
      <c r="DM136" s="10"/>
      <c r="DN136" s="11"/>
      <c r="DO136" s="10"/>
      <c r="DP136" s="11"/>
      <c r="DQ136" s="10"/>
      <c r="DR136" s="11"/>
      <c r="DS136" s="10"/>
      <c r="DT136" s="7"/>
      <c r="DU136" s="7">
        <f t="shared" si="150"/>
        <v>0</v>
      </c>
      <c r="DV136" s="11">
        <v>15</v>
      </c>
      <c r="DW136" s="10" t="s">
        <v>60</v>
      </c>
      <c r="DX136" s="11">
        <v>15</v>
      </c>
      <c r="DY136" s="10" t="s">
        <v>60</v>
      </c>
      <c r="DZ136" s="11"/>
      <c r="EA136" s="10"/>
      <c r="EB136" s="11"/>
      <c r="EC136" s="10"/>
      <c r="ED136" s="7">
        <v>2</v>
      </c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 t="shared" si="151"/>
        <v>2</v>
      </c>
      <c r="EQ136" s="11"/>
      <c r="ER136" s="10"/>
      <c r="ES136" s="11"/>
      <c r="ET136" s="10"/>
      <c r="EU136" s="11"/>
      <c r="EV136" s="10"/>
      <c r="EW136" s="11"/>
      <c r="EX136" s="10"/>
      <c r="EY136" s="7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 t="shared" si="152"/>
        <v>0</v>
      </c>
      <c r="FL136" s="11"/>
      <c r="FM136" s="10"/>
      <c r="FN136" s="11"/>
      <c r="FO136" s="10"/>
      <c r="FP136" s="11"/>
      <c r="FQ136" s="10"/>
      <c r="FR136" s="11"/>
      <c r="FS136" s="10"/>
      <c r="FT136" s="7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 t="shared" si="153"/>
        <v>0</v>
      </c>
    </row>
    <row r="137" spans="1:188" x14ac:dyDescent="0.25">
      <c r="A137" s="20">
        <v>13</v>
      </c>
      <c r="B137" s="20">
        <v>1</v>
      </c>
      <c r="C137" s="20"/>
      <c r="D137" s="6" t="s">
        <v>424</v>
      </c>
      <c r="E137" s="3" t="s">
        <v>257</v>
      </c>
      <c r="F137" s="6">
        <f t="shared" si="132"/>
        <v>0</v>
      </c>
      <c r="G137" s="6">
        <f t="shared" si="133"/>
        <v>2</v>
      </c>
      <c r="H137" s="6">
        <f t="shared" si="134"/>
        <v>30</v>
      </c>
      <c r="I137" s="6">
        <f t="shared" si="135"/>
        <v>15</v>
      </c>
      <c r="J137" s="6">
        <f t="shared" si="136"/>
        <v>15</v>
      </c>
      <c r="K137" s="6">
        <f t="shared" si="137"/>
        <v>0</v>
      </c>
      <c r="L137" s="6">
        <f t="shared" si="138"/>
        <v>0</v>
      </c>
      <c r="M137" s="6">
        <f t="shared" si="139"/>
        <v>0</v>
      </c>
      <c r="N137" s="6">
        <f t="shared" si="140"/>
        <v>0</v>
      </c>
      <c r="O137" s="6">
        <f t="shared" si="141"/>
        <v>0</v>
      </c>
      <c r="P137" s="6">
        <f t="shared" si="142"/>
        <v>0</v>
      </c>
      <c r="Q137" s="6">
        <f t="shared" si="143"/>
        <v>0</v>
      </c>
      <c r="R137" s="7">
        <f t="shared" si="144"/>
        <v>2</v>
      </c>
      <c r="S137" s="7">
        <f t="shared" si="145"/>
        <v>0</v>
      </c>
      <c r="T137" s="7">
        <v>1.2</v>
      </c>
      <c r="U137" s="11"/>
      <c r="V137" s="10"/>
      <c r="W137" s="11"/>
      <c r="X137" s="10"/>
      <c r="Y137" s="11"/>
      <c r="Z137" s="10"/>
      <c r="AA137" s="11"/>
      <c r="AB137" s="10"/>
      <c r="AC137" s="7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 t="shared" si="146"/>
        <v>0</v>
      </c>
      <c r="AP137" s="11"/>
      <c r="AQ137" s="10"/>
      <c r="AR137" s="11"/>
      <c r="AS137" s="10"/>
      <c r="AT137" s="11"/>
      <c r="AU137" s="10"/>
      <c r="AV137" s="11"/>
      <c r="AW137" s="10"/>
      <c r="AX137" s="7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 t="shared" si="147"/>
        <v>0</v>
      </c>
      <c r="BK137" s="11"/>
      <c r="BL137" s="10"/>
      <c r="BM137" s="11"/>
      <c r="BN137" s="10"/>
      <c r="BO137" s="11"/>
      <c r="BP137" s="10"/>
      <c r="BQ137" s="11"/>
      <c r="BR137" s="10"/>
      <c r="BS137" s="7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 t="shared" si="148"/>
        <v>0</v>
      </c>
      <c r="CF137" s="11"/>
      <c r="CG137" s="10"/>
      <c r="CH137" s="11"/>
      <c r="CI137" s="10"/>
      <c r="CJ137" s="11"/>
      <c r="CK137" s="10"/>
      <c r="CL137" s="11"/>
      <c r="CM137" s="10"/>
      <c r="CN137" s="7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 t="shared" si="149"/>
        <v>0</v>
      </c>
      <c r="DA137" s="11"/>
      <c r="DB137" s="10"/>
      <c r="DC137" s="11"/>
      <c r="DD137" s="10"/>
      <c r="DE137" s="11"/>
      <c r="DF137" s="10"/>
      <c r="DG137" s="11"/>
      <c r="DH137" s="10"/>
      <c r="DI137" s="7"/>
      <c r="DJ137" s="11"/>
      <c r="DK137" s="10"/>
      <c r="DL137" s="11"/>
      <c r="DM137" s="10"/>
      <c r="DN137" s="11"/>
      <c r="DO137" s="10"/>
      <c r="DP137" s="11"/>
      <c r="DQ137" s="10"/>
      <c r="DR137" s="11"/>
      <c r="DS137" s="10"/>
      <c r="DT137" s="7"/>
      <c r="DU137" s="7">
        <f t="shared" si="150"/>
        <v>0</v>
      </c>
      <c r="DV137" s="11">
        <v>15</v>
      </c>
      <c r="DW137" s="10" t="s">
        <v>60</v>
      </c>
      <c r="DX137" s="11">
        <v>15</v>
      </c>
      <c r="DY137" s="10" t="s">
        <v>60</v>
      </c>
      <c r="DZ137" s="11"/>
      <c r="EA137" s="10"/>
      <c r="EB137" s="11"/>
      <c r="EC137" s="10"/>
      <c r="ED137" s="7">
        <v>2</v>
      </c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 t="shared" si="151"/>
        <v>2</v>
      </c>
      <c r="EQ137" s="11"/>
      <c r="ER137" s="10"/>
      <c r="ES137" s="11"/>
      <c r="ET137" s="10"/>
      <c r="EU137" s="11"/>
      <c r="EV137" s="10"/>
      <c r="EW137" s="11"/>
      <c r="EX137" s="10"/>
      <c r="EY137" s="7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 t="shared" si="152"/>
        <v>0</v>
      </c>
      <c r="FL137" s="11"/>
      <c r="FM137" s="10"/>
      <c r="FN137" s="11"/>
      <c r="FO137" s="10"/>
      <c r="FP137" s="11"/>
      <c r="FQ137" s="10"/>
      <c r="FR137" s="11"/>
      <c r="FS137" s="10"/>
      <c r="FT137" s="7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 t="shared" si="153"/>
        <v>0</v>
      </c>
    </row>
    <row r="138" spans="1:188" x14ac:dyDescent="0.25">
      <c r="A138" s="20">
        <v>13</v>
      </c>
      <c r="B138" s="20">
        <v>1</v>
      </c>
      <c r="C138" s="20"/>
      <c r="D138" s="6" t="s">
        <v>425</v>
      </c>
      <c r="E138" s="3" t="s">
        <v>426</v>
      </c>
      <c r="F138" s="6">
        <f t="shared" si="132"/>
        <v>0</v>
      </c>
      <c r="G138" s="6">
        <f t="shared" si="133"/>
        <v>2</v>
      </c>
      <c r="H138" s="6">
        <f t="shared" si="134"/>
        <v>30</v>
      </c>
      <c r="I138" s="6">
        <f t="shared" si="135"/>
        <v>15</v>
      </c>
      <c r="J138" s="6">
        <f t="shared" si="136"/>
        <v>15</v>
      </c>
      <c r="K138" s="6">
        <f t="shared" si="137"/>
        <v>0</v>
      </c>
      <c r="L138" s="6">
        <f t="shared" si="138"/>
        <v>0</v>
      </c>
      <c r="M138" s="6">
        <f t="shared" si="139"/>
        <v>0</v>
      </c>
      <c r="N138" s="6">
        <f t="shared" si="140"/>
        <v>0</v>
      </c>
      <c r="O138" s="6">
        <f t="shared" si="141"/>
        <v>0</v>
      </c>
      <c r="P138" s="6">
        <f t="shared" si="142"/>
        <v>0</v>
      </c>
      <c r="Q138" s="6">
        <f t="shared" si="143"/>
        <v>0</v>
      </c>
      <c r="R138" s="7">
        <f t="shared" si="144"/>
        <v>2</v>
      </c>
      <c r="S138" s="7">
        <f t="shared" si="145"/>
        <v>0</v>
      </c>
      <c r="T138" s="7">
        <v>1.2</v>
      </c>
      <c r="U138" s="11"/>
      <c r="V138" s="10"/>
      <c r="W138" s="11"/>
      <c r="X138" s="10"/>
      <c r="Y138" s="11"/>
      <c r="Z138" s="10"/>
      <c r="AA138" s="11"/>
      <c r="AB138" s="10"/>
      <c r="AC138" s="7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7"/>
      <c r="AO138" s="7">
        <f t="shared" si="146"/>
        <v>0</v>
      </c>
      <c r="AP138" s="11"/>
      <c r="AQ138" s="10"/>
      <c r="AR138" s="11"/>
      <c r="AS138" s="10"/>
      <c r="AT138" s="11"/>
      <c r="AU138" s="10"/>
      <c r="AV138" s="11"/>
      <c r="AW138" s="10"/>
      <c r="AX138" s="7"/>
      <c r="AY138" s="11"/>
      <c r="AZ138" s="10"/>
      <c r="BA138" s="11"/>
      <c r="BB138" s="10"/>
      <c r="BC138" s="11"/>
      <c r="BD138" s="10"/>
      <c r="BE138" s="11"/>
      <c r="BF138" s="10"/>
      <c r="BG138" s="11"/>
      <c r="BH138" s="10"/>
      <c r="BI138" s="7"/>
      <c r="BJ138" s="7">
        <f t="shared" si="147"/>
        <v>0</v>
      </c>
      <c r="BK138" s="11"/>
      <c r="BL138" s="10"/>
      <c r="BM138" s="11"/>
      <c r="BN138" s="10"/>
      <c r="BO138" s="11"/>
      <c r="BP138" s="10"/>
      <c r="BQ138" s="11"/>
      <c r="BR138" s="10"/>
      <c r="BS138" s="7"/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7"/>
      <c r="CE138" s="7">
        <f t="shared" si="148"/>
        <v>0</v>
      </c>
      <c r="CF138" s="11"/>
      <c r="CG138" s="10"/>
      <c r="CH138" s="11"/>
      <c r="CI138" s="10"/>
      <c r="CJ138" s="11"/>
      <c r="CK138" s="10"/>
      <c r="CL138" s="11"/>
      <c r="CM138" s="10"/>
      <c r="CN138" s="7"/>
      <c r="CO138" s="11"/>
      <c r="CP138" s="10"/>
      <c r="CQ138" s="11"/>
      <c r="CR138" s="10"/>
      <c r="CS138" s="11"/>
      <c r="CT138" s="10"/>
      <c r="CU138" s="11"/>
      <c r="CV138" s="10"/>
      <c r="CW138" s="11"/>
      <c r="CX138" s="10"/>
      <c r="CY138" s="7"/>
      <c r="CZ138" s="7">
        <f t="shared" si="149"/>
        <v>0</v>
      </c>
      <c r="DA138" s="11"/>
      <c r="DB138" s="10"/>
      <c r="DC138" s="11"/>
      <c r="DD138" s="10"/>
      <c r="DE138" s="11"/>
      <c r="DF138" s="10"/>
      <c r="DG138" s="11"/>
      <c r="DH138" s="10"/>
      <c r="DI138" s="7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7"/>
      <c r="DU138" s="7">
        <f t="shared" si="150"/>
        <v>0</v>
      </c>
      <c r="DV138" s="11">
        <v>15</v>
      </c>
      <c r="DW138" s="10" t="s">
        <v>60</v>
      </c>
      <c r="DX138" s="11">
        <v>15</v>
      </c>
      <c r="DY138" s="10" t="s">
        <v>60</v>
      </c>
      <c r="DZ138" s="11"/>
      <c r="EA138" s="10"/>
      <c r="EB138" s="11"/>
      <c r="EC138" s="10"/>
      <c r="ED138" s="7">
        <v>2</v>
      </c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7"/>
      <c r="EP138" s="7">
        <f t="shared" si="151"/>
        <v>2</v>
      </c>
      <c r="EQ138" s="11"/>
      <c r="ER138" s="10"/>
      <c r="ES138" s="11"/>
      <c r="ET138" s="10"/>
      <c r="EU138" s="11"/>
      <c r="EV138" s="10"/>
      <c r="EW138" s="11"/>
      <c r="EX138" s="10"/>
      <c r="EY138" s="7"/>
      <c r="EZ138" s="11"/>
      <c r="FA138" s="10"/>
      <c r="FB138" s="11"/>
      <c r="FC138" s="10"/>
      <c r="FD138" s="11"/>
      <c r="FE138" s="10"/>
      <c r="FF138" s="11"/>
      <c r="FG138" s="10"/>
      <c r="FH138" s="11"/>
      <c r="FI138" s="10"/>
      <c r="FJ138" s="7"/>
      <c r="FK138" s="7">
        <f t="shared" si="152"/>
        <v>0</v>
      </c>
      <c r="FL138" s="11"/>
      <c r="FM138" s="10"/>
      <c r="FN138" s="11"/>
      <c r="FO138" s="10"/>
      <c r="FP138" s="11"/>
      <c r="FQ138" s="10"/>
      <c r="FR138" s="11"/>
      <c r="FS138" s="10"/>
      <c r="FT138" s="7"/>
      <c r="FU138" s="11"/>
      <c r="FV138" s="10"/>
      <c r="FW138" s="11"/>
      <c r="FX138" s="10"/>
      <c r="FY138" s="11"/>
      <c r="FZ138" s="10"/>
      <c r="GA138" s="11"/>
      <c r="GB138" s="10"/>
      <c r="GC138" s="11"/>
      <c r="GD138" s="10"/>
      <c r="GE138" s="7"/>
      <c r="GF138" s="7">
        <f t="shared" si="153"/>
        <v>0</v>
      </c>
    </row>
    <row r="139" spans="1:188" x14ac:dyDescent="0.25">
      <c r="A139" s="20">
        <v>14</v>
      </c>
      <c r="B139" s="20">
        <v>1</v>
      </c>
      <c r="C139" s="20"/>
      <c r="D139" s="6" t="s">
        <v>427</v>
      </c>
      <c r="E139" s="3" t="s">
        <v>259</v>
      </c>
      <c r="F139" s="6">
        <f t="shared" si="132"/>
        <v>0</v>
      </c>
      <c r="G139" s="6">
        <f t="shared" si="133"/>
        <v>2</v>
      </c>
      <c r="H139" s="6">
        <f t="shared" si="134"/>
        <v>30</v>
      </c>
      <c r="I139" s="6">
        <f t="shared" si="135"/>
        <v>15</v>
      </c>
      <c r="J139" s="6">
        <f t="shared" si="136"/>
        <v>15</v>
      </c>
      <c r="K139" s="6">
        <f t="shared" si="137"/>
        <v>0</v>
      </c>
      <c r="L139" s="6">
        <f t="shared" si="138"/>
        <v>0</v>
      </c>
      <c r="M139" s="6">
        <f t="shared" si="139"/>
        <v>0</v>
      </c>
      <c r="N139" s="6">
        <f t="shared" si="140"/>
        <v>0</v>
      </c>
      <c r="O139" s="6">
        <f t="shared" si="141"/>
        <v>0</v>
      </c>
      <c r="P139" s="6">
        <f t="shared" si="142"/>
        <v>0</v>
      </c>
      <c r="Q139" s="6">
        <f t="shared" si="143"/>
        <v>0</v>
      </c>
      <c r="R139" s="7">
        <f t="shared" si="144"/>
        <v>2</v>
      </c>
      <c r="S139" s="7">
        <f t="shared" si="145"/>
        <v>0</v>
      </c>
      <c r="T139" s="7">
        <v>1.2</v>
      </c>
      <c r="U139" s="11"/>
      <c r="V139" s="10"/>
      <c r="W139" s="11"/>
      <c r="X139" s="10"/>
      <c r="Y139" s="11"/>
      <c r="Z139" s="10"/>
      <c r="AA139" s="11"/>
      <c r="AB139" s="10"/>
      <c r="AC139" s="7"/>
      <c r="AD139" s="11"/>
      <c r="AE139" s="10"/>
      <c r="AF139" s="11"/>
      <c r="AG139" s="10"/>
      <c r="AH139" s="11"/>
      <c r="AI139" s="10"/>
      <c r="AJ139" s="11"/>
      <c r="AK139" s="10"/>
      <c r="AL139" s="11"/>
      <c r="AM139" s="10"/>
      <c r="AN139" s="7"/>
      <c r="AO139" s="7">
        <f t="shared" si="146"/>
        <v>0</v>
      </c>
      <c r="AP139" s="11"/>
      <c r="AQ139" s="10"/>
      <c r="AR139" s="11"/>
      <c r="AS139" s="10"/>
      <c r="AT139" s="11"/>
      <c r="AU139" s="10"/>
      <c r="AV139" s="11"/>
      <c r="AW139" s="10"/>
      <c r="AX139" s="7"/>
      <c r="AY139" s="11"/>
      <c r="AZ139" s="10"/>
      <c r="BA139" s="11"/>
      <c r="BB139" s="10"/>
      <c r="BC139" s="11"/>
      <c r="BD139" s="10"/>
      <c r="BE139" s="11"/>
      <c r="BF139" s="10"/>
      <c r="BG139" s="11"/>
      <c r="BH139" s="10"/>
      <c r="BI139" s="7"/>
      <c r="BJ139" s="7">
        <f t="shared" si="147"/>
        <v>0</v>
      </c>
      <c r="BK139" s="11"/>
      <c r="BL139" s="10"/>
      <c r="BM139" s="11"/>
      <c r="BN139" s="10"/>
      <c r="BO139" s="11"/>
      <c r="BP139" s="10"/>
      <c r="BQ139" s="11"/>
      <c r="BR139" s="10"/>
      <c r="BS139" s="7"/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7"/>
      <c r="CE139" s="7">
        <f t="shared" si="148"/>
        <v>0</v>
      </c>
      <c r="CF139" s="11"/>
      <c r="CG139" s="10"/>
      <c r="CH139" s="11"/>
      <c r="CI139" s="10"/>
      <c r="CJ139" s="11"/>
      <c r="CK139" s="10"/>
      <c r="CL139" s="11"/>
      <c r="CM139" s="10"/>
      <c r="CN139" s="7"/>
      <c r="CO139" s="11"/>
      <c r="CP139" s="10"/>
      <c r="CQ139" s="11"/>
      <c r="CR139" s="10"/>
      <c r="CS139" s="11"/>
      <c r="CT139" s="10"/>
      <c r="CU139" s="11"/>
      <c r="CV139" s="10"/>
      <c r="CW139" s="11"/>
      <c r="CX139" s="10"/>
      <c r="CY139" s="7"/>
      <c r="CZ139" s="7">
        <f t="shared" si="149"/>
        <v>0</v>
      </c>
      <c r="DA139" s="11"/>
      <c r="DB139" s="10"/>
      <c r="DC139" s="11"/>
      <c r="DD139" s="10"/>
      <c r="DE139" s="11"/>
      <c r="DF139" s="10"/>
      <c r="DG139" s="11"/>
      <c r="DH139" s="10"/>
      <c r="DI139" s="7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7"/>
      <c r="DU139" s="7">
        <f t="shared" si="150"/>
        <v>0</v>
      </c>
      <c r="DV139" s="11">
        <v>15</v>
      </c>
      <c r="DW139" s="10" t="s">
        <v>60</v>
      </c>
      <c r="DX139" s="11">
        <v>15</v>
      </c>
      <c r="DY139" s="10" t="s">
        <v>60</v>
      </c>
      <c r="DZ139" s="11"/>
      <c r="EA139" s="10"/>
      <c r="EB139" s="11"/>
      <c r="EC139" s="10"/>
      <c r="ED139" s="7">
        <v>2</v>
      </c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7"/>
      <c r="EP139" s="7">
        <f t="shared" si="151"/>
        <v>2</v>
      </c>
      <c r="EQ139" s="11"/>
      <c r="ER139" s="10"/>
      <c r="ES139" s="11"/>
      <c r="ET139" s="10"/>
      <c r="EU139" s="11"/>
      <c r="EV139" s="10"/>
      <c r="EW139" s="11"/>
      <c r="EX139" s="10"/>
      <c r="EY139" s="7"/>
      <c r="EZ139" s="11"/>
      <c r="FA139" s="10"/>
      <c r="FB139" s="11"/>
      <c r="FC139" s="10"/>
      <c r="FD139" s="11"/>
      <c r="FE139" s="10"/>
      <c r="FF139" s="11"/>
      <c r="FG139" s="10"/>
      <c r="FH139" s="11"/>
      <c r="FI139" s="10"/>
      <c r="FJ139" s="7"/>
      <c r="FK139" s="7">
        <f t="shared" si="152"/>
        <v>0</v>
      </c>
      <c r="FL139" s="11"/>
      <c r="FM139" s="10"/>
      <c r="FN139" s="11"/>
      <c r="FO139" s="10"/>
      <c r="FP139" s="11"/>
      <c r="FQ139" s="10"/>
      <c r="FR139" s="11"/>
      <c r="FS139" s="10"/>
      <c r="FT139" s="7"/>
      <c r="FU139" s="11"/>
      <c r="FV139" s="10"/>
      <c r="FW139" s="11"/>
      <c r="FX139" s="10"/>
      <c r="FY139" s="11"/>
      <c r="FZ139" s="10"/>
      <c r="GA139" s="11"/>
      <c r="GB139" s="10"/>
      <c r="GC139" s="11"/>
      <c r="GD139" s="10"/>
      <c r="GE139" s="7"/>
      <c r="GF139" s="7">
        <f t="shared" si="153"/>
        <v>0</v>
      </c>
    </row>
    <row r="140" spans="1:188" x14ac:dyDescent="0.25">
      <c r="A140" s="20">
        <v>14</v>
      </c>
      <c r="B140" s="20">
        <v>1</v>
      </c>
      <c r="C140" s="20"/>
      <c r="D140" s="6" t="s">
        <v>428</v>
      </c>
      <c r="E140" s="3" t="s">
        <v>429</v>
      </c>
      <c r="F140" s="6">
        <f t="shared" si="132"/>
        <v>0</v>
      </c>
      <c r="G140" s="6">
        <f t="shared" si="133"/>
        <v>2</v>
      </c>
      <c r="H140" s="6">
        <f t="shared" si="134"/>
        <v>30</v>
      </c>
      <c r="I140" s="6">
        <f t="shared" si="135"/>
        <v>15</v>
      </c>
      <c r="J140" s="6">
        <f t="shared" si="136"/>
        <v>15</v>
      </c>
      <c r="K140" s="6">
        <f t="shared" si="137"/>
        <v>0</v>
      </c>
      <c r="L140" s="6">
        <f t="shared" si="138"/>
        <v>0</v>
      </c>
      <c r="M140" s="6">
        <f t="shared" si="139"/>
        <v>0</v>
      </c>
      <c r="N140" s="6">
        <f t="shared" si="140"/>
        <v>0</v>
      </c>
      <c r="O140" s="6">
        <f t="shared" si="141"/>
        <v>0</v>
      </c>
      <c r="P140" s="6">
        <f t="shared" si="142"/>
        <v>0</v>
      </c>
      <c r="Q140" s="6">
        <f t="shared" si="143"/>
        <v>0</v>
      </c>
      <c r="R140" s="7">
        <f t="shared" si="144"/>
        <v>2</v>
      </c>
      <c r="S140" s="7">
        <f t="shared" si="145"/>
        <v>0</v>
      </c>
      <c r="T140" s="7">
        <v>1.2</v>
      </c>
      <c r="U140" s="11"/>
      <c r="V140" s="10"/>
      <c r="W140" s="11"/>
      <c r="X140" s="10"/>
      <c r="Y140" s="11"/>
      <c r="Z140" s="10"/>
      <c r="AA140" s="11"/>
      <c r="AB140" s="10"/>
      <c r="AC140" s="7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 t="shared" si="146"/>
        <v>0</v>
      </c>
      <c r="AP140" s="11"/>
      <c r="AQ140" s="10"/>
      <c r="AR140" s="11"/>
      <c r="AS140" s="10"/>
      <c r="AT140" s="11"/>
      <c r="AU140" s="10"/>
      <c r="AV140" s="11"/>
      <c r="AW140" s="10"/>
      <c r="AX140" s="7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 t="shared" si="147"/>
        <v>0</v>
      </c>
      <c r="BK140" s="11"/>
      <c r="BL140" s="10"/>
      <c r="BM140" s="11"/>
      <c r="BN140" s="10"/>
      <c r="BO140" s="11"/>
      <c r="BP140" s="10"/>
      <c r="BQ140" s="11"/>
      <c r="BR140" s="10"/>
      <c r="BS140" s="7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 t="shared" si="148"/>
        <v>0</v>
      </c>
      <c r="CF140" s="11"/>
      <c r="CG140" s="10"/>
      <c r="CH140" s="11"/>
      <c r="CI140" s="10"/>
      <c r="CJ140" s="11"/>
      <c r="CK140" s="10"/>
      <c r="CL140" s="11"/>
      <c r="CM140" s="10"/>
      <c r="CN140" s="7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 t="shared" si="149"/>
        <v>0</v>
      </c>
      <c r="DA140" s="11"/>
      <c r="DB140" s="10"/>
      <c r="DC140" s="11"/>
      <c r="DD140" s="10"/>
      <c r="DE140" s="11"/>
      <c r="DF140" s="10"/>
      <c r="DG140" s="11"/>
      <c r="DH140" s="10"/>
      <c r="DI140" s="7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 t="shared" si="150"/>
        <v>0</v>
      </c>
      <c r="DV140" s="11">
        <v>15</v>
      </c>
      <c r="DW140" s="10" t="s">
        <v>60</v>
      </c>
      <c r="DX140" s="11">
        <v>15</v>
      </c>
      <c r="DY140" s="10" t="s">
        <v>60</v>
      </c>
      <c r="DZ140" s="11"/>
      <c r="EA140" s="10"/>
      <c r="EB140" s="11"/>
      <c r="EC140" s="10"/>
      <c r="ED140" s="7">
        <v>2</v>
      </c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 t="shared" si="151"/>
        <v>2</v>
      </c>
      <c r="EQ140" s="11"/>
      <c r="ER140" s="10"/>
      <c r="ES140" s="11"/>
      <c r="ET140" s="10"/>
      <c r="EU140" s="11"/>
      <c r="EV140" s="10"/>
      <c r="EW140" s="11"/>
      <c r="EX140" s="10"/>
      <c r="EY140" s="7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 t="shared" si="152"/>
        <v>0</v>
      </c>
      <c r="FL140" s="11"/>
      <c r="FM140" s="10"/>
      <c r="FN140" s="11"/>
      <c r="FO140" s="10"/>
      <c r="FP140" s="11"/>
      <c r="FQ140" s="10"/>
      <c r="FR140" s="11"/>
      <c r="FS140" s="10"/>
      <c r="FT140" s="7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 t="shared" si="153"/>
        <v>0</v>
      </c>
    </row>
    <row r="141" spans="1:188" x14ac:dyDescent="0.25">
      <c r="A141" s="20">
        <v>14</v>
      </c>
      <c r="B141" s="20">
        <v>1</v>
      </c>
      <c r="C141" s="20"/>
      <c r="D141" s="6" t="s">
        <v>430</v>
      </c>
      <c r="E141" s="3" t="s">
        <v>261</v>
      </c>
      <c r="F141" s="6">
        <f t="shared" si="132"/>
        <v>0</v>
      </c>
      <c r="G141" s="6">
        <f t="shared" si="133"/>
        <v>2</v>
      </c>
      <c r="H141" s="6">
        <f t="shared" si="134"/>
        <v>30</v>
      </c>
      <c r="I141" s="6">
        <f t="shared" si="135"/>
        <v>15</v>
      </c>
      <c r="J141" s="6">
        <f t="shared" si="136"/>
        <v>15</v>
      </c>
      <c r="K141" s="6">
        <f t="shared" si="137"/>
        <v>0</v>
      </c>
      <c r="L141" s="6">
        <f t="shared" si="138"/>
        <v>0</v>
      </c>
      <c r="M141" s="6">
        <f t="shared" si="139"/>
        <v>0</v>
      </c>
      <c r="N141" s="6">
        <f t="shared" si="140"/>
        <v>0</v>
      </c>
      <c r="O141" s="6">
        <f t="shared" si="141"/>
        <v>0</v>
      </c>
      <c r="P141" s="6">
        <f t="shared" si="142"/>
        <v>0</v>
      </c>
      <c r="Q141" s="6">
        <f t="shared" si="143"/>
        <v>0</v>
      </c>
      <c r="R141" s="7">
        <f t="shared" si="144"/>
        <v>2</v>
      </c>
      <c r="S141" s="7">
        <f t="shared" si="145"/>
        <v>0</v>
      </c>
      <c r="T141" s="7">
        <v>1.2</v>
      </c>
      <c r="U141" s="11"/>
      <c r="V141" s="10"/>
      <c r="W141" s="11"/>
      <c r="X141" s="10"/>
      <c r="Y141" s="11"/>
      <c r="Z141" s="10"/>
      <c r="AA141" s="11"/>
      <c r="AB141" s="10"/>
      <c r="AC141" s="7"/>
      <c r="AD141" s="11"/>
      <c r="AE141" s="10"/>
      <c r="AF141" s="11"/>
      <c r="AG141" s="10"/>
      <c r="AH141" s="11"/>
      <c r="AI141" s="10"/>
      <c r="AJ141" s="11"/>
      <c r="AK141" s="10"/>
      <c r="AL141" s="11"/>
      <c r="AM141" s="10"/>
      <c r="AN141" s="7"/>
      <c r="AO141" s="7">
        <f t="shared" si="146"/>
        <v>0</v>
      </c>
      <c r="AP141" s="11"/>
      <c r="AQ141" s="10"/>
      <c r="AR141" s="11"/>
      <c r="AS141" s="10"/>
      <c r="AT141" s="11"/>
      <c r="AU141" s="10"/>
      <c r="AV141" s="11"/>
      <c r="AW141" s="10"/>
      <c r="AX141" s="7"/>
      <c r="AY141" s="11"/>
      <c r="AZ141" s="10"/>
      <c r="BA141" s="11"/>
      <c r="BB141" s="10"/>
      <c r="BC141" s="11"/>
      <c r="BD141" s="10"/>
      <c r="BE141" s="11"/>
      <c r="BF141" s="10"/>
      <c r="BG141" s="11"/>
      <c r="BH141" s="10"/>
      <c r="BI141" s="7"/>
      <c r="BJ141" s="7">
        <f t="shared" si="147"/>
        <v>0</v>
      </c>
      <c r="BK141" s="11"/>
      <c r="BL141" s="10"/>
      <c r="BM141" s="11"/>
      <c r="BN141" s="10"/>
      <c r="BO141" s="11"/>
      <c r="BP141" s="10"/>
      <c r="BQ141" s="11"/>
      <c r="BR141" s="10"/>
      <c r="BS141" s="7"/>
      <c r="BT141" s="11"/>
      <c r="BU141" s="10"/>
      <c r="BV141" s="11"/>
      <c r="BW141" s="10"/>
      <c r="BX141" s="11"/>
      <c r="BY141" s="10"/>
      <c r="BZ141" s="11"/>
      <c r="CA141" s="10"/>
      <c r="CB141" s="11"/>
      <c r="CC141" s="10"/>
      <c r="CD141" s="7"/>
      <c r="CE141" s="7">
        <f t="shared" si="148"/>
        <v>0</v>
      </c>
      <c r="CF141" s="11"/>
      <c r="CG141" s="10"/>
      <c r="CH141" s="11"/>
      <c r="CI141" s="10"/>
      <c r="CJ141" s="11"/>
      <c r="CK141" s="10"/>
      <c r="CL141" s="11"/>
      <c r="CM141" s="10"/>
      <c r="CN141" s="7"/>
      <c r="CO141" s="11"/>
      <c r="CP141" s="10"/>
      <c r="CQ141" s="11"/>
      <c r="CR141" s="10"/>
      <c r="CS141" s="11"/>
      <c r="CT141" s="10"/>
      <c r="CU141" s="11"/>
      <c r="CV141" s="10"/>
      <c r="CW141" s="11"/>
      <c r="CX141" s="10"/>
      <c r="CY141" s="7"/>
      <c r="CZ141" s="7">
        <f t="shared" si="149"/>
        <v>0</v>
      </c>
      <c r="DA141" s="11"/>
      <c r="DB141" s="10"/>
      <c r="DC141" s="11"/>
      <c r="DD141" s="10"/>
      <c r="DE141" s="11"/>
      <c r="DF141" s="10"/>
      <c r="DG141" s="11"/>
      <c r="DH141" s="10"/>
      <c r="DI141" s="7"/>
      <c r="DJ141" s="11"/>
      <c r="DK141" s="10"/>
      <c r="DL141" s="11"/>
      <c r="DM141" s="10"/>
      <c r="DN141" s="11"/>
      <c r="DO141" s="10"/>
      <c r="DP141" s="11"/>
      <c r="DQ141" s="10"/>
      <c r="DR141" s="11"/>
      <c r="DS141" s="10"/>
      <c r="DT141" s="7"/>
      <c r="DU141" s="7">
        <f t="shared" si="150"/>
        <v>0</v>
      </c>
      <c r="DV141" s="11">
        <v>15</v>
      </c>
      <c r="DW141" s="10" t="s">
        <v>60</v>
      </c>
      <c r="DX141" s="11">
        <v>15</v>
      </c>
      <c r="DY141" s="10" t="s">
        <v>60</v>
      </c>
      <c r="DZ141" s="11"/>
      <c r="EA141" s="10"/>
      <c r="EB141" s="11"/>
      <c r="EC141" s="10"/>
      <c r="ED141" s="7">
        <v>2</v>
      </c>
      <c r="EE141" s="11"/>
      <c r="EF141" s="10"/>
      <c r="EG141" s="11"/>
      <c r="EH141" s="10"/>
      <c r="EI141" s="11"/>
      <c r="EJ141" s="10"/>
      <c r="EK141" s="11"/>
      <c r="EL141" s="10"/>
      <c r="EM141" s="11"/>
      <c r="EN141" s="10"/>
      <c r="EO141" s="7"/>
      <c r="EP141" s="7">
        <f t="shared" si="151"/>
        <v>2</v>
      </c>
      <c r="EQ141" s="11"/>
      <c r="ER141" s="10"/>
      <c r="ES141" s="11"/>
      <c r="ET141" s="10"/>
      <c r="EU141" s="11"/>
      <c r="EV141" s="10"/>
      <c r="EW141" s="11"/>
      <c r="EX141" s="10"/>
      <c r="EY141" s="7"/>
      <c r="EZ141" s="11"/>
      <c r="FA141" s="10"/>
      <c r="FB141" s="11"/>
      <c r="FC141" s="10"/>
      <c r="FD141" s="11"/>
      <c r="FE141" s="10"/>
      <c r="FF141" s="11"/>
      <c r="FG141" s="10"/>
      <c r="FH141" s="11"/>
      <c r="FI141" s="10"/>
      <c r="FJ141" s="7"/>
      <c r="FK141" s="7">
        <f t="shared" si="152"/>
        <v>0</v>
      </c>
      <c r="FL141" s="11"/>
      <c r="FM141" s="10"/>
      <c r="FN141" s="11"/>
      <c r="FO141" s="10"/>
      <c r="FP141" s="11"/>
      <c r="FQ141" s="10"/>
      <c r="FR141" s="11"/>
      <c r="FS141" s="10"/>
      <c r="FT141" s="7"/>
      <c r="FU141" s="11"/>
      <c r="FV141" s="10"/>
      <c r="FW141" s="11"/>
      <c r="FX141" s="10"/>
      <c r="FY141" s="11"/>
      <c r="FZ141" s="10"/>
      <c r="GA141" s="11"/>
      <c r="GB141" s="10"/>
      <c r="GC141" s="11"/>
      <c r="GD141" s="10"/>
      <c r="GE141" s="7"/>
      <c r="GF141" s="7">
        <f t="shared" si="153"/>
        <v>0</v>
      </c>
    </row>
    <row r="142" spans="1:188" x14ac:dyDescent="0.25">
      <c r="A142" s="20">
        <v>14</v>
      </c>
      <c r="B142" s="20">
        <v>1</v>
      </c>
      <c r="C142" s="20"/>
      <c r="D142" s="6" t="s">
        <v>431</v>
      </c>
      <c r="E142" s="3" t="s">
        <v>432</v>
      </c>
      <c r="F142" s="6">
        <f t="shared" si="132"/>
        <v>0</v>
      </c>
      <c r="G142" s="6">
        <f t="shared" si="133"/>
        <v>2</v>
      </c>
      <c r="H142" s="6">
        <f t="shared" si="134"/>
        <v>30</v>
      </c>
      <c r="I142" s="6">
        <f t="shared" si="135"/>
        <v>15</v>
      </c>
      <c r="J142" s="6">
        <f t="shared" si="136"/>
        <v>15</v>
      </c>
      <c r="K142" s="6">
        <f t="shared" si="137"/>
        <v>0</v>
      </c>
      <c r="L142" s="6">
        <f t="shared" si="138"/>
        <v>0</v>
      </c>
      <c r="M142" s="6">
        <f t="shared" si="139"/>
        <v>0</v>
      </c>
      <c r="N142" s="6">
        <f t="shared" si="140"/>
        <v>0</v>
      </c>
      <c r="O142" s="6">
        <f t="shared" si="141"/>
        <v>0</v>
      </c>
      <c r="P142" s="6">
        <f t="shared" si="142"/>
        <v>0</v>
      </c>
      <c r="Q142" s="6">
        <f t="shared" si="143"/>
        <v>0</v>
      </c>
      <c r="R142" s="7">
        <f t="shared" si="144"/>
        <v>2</v>
      </c>
      <c r="S142" s="7">
        <f t="shared" si="145"/>
        <v>0</v>
      </c>
      <c r="T142" s="7">
        <v>1.2</v>
      </c>
      <c r="U142" s="11"/>
      <c r="V142" s="10"/>
      <c r="W142" s="11"/>
      <c r="X142" s="10"/>
      <c r="Y142" s="11"/>
      <c r="Z142" s="10"/>
      <c r="AA142" s="11"/>
      <c r="AB142" s="10"/>
      <c r="AC142" s="7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 t="shared" si="146"/>
        <v>0</v>
      </c>
      <c r="AP142" s="11"/>
      <c r="AQ142" s="10"/>
      <c r="AR142" s="11"/>
      <c r="AS142" s="10"/>
      <c r="AT142" s="11"/>
      <c r="AU142" s="10"/>
      <c r="AV142" s="11"/>
      <c r="AW142" s="10"/>
      <c r="AX142" s="7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 t="shared" si="147"/>
        <v>0</v>
      </c>
      <c r="BK142" s="11"/>
      <c r="BL142" s="10"/>
      <c r="BM142" s="11"/>
      <c r="BN142" s="10"/>
      <c r="BO142" s="11"/>
      <c r="BP142" s="10"/>
      <c r="BQ142" s="11"/>
      <c r="BR142" s="10"/>
      <c r="BS142" s="7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 t="shared" si="148"/>
        <v>0</v>
      </c>
      <c r="CF142" s="11"/>
      <c r="CG142" s="10"/>
      <c r="CH142" s="11"/>
      <c r="CI142" s="10"/>
      <c r="CJ142" s="11"/>
      <c r="CK142" s="10"/>
      <c r="CL142" s="11"/>
      <c r="CM142" s="10"/>
      <c r="CN142" s="7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 t="shared" si="149"/>
        <v>0</v>
      </c>
      <c r="DA142" s="11"/>
      <c r="DB142" s="10"/>
      <c r="DC142" s="11"/>
      <c r="DD142" s="10"/>
      <c r="DE142" s="11"/>
      <c r="DF142" s="10"/>
      <c r="DG142" s="11"/>
      <c r="DH142" s="10"/>
      <c r="DI142" s="7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 t="shared" si="150"/>
        <v>0</v>
      </c>
      <c r="DV142" s="11">
        <v>15</v>
      </c>
      <c r="DW142" s="10" t="s">
        <v>60</v>
      </c>
      <c r="DX142" s="11">
        <v>15</v>
      </c>
      <c r="DY142" s="10" t="s">
        <v>60</v>
      </c>
      <c r="DZ142" s="11"/>
      <c r="EA142" s="10"/>
      <c r="EB142" s="11"/>
      <c r="EC142" s="10"/>
      <c r="ED142" s="7">
        <v>2</v>
      </c>
      <c r="EE142" s="11"/>
      <c r="EF142" s="10"/>
      <c r="EG142" s="11"/>
      <c r="EH142" s="10"/>
      <c r="EI142" s="11"/>
      <c r="EJ142" s="10"/>
      <c r="EK142" s="11"/>
      <c r="EL142" s="10"/>
      <c r="EM142" s="11"/>
      <c r="EN142" s="10"/>
      <c r="EO142" s="7"/>
      <c r="EP142" s="7">
        <f t="shared" si="151"/>
        <v>2</v>
      </c>
      <c r="EQ142" s="11"/>
      <c r="ER142" s="10"/>
      <c r="ES142" s="11"/>
      <c r="ET142" s="10"/>
      <c r="EU142" s="11"/>
      <c r="EV142" s="10"/>
      <c r="EW142" s="11"/>
      <c r="EX142" s="10"/>
      <c r="EY142" s="7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 t="shared" si="152"/>
        <v>0</v>
      </c>
      <c r="FL142" s="11"/>
      <c r="FM142" s="10"/>
      <c r="FN142" s="11"/>
      <c r="FO142" s="10"/>
      <c r="FP142" s="11"/>
      <c r="FQ142" s="10"/>
      <c r="FR142" s="11"/>
      <c r="FS142" s="10"/>
      <c r="FT142" s="7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 t="shared" si="153"/>
        <v>0</v>
      </c>
    </row>
    <row r="143" spans="1:188" x14ac:dyDescent="0.25">
      <c r="A143" s="20">
        <v>14</v>
      </c>
      <c r="B143" s="20">
        <v>1</v>
      </c>
      <c r="C143" s="20"/>
      <c r="D143" s="6" t="s">
        <v>433</v>
      </c>
      <c r="E143" s="3" t="s">
        <v>357</v>
      </c>
      <c r="F143" s="6">
        <f t="shared" si="132"/>
        <v>0</v>
      </c>
      <c r="G143" s="6">
        <f t="shared" si="133"/>
        <v>2</v>
      </c>
      <c r="H143" s="6">
        <f t="shared" si="134"/>
        <v>30</v>
      </c>
      <c r="I143" s="6">
        <f t="shared" si="135"/>
        <v>15</v>
      </c>
      <c r="J143" s="6">
        <f t="shared" si="136"/>
        <v>15</v>
      </c>
      <c r="K143" s="6">
        <f t="shared" si="137"/>
        <v>0</v>
      </c>
      <c r="L143" s="6">
        <f t="shared" si="138"/>
        <v>0</v>
      </c>
      <c r="M143" s="6">
        <f t="shared" si="139"/>
        <v>0</v>
      </c>
      <c r="N143" s="6">
        <f t="shared" si="140"/>
        <v>0</v>
      </c>
      <c r="O143" s="6">
        <f t="shared" si="141"/>
        <v>0</v>
      </c>
      <c r="P143" s="6">
        <f t="shared" si="142"/>
        <v>0</v>
      </c>
      <c r="Q143" s="6">
        <f t="shared" si="143"/>
        <v>0</v>
      </c>
      <c r="R143" s="7">
        <f t="shared" si="144"/>
        <v>2</v>
      </c>
      <c r="S143" s="7">
        <f t="shared" si="145"/>
        <v>0</v>
      </c>
      <c r="T143" s="7">
        <v>1.2</v>
      </c>
      <c r="U143" s="11"/>
      <c r="V143" s="10"/>
      <c r="W143" s="11"/>
      <c r="X143" s="10"/>
      <c r="Y143" s="11"/>
      <c r="Z143" s="10"/>
      <c r="AA143" s="11"/>
      <c r="AB143" s="10"/>
      <c r="AC143" s="7"/>
      <c r="AD143" s="11"/>
      <c r="AE143" s="10"/>
      <c r="AF143" s="11"/>
      <c r="AG143" s="10"/>
      <c r="AH143" s="11"/>
      <c r="AI143" s="10"/>
      <c r="AJ143" s="11"/>
      <c r="AK143" s="10"/>
      <c r="AL143" s="11"/>
      <c r="AM143" s="10"/>
      <c r="AN143" s="7"/>
      <c r="AO143" s="7">
        <f t="shared" si="146"/>
        <v>0</v>
      </c>
      <c r="AP143" s="11"/>
      <c r="AQ143" s="10"/>
      <c r="AR143" s="11"/>
      <c r="AS143" s="10"/>
      <c r="AT143" s="11"/>
      <c r="AU143" s="10"/>
      <c r="AV143" s="11"/>
      <c r="AW143" s="10"/>
      <c r="AX143" s="7"/>
      <c r="AY143" s="11"/>
      <c r="AZ143" s="10"/>
      <c r="BA143" s="11"/>
      <c r="BB143" s="10"/>
      <c r="BC143" s="11"/>
      <c r="BD143" s="10"/>
      <c r="BE143" s="11"/>
      <c r="BF143" s="10"/>
      <c r="BG143" s="11"/>
      <c r="BH143" s="10"/>
      <c r="BI143" s="7"/>
      <c r="BJ143" s="7">
        <f t="shared" si="147"/>
        <v>0</v>
      </c>
      <c r="BK143" s="11"/>
      <c r="BL143" s="10"/>
      <c r="BM143" s="11"/>
      <c r="BN143" s="10"/>
      <c r="BO143" s="11"/>
      <c r="BP143" s="10"/>
      <c r="BQ143" s="11"/>
      <c r="BR143" s="10"/>
      <c r="BS143" s="7"/>
      <c r="BT143" s="11"/>
      <c r="BU143" s="10"/>
      <c r="BV143" s="11"/>
      <c r="BW143" s="10"/>
      <c r="BX143" s="11"/>
      <c r="BY143" s="10"/>
      <c r="BZ143" s="11"/>
      <c r="CA143" s="10"/>
      <c r="CB143" s="11"/>
      <c r="CC143" s="10"/>
      <c r="CD143" s="7"/>
      <c r="CE143" s="7">
        <f t="shared" si="148"/>
        <v>0</v>
      </c>
      <c r="CF143" s="11"/>
      <c r="CG143" s="10"/>
      <c r="CH143" s="11"/>
      <c r="CI143" s="10"/>
      <c r="CJ143" s="11"/>
      <c r="CK143" s="10"/>
      <c r="CL143" s="11"/>
      <c r="CM143" s="10"/>
      <c r="CN143" s="7"/>
      <c r="CO143" s="11"/>
      <c r="CP143" s="10"/>
      <c r="CQ143" s="11"/>
      <c r="CR143" s="10"/>
      <c r="CS143" s="11"/>
      <c r="CT143" s="10"/>
      <c r="CU143" s="11"/>
      <c r="CV143" s="10"/>
      <c r="CW143" s="11"/>
      <c r="CX143" s="10"/>
      <c r="CY143" s="7"/>
      <c r="CZ143" s="7">
        <f t="shared" si="149"/>
        <v>0</v>
      </c>
      <c r="DA143" s="11"/>
      <c r="DB143" s="10"/>
      <c r="DC143" s="11"/>
      <c r="DD143" s="10"/>
      <c r="DE143" s="11"/>
      <c r="DF143" s="10"/>
      <c r="DG143" s="11"/>
      <c r="DH143" s="10"/>
      <c r="DI143" s="7"/>
      <c r="DJ143" s="11"/>
      <c r="DK143" s="10"/>
      <c r="DL143" s="11"/>
      <c r="DM143" s="10"/>
      <c r="DN143" s="11"/>
      <c r="DO143" s="10"/>
      <c r="DP143" s="11"/>
      <c r="DQ143" s="10"/>
      <c r="DR143" s="11"/>
      <c r="DS143" s="10"/>
      <c r="DT143" s="7"/>
      <c r="DU143" s="7">
        <f t="shared" si="150"/>
        <v>0</v>
      </c>
      <c r="DV143" s="11">
        <v>15</v>
      </c>
      <c r="DW143" s="10" t="s">
        <v>60</v>
      </c>
      <c r="DX143" s="11">
        <v>15</v>
      </c>
      <c r="DY143" s="10" t="s">
        <v>60</v>
      </c>
      <c r="DZ143" s="11"/>
      <c r="EA143" s="10"/>
      <c r="EB143" s="11"/>
      <c r="EC143" s="10"/>
      <c r="ED143" s="7">
        <v>2</v>
      </c>
      <c r="EE143" s="11"/>
      <c r="EF143" s="10"/>
      <c r="EG143" s="11"/>
      <c r="EH143" s="10"/>
      <c r="EI143" s="11"/>
      <c r="EJ143" s="10"/>
      <c r="EK143" s="11"/>
      <c r="EL143" s="10"/>
      <c r="EM143" s="11"/>
      <c r="EN143" s="10"/>
      <c r="EO143" s="7"/>
      <c r="EP143" s="7">
        <f t="shared" si="151"/>
        <v>2</v>
      </c>
      <c r="EQ143" s="11"/>
      <c r="ER143" s="10"/>
      <c r="ES143" s="11"/>
      <c r="ET143" s="10"/>
      <c r="EU143" s="11"/>
      <c r="EV143" s="10"/>
      <c r="EW143" s="11"/>
      <c r="EX143" s="10"/>
      <c r="EY143" s="7"/>
      <c r="EZ143" s="11"/>
      <c r="FA143" s="10"/>
      <c r="FB143" s="11"/>
      <c r="FC143" s="10"/>
      <c r="FD143" s="11"/>
      <c r="FE143" s="10"/>
      <c r="FF143" s="11"/>
      <c r="FG143" s="10"/>
      <c r="FH143" s="11"/>
      <c r="FI143" s="10"/>
      <c r="FJ143" s="7"/>
      <c r="FK143" s="7">
        <f t="shared" si="152"/>
        <v>0</v>
      </c>
      <c r="FL143" s="11"/>
      <c r="FM143" s="10"/>
      <c r="FN143" s="11"/>
      <c r="FO143" s="10"/>
      <c r="FP143" s="11"/>
      <c r="FQ143" s="10"/>
      <c r="FR143" s="11"/>
      <c r="FS143" s="10"/>
      <c r="FT143" s="7"/>
      <c r="FU143" s="11"/>
      <c r="FV143" s="10"/>
      <c r="FW143" s="11"/>
      <c r="FX143" s="10"/>
      <c r="FY143" s="11"/>
      <c r="FZ143" s="10"/>
      <c r="GA143" s="11"/>
      <c r="GB143" s="10"/>
      <c r="GC143" s="11"/>
      <c r="GD143" s="10"/>
      <c r="GE143" s="7"/>
      <c r="GF143" s="7">
        <f t="shared" si="153"/>
        <v>0</v>
      </c>
    </row>
    <row r="144" spans="1:188" x14ac:dyDescent="0.25">
      <c r="A144" s="20">
        <v>14</v>
      </c>
      <c r="B144" s="20">
        <v>1</v>
      </c>
      <c r="C144" s="20"/>
      <c r="D144" s="6" t="s">
        <v>434</v>
      </c>
      <c r="E144" s="3" t="s">
        <v>267</v>
      </c>
      <c r="F144" s="6">
        <f t="shared" si="132"/>
        <v>0</v>
      </c>
      <c r="G144" s="6">
        <f t="shared" si="133"/>
        <v>2</v>
      </c>
      <c r="H144" s="6">
        <f t="shared" si="134"/>
        <v>30</v>
      </c>
      <c r="I144" s="6">
        <f t="shared" si="135"/>
        <v>15</v>
      </c>
      <c r="J144" s="6">
        <f t="shared" si="136"/>
        <v>15</v>
      </c>
      <c r="K144" s="6">
        <f t="shared" si="137"/>
        <v>0</v>
      </c>
      <c r="L144" s="6">
        <f t="shared" si="138"/>
        <v>0</v>
      </c>
      <c r="M144" s="6">
        <f t="shared" si="139"/>
        <v>0</v>
      </c>
      <c r="N144" s="6">
        <f t="shared" si="140"/>
        <v>0</v>
      </c>
      <c r="O144" s="6">
        <f t="shared" si="141"/>
        <v>0</v>
      </c>
      <c r="P144" s="6">
        <f t="shared" si="142"/>
        <v>0</v>
      </c>
      <c r="Q144" s="6">
        <f t="shared" si="143"/>
        <v>0</v>
      </c>
      <c r="R144" s="7">
        <f t="shared" si="144"/>
        <v>2</v>
      </c>
      <c r="S144" s="7">
        <f t="shared" si="145"/>
        <v>0</v>
      </c>
      <c r="T144" s="7">
        <v>1.24</v>
      </c>
      <c r="U144" s="11"/>
      <c r="V144" s="10"/>
      <c r="W144" s="11"/>
      <c r="X144" s="10"/>
      <c r="Y144" s="11"/>
      <c r="Z144" s="10"/>
      <c r="AA144" s="11"/>
      <c r="AB144" s="10"/>
      <c r="AC144" s="7"/>
      <c r="AD144" s="11"/>
      <c r="AE144" s="10"/>
      <c r="AF144" s="11"/>
      <c r="AG144" s="10"/>
      <c r="AH144" s="11"/>
      <c r="AI144" s="10"/>
      <c r="AJ144" s="11"/>
      <c r="AK144" s="10"/>
      <c r="AL144" s="11"/>
      <c r="AM144" s="10"/>
      <c r="AN144" s="7"/>
      <c r="AO144" s="7">
        <f t="shared" si="146"/>
        <v>0</v>
      </c>
      <c r="AP144" s="11"/>
      <c r="AQ144" s="10"/>
      <c r="AR144" s="11"/>
      <c r="AS144" s="10"/>
      <c r="AT144" s="11"/>
      <c r="AU144" s="10"/>
      <c r="AV144" s="11"/>
      <c r="AW144" s="10"/>
      <c r="AX144" s="7"/>
      <c r="AY144" s="11"/>
      <c r="AZ144" s="10"/>
      <c r="BA144" s="11"/>
      <c r="BB144" s="10"/>
      <c r="BC144" s="11"/>
      <c r="BD144" s="10"/>
      <c r="BE144" s="11"/>
      <c r="BF144" s="10"/>
      <c r="BG144" s="11"/>
      <c r="BH144" s="10"/>
      <c r="BI144" s="7"/>
      <c r="BJ144" s="7">
        <f t="shared" si="147"/>
        <v>0</v>
      </c>
      <c r="BK144" s="11"/>
      <c r="BL144" s="10"/>
      <c r="BM144" s="11"/>
      <c r="BN144" s="10"/>
      <c r="BO144" s="11"/>
      <c r="BP144" s="10"/>
      <c r="BQ144" s="11"/>
      <c r="BR144" s="10"/>
      <c r="BS144" s="7"/>
      <c r="BT144" s="11"/>
      <c r="BU144" s="10"/>
      <c r="BV144" s="11"/>
      <c r="BW144" s="10"/>
      <c r="BX144" s="11"/>
      <c r="BY144" s="10"/>
      <c r="BZ144" s="11"/>
      <c r="CA144" s="10"/>
      <c r="CB144" s="11"/>
      <c r="CC144" s="10"/>
      <c r="CD144" s="7"/>
      <c r="CE144" s="7">
        <f t="shared" si="148"/>
        <v>0</v>
      </c>
      <c r="CF144" s="11"/>
      <c r="CG144" s="10"/>
      <c r="CH144" s="11"/>
      <c r="CI144" s="10"/>
      <c r="CJ144" s="11"/>
      <c r="CK144" s="10"/>
      <c r="CL144" s="11"/>
      <c r="CM144" s="10"/>
      <c r="CN144" s="7"/>
      <c r="CO144" s="11"/>
      <c r="CP144" s="10"/>
      <c r="CQ144" s="11"/>
      <c r="CR144" s="10"/>
      <c r="CS144" s="11"/>
      <c r="CT144" s="10"/>
      <c r="CU144" s="11"/>
      <c r="CV144" s="10"/>
      <c r="CW144" s="11"/>
      <c r="CX144" s="10"/>
      <c r="CY144" s="7"/>
      <c r="CZ144" s="7">
        <f t="shared" si="149"/>
        <v>0</v>
      </c>
      <c r="DA144" s="11"/>
      <c r="DB144" s="10"/>
      <c r="DC144" s="11"/>
      <c r="DD144" s="10"/>
      <c r="DE144" s="11"/>
      <c r="DF144" s="10"/>
      <c r="DG144" s="11"/>
      <c r="DH144" s="10"/>
      <c r="DI144" s="7"/>
      <c r="DJ144" s="11"/>
      <c r="DK144" s="10"/>
      <c r="DL144" s="11"/>
      <c r="DM144" s="10"/>
      <c r="DN144" s="11"/>
      <c r="DO144" s="10"/>
      <c r="DP144" s="11"/>
      <c r="DQ144" s="10"/>
      <c r="DR144" s="11"/>
      <c r="DS144" s="10"/>
      <c r="DT144" s="7"/>
      <c r="DU144" s="7">
        <f t="shared" si="150"/>
        <v>0</v>
      </c>
      <c r="DV144" s="11">
        <v>15</v>
      </c>
      <c r="DW144" s="10" t="s">
        <v>60</v>
      </c>
      <c r="DX144" s="11">
        <v>15</v>
      </c>
      <c r="DY144" s="10" t="s">
        <v>60</v>
      </c>
      <c r="DZ144" s="11"/>
      <c r="EA144" s="10"/>
      <c r="EB144" s="11"/>
      <c r="EC144" s="10"/>
      <c r="ED144" s="7">
        <v>2</v>
      </c>
      <c r="EE144" s="11"/>
      <c r="EF144" s="10"/>
      <c r="EG144" s="11"/>
      <c r="EH144" s="10"/>
      <c r="EI144" s="11"/>
      <c r="EJ144" s="10"/>
      <c r="EK144" s="11"/>
      <c r="EL144" s="10"/>
      <c r="EM144" s="11"/>
      <c r="EN144" s="10"/>
      <c r="EO144" s="7"/>
      <c r="EP144" s="7">
        <f t="shared" si="151"/>
        <v>2</v>
      </c>
      <c r="EQ144" s="11"/>
      <c r="ER144" s="10"/>
      <c r="ES144" s="11"/>
      <c r="ET144" s="10"/>
      <c r="EU144" s="11"/>
      <c r="EV144" s="10"/>
      <c r="EW144" s="11"/>
      <c r="EX144" s="10"/>
      <c r="EY144" s="7"/>
      <c r="EZ144" s="11"/>
      <c r="FA144" s="10"/>
      <c r="FB144" s="11"/>
      <c r="FC144" s="10"/>
      <c r="FD144" s="11"/>
      <c r="FE144" s="10"/>
      <c r="FF144" s="11"/>
      <c r="FG144" s="10"/>
      <c r="FH144" s="11"/>
      <c r="FI144" s="10"/>
      <c r="FJ144" s="7"/>
      <c r="FK144" s="7">
        <f t="shared" si="152"/>
        <v>0</v>
      </c>
      <c r="FL144" s="11"/>
      <c r="FM144" s="10"/>
      <c r="FN144" s="11"/>
      <c r="FO144" s="10"/>
      <c r="FP144" s="11"/>
      <c r="FQ144" s="10"/>
      <c r="FR144" s="11"/>
      <c r="FS144" s="10"/>
      <c r="FT144" s="7"/>
      <c r="FU144" s="11"/>
      <c r="FV144" s="10"/>
      <c r="FW144" s="11"/>
      <c r="FX144" s="10"/>
      <c r="FY144" s="11"/>
      <c r="FZ144" s="10"/>
      <c r="GA144" s="11"/>
      <c r="GB144" s="10"/>
      <c r="GC144" s="11"/>
      <c r="GD144" s="10"/>
      <c r="GE144" s="7"/>
      <c r="GF144" s="7">
        <f t="shared" si="153"/>
        <v>0</v>
      </c>
    </row>
    <row r="145" spans="1:188" x14ac:dyDescent="0.25">
      <c r="A145" s="20">
        <v>14</v>
      </c>
      <c r="B145" s="20">
        <v>1</v>
      </c>
      <c r="C145" s="20"/>
      <c r="D145" s="6" t="s">
        <v>435</v>
      </c>
      <c r="E145" s="3" t="s">
        <v>265</v>
      </c>
      <c r="F145" s="6">
        <f t="shared" si="132"/>
        <v>0</v>
      </c>
      <c r="G145" s="6">
        <f t="shared" si="133"/>
        <v>2</v>
      </c>
      <c r="H145" s="6">
        <f t="shared" si="134"/>
        <v>30</v>
      </c>
      <c r="I145" s="6">
        <f t="shared" si="135"/>
        <v>15</v>
      </c>
      <c r="J145" s="6">
        <f t="shared" si="136"/>
        <v>15</v>
      </c>
      <c r="K145" s="6">
        <f t="shared" si="137"/>
        <v>0</v>
      </c>
      <c r="L145" s="6">
        <f t="shared" si="138"/>
        <v>0</v>
      </c>
      <c r="M145" s="6">
        <f t="shared" si="139"/>
        <v>0</v>
      </c>
      <c r="N145" s="6">
        <f t="shared" si="140"/>
        <v>0</v>
      </c>
      <c r="O145" s="6">
        <f t="shared" si="141"/>
        <v>0</v>
      </c>
      <c r="P145" s="6">
        <f t="shared" si="142"/>
        <v>0</v>
      </c>
      <c r="Q145" s="6">
        <f t="shared" si="143"/>
        <v>0</v>
      </c>
      <c r="R145" s="7">
        <f t="shared" si="144"/>
        <v>2</v>
      </c>
      <c r="S145" s="7">
        <f t="shared" si="145"/>
        <v>0</v>
      </c>
      <c r="T145" s="7">
        <v>1.07</v>
      </c>
      <c r="U145" s="11"/>
      <c r="V145" s="10"/>
      <c r="W145" s="11"/>
      <c r="X145" s="10"/>
      <c r="Y145" s="11"/>
      <c r="Z145" s="10"/>
      <c r="AA145" s="11"/>
      <c r="AB145" s="10"/>
      <c r="AC145" s="7"/>
      <c r="AD145" s="11"/>
      <c r="AE145" s="10"/>
      <c r="AF145" s="11"/>
      <c r="AG145" s="10"/>
      <c r="AH145" s="11"/>
      <c r="AI145" s="10"/>
      <c r="AJ145" s="11"/>
      <c r="AK145" s="10"/>
      <c r="AL145" s="11"/>
      <c r="AM145" s="10"/>
      <c r="AN145" s="7"/>
      <c r="AO145" s="7">
        <f t="shared" si="146"/>
        <v>0</v>
      </c>
      <c r="AP145" s="11"/>
      <c r="AQ145" s="10"/>
      <c r="AR145" s="11"/>
      <c r="AS145" s="10"/>
      <c r="AT145" s="11"/>
      <c r="AU145" s="10"/>
      <c r="AV145" s="11"/>
      <c r="AW145" s="10"/>
      <c r="AX145" s="7"/>
      <c r="AY145" s="11"/>
      <c r="AZ145" s="10"/>
      <c r="BA145" s="11"/>
      <c r="BB145" s="10"/>
      <c r="BC145" s="11"/>
      <c r="BD145" s="10"/>
      <c r="BE145" s="11"/>
      <c r="BF145" s="10"/>
      <c r="BG145" s="11"/>
      <c r="BH145" s="10"/>
      <c r="BI145" s="7"/>
      <c r="BJ145" s="7">
        <f t="shared" si="147"/>
        <v>0</v>
      </c>
      <c r="BK145" s="11"/>
      <c r="BL145" s="10"/>
      <c r="BM145" s="11"/>
      <c r="BN145" s="10"/>
      <c r="BO145" s="11"/>
      <c r="BP145" s="10"/>
      <c r="BQ145" s="11"/>
      <c r="BR145" s="10"/>
      <c r="BS145" s="7"/>
      <c r="BT145" s="11"/>
      <c r="BU145" s="10"/>
      <c r="BV145" s="11"/>
      <c r="BW145" s="10"/>
      <c r="BX145" s="11"/>
      <c r="BY145" s="10"/>
      <c r="BZ145" s="11"/>
      <c r="CA145" s="10"/>
      <c r="CB145" s="11"/>
      <c r="CC145" s="10"/>
      <c r="CD145" s="7"/>
      <c r="CE145" s="7">
        <f t="shared" si="148"/>
        <v>0</v>
      </c>
      <c r="CF145" s="11"/>
      <c r="CG145" s="10"/>
      <c r="CH145" s="11"/>
      <c r="CI145" s="10"/>
      <c r="CJ145" s="11"/>
      <c r="CK145" s="10"/>
      <c r="CL145" s="11"/>
      <c r="CM145" s="10"/>
      <c r="CN145" s="7"/>
      <c r="CO145" s="11"/>
      <c r="CP145" s="10"/>
      <c r="CQ145" s="11"/>
      <c r="CR145" s="10"/>
      <c r="CS145" s="11"/>
      <c r="CT145" s="10"/>
      <c r="CU145" s="11"/>
      <c r="CV145" s="10"/>
      <c r="CW145" s="11"/>
      <c r="CX145" s="10"/>
      <c r="CY145" s="7"/>
      <c r="CZ145" s="7">
        <f t="shared" si="149"/>
        <v>0</v>
      </c>
      <c r="DA145" s="11"/>
      <c r="DB145" s="10"/>
      <c r="DC145" s="11"/>
      <c r="DD145" s="10"/>
      <c r="DE145" s="11"/>
      <c r="DF145" s="10"/>
      <c r="DG145" s="11"/>
      <c r="DH145" s="10"/>
      <c r="DI145" s="7"/>
      <c r="DJ145" s="11"/>
      <c r="DK145" s="10"/>
      <c r="DL145" s="11"/>
      <c r="DM145" s="10"/>
      <c r="DN145" s="11"/>
      <c r="DO145" s="10"/>
      <c r="DP145" s="11"/>
      <c r="DQ145" s="10"/>
      <c r="DR145" s="11"/>
      <c r="DS145" s="10"/>
      <c r="DT145" s="7"/>
      <c r="DU145" s="7">
        <f t="shared" si="150"/>
        <v>0</v>
      </c>
      <c r="DV145" s="11">
        <v>15</v>
      </c>
      <c r="DW145" s="10" t="s">
        <v>60</v>
      </c>
      <c r="DX145" s="11">
        <v>15</v>
      </c>
      <c r="DY145" s="10" t="s">
        <v>60</v>
      </c>
      <c r="DZ145" s="11"/>
      <c r="EA145" s="10"/>
      <c r="EB145" s="11"/>
      <c r="EC145" s="10"/>
      <c r="ED145" s="7">
        <v>2</v>
      </c>
      <c r="EE145" s="11"/>
      <c r="EF145" s="10"/>
      <c r="EG145" s="11"/>
      <c r="EH145" s="10"/>
      <c r="EI145" s="11"/>
      <c r="EJ145" s="10"/>
      <c r="EK145" s="11"/>
      <c r="EL145" s="10"/>
      <c r="EM145" s="11"/>
      <c r="EN145" s="10"/>
      <c r="EO145" s="7"/>
      <c r="EP145" s="7">
        <f t="shared" si="151"/>
        <v>2</v>
      </c>
      <c r="EQ145" s="11"/>
      <c r="ER145" s="10"/>
      <c r="ES145" s="11"/>
      <c r="ET145" s="10"/>
      <c r="EU145" s="11"/>
      <c r="EV145" s="10"/>
      <c r="EW145" s="11"/>
      <c r="EX145" s="10"/>
      <c r="EY145" s="7"/>
      <c r="EZ145" s="11"/>
      <c r="FA145" s="10"/>
      <c r="FB145" s="11"/>
      <c r="FC145" s="10"/>
      <c r="FD145" s="11"/>
      <c r="FE145" s="10"/>
      <c r="FF145" s="11"/>
      <c r="FG145" s="10"/>
      <c r="FH145" s="11"/>
      <c r="FI145" s="10"/>
      <c r="FJ145" s="7"/>
      <c r="FK145" s="7">
        <f t="shared" si="152"/>
        <v>0</v>
      </c>
      <c r="FL145" s="11"/>
      <c r="FM145" s="10"/>
      <c r="FN145" s="11"/>
      <c r="FO145" s="10"/>
      <c r="FP145" s="11"/>
      <c r="FQ145" s="10"/>
      <c r="FR145" s="11"/>
      <c r="FS145" s="10"/>
      <c r="FT145" s="7"/>
      <c r="FU145" s="11"/>
      <c r="FV145" s="10"/>
      <c r="FW145" s="11"/>
      <c r="FX145" s="10"/>
      <c r="FY145" s="11"/>
      <c r="FZ145" s="10"/>
      <c r="GA145" s="11"/>
      <c r="GB145" s="10"/>
      <c r="GC145" s="11"/>
      <c r="GD145" s="10"/>
      <c r="GE145" s="7"/>
      <c r="GF145" s="7">
        <f t="shared" si="153"/>
        <v>0</v>
      </c>
    </row>
    <row r="146" spans="1:188" x14ac:dyDescent="0.25">
      <c r="A146" s="20">
        <v>16</v>
      </c>
      <c r="B146" s="20">
        <v>2</v>
      </c>
      <c r="C146" s="20"/>
      <c r="D146" s="6" t="s">
        <v>436</v>
      </c>
      <c r="E146" s="3" t="s">
        <v>269</v>
      </c>
      <c r="F146" s="6">
        <f t="shared" si="132"/>
        <v>0</v>
      </c>
      <c r="G146" s="6">
        <f t="shared" si="133"/>
        <v>2</v>
      </c>
      <c r="H146" s="6">
        <f t="shared" si="134"/>
        <v>30</v>
      </c>
      <c r="I146" s="6">
        <f t="shared" si="135"/>
        <v>15</v>
      </c>
      <c r="J146" s="6">
        <f t="shared" si="136"/>
        <v>15</v>
      </c>
      <c r="K146" s="6">
        <f t="shared" si="137"/>
        <v>0</v>
      </c>
      <c r="L146" s="6">
        <f t="shared" si="138"/>
        <v>0</v>
      </c>
      <c r="M146" s="6">
        <f t="shared" si="139"/>
        <v>0</v>
      </c>
      <c r="N146" s="6">
        <f t="shared" si="140"/>
        <v>0</v>
      </c>
      <c r="O146" s="6">
        <f t="shared" si="141"/>
        <v>0</v>
      </c>
      <c r="P146" s="6">
        <f t="shared" si="142"/>
        <v>0</v>
      </c>
      <c r="Q146" s="6">
        <f t="shared" si="143"/>
        <v>0</v>
      </c>
      <c r="R146" s="7">
        <f t="shared" si="144"/>
        <v>2</v>
      </c>
      <c r="S146" s="7">
        <f t="shared" si="145"/>
        <v>0</v>
      </c>
      <c r="T146" s="7">
        <v>1.2</v>
      </c>
      <c r="U146" s="11"/>
      <c r="V146" s="10"/>
      <c r="W146" s="11"/>
      <c r="X146" s="10"/>
      <c r="Y146" s="11"/>
      <c r="Z146" s="10"/>
      <c r="AA146" s="11"/>
      <c r="AB146" s="10"/>
      <c r="AC146" s="7"/>
      <c r="AD146" s="11"/>
      <c r="AE146" s="10"/>
      <c r="AF146" s="11"/>
      <c r="AG146" s="10"/>
      <c r="AH146" s="11"/>
      <c r="AI146" s="10"/>
      <c r="AJ146" s="11"/>
      <c r="AK146" s="10"/>
      <c r="AL146" s="11"/>
      <c r="AM146" s="10"/>
      <c r="AN146" s="7"/>
      <c r="AO146" s="7">
        <f t="shared" si="146"/>
        <v>0</v>
      </c>
      <c r="AP146" s="11"/>
      <c r="AQ146" s="10"/>
      <c r="AR146" s="11"/>
      <c r="AS146" s="10"/>
      <c r="AT146" s="11"/>
      <c r="AU146" s="10"/>
      <c r="AV146" s="11"/>
      <c r="AW146" s="10"/>
      <c r="AX146" s="7"/>
      <c r="AY146" s="11"/>
      <c r="AZ146" s="10"/>
      <c r="BA146" s="11"/>
      <c r="BB146" s="10"/>
      <c r="BC146" s="11"/>
      <c r="BD146" s="10"/>
      <c r="BE146" s="11"/>
      <c r="BF146" s="10"/>
      <c r="BG146" s="11"/>
      <c r="BH146" s="10"/>
      <c r="BI146" s="7"/>
      <c r="BJ146" s="7">
        <f t="shared" si="147"/>
        <v>0</v>
      </c>
      <c r="BK146" s="11"/>
      <c r="BL146" s="10"/>
      <c r="BM146" s="11"/>
      <c r="BN146" s="10"/>
      <c r="BO146" s="11"/>
      <c r="BP146" s="10"/>
      <c r="BQ146" s="11"/>
      <c r="BR146" s="10"/>
      <c r="BS146" s="7"/>
      <c r="BT146" s="11"/>
      <c r="BU146" s="10"/>
      <c r="BV146" s="11"/>
      <c r="BW146" s="10"/>
      <c r="BX146" s="11"/>
      <c r="BY146" s="10"/>
      <c r="BZ146" s="11"/>
      <c r="CA146" s="10"/>
      <c r="CB146" s="11"/>
      <c r="CC146" s="10"/>
      <c r="CD146" s="7"/>
      <c r="CE146" s="7">
        <f t="shared" si="148"/>
        <v>0</v>
      </c>
      <c r="CF146" s="11"/>
      <c r="CG146" s="10"/>
      <c r="CH146" s="11"/>
      <c r="CI146" s="10"/>
      <c r="CJ146" s="11"/>
      <c r="CK146" s="10"/>
      <c r="CL146" s="11"/>
      <c r="CM146" s="10"/>
      <c r="CN146" s="7"/>
      <c r="CO146" s="11"/>
      <c r="CP146" s="10"/>
      <c r="CQ146" s="11"/>
      <c r="CR146" s="10"/>
      <c r="CS146" s="11"/>
      <c r="CT146" s="10"/>
      <c r="CU146" s="11"/>
      <c r="CV146" s="10"/>
      <c r="CW146" s="11"/>
      <c r="CX146" s="10"/>
      <c r="CY146" s="7"/>
      <c r="CZ146" s="7">
        <f t="shared" si="149"/>
        <v>0</v>
      </c>
      <c r="DA146" s="11"/>
      <c r="DB146" s="10"/>
      <c r="DC146" s="11"/>
      <c r="DD146" s="10"/>
      <c r="DE146" s="11"/>
      <c r="DF146" s="10"/>
      <c r="DG146" s="11"/>
      <c r="DH146" s="10"/>
      <c r="DI146" s="7"/>
      <c r="DJ146" s="11"/>
      <c r="DK146" s="10"/>
      <c r="DL146" s="11"/>
      <c r="DM146" s="10"/>
      <c r="DN146" s="11"/>
      <c r="DO146" s="10"/>
      <c r="DP146" s="11"/>
      <c r="DQ146" s="10"/>
      <c r="DR146" s="11"/>
      <c r="DS146" s="10"/>
      <c r="DT146" s="7"/>
      <c r="DU146" s="7">
        <f t="shared" si="150"/>
        <v>0</v>
      </c>
      <c r="DV146" s="11"/>
      <c r="DW146" s="10"/>
      <c r="DX146" s="11"/>
      <c r="DY146" s="10"/>
      <c r="DZ146" s="11"/>
      <c r="EA146" s="10"/>
      <c r="EB146" s="11"/>
      <c r="EC146" s="10"/>
      <c r="ED146" s="7"/>
      <c r="EE146" s="11"/>
      <c r="EF146" s="10"/>
      <c r="EG146" s="11"/>
      <c r="EH146" s="10"/>
      <c r="EI146" s="11"/>
      <c r="EJ146" s="10"/>
      <c r="EK146" s="11"/>
      <c r="EL146" s="10"/>
      <c r="EM146" s="11"/>
      <c r="EN146" s="10"/>
      <c r="EO146" s="7"/>
      <c r="EP146" s="7">
        <f t="shared" si="151"/>
        <v>0</v>
      </c>
      <c r="EQ146" s="11">
        <v>15</v>
      </c>
      <c r="ER146" s="10" t="s">
        <v>60</v>
      </c>
      <c r="ES146" s="11">
        <v>15</v>
      </c>
      <c r="ET146" s="10" t="s">
        <v>60</v>
      </c>
      <c r="EU146" s="11"/>
      <c r="EV146" s="10"/>
      <c r="EW146" s="11"/>
      <c r="EX146" s="10"/>
      <c r="EY146" s="7">
        <v>2</v>
      </c>
      <c r="EZ146" s="11"/>
      <c r="FA146" s="10"/>
      <c r="FB146" s="11"/>
      <c r="FC146" s="10"/>
      <c r="FD146" s="11"/>
      <c r="FE146" s="10"/>
      <c r="FF146" s="11"/>
      <c r="FG146" s="10"/>
      <c r="FH146" s="11"/>
      <c r="FI146" s="10"/>
      <c r="FJ146" s="7"/>
      <c r="FK146" s="7">
        <f t="shared" si="152"/>
        <v>2</v>
      </c>
      <c r="FL146" s="11"/>
      <c r="FM146" s="10"/>
      <c r="FN146" s="11"/>
      <c r="FO146" s="10"/>
      <c r="FP146" s="11"/>
      <c r="FQ146" s="10"/>
      <c r="FR146" s="11"/>
      <c r="FS146" s="10"/>
      <c r="FT146" s="7"/>
      <c r="FU146" s="11"/>
      <c r="FV146" s="10"/>
      <c r="FW146" s="11"/>
      <c r="FX146" s="10"/>
      <c r="FY146" s="11"/>
      <c r="FZ146" s="10"/>
      <c r="GA146" s="11"/>
      <c r="GB146" s="10"/>
      <c r="GC146" s="11"/>
      <c r="GD146" s="10"/>
      <c r="GE146" s="7"/>
      <c r="GF146" s="7">
        <f t="shared" si="153"/>
        <v>0</v>
      </c>
    </row>
    <row r="147" spans="1:188" x14ac:dyDescent="0.25">
      <c r="A147" s="20">
        <v>16</v>
      </c>
      <c r="B147" s="20">
        <v>2</v>
      </c>
      <c r="C147" s="20"/>
      <c r="D147" s="6" t="s">
        <v>437</v>
      </c>
      <c r="E147" s="3" t="s">
        <v>362</v>
      </c>
      <c r="F147" s="6">
        <f t="shared" si="132"/>
        <v>0</v>
      </c>
      <c r="G147" s="6">
        <f t="shared" si="133"/>
        <v>2</v>
      </c>
      <c r="H147" s="6">
        <f t="shared" si="134"/>
        <v>30</v>
      </c>
      <c r="I147" s="6">
        <f t="shared" si="135"/>
        <v>15</v>
      </c>
      <c r="J147" s="6">
        <f t="shared" si="136"/>
        <v>15</v>
      </c>
      <c r="K147" s="6">
        <f t="shared" si="137"/>
        <v>0</v>
      </c>
      <c r="L147" s="6">
        <f t="shared" si="138"/>
        <v>0</v>
      </c>
      <c r="M147" s="6">
        <f t="shared" si="139"/>
        <v>0</v>
      </c>
      <c r="N147" s="6">
        <f t="shared" si="140"/>
        <v>0</v>
      </c>
      <c r="O147" s="6">
        <f t="shared" si="141"/>
        <v>0</v>
      </c>
      <c r="P147" s="6">
        <f t="shared" si="142"/>
        <v>0</v>
      </c>
      <c r="Q147" s="6">
        <f t="shared" si="143"/>
        <v>0</v>
      </c>
      <c r="R147" s="7">
        <f t="shared" si="144"/>
        <v>2</v>
      </c>
      <c r="S147" s="7">
        <f t="shared" si="145"/>
        <v>0</v>
      </c>
      <c r="T147" s="7">
        <v>1.2</v>
      </c>
      <c r="U147" s="11"/>
      <c r="V147" s="10"/>
      <c r="W147" s="11"/>
      <c r="X147" s="10"/>
      <c r="Y147" s="11"/>
      <c r="Z147" s="10"/>
      <c r="AA147" s="11"/>
      <c r="AB147" s="10"/>
      <c r="AC147" s="7"/>
      <c r="AD147" s="11"/>
      <c r="AE147" s="10"/>
      <c r="AF147" s="11"/>
      <c r="AG147" s="10"/>
      <c r="AH147" s="11"/>
      <c r="AI147" s="10"/>
      <c r="AJ147" s="11"/>
      <c r="AK147" s="10"/>
      <c r="AL147" s="11"/>
      <c r="AM147" s="10"/>
      <c r="AN147" s="7"/>
      <c r="AO147" s="7">
        <f t="shared" si="146"/>
        <v>0</v>
      </c>
      <c r="AP147" s="11"/>
      <c r="AQ147" s="10"/>
      <c r="AR147" s="11"/>
      <c r="AS147" s="10"/>
      <c r="AT147" s="11"/>
      <c r="AU147" s="10"/>
      <c r="AV147" s="11"/>
      <c r="AW147" s="10"/>
      <c r="AX147" s="7"/>
      <c r="AY147" s="11"/>
      <c r="AZ147" s="10"/>
      <c r="BA147" s="11"/>
      <c r="BB147" s="10"/>
      <c r="BC147" s="11"/>
      <c r="BD147" s="10"/>
      <c r="BE147" s="11"/>
      <c r="BF147" s="10"/>
      <c r="BG147" s="11"/>
      <c r="BH147" s="10"/>
      <c r="BI147" s="7"/>
      <c r="BJ147" s="7">
        <f t="shared" si="147"/>
        <v>0</v>
      </c>
      <c r="BK147" s="11"/>
      <c r="BL147" s="10"/>
      <c r="BM147" s="11"/>
      <c r="BN147" s="10"/>
      <c r="BO147" s="11"/>
      <c r="BP147" s="10"/>
      <c r="BQ147" s="11"/>
      <c r="BR147" s="10"/>
      <c r="BS147" s="7"/>
      <c r="BT147" s="11"/>
      <c r="BU147" s="10"/>
      <c r="BV147" s="11"/>
      <c r="BW147" s="10"/>
      <c r="BX147" s="11"/>
      <c r="BY147" s="10"/>
      <c r="BZ147" s="11"/>
      <c r="CA147" s="10"/>
      <c r="CB147" s="11"/>
      <c r="CC147" s="10"/>
      <c r="CD147" s="7"/>
      <c r="CE147" s="7">
        <f t="shared" si="148"/>
        <v>0</v>
      </c>
      <c r="CF147" s="11"/>
      <c r="CG147" s="10"/>
      <c r="CH147" s="11"/>
      <c r="CI147" s="10"/>
      <c r="CJ147" s="11"/>
      <c r="CK147" s="10"/>
      <c r="CL147" s="11"/>
      <c r="CM147" s="10"/>
      <c r="CN147" s="7"/>
      <c r="CO147" s="11"/>
      <c r="CP147" s="10"/>
      <c r="CQ147" s="11"/>
      <c r="CR147" s="10"/>
      <c r="CS147" s="11"/>
      <c r="CT147" s="10"/>
      <c r="CU147" s="11"/>
      <c r="CV147" s="10"/>
      <c r="CW147" s="11"/>
      <c r="CX147" s="10"/>
      <c r="CY147" s="7"/>
      <c r="CZ147" s="7">
        <f t="shared" si="149"/>
        <v>0</v>
      </c>
      <c r="DA147" s="11"/>
      <c r="DB147" s="10"/>
      <c r="DC147" s="11"/>
      <c r="DD147" s="10"/>
      <c r="DE147" s="11"/>
      <c r="DF147" s="10"/>
      <c r="DG147" s="11"/>
      <c r="DH147" s="10"/>
      <c r="DI147" s="7"/>
      <c r="DJ147" s="11"/>
      <c r="DK147" s="10"/>
      <c r="DL147" s="11"/>
      <c r="DM147" s="10"/>
      <c r="DN147" s="11"/>
      <c r="DO147" s="10"/>
      <c r="DP147" s="11"/>
      <c r="DQ147" s="10"/>
      <c r="DR147" s="11"/>
      <c r="DS147" s="10"/>
      <c r="DT147" s="7"/>
      <c r="DU147" s="7">
        <f t="shared" si="150"/>
        <v>0</v>
      </c>
      <c r="DV147" s="11"/>
      <c r="DW147" s="10"/>
      <c r="DX147" s="11"/>
      <c r="DY147" s="10"/>
      <c r="DZ147" s="11"/>
      <c r="EA147" s="10"/>
      <c r="EB147" s="11"/>
      <c r="EC147" s="10"/>
      <c r="ED147" s="7"/>
      <c r="EE147" s="11"/>
      <c r="EF147" s="10"/>
      <c r="EG147" s="11"/>
      <c r="EH147" s="10"/>
      <c r="EI147" s="11"/>
      <c r="EJ147" s="10"/>
      <c r="EK147" s="11"/>
      <c r="EL147" s="10"/>
      <c r="EM147" s="11"/>
      <c r="EN147" s="10"/>
      <c r="EO147" s="7"/>
      <c r="EP147" s="7">
        <f t="shared" si="151"/>
        <v>0</v>
      </c>
      <c r="EQ147" s="11">
        <v>15</v>
      </c>
      <c r="ER147" s="10" t="s">
        <v>60</v>
      </c>
      <c r="ES147" s="11">
        <v>15</v>
      </c>
      <c r="ET147" s="10" t="s">
        <v>60</v>
      </c>
      <c r="EU147" s="11"/>
      <c r="EV147" s="10"/>
      <c r="EW147" s="11"/>
      <c r="EX147" s="10"/>
      <c r="EY147" s="7">
        <v>2</v>
      </c>
      <c r="EZ147" s="11"/>
      <c r="FA147" s="10"/>
      <c r="FB147" s="11"/>
      <c r="FC147" s="10"/>
      <c r="FD147" s="11"/>
      <c r="FE147" s="10"/>
      <c r="FF147" s="11"/>
      <c r="FG147" s="10"/>
      <c r="FH147" s="11"/>
      <c r="FI147" s="10"/>
      <c r="FJ147" s="7"/>
      <c r="FK147" s="7">
        <f t="shared" si="152"/>
        <v>2</v>
      </c>
      <c r="FL147" s="11"/>
      <c r="FM147" s="10"/>
      <c r="FN147" s="11"/>
      <c r="FO147" s="10"/>
      <c r="FP147" s="11"/>
      <c r="FQ147" s="10"/>
      <c r="FR147" s="11"/>
      <c r="FS147" s="10"/>
      <c r="FT147" s="7"/>
      <c r="FU147" s="11"/>
      <c r="FV147" s="10"/>
      <c r="FW147" s="11"/>
      <c r="FX147" s="10"/>
      <c r="FY147" s="11"/>
      <c r="FZ147" s="10"/>
      <c r="GA147" s="11"/>
      <c r="GB147" s="10"/>
      <c r="GC147" s="11"/>
      <c r="GD147" s="10"/>
      <c r="GE147" s="7"/>
      <c r="GF147" s="7">
        <f t="shared" si="153"/>
        <v>0</v>
      </c>
    </row>
    <row r="148" spans="1:188" x14ac:dyDescent="0.25">
      <c r="A148" s="20">
        <v>16</v>
      </c>
      <c r="B148" s="20">
        <v>2</v>
      </c>
      <c r="C148" s="20"/>
      <c r="D148" s="6" t="s">
        <v>438</v>
      </c>
      <c r="E148" s="3" t="s">
        <v>273</v>
      </c>
      <c r="F148" s="6">
        <f t="shared" si="132"/>
        <v>0</v>
      </c>
      <c r="G148" s="6">
        <f t="shared" si="133"/>
        <v>2</v>
      </c>
      <c r="H148" s="6">
        <f t="shared" si="134"/>
        <v>30</v>
      </c>
      <c r="I148" s="6">
        <f t="shared" si="135"/>
        <v>15</v>
      </c>
      <c r="J148" s="6">
        <f t="shared" si="136"/>
        <v>15</v>
      </c>
      <c r="K148" s="6">
        <f t="shared" si="137"/>
        <v>0</v>
      </c>
      <c r="L148" s="6">
        <f t="shared" si="138"/>
        <v>0</v>
      </c>
      <c r="M148" s="6">
        <f t="shared" si="139"/>
        <v>0</v>
      </c>
      <c r="N148" s="6">
        <f t="shared" si="140"/>
        <v>0</v>
      </c>
      <c r="O148" s="6">
        <f t="shared" si="141"/>
        <v>0</v>
      </c>
      <c r="P148" s="6">
        <f t="shared" si="142"/>
        <v>0</v>
      </c>
      <c r="Q148" s="6">
        <f t="shared" si="143"/>
        <v>0</v>
      </c>
      <c r="R148" s="7">
        <f t="shared" si="144"/>
        <v>2</v>
      </c>
      <c r="S148" s="7">
        <f t="shared" si="145"/>
        <v>0</v>
      </c>
      <c r="T148" s="7">
        <v>1.17</v>
      </c>
      <c r="U148" s="11"/>
      <c r="V148" s="10"/>
      <c r="W148" s="11"/>
      <c r="X148" s="10"/>
      <c r="Y148" s="11"/>
      <c r="Z148" s="10"/>
      <c r="AA148" s="11"/>
      <c r="AB148" s="10"/>
      <c r="AC148" s="7"/>
      <c r="AD148" s="11"/>
      <c r="AE148" s="10"/>
      <c r="AF148" s="11"/>
      <c r="AG148" s="10"/>
      <c r="AH148" s="11"/>
      <c r="AI148" s="10"/>
      <c r="AJ148" s="11"/>
      <c r="AK148" s="10"/>
      <c r="AL148" s="11"/>
      <c r="AM148" s="10"/>
      <c r="AN148" s="7"/>
      <c r="AO148" s="7">
        <f t="shared" si="146"/>
        <v>0</v>
      </c>
      <c r="AP148" s="11"/>
      <c r="AQ148" s="10"/>
      <c r="AR148" s="11"/>
      <c r="AS148" s="10"/>
      <c r="AT148" s="11"/>
      <c r="AU148" s="10"/>
      <c r="AV148" s="11"/>
      <c r="AW148" s="10"/>
      <c r="AX148" s="7"/>
      <c r="AY148" s="11"/>
      <c r="AZ148" s="10"/>
      <c r="BA148" s="11"/>
      <c r="BB148" s="10"/>
      <c r="BC148" s="11"/>
      <c r="BD148" s="10"/>
      <c r="BE148" s="11"/>
      <c r="BF148" s="10"/>
      <c r="BG148" s="11"/>
      <c r="BH148" s="10"/>
      <c r="BI148" s="7"/>
      <c r="BJ148" s="7">
        <f t="shared" si="147"/>
        <v>0</v>
      </c>
      <c r="BK148" s="11"/>
      <c r="BL148" s="10"/>
      <c r="BM148" s="11"/>
      <c r="BN148" s="10"/>
      <c r="BO148" s="11"/>
      <c r="BP148" s="10"/>
      <c r="BQ148" s="11"/>
      <c r="BR148" s="10"/>
      <c r="BS148" s="7"/>
      <c r="BT148" s="11"/>
      <c r="BU148" s="10"/>
      <c r="BV148" s="11"/>
      <c r="BW148" s="10"/>
      <c r="BX148" s="11"/>
      <c r="BY148" s="10"/>
      <c r="BZ148" s="11"/>
      <c r="CA148" s="10"/>
      <c r="CB148" s="11"/>
      <c r="CC148" s="10"/>
      <c r="CD148" s="7"/>
      <c r="CE148" s="7">
        <f t="shared" si="148"/>
        <v>0</v>
      </c>
      <c r="CF148" s="11"/>
      <c r="CG148" s="10"/>
      <c r="CH148" s="11"/>
      <c r="CI148" s="10"/>
      <c r="CJ148" s="11"/>
      <c r="CK148" s="10"/>
      <c r="CL148" s="11"/>
      <c r="CM148" s="10"/>
      <c r="CN148" s="7"/>
      <c r="CO148" s="11"/>
      <c r="CP148" s="10"/>
      <c r="CQ148" s="11"/>
      <c r="CR148" s="10"/>
      <c r="CS148" s="11"/>
      <c r="CT148" s="10"/>
      <c r="CU148" s="11"/>
      <c r="CV148" s="10"/>
      <c r="CW148" s="11"/>
      <c r="CX148" s="10"/>
      <c r="CY148" s="7"/>
      <c r="CZ148" s="7">
        <f t="shared" si="149"/>
        <v>0</v>
      </c>
      <c r="DA148" s="11"/>
      <c r="DB148" s="10"/>
      <c r="DC148" s="11"/>
      <c r="DD148" s="10"/>
      <c r="DE148" s="11"/>
      <c r="DF148" s="10"/>
      <c r="DG148" s="11"/>
      <c r="DH148" s="10"/>
      <c r="DI148" s="7"/>
      <c r="DJ148" s="11"/>
      <c r="DK148" s="10"/>
      <c r="DL148" s="11"/>
      <c r="DM148" s="10"/>
      <c r="DN148" s="11"/>
      <c r="DO148" s="10"/>
      <c r="DP148" s="11"/>
      <c r="DQ148" s="10"/>
      <c r="DR148" s="11"/>
      <c r="DS148" s="10"/>
      <c r="DT148" s="7"/>
      <c r="DU148" s="7">
        <f t="shared" si="150"/>
        <v>0</v>
      </c>
      <c r="DV148" s="11"/>
      <c r="DW148" s="10"/>
      <c r="DX148" s="11"/>
      <c r="DY148" s="10"/>
      <c r="DZ148" s="11"/>
      <c r="EA148" s="10"/>
      <c r="EB148" s="11"/>
      <c r="EC148" s="10"/>
      <c r="ED148" s="7"/>
      <c r="EE148" s="11"/>
      <c r="EF148" s="10"/>
      <c r="EG148" s="11"/>
      <c r="EH148" s="10"/>
      <c r="EI148" s="11"/>
      <c r="EJ148" s="10"/>
      <c r="EK148" s="11"/>
      <c r="EL148" s="10"/>
      <c r="EM148" s="11"/>
      <c r="EN148" s="10"/>
      <c r="EO148" s="7"/>
      <c r="EP148" s="7">
        <f t="shared" si="151"/>
        <v>0</v>
      </c>
      <c r="EQ148" s="11">
        <v>15</v>
      </c>
      <c r="ER148" s="10" t="s">
        <v>60</v>
      </c>
      <c r="ES148" s="11">
        <v>15</v>
      </c>
      <c r="ET148" s="10" t="s">
        <v>60</v>
      </c>
      <c r="EU148" s="11"/>
      <c r="EV148" s="10"/>
      <c r="EW148" s="11"/>
      <c r="EX148" s="10"/>
      <c r="EY148" s="7">
        <v>2</v>
      </c>
      <c r="EZ148" s="11"/>
      <c r="FA148" s="10"/>
      <c r="FB148" s="11"/>
      <c r="FC148" s="10"/>
      <c r="FD148" s="11"/>
      <c r="FE148" s="10"/>
      <c r="FF148" s="11"/>
      <c r="FG148" s="10"/>
      <c r="FH148" s="11"/>
      <c r="FI148" s="10"/>
      <c r="FJ148" s="7"/>
      <c r="FK148" s="7">
        <f t="shared" si="152"/>
        <v>2</v>
      </c>
      <c r="FL148" s="11"/>
      <c r="FM148" s="10"/>
      <c r="FN148" s="11"/>
      <c r="FO148" s="10"/>
      <c r="FP148" s="11"/>
      <c r="FQ148" s="10"/>
      <c r="FR148" s="11"/>
      <c r="FS148" s="10"/>
      <c r="FT148" s="7"/>
      <c r="FU148" s="11"/>
      <c r="FV148" s="10"/>
      <c r="FW148" s="11"/>
      <c r="FX148" s="10"/>
      <c r="FY148" s="11"/>
      <c r="FZ148" s="10"/>
      <c r="GA148" s="11"/>
      <c r="GB148" s="10"/>
      <c r="GC148" s="11"/>
      <c r="GD148" s="10"/>
      <c r="GE148" s="7"/>
      <c r="GF148" s="7">
        <f t="shared" si="153"/>
        <v>0</v>
      </c>
    </row>
    <row r="149" spans="1:188" x14ac:dyDescent="0.25">
      <c r="A149" s="20">
        <v>16</v>
      </c>
      <c r="B149" s="20">
        <v>2</v>
      </c>
      <c r="C149" s="20"/>
      <c r="D149" s="6" t="s">
        <v>439</v>
      </c>
      <c r="E149" s="3" t="s">
        <v>275</v>
      </c>
      <c r="F149" s="6">
        <f t="shared" si="132"/>
        <v>0</v>
      </c>
      <c r="G149" s="6">
        <f t="shared" si="133"/>
        <v>2</v>
      </c>
      <c r="H149" s="6">
        <f t="shared" si="134"/>
        <v>30</v>
      </c>
      <c r="I149" s="6">
        <f t="shared" si="135"/>
        <v>15</v>
      </c>
      <c r="J149" s="6">
        <f t="shared" si="136"/>
        <v>15</v>
      </c>
      <c r="K149" s="6">
        <f t="shared" si="137"/>
        <v>0</v>
      </c>
      <c r="L149" s="6">
        <f t="shared" si="138"/>
        <v>0</v>
      </c>
      <c r="M149" s="6">
        <f t="shared" si="139"/>
        <v>0</v>
      </c>
      <c r="N149" s="6">
        <f t="shared" si="140"/>
        <v>0</v>
      </c>
      <c r="O149" s="6">
        <f t="shared" si="141"/>
        <v>0</v>
      </c>
      <c r="P149" s="6">
        <f t="shared" si="142"/>
        <v>0</v>
      </c>
      <c r="Q149" s="6">
        <f t="shared" si="143"/>
        <v>0</v>
      </c>
      <c r="R149" s="7">
        <f t="shared" si="144"/>
        <v>2</v>
      </c>
      <c r="S149" s="7">
        <f t="shared" si="145"/>
        <v>0</v>
      </c>
      <c r="T149" s="7">
        <v>1.17</v>
      </c>
      <c r="U149" s="11"/>
      <c r="V149" s="10"/>
      <c r="W149" s="11"/>
      <c r="X149" s="10"/>
      <c r="Y149" s="11"/>
      <c r="Z149" s="10"/>
      <c r="AA149" s="11"/>
      <c r="AB149" s="10"/>
      <c r="AC149" s="7"/>
      <c r="AD149" s="11"/>
      <c r="AE149" s="10"/>
      <c r="AF149" s="11"/>
      <c r="AG149" s="10"/>
      <c r="AH149" s="11"/>
      <c r="AI149" s="10"/>
      <c r="AJ149" s="11"/>
      <c r="AK149" s="10"/>
      <c r="AL149" s="11"/>
      <c r="AM149" s="10"/>
      <c r="AN149" s="7"/>
      <c r="AO149" s="7">
        <f t="shared" si="146"/>
        <v>0</v>
      </c>
      <c r="AP149" s="11"/>
      <c r="AQ149" s="10"/>
      <c r="AR149" s="11"/>
      <c r="AS149" s="10"/>
      <c r="AT149" s="11"/>
      <c r="AU149" s="10"/>
      <c r="AV149" s="11"/>
      <c r="AW149" s="10"/>
      <c r="AX149" s="7"/>
      <c r="AY149" s="11"/>
      <c r="AZ149" s="10"/>
      <c r="BA149" s="11"/>
      <c r="BB149" s="10"/>
      <c r="BC149" s="11"/>
      <c r="BD149" s="10"/>
      <c r="BE149" s="11"/>
      <c r="BF149" s="10"/>
      <c r="BG149" s="11"/>
      <c r="BH149" s="10"/>
      <c r="BI149" s="7"/>
      <c r="BJ149" s="7">
        <f t="shared" si="147"/>
        <v>0</v>
      </c>
      <c r="BK149" s="11"/>
      <c r="BL149" s="10"/>
      <c r="BM149" s="11"/>
      <c r="BN149" s="10"/>
      <c r="BO149" s="11"/>
      <c r="BP149" s="10"/>
      <c r="BQ149" s="11"/>
      <c r="BR149" s="10"/>
      <c r="BS149" s="7"/>
      <c r="BT149" s="11"/>
      <c r="BU149" s="10"/>
      <c r="BV149" s="11"/>
      <c r="BW149" s="10"/>
      <c r="BX149" s="11"/>
      <c r="BY149" s="10"/>
      <c r="BZ149" s="11"/>
      <c r="CA149" s="10"/>
      <c r="CB149" s="11"/>
      <c r="CC149" s="10"/>
      <c r="CD149" s="7"/>
      <c r="CE149" s="7">
        <f t="shared" si="148"/>
        <v>0</v>
      </c>
      <c r="CF149" s="11"/>
      <c r="CG149" s="10"/>
      <c r="CH149" s="11"/>
      <c r="CI149" s="10"/>
      <c r="CJ149" s="11"/>
      <c r="CK149" s="10"/>
      <c r="CL149" s="11"/>
      <c r="CM149" s="10"/>
      <c r="CN149" s="7"/>
      <c r="CO149" s="11"/>
      <c r="CP149" s="10"/>
      <c r="CQ149" s="11"/>
      <c r="CR149" s="10"/>
      <c r="CS149" s="11"/>
      <c r="CT149" s="10"/>
      <c r="CU149" s="11"/>
      <c r="CV149" s="10"/>
      <c r="CW149" s="11"/>
      <c r="CX149" s="10"/>
      <c r="CY149" s="7"/>
      <c r="CZ149" s="7">
        <f t="shared" si="149"/>
        <v>0</v>
      </c>
      <c r="DA149" s="11"/>
      <c r="DB149" s="10"/>
      <c r="DC149" s="11"/>
      <c r="DD149" s="10"/>
      <c r="DE149" s="11"/>
      <c r="DF149" s="10"/>
      <c r="DG149" s="11"/>
      <c r="DH149" s="10"/>
      <c r="DI149" s="7"/>
      <c r="DJ149" s="11"/>
      <c r="DK149" s="10"/>
      <c r="DL149" s="11"/>
      <c r="DM149" s="10"/>
      <c r="DN149" s="11"/>
      <c r="DO149" s="10"/>
      <c r="DP149" s="11"/>
      <c r="DQ149" s="10"/>
      <c r="DR149" s="11"/>
      <c r="DS149" s="10"/>
      <c r="DT149" s="7"/>
      <c r="DU149" s="7">
        <f t="shared" si="150"/>
        <v>0</v>
      </c>
      <c r="DV149" s="11"/>
      <c r="DW149" s="10"/>
      <c r="DX149" s="11"/>
      <c r="DY149" s="10"/>
      <c r="DZ149" s="11"/>
      <c r="EA149" s="10"/>
      <c r="EB149" s="11"/>
      <c r="EC149" s="10"/>
      <c r="ED149" s="7"/>
      <c r="EE149" s="11"/>
      <c r="EF149" s="10"/>
      <c r="EG149" s="11"/>
      <c r="EH149" s="10"/>
      <c r="EI149" s="11"/>
      <c r="EJ149" s="10"/>
      <c r="EK149" s="11"/>
      <c r="EL149" s="10"/>
      <c r="EM149" s="11"/>
      <c r="EN149" s="10"/>
      <c r="EO149" s="7"/>
      <c r="EP149" s="7">
        <f t="shared" si="151"/>
        <v>0</v>
      </c>
      <c r="EQ149" s="11">
        <v>15</v>
      </c>
      <c r="ER149" s="10" t="s">
        <v>60</v>
      </c>
      <c r="ES149" s="11">
        <v>15</v>
      </c>
      <c r="ET149" s="10" t="s">
        <v>60</v>
      </c>
      <c r="EU149" s="11"/>
      <c r="EV149" s="10"/>
      <c r="EW149" s="11"/>
      <c r="EX149" s="10"/>
      <c r="EY149" s="7">
        <v>2</v>
      </c>
      <c r="EZ149" s="11"/>
      <c r="FA149" s="10"/>
      <c r="FB149" s="11"/>
      <c r="FC149" s="10"/>
      <c r="FD149" s="11"/>
      <c r="FE149" s="10"/>
      <c r="FF149" s="11"/>
      <c r="FG149" s="10"/>
      <c r="FH149" s="11"/>
      <c r="FI149" s="10"/>
      <c r="FJ149" s="7"/>
      <c r="FK149" s="7">
        <f t="shared" si="152"/>
        <v>2</v>
      </c>
      <c r="FL149" s="11"/>
      <c r="FM149" s="10"/>
      <c r="FN149" s="11"/>
      <c r="FO149" s="10"/>
      <c r="FP149" s="11"/>
      <c r="FQ149" s="10"/>
      <c r="FR149" s="11"/>
      <c r="FS149" s="10"/>
      <c r="FT149" s="7"/>
      <c r="FU149" s="11"/>
      <c r="FV149" s="10"/>
      <c r="FW149" s="11"/>
      <c r="FX149" s="10"/>
      <c r="FY149" s="11"/>
      <c r="FZ149" s="10"/>
      <c r="GA149" s="11"/>
      <c r="GB149" s="10"/>
      <c r="GC149" s="11"/>
      <c r="GD149" s="10"/>
      <c r="GE149" s="7"/>
      <c r="GF149" s="7">
        <f t="shared" si="153"/>
        <v>0</v>
      </c>
    </row>
    <row r="150" spans="1:188" x14ac:dyDescent="0.25">
      <c r="A150" s="20">
        <v>16</v>
      </c>
      <c r="B150" s="20">
        <v>2</v>
      </c>
      <c r="C150" s="20"/>
      <c r="D150" s="6" t="s">
        <v>440</v>
      </c>
      <c r="E150" s="3" t="s">
        <v>271</v>
      </c>
      <c r="F150" s="6">
        <f t="shared" si="132"/>
        <v>0</v>
      </c>
      <c r="G150" s="6">
        <f t="shared" si="133"/>
        <v>2</v>
      </c>
      <c r="H150" s="6">
        <f t="shared" si="134"/>
        <v>30</v>
      </c>
      <c r="I150" s="6">
        <f t="shared" si="135"/>
        <v>15</v>
      </c>
      <c r="J150" s="6">
        <f t="shared" si="136"/>
        <v>15</v>
      </c>
      <c r="K150" s="6">
        <f t="shared" si="137"/>
        <v>0</v>
      </c>
      <c r="L150" s="6">
        <f t="shared" si="138"/>
        <v>0</v>
      </c>
      <c r="M150" s="6">
        <f t="shared" si="139"/>
        <v>0</v>
      </c>
      <c r="N150" s="6">
        <f t="shared" si="140"/>
        <v>0</v>
      </c>
      <c r="O150" s="6">
        <f t="shared" si="141"/>
        <v>0</v>
      </c>
      <c r="P150" s="6">
        <f t="shared" si="142"/>
        <v>0</v>
      </c>
      <c r="Q150" s="6">
        <f t="shared" si="143"/>
        <v>0</v>
      </c>
      <c r="R150" s="7">
        <f t="shared" si="144"/>
        <v>2</v>
      </c>
      <c r="S150" s="7">
        <f t="shared" si="145"/>
        <v>0</v>
      </c>
      <c r="T150" s="7">
        <v>1.2</v>
      </c>
      <c r="U150" s="11"/>
      <c r="V150" s="10"/>
      <c r="W150" s="11"/>
      <c r="X150" s="10"/>
      <c r="Y150" s="11"/>
      <c r="Z150" s="10"/>
      <c r="AA150" s="11"/>
      <c r="AB150" s="10"/>
      <c r="AC150" s="7"/>
      <c r="AD150" s="11"/>
      <c r="AE150" s="10"/>
      <c r="AF150" s="11"/>
      <c r="AG150" s="10"/>
      <c r="AH150" s="11"/>
      <c r="AI150" s="10"/>
      <c r="AJ150" s="11"/>
      <c r="AK150" s="10"/>
      <c r="AL150" s="11"/>
      <c r="AM150" s="10"/>
      <c r="AN150" s="7"/>
      <c r="AO150" s="7">
        <f t="shared" si="146"/>
        <v>0</v>
      </c>
      <c r="AP150" s="11"/>
      <c r="AQ150" s="10"/>
      <c r="AR150" s="11"/>
      <c r="AS150" s="10"/>
      <c r="AT150" s="11"/>
      <c r="AU150" s="10"/>
      <c r="AV150" s="11"/>
      <c r="AW150" s="10"/>
      <c r="AX150" s="7"/>
      <c r="AY150" s="11"/>
      <c r="AZ150" s="10"/>
      <c r="BA150" s="11"/>
      <c r="BB150" s="10"/>
      <c r="BC150" s="11"/>
      <c r="BD150" s="10"/>
      <c r="BE150" s="11"/>
      <c r="BF150" s="10"/>
      <c r="BG150" s="11"/>
      <c r="BH150" s="10"/>
      <c r="BI150" s="7"/>
      <c r="BJ150" s="7">
        <f t="shared" si="147"/>
        <v>0</v>
      </c>
      <c r="BK150" s="11"/>
      <c r="BL150" s="10"/>
      <c r="BM150" s="11"/>
      <c r="BN150" s="10"/>
      <c r="BO150" s="11"/>
      <c r="BP150" s="10"/>
      <c r="BQ150" s="11"/>
      <c r="BR150" s="10"/>
      <c r="BS150" s="7"/>
      <c r="BT150" s="11"/>
      <c r="BU150" s="10"/>
      <c r="BV150" s="11"/>
      <c r="BW150" s="10"/>
      <c r="BX150" s="11"/>
      <c r="BY150" s="10"/>
      <c r="BZ150" s="11"/>
      <c r="CA150" s="10"/>
      <c r="CB150" s="11"/>
      <c r="CC150" s="10"/>
      <c r="CD150" s="7"/>
      <c r="CE150" s="7">
        <f t="shared" si="148"/>
        <v>0</v>
      </c>
      <c r="CF150" s="11"/>
      <c r="CG150" s="10"/>
      <c r="CH150" s="11"/>
      <c r="CI150" s="10"/>
      <c r="CJ150" s="11"/>
      <c r="CK150" s="10"/>
      <c r="CL150" s="11"/>
      <c r="CM150" s="10"/>
      <c r="CN150" s="7"/>
      <c r="CO150" s="11"/>
      <c r="CP150" s="10"/>
      <c r="CQ150" s="11"/>
      <c r="CR150" s="10"/>
      <c r="CS150" s="11"/>
      <c r="CT150" s="10"/>
      <c r="CU150" s="11"/>
      <c r="CV150" s="10"/>
      <c r="CW150" s="11"/>
      <c r="CX150" s="10"/>
      <c r="CY150" s="7"/>
      <c r="CZ150" s="7">
        <f t="shared" si="149"/>
        <v>0</v>
      </c>
      <c r="DA150" s="11"/>
      <c r="DB150" s="10"/>
      <c r="DC150" s="11"/>
      <c r="DD150" s="10"/>
      <c r="DE150" s="11"/>
      <c r="DF150" s="10"/>
      <c r="DG150" s="11"/>
      <c r="DH150" s="10"/>
      <c r="DI150" s="7"/>
      <c r="DJ150" s="11"/>
      <c r="DK150" s="10"/>
      <c r="DL150" s="11"/>
      <c r="DM150" s="10"/>
      <c r="DN150" s="11"/>
      <c r="DO150" s="10"/>
      <c r="DP150" s="11"/>
      <c r="DQ150" s="10"/>
      <c r="DR150" s="11"/>
      <c r="DS150" s="10"/>
      <c r="DT150" s="7"/>
      <c r="DU150" s="7">
        <f t="shared" si="150"/>
        <v>0</v>
      </c>
      <c r="DV150" s="11"/>
      <c r="DW150" s="10"/>
      <c r="DX150" s="11"/>
      <c r="DY150" s="10"/>
      <c r="DZ150" s="11"/>
      <c r="EA150" s="10"/>
      <c r="EB150" s="11"/>
      <c r="EC150" s="10"/>
      <c r="ED150" s="7"/>
      <c r="EE150" s="11"/>
      <c r="EF150" s="10"/>
      <c r="EG150" s="11"/>
      <c r="EH150" s="10"/>
      <c r="EI150" s="11"/>
      <c r="EJ150" s="10"/>
      <c r="EK150" s="11"/>
      <c r="EL150" s="10"/>
      <c r="EM150" s="11"/>
      <c r="EN150" s="10"/>
      <c r="EO150" s="7"/>
      <c r="EP150" s="7">
        <f t="shared" si="151"/>
        <v>0</v>
      </c>
      <c r="EQ150" s="11">
        <v>15</v>
      </c>
      <c r="ER150" s="10" t="s">
        <v>60</v>
      </c>
      <c r="ES150" s="11">
        <v>15</v>
      </c>
      <c r="ET150" s="10" t="s">
        <v>60</v>
      </c>
      <c r="EU150" s="11"/>
      <c r="EV150" s="10"/>
      <c r="EW150" s="11"/>
      <c r="EX150" s="10"/>
      <c r="EY150" s="7">
        <v>2</v>
      </c>
      <c r="EZ150" s="11"/>
      <c r="FA150" s="10"/>
      <c r="FB150" s="11"/>
      <c r="FC150" s="10"/>
      <c r="FD150" s="11"/>
      <c r="FE150" s="10"/>
      <c r="FF150" s="11"/>
      <c r="FG150" s="10"/>
      <c r="FH150" s="11"/>
      <c r="FI150" s="10"/>
      <c r="FJ150" s="7"/>
      <c r="FK150" s="7">
        <f t="shared" si="152"/>
        <v>2</v>
      </c>
      <c r="FL150" s="11"/>
      <c r="FM150" s="10"/>
      <c r="FN150" s="11"/>
      <c r="FO150" s="10"/>
      <c r="FP150" s="11"/>
      <c r="FQ150" s="10"/>
      <c r="FR150" s="11"/>
      <c r="FS150" s="10"/>
      <c r="FT150" s="7"/>
      <c r="FU150" s="11"/>
      <c r="FV150" s="10"/>
      <c r="FW150" s="11"/>
      <c r="FX150" s="10"/>
      <c r="FY150" s="11"/>
      <c r="FZ150" s="10"/>
      <c r="GA150" s="11"/>
      <c r="GB150" s="10"/>
      <c r="GC150" s="11"/>
      <c r="GD150" s="10"/>
      <c r="GE150" s="7"/>
      <c r="GF150" s="7">
        <f t="shared" si="153"/>
        <v>0</v>
      </c>
    </row>
    <row r="151" spans="1:188" x14ac:dyDescent="0.25">
      <c r="A151" s="20">
        <v>17</v>
      </c>
      <c r="B151" s="20">
        <v>1</v>
      </c>
      <c r="C151" s="20"/>
      <c r="D151" s="6" t="s">
        <v>441</v>
      </c>
      <c r="E151" s="3" t="s">
        <v>225</v>
      </c>
      <c r="F151" s="6">
        <f t="shared" si="132"/>
        <v>0</v>
      </c>
      <c r="G151" s="6">
        <f t="shared" si="133"/>
        <v>2</v>
      </c>
      <c r="H151" s="6">
        <f t="shared" si="134"/>
        <v>30</v>
      </c>
      <c r="I151" s="6">
        <f t="shared" si="135"/>
        <v>15</v>
      </c>
      <c r="J151" s="6">
        <f t="shared" si="136"/>
        <v>15</v>
      </c>
      <c r="K151" s="6">
        <f t="shared" si="137"/>
        <v>0</v>
      </c>
      <c r="L151" s="6">
        <f t="shared" si="138"/>
        <v>0</v>
      </c>
      <c r="M151" s="6">
        <f t="shared" si="139"/>
        <v>0</v>
      </c>
      <c r="N151" s="6">
        <f t="shared" si="140"/>
        <v>0</v>
      </c>
      <c r="O151" s="6">
        <f t="shared" si="141"/>
        <v>0</v>
      </c>
      <c r="P151" s="6">
        <f t="shared" si="142"/>
        <v>0</v>
      </c>
      <c r="Q151" s="6">
        <f t="shared" si="143"/>
        <v>0</v>
      </c>
      <c r="R151" s="7">
        <f t="shared" si="144"/>
        <v>2</v>
      </c>
      <c r="S151" s="7">
        <f t="shared" si="145"/>
        <v>0</v>
      </c>
      <c r="T151" s="7">
        <v>1.2</v>
      </c>
      <c r="U151" s="11"/>
      <c r="V151" s="10"/>
      <c r="W151" s="11"/>
      <c r="X151" s="10"/>
      <c r="Y151" s="11"/>
      <c r="Z151" s="10"/>
      <c r="AA151" s="11"/>
      <c r="AB151" s="10"/>
      <c r="AC151" s="7"/>
      <c r="AD151" s="11"/>
      <c r="AE151" s="10"/>
      <c r="AF151" s="11"/>
      <c r="AG151" s="10"/>
      <c r="AH151" s="11"/>
      <c r="AI151" s="10"/>
      <c r="AJ151" s="11"/>
      <c r="AK151" s="10"/>
      <c r="AL151" s="11"/>
      <c r="AM151" s="10"/>
      <c r="AN151" s="7"/>
      <c r="AO151" s="7">
        <f t="shared" si="146"/>
        <v>0</v>
      </c>
      <c r="AP151" s="11"/>
      <c r="AQ151" s="10"/>
      <c r="AR151" s="11"/>
      <c r="AS151" s="10"/>
      <c r="AT151" s="11"/>
      <c r="AU151" s="10"/>
      <c r="AV151" s="11"/>
      <c r="AW151" s="10"/>
      <c r="AX151" s="7"/>
      <c r="AY151" s="11"/>
      <c r="AZ151" s="10"/>
      <c r="BA151" s="11"/>
      <c r="BB151" s="10"/>
      <c r="BC151" s="11"/>
      <c r="BD151" s="10"/>
      <c r="BE151" s="11"/>
      <c r="BF151" s="10"/>
      <c r="BG151" s="11"/>
      <c r="BH151" s="10"/>
      <c r="BI151" s="7"/>
      <c r="BJ151" s="7">
        <f t="shared" si="147"/>
        <v>0</v>
      </c>
      <c r="BK151" s="11"/>
      <c r="BL151" s="10"/>
      <c r="BM151" s="11"/>
      <c r="BN151" s="10"/>
      <c r="BO151" s="11"/>
      <c r="BP151" s="10"/>
      <c r="BQ151" s="11"/>
      <c r="BR151" s="10"/>
      <c r="BS151" s="7"/>
      <c r="BT151" s="11"/>
      <c r="BU151" s="10"/>
      <c r="BV151" s="11"/>
      <c r="BW151" s="10"/>
      <c r="BX151" s="11"/>
      <c r="BY151" s="10"/>
      <c r="BZ151" s="11"/>
      <c r="CA151" s="10"/>
      <c r="CB151" s="11"/>
      <c r="CC151" s="10"/>
      <c r="CD151" s="7"/>
      <c r="CE151" s="7">
        <f t="shared" si="148"/>
        <v>0</v>
      </c>
      <c r="CF151" s="11"/>
      <c r="CG151" s="10"/>
      <c r="CH151" s="11"/>
      <c r="CI151" s="10"/>
      <c r="CJ151" s="11"/>
      <c r="CK151" s="10"/>
      <c r="CL151" s="11"/>
      <c r="CM151" s="10"/>
      <c r="CN151" s="7"/>
      <c r="CO151" s="11"/>
      <c r="CP151" s="10"/>
      <c r="CQ151" s="11"/>
      <c r="CR151" s="10"/>
      <c r="CS151" s="11"/>
      <c r="CT151" s="10"/>
      <c r="CU151" s="11"/>
      <c r="CV151" s="10"/>
      <c r="CW151" s="11"/>
      <c r="CX151" s="10"/>
      <c r="CY151" s="7"/>
      <c r="CZ151" s="7">
        <f t="shared" si="149"/>
        <v>0</v>
      </c>
      <c r="DA151" s="11"/>
      <c r="DB151" s="10"/>
      <c r="DC151" s="11"/>
      <c r="DD151" s="10"/>
      <c r="DE151" s="11"/>
      <c r="DF151" s="10"/>
      <c r="DG151" s="11"/>
      <c r="DH151" s="10"/>
      <c r="DI151" s="7"/>
      <c r="DJ151" s="11"/>
      <c r="DK151" s="10"/>
      <c r="DL151" s="11"/>
      <c r="DM151" s="10"/>
      <c r="DN151" s="11"/>
      <c r="DO151" s="10"/>
      <c r="DP151" s="11"/>
      <c r="DQ151" s="10"/>
      <c r="DR151" s="11"/>
      <c r="DS151" s="10"/>
      <c r="DT151" s="7"/>
      <c r="DU151" s="7">
        <f t="shared" si="150"/>
        <v>0</v>
      </c>
      <c r="DV151" s="11"/>
      <c r="DW151" s="10"/>
      <c r="DX151" s="11"/>
      <c r="DY151" s="10"/>
      <c r="DZ151" s="11"/>
      <c r="EA151" s="10"/>
      <c r="EB151" s="11"/>
      <c r="EC151" s="10"/>
      <c r="ED151" s="7"/>
      <c r="EE151" s="11"/>
      <c r="EF151" s="10"/>
      <c r="EG151" s="11"/>
      <c r="EH151" s="10"/>
      <c r="EI151" s="11"/>
      <c r="EJ151" s="10"/>
      <c r="EK151" s="11"/>
      <c r="EL151" s="10"/>
      <c r="EM151" s="11"/>
      <c r="EN151" s="10"/>
      <c r="EO151" s="7"/>
      <c r="EP151" s="7">
        <f t="shared" si="151"/>
        <v>0</v>
      </c>
      <c r="EQ151" s="11">
        <v>15</v>
      </c>
      <c r="ER151" s="10" t="s">
        <v>60</v>
      </c>
      <c r="ES151" s="11">
        <v>15</v>
      </c>
      <c r="ET151" s="10" t="s">
        <v>60</v>
      </c>
      <c r="EU151" s="11"/>
      <c r="EV151" s="10"/>
      <c r="EW151" s="11"/>
      <c r="EX151" s="10"/>
      <c r="EY151" s="7">
        <v>2</v>
      </c>
      <c r="EZ151" s="11"/>
      <c r="FA151" s="10"/>
      <c r="FB151" s="11"/>
      <c r="FC151" s="10"/>
      <c r="FD151" s="11"/>
      <c r="FE151" s="10"/>
      <c r="FF151" s="11"/>
      <c r="FG151" s="10"/>
      <c r="FH151" s="11"/>
      <c r="FI151" s="10"/>
      <c r="FJ151" s="7"/>
      <c r="FK151" s="7">
        <f t="shared" si="152"/>
        <v>2</v>
      </c>
      <c r="FL151" s="11"/>
      <c r="FM151" s="10"/>
      <c r="FN151" s="11"/>
      <c r="FO151" s="10"/>
      <c r="FP151" s="11"/>
      <c r="FQ151" s="10"/>
      <c r="FR151" s="11"/>
      <c r="FS151" s="10"/>
      <c r="FT151" s="7"/>
      <c r="FU151" s="11"/>
      <c r="FV151" s="10"/>
      <c r="FW151" s="11"/>
      <c r="FX151" s="10"/>
      <c r="FY151" s="11"/>
      <c r="FZ151" s="10"/>
      <c r="GA151" s="11"/>
      <c r="GB151" s="10"/>
      <c r="GC151" s="11"/>
      <c r="GD151" s="10"/>
      <c r="GE151" s="7"/>
      <c r="GF151" s="7">
        <f t="shared" si="153"/>
        <v>0</v>
      </c>
    </row>
    <row r="152" spans="1:188" x14ac:dyDescent="0.25">
      <c r="A152" s="20">
        <v>17</v>
      </c>
      <c r="B152" s="20">
        <v>1</v>
      </c>
      <c r="C152" s="20"/>
      <c r="D152" s="6" t="s">
        <v>442</v>
      </c>
      <c r="E152" s="3" t="s">
        <v>227</v>
      </c>
      <c r="F152" s="6">
        <f t="shared" ref="F152:F157" si="154">COUNTIF(U152:GD152,"e")</f>
        <v>0</v>
      </c>
      <c r="G152" s="6">
        <f t="shared" ref="G152:G157" si="155">COUNTIF(U152:GD152,"z")</f>
        <v>2</v>
      </c>
      <c r="H152" s="6">
        <f t="shared" ref="H152:H157" si="156">SUM(I152:Q152)</f>
        <v>30</v>
      </c>
      <c r="I152" s="6">
        <f t="shared" ref="I152:I157" si="157">U152+AP152+BK152+CF152+DA152+DV152+EQ152+FL152</f>
        <v>15</v>
      </c>
      <c r="J152" s="6">
        <f t="shared" ref="J152:J157" si="158">W152+AR152+BM152+CH152+DC152+DX152+ES152+FN152</f>
        <v>15</v>
      </c>
      <c r="K152" s="6">
        <f t="shared" ref="K152:K157" si="159">Y152+AT152+BO152+CJ152+DE152+DZ152+EU152+FP152</f>
        <v>0</v>
      </c>
      <c r="L152" s="6">
        <f t="shared" ref="L152:L157" si="160">AA152+AV152+BQ152+CL152+DG152+EB152+EW152+FR152</f>
        <v>0</v>
      </c>
      <c r="M152" s="6">
        <f t="shared" ref="M152:M157" si="161">AD152+AY152+BT152+CO152+DJ152+EE152+EZ152+FU152</f>
        <v>0</v>
      </c>
      <c r="N152" s="6">
        <f t="shared" ref="N152:N157" si="162">AF152+BA152+BV152+CQ152+DL152+EG152+FB152+FW152</f>
        <v>0</v>
      </c>
      <c r="O152" s="6">
        <f t="shared" ref="O152:O157" si="163">AH152+BC152+BX152+CS152+DN152+EI152+FD152+FY152</f>
        <v>0</v>
      </c>
      <c r="P152" s="6">
        <f t="shared" ref="P152:P157" si="164">AJ152+BE152+BZ152+CU152+DP152+EK152+FF152+GA152</f>
        <v>0</v>
      </c>
      <c r="Q152" s="6">
        <f t="shared" ref="Q152:Q157" si="165">AL152+BG152+CB152+CW152+DR152+EM152+FH152+GC152</f>
        <v>0</v>
      </c>
      <c r="R152" s="7">
        <f t="shared" ref="R152:R157" si="166">AO152+BJ152+CE152+CZ152+DU152+EP152+FK152+GF152</f>
        <v>2</v>
      </c>
      <c r="S152" s="7">
        <f t="shared" ref="S152:S157" si="167">AN152+BI152+CD152+CY152+DT152+EO152+FJ152+GE152</f>
        <v>0</v>
      </c>
      <c r="T152" s="7">
        <v>1.2</v>
      </c>
      <c r="U152" s="11"/>
      <c r="V152" s="10"/>
      <c r="W152" s="11"/>
      <c r="X152" s="10"/>
      <c r="Y152" s="11"/>
      <c r="Z152" s="10"/>
      <c r="AA152" s="11"/>
      <c r="AB152" s="10"/>
      <c r="AC152" s="7"/>
      <c r="AD152" s="11"/>
      <c r="AE152" s="10"/>
      <c r="AF152" s="11"/>
      <c r="AG152" s="10"/>
      <c r="AH152" s="11"/>
      <c r="AI152" s="10"/>
      <c r="AJ152" s="11"/>
      <c r="AK152" s="10"/>
      <c r="AL152" s="11"/>
      <c r="AM152" s="10"/>
      <c r="AN152" s="7"/>
      <c r="AO152" s="7">
        <f t="shared" ref="AO152:AO157" si="168">AC152+AN152</f>
        <v>0</v>
      </c>
      <c r="AP152" s="11"/>
      <c r="AQ152" s="10"/>
      <c r="AR152" s="11"/>
      <c r="AS152" s="10"/>
      <c r="AT152" s="11"/>
      <c r="AU152" s="10"/>
      <c r="AV152" s="11"/>
      <c r="AW152" s="10"/>
      <c r="AX152" s="7"/>
      <c r="AY152" s="11"/>
      <c r="AZ152" s="10"/>
      <c r="BA152" s="11"/>
      <c r="BB152" s="10"/>
      <c r="BC152" s="11"/>
      <c r="BD152" s="10"/>
      <c r="BE152" s="11"/>
      <c r="BF152" s="10"/>
      <c r="BG152" s="11"/>
      <c r="BH152" s="10"/>
      <c r="BI152" s="7"/>
      <c r="BJ152" s="7">
        <f t="shared" ref="BJ152:BJ157" si="169">AX152+BI152</f>
        <v>0</v>
      </c>
      <c r="BK152" s="11"/>
      <c r="BL152" s="10"/>
      <c r="BM152" s="11"/>
      <c r="BN152" s="10"/>
      <c r="BO152" s="11"/>
      <c r="BP152" s="10"/>
      <c r="BQ152" s="11"/>
      <c r="BR152" s="10"/>
      <c r="BS152" s="7"/>
      <c r="BT152" s="11"/>
      <c r="BU152" s="10"/>
      <c r="BV152" s="11"/>
      <c r="BW152" s="10"/>
      <c r="BX152" s="11"/>
      <c r="BY152" s="10"/>
      <c r="BZ152" s="11"/>
      <c r="CA152" s="10"/>
      <c r="CB152" s="11"/>
      <c r="CC152" s="10"/>
      <c r="CD152" s="7"/>
      <c r="CE152" s="7">
        <f t="shared" ref="CE152:CE157" si="170">BS152+CD152</f>
        <v>0</v>
      </c>
      <c r="CF152" s="11"/>
      <c r="CG152" s="10"/>
      <c r="CH152" s="11"/>
      <c r="CI152" s="10"/>
      <c r="CJ152" s="11"/>
      <c r="CK152" s="10"/>
      <c r="CL152" s="11"/>
      <c r="CM152" s="10"/>
      <c r="CN152" s="7"/>
      <c r="CO152" s="11"/>
      <c r="CP152" s="10"/>
      <c r="CQ152" s="11"/>
      <c r="CR152" s="10"/>
      <c r="CS152" s="11"/>
      <c r="CT152" s="10"/>
      <c r="CU152" s="11"/>
      <c r="CV152" s="10"/>
      <c r="CW152" s="11"/>
      <c r="CX152" s="10"/>
      <c r="CY152" s="7"/>
      <c r="CZ152" s="7">
        <f t="shared" ref="CZ152:CZ157" si="171">CN152+CY152</f>
        <v>0</v>
      </c>
      <c r="DA152" s="11"/>
      <c r="DB152" s="10"/>
      <c r="DC152" s="11"/>
      <c r="DD152" s="10"/>
      <c r="DE152" s="11"/>
      <c r="DF152" s="10"/>
      <c r="DG152" s="11"/>
      <c r="DH152" s="10"/>
      <c r="DI152" s="7"/>
      <c r="DJ152" s="11"/>
      <c r="DK152" s="10"/>
      <c r="DL152" s="11"/>
      <c r="DM152" s="10"/>
      <c r="DN152" s="11"/>
      <c r="DO152" s="10"/>
      <c r="DP152" s="11"/>
      <c r="DQ152" s="10"/>
      <c r="DR152" s="11"/>
      <c r="DS152" s="10"/>
      <c r="DT152" s="7"/>
      <c r="DU152" s="7">
        <f t="shared" ref="DU152:DU157" si="172">DI152+DT152</f>
        <v>0</v>
      </c>
      <c r="DV152" s="11"/>
      <c r="DW152" s="10"/>
      <c r="DX152" s="11"/>
      <c r="DY152" s="10"/>
      <c r="DZ152" s="11"/>
      <c r="EA152" s="10"/>
      <c r="EB152" s="11"/>
      <c r="EC152" s="10"/>
      <c r="ED152" s="7"/>
      <c r="EE152" s="11"/>
      <c r="EF152" s="10"/>
      <c r="EG152" s="11"/>
      <c r="EH152" s="10"/>
      <c r="EI152" s="11"/>
      <c r="EJ152" s="10"/>
      <c r="EK152" s="11"/>
      <c r="EL152" s="10"/>
      <c r="EM152" s="11"/>
      <c r="EN152" s="10"/>
      <c r="EO152" s="7"/>
      <c r="EP152" s="7">
        <f t="shared" ref="EP152:EP157" si="173">ED152+EO152</f>
        <v>0</v>
      </c>
      <c r="EQ152" s="11">
        <v>15</v>
      </c>
      <c r="ER152" s="10" t="s">
        <v>60</v>
      </c>
      <c r="ES152" s="11">
        <v>15</v>
      </c>
      <c r="ET152" s="10" t="s">
        <v>60</v>
      </c>
      <c r="EU152" s="11"/>
      <c r="EV152" s="10"/>
      <c r="EW152" s="11"/>
      <c r="EX152" s="10"/>
      <c r="EY152" s="7">
        <v>2</v>
      </c>
      <c r="EZ152" s="11"/>
      <c r="FA152" s="10"/>
      <c r="FB152" s="11"/>
      <c r="FC152" s="10"/>
      <c r="FD152" s="11"/>
      <c r="FE152" s="10"/>
      <c r="FF152" s="11"/>
      <c r="FG152" s="10"/>
      <c r="FH152" s="11"/>
      <c r="FI152" s="10"/>
      <c r="FJ152" s="7"/>
      <c r="FK152" s="7">
        <f t="shared" ref="FK152:FK157" si="174">EY152+FJ152</f>
        <v>2</v>
      </c>
      <c r="FL152" s="11"/>
      <c r="FM152" s="10"/>
      <c r="FN152" s="11"/>
      <c r="FO152" s="10"/>
      <c r="FP152" s="11"/>
      <c r="FQ152" s="10"/>
      <c r="FR152" s="11"/>
      <c r="FS152" s="10"/>
      <c r="FT152" s="7"/>
      <c r="FU152" s="11"/>
      <c r="FV152" s="10"/>
      <c r="FW152" s="11"/>
      <c r="FX152" s="10"/>
      <c r="FY152" s="11"/>
      <c r="FZ152" s="10"/>
      <c r="GA152" s="11"/>
      <c r="GB152" s="10"/>
      <c r="GC152" s="11"/>
      <c r="GD152" s="10"/>
      <c r="GE152" s="7"/>
      <c r="GF152" s="7">
        <f t="shared" ref="GF152:GF157" si="175">FT152+GE152</f>
        <v>0</v>
      </c>
    </row>
    <row r="153" spans="1:188" x14ac:dyDescent="0.25">
      <c r="A153" s="20">
        <v>17</v>
      </c>
      <c r="B153" s="20">
        <v>1</v>
      </c>
      <c r="C153" s="20"/>
      <c r="D153" s="6" t="s">
        <v>443</v>
      </c>
      <c r="E153" s="3" t="s">
        <v>444</v>
      </c>
      <c r="F153" s="6">
        <f t="shared" si="154"/>
        <v>0</v>
      </c>
      <c r="G153" s="6">
        <f t="shared" si="155"/>
        <v>2</v>
      </c>
      <c r="H153" s="6">
        <f t="shared" si="156"/>
        <v>30</v>
      </c>
      <c r="I153" s="6">
        <f t="shared" si="157"/>
        <v>15</v>
      </c>
      <c r="J153" s="6">
        <f t="shared" si="158"/>
        <v>15</v>
      </c>
      <c r="K153" s="6">
        <f t="shared" si="159"/>
        <v>0</v>
      </c>
      <c r="L153" s="6">
        <f t="shared" si="160"/>
        <v>0</v>
      </c>
      <c r="M153" s="6">
        <f t="shared" si="161"/>
        <v>0</v>
      </c>
      <c r="N153" s="6">
        <f t="shared" si="162"/>
        <v>0</v>
      </c>
      <c r="O153" s="6">
        <f t="shared" si="163"/>
        <v>0</v>
      </c>
      <c r="P153" s="6">
        <f t="shared" si="164"/>
        <v>0</v>
      </c>
      <c r="Q153" s="6">
        <f t="shared" si="165"/>
        <v>0</v>
      </c>
      <c r="R153" s="7">
        <f t="shared" si="166"/>
        <v>2</v>
      </c>
      <c r="S153" s="7">
        <f t="shared" si="167"/>
        <v>0</v>
      </c>
      <c r="T153" s="7">
        <v>1.2</v>
      </c>
      <c r="U153" s="11"/>
      <c r="V153" s="10"/>
      <c r="W153" s="11"/>
      <c r="X153" s="10"/>
      <c r="Y153" s="11"/>
      <c r="Z153" s="10"/>
      <c r="AA153" s="11"/>
      <c r="AB153" s="10"/>
      <c r="AC153" s="7"/>
      <c r="AD153" s="11"/>
      <c r="AE153" s="10"/>
      <c r="AF153" s="11"/>
      <c r="AG153" s="10"/>
      <c r="AH153" s="11"/>
      <c r="AI153" s="10"/>
      <c r="AJ153" s="11"/>
      <c r="AK153" s="10"/>
      <c r="AL153" s="11"/>
      <c r="AM153" s="10"/>
      <c r="AN153" s="7"/>
      <c r="AO153" s="7">
        <f t="shared" si="168"/>
        <v>0</v>
      </c>
      <c r="AP153" s="11"/>
      <c r="AQ153" s="10"/>
      <c r="AR153" s="11"/>
      <c r="AS153" s="10"/>
      <c r="AT153" s="11"/>
      <c r="AU153" s="10"/>
      <c r="AV153" s="11"/>
      <c r="AW153" s="10"/>
      <c r="AX153" s="7"/>
      <c r="AY153" s="11"/>
      <c r="AZ153" s="10"/>
      <c r="BA153" s="11"/>
      <c r="BB153" s="10"/>
      <c r="BC153" s="11"/>
      <c r="BD153" s="10"/>
      <c r="BE153" s="11"/>
      <c r="BF153" s="10"/>
      <c r="BG153" s="11"/>
      <c r="BH153" s="10"/>
      <c r="BI153" s="7"/>
      <c r="BJ153" s="7">
        <f t="shared" si="169"/>
        <v>0</v>
      </c>
      <c r="BK153" s="11"/>
      <c r="BL153" s="10"/>
      <c r="BM153" s="11"/>
      <c r="BN153" s="10"/>
      <c r="BO153" s="11"/>
      <c r="BP153" s="10"/>
      <c r="BQ153" s="11"/>
      <c r="BR153" s="10"/>
      <c r="BS153" s="7"/>
      <c r="BT153" s="11"/>
      <c r="BU153" s="10"/>
      <c r="BV153" s="11"/>
      <c r="BW153" s="10"/>
      <c r="BX153" s="11"/>
      <c r="BY153" s="10"/>
      <c r="BZ153" s="11"/>
      <c r="CA153" s="10"/>
      <c r="CB153" s="11"/>
      <c r="CC153" s="10"/>
      <c r="CD153" s="7"/>
      <c r="CE153" s="7">
        <f t="shared" si="170"/>
        <v>0</v>
      </c>
      <c r="CF153" s="11"/>
      <c r="CG153" s="10"/>
      <c r="CH153" s="11"/>
      <c r="CI153" s="10"/>
      <c r="CJ153" s="11"/>
      <c r="CK153" s="10"/>
      <c r="CL153" s="11"/>
      <c r="CM153" s="10"/>
      <c r="CN153" s="7"/>
      <c r="CO153" s="11"/>
      <c r="CP153" s="10"/>
      <c r="CQ153" s="11"/>
      <c r="CR153" s="10"/>
      <c r="CS153" s="11"/>
      <c r="CT153" s="10"/>
      <c r="CU153" s="11"/>
      <c r="CV153" s="10"/>
      <c r="CW153" s="11"/>
      <c r="CX153" s="10"/>
      <c r="CY153" s="7"/>
      <c r="CZ153" s="7">
        <f t="shared" si="171"/>
        <v>0</v>
      </c>
      <c r="DA153" s="11"/>
      <c r="DB153" s="10"/>
      <c r="DC153" s="11"/>
      <c r="DD153" s="10"/>
      <c r="DE153" s="11"/>
      <c r="DF153" s="10"/>
      <c r="DG153" s="11"/>
      <c r="DH153" s="10"/>
      <c r="DI153" s="7"/>
      <c r="DJ153" s="11"/>
      <c r="DK153" s="10"/>
      <c r="DL153" s="11"/>
      <c r="DM153" s="10"/>
      <c r="DN153" s="11"/>
      <c r="DO153" s="10"/>
      <c r="DP153" s="11"/>
      <c r="DQ153" s="10"/>
      <c r="DR153" s="11"/>
      <c r="DS153" s="10"/>
      <c r="DT153" s="7"/>
      <c r="DU153" s="7">
        <f t="shared" si="172"/>
        <v>0</v>
      </c>
      <c r="DV153" s="11"/>
      <c r="DW153" s="10"/>
      <c r="DX153" s="11"/>
      <c r="DY153" s="10"/>
      <c r="DZ153" s="11"/>
      <c r="EA153" s="10"/>
      <c r="EB153" s="11"/>
      <c r="EC153" s="10"/>
      <c r="ED153" s="7"/>
      <c r="EE153" s="11"/>
      <c r="EF153" s="10"/>
      <c r="EG153" s="11"/>
      <c r="EH153" s="10"/>
      <c r="EI153" s="11"/>
      <c r="EJ153" s="10"/>
      <c r="EK153" s="11"/>
      <c r="EL153" s="10"/>
      <c r="EM153" s="11"/>
      <c r="EN153" s="10"/>
      <c r="EO153" s="7"/>
      <c r="EP153" s="7">
        <f t="shared" si="173"/>
        <v>0</v>
      </c>
      <c r="EQ153" s="11">
        <v>15</v>
      </c>
      <c r="ER153" s="10" t="s">
        <v>60</v>
      </c>
      <c r="ES153" s="11">
        <v>15</v>
      </c>
      <c r="ET153" s="10" t="s">
        <v>60</v>
      </c>
      <c r="EU153" s="11"/>
      <c r="EV153" s="10"/>
      <c r="EW153" s="11"/>
      <c r="EX153" s="10"/>
      <c r="EY153" s="7">
        <v>2</v>
      </c>
      <c r="EZ153" s="11"/>
      <c r="FA153" s="10"/>
      <c r="FB153" s="11"/>
      <c r="FC153" s="10"/>
      <c r="FD153" s="11"/>
      <c r="FE153" s="10"/>
      <c r="FF153" s="11"/>
      <c r="FG153" s="10"/>
      <c r="FH153" s="11"/>
      <c r="FI153" s="10"/>
      <c r="FJ153" s="7"/>
      <c r="FK153" s="7">
        <f t="shared" si="174"/>
        <v>2</v>
      </c>
      <c r="FL153" s="11"/>
      <c r="FM153" s="10"/>
      <c r="FN153" s="11"/>
      <c r="FO153" s="10"/>
      <c r="FP153" s="11"/>
      <c r="FQ153" s="10"/>
      <c r="FR153" s="11"/>
      <c r="FS153" s="10"/>
      <c r="FT153" s="7"/>
      <c r="FU153" s="11"/>
      <c r="FV153" s="10"/>
      <c r="FW153" s="11"/>
      <c r="FX153" s="10"/>
      <c r="FY153" s="11"/>
      <c r="FZ153" s="10"/>
      <c r="GA153" s="11"/>
      <c r="GB153" s="10"/>
      <c r="GC153" s="11"/>
      <c r="GD153" s="10"/>
      <c r="GE153" s="7"/>
      <c r="GF153" s="7">
        <f t="shared" si="175"/>
        <v>0</v>
      </c>
    </row>
    <row r="154" spans="1:188" x14ac:dyDescent="0.25">
      <c r="A154" s="20">
        <v>9</v>
      </c>
      <c r="B154" s="20">
        <v>1</v>
      </c>
      <c r="C154" s="20"/>
      <c r="D154" s="6" t="s">
        <v>445</v>
      </c>
      <c r="E154" s="3" t="s">
        <v>285</v>
      </c>
      <c r="F154" s="6">
        <f t="shared" si="154"/>
        <v>0</v>
      </c>
      <c r="G154" s="6">
        <f t="shared" si="155"/>
        <v>2</v>
      </c>
      <c r="H154" s="6">
        <f t="shared" si="156"/>
        <v>30</v>
      </c>
      <c r="I154" s="6">
        <f t="shared" si="157"/>
        <v>15</v>
      </c>
      <c r="J154" s="6">
        <f t="shared" si="158"/>
        <v>15</v>
      </c>
      <c r="K154" s="6">
        <f t="shared" si="159"/>
        <v>0</v>
      </c>
      <c r="L154" s="6">
        <f t="shared" si="160"/>
        <v>0</v>
      </c>
      <c r="M154" s="6">
        <f t="shared" si="161"/>
        <v>0</v>
      </c>
      <c r="N154" s="6">
        <f t="shared" si="162"/>
        <v>0</v>
      </c>
      <c r="O154" s="6">
        <f t="shared" si="163"/>
        <v>0</v>
      </c>
      <c r="P154" s="6">
        <f t="shared" si="164"/>
        <v>0</v>
      </c>
      <c r="Q154" s="6">
        <f t="shared" si="165"/>
        <v>0</v>
      </c>
      <c r="R154" s="7">
        <f t="shared" si="166"/>
        <v>2</v>
      </c>
      <c r="S154" s="7">
        <f t="shared" si="167"/>
        <v>0</v>
      </c>
      <c r="T154" s="7">
        <v>1.37</v>
      </c>
      <c r="U154" s="11"/>
      <c r="V154" s="10"/>
      <c r="W154" s="11"/>
      <c r="X154" s="10"/>
      <c r="Y154" s="11"/>
      <c r="Z154" s="10"/>
      <c r="AA154" s="11"/>
      <c r="AB154" s="10"/>
      <c r="AC154" s="7"/>
      <c r="AD154" s="11"/>
      <c r="AE154" s="10"/>
      <c r="AF154" s="11"/>
      <c r="AG154" s="10"/>
      <c r="AH154" s="11"/>
      <c r="AI154" s="10"/>
      <c r="AJ154" s="11"/>
      <c r="AK154" s="10"/>
      <c r="AL154" s="11"/>
      <c r="AM154" s="10"/>
      <c r="AN154" s="7"/>
      <c r="AO154" s="7">
        <f t="shared" si="168"/>
        <v>0</v>
      </c>
      <c r="AP154" s="11"/>
      <c r="AQ154" s="10"/>
      <c r="AR154" s="11"/>
      <c r="AS154" s="10"/>
      <c r="AT154" s="11"/>
      <c r="AU154" s="10"/>
      <c r="AV154" s="11"/>
      <c r="AW154" s="10"/>
      <c r="AX154" s="7"/>
      <c r="AY154" s="11"/>
      <c r="AZ154" s="10"/>
      <c r="BA154" s="11"/>
      <c r="BB154" s="10"/>
      <c r="BC154" s="11"/>
      <c r="BD154" s="10"/>
      <c r="BE154" s="11"/>
      <c r="BF154" s="10"/>
      <c r="BG154" s="11"/>
      <c r="BH154" s="10"/>
      <c r="BI154" s="7"/>
      <c r="BJ154" s="7">
        <f t="shared" si="169"/>
        <v>0</v>
      </c>
      <c r="BK154" s="11"/>
      <c r="BL154" s="10"/>
      <c r="BM154" s="11"/>
      <c r="BN154" s="10"/>
      <c r="BO154" s="11"/>
      <c r="BP154" s="10"/>
      <c r="BQ154" s="11"/>
      <c r="BR154" s="10"/>
      <c r="BS154" s="7"/>
      <c r="BT154" s="11"/>
      <c r="BU154" s="10"/>
      <c r="BV154" s="11"/>
      <c r="BW154" s="10"/>
      <c r="BX154" s="11"/>
      <c r="BY154" s="10"/>
      <c r="BZ154" s="11"/>
      <c r="CA154" s="10"/>
      <c r="CB154" s="11"/>
      <c r="CC154" s="10"/>
      <c r="CD154" s="7"/>
      <c r="CE154" s="7">
        <f t="shared" si="170"/>
        <v>0</v>
      </c>
      <c r="CF154" s="11">
        <v>15</v>
      </c>
      <c r="CG154" s="10" t="s">
        <v>60</v>
      </c>
      <c r="CH154" s="11">
        <v>15</v>
      </c>
      <c r="CI154" s="10" t="s">
        <v>60</v>
      </c>
      <c r="CJ154" s="11"/>
      <c r="CK154" s="10"/>
      <c r="CL154" s="11"/>
      <c r="CM154" s="10"/>
      <c r="CN154" s="7">
        <v>2</v>
      </c>
      <c r="CO154" s="11"/>
      <c r="CP154" s="10"/>
      <c r="CQ154" s="11"/>
      <c r="CR154" s="10"/>
      <c r="CS154" s="11"/>
      <c r="CT154" s="10"/>
      <c r="CU154" s="11"/>
      <c r="CV154" s="10"/>
      <c r="CW154" s="11"/>
      <c r="CX154" s="10"/>
      <c r="CY154" s="7"/>
      <c r="CZ154" s="7">
        <f t="shared" si="171"/>
        <v>2</v>
      </c>
      <c r="DA154" s="11"/>
      <c r="DB154" s="10"/>
      <c r="DC154" s="11"/>
      <c r="DD154" s="10"/>
      <c r="DE154" s="11"/>
      <c r="DF154" s="10"/>
      <c r="DG154" s="11"/>
      <c r="DH154" s="10"/>
      <c r="DI154" s="7"/>
      <c r="DJ154" s="11"/>
      <c r="DK154" s="10"/>
      <c r="DL154" s="11"/>
      <c r="DM154" s="10"/>
      <c r="DN154" s="11"/>
      <c r="DO154" s="10"/>
      <c r="DP154" s="11"/>
      <c r="DQ154" s="10"/>
      <c r="DR154" s="11"/>
      <c r="DS154" s="10"/>
      <c r="DT154" s="7"/>
      <c r="DU154" s="7">
        <f t="shared" si="172"/>
        <v>0</v>
      </c>
      <c r="DV154" s="11"/>
      <c r="DW154" s="10"/>
      <c r="DX154" s="11"/>
      <c r="DY154" s="10"/>
      <c r="DZ154" s="11"/>
      <c r="EA154" s="10"/>
      <c r="EB154" s="11"/>
      <c r="EC154" s="10"/>
      <c r="ED154" s="7"/>
      <c r="EE154" s="11"/>
      <c r="EF154" s="10"/>
      <c r="EG154" s="11"/>
      <c r="EH154" s="10"/>
      <c r="EI154" s="11"/>
      <c r="EJ154" s="10"/>
      <c r="EK154" s="11"/>
      <c r="EL154" s="10"/>
      <c r="EM154" s="11"/>
      <c r="EN154" s="10"/>
      <c r="EO154" s="7"/>
      <c r="EP154" s="7">
        <f t="shared" si="173"/>
        <v>0</v>
      </c>
      <c r="EQ154" s="11"/>
      <c r="ER154" s="10"/>
      <c r="ES154" s="11"/>
      <c r="ET154" s="10"/>
      <c r="EU154" s="11"/>
      <c r="EV154" s="10"/>
      <c r="EW154" s="11"/>
      <c r="EX154" s="10"/>
      <c r="EY154" s="7"/>
      <c r="EZ154" s="11"/>
      <c r="FA154" s="10"/>
      <c r="FB154" s="11"/>
      <c r="FC154" s="10"/>
      <c r="FD154" s="11"/>
      <c r="FE154" s="10"/>
      <c r="FF154" s="11"/>
      <c r="FG154" s="10"/>
      <c r="FH154" s="11"/>
      <c r="FI154" s="10"/>
      <c r="FJ154" s="7"/>
      <c r="FK154" s="7">
        <f t="shared" si="174"/>
        <v>0</v>
      </c>
      <c r="FL154" s="11"/>
      <c r="FM154" s="10"/>
      <c r="FN154" s="11"/>
      <c r="FO154" s="10"/>
      <c r="FP154" s="11"/>
      <c r="FQ154" s="10"/>
      <c r="FR154" s="11"/>
      <c r="FS154" s="10"/>
      <c r="FT154" s="7"/>
      <c r="FU154" s="11"/>
      <c r="FV154" s="10"/>
      <c r="FW154" s="11"/>
      <c r="FX154" s="10"/>
      <c r="FY154" s="11"/>
      <c r="FZ154" s="10"/>
      <c r="GA154" s="11"/>
      <c r="GB154" s="10"/>
      <c r="GC154" s="11"/>
      <c r="GD154" s="10"/>
      <c r="GE154" s="7"/>
      <c r="GF154" s="7">
        <f t="shared" si="175"/>
        <v>0</v>
      </c>
    </row>
    <row r="155" spans="1:188" x14ac:dyDescent="0.25">
      <c r="A155" s="20">
        <v>9</v>
      </c>
      <c r="B155" s="20">
        <v>1</v>
      </c>
      <c r="C155" s="20"/>
      <c r="D155" s="6" t="s">
        <v>446</v>
      </c>
      <c r="E155" s="3" t="s">
        <v>447</v>
      </c>
      <c r="F155" s="6">
        <f t="shared" si="154"/>
        <v>0</v>
      </c>
      <c r="G155" s="6">
        <f t="shared" si="155"/>
        <v>2</v>
      </c>
      <c r="H155" s="6">
        <f t="shared" si="156"/>
        <v>30</v>
      </c>
      <c r="I155" s="6">
        <f t="shared" si="157"/>
        <v>15</v>
      </c>
      <c r="J155" s="6">
        <f t="shared" si="158"/>
        <v>15</v>
      </c>
      <c r="K155" s="6">
        <f t="shared" si="159"/>
        <v>0</v>
      </c>
      <c r="L155" s="6">
        <f t="shared" si="160"/>
        <v>0</v>
      </c>
      <c r="M155" s="6">
        <f t="shared" si="161"/>
        <v>0</v>
      </c>
      <c r="N155" s="6">
        <f t="shared" si="162"/>
        <v>0</v>
      </c>
      <c r="O155" s="6">
        <f t="shared" si="163"/>
        <v>0</v>
      </c>
      <c r="P155" s="6">
        <f t="shared" si="164"/>
        <v>0</v>
      </c>
      <c r="Q155" s="6">
        <f t="shared" si="165"/>
        <v>0</v>
      </c>
      <c r="R155" s="7">
        <f t="shared" si="166"/>
        <v>2</v>
      </c>
      <c r="S155" s="7">
        <f t="shared" si="167"/>
        <v>0</v>
      </c>
      <c r="T155" s="7">
        <v>1.34</v>
      </c>
      <c r="U155" s="11"/>
      <c r="V155" s="10"/>
      <c r="W155" s="11"/>
      <c r="X155" s="10"/>
      <c r="Y155" s="11"/>
      <c r="Z155" s="10"/>
      <c r="AA155" s="11"/>
      <c r="AB155" s="10"/>
      <c r="AC155" s="7"/>
      <c r="AD155" s="11"/>
      <c r="AE155" s="10"/>
      <c r="AF155" s="11"/>
      <c r="AG155" s="10"/>
      <c r="AH155" s="11"/>
      <c r="AI155" s="10"/>
      <c r="AJ155" s="11"/>
      <c r="AK155" s="10"/>
      <c r="AL155" s="11"/>
      <c r="AM155" s="10"/>
      <c r="AN155" s="7"/>
      <c r="AO155" s="7">
        <f t="shared" si="168"/>
        <v>0</v>
      </c>
      <c r="AP155" s="11"/>
      <c r="AQ155" s="10"/>
      <c r="AR155" s="11"/>
      <c r="AS155" s="10"/>
      <c r="AT155" s="11"/>
      <c r="AU155" s="10"/>
      <c r="AV155" s="11"/>
      <c r="AW155" s="10"/>
      <c r="AX155" s="7"/>
      <c r="AY155" s="11"/>
      <c r="AZ155" s="10"/>
      <c r="BA155" s="11"/>
      <c r="BB155" s="10"/>
      <c r="BC155" s="11"/>
      <c r="BD155" s="10"/>
      <c r="BE155" s="11"/>
      <c r="BF155" s="10"/>
      <c r="BG155" s="11"/>
      <c r="BH155" s="10"/>
      <c r="BI155" s="7"/>
      <c r="BJ155" s="7">
        <f t="shared" si="169"/>
        <v>0</v>
      </c>
      <c r="BK155" s="11"/>
      <c r="BL155" s="10"/>
      <c r="BM155" s="11"/>
      <c r="BN155" s="10"/>
      <c r="BO155" s="11"/>
      <c r="BP155" s="10"/>
      <c r="BQ155" s="11"/>
      <c r="BR155" s="10"/>
      <c r="BS155" s="7"/>
      <c r="BT155" s="11"/>
      <c r="BU155" s="10"/>
      <c r="BV155" s="11"/>
      <c r="BW155" s="10"/>
      <c r="BX155" s="11"/>
      <c r="BY155" s="10"/>
      <c r="BZ155" s="11"/>
      <c r="CA155" s="10"/>
      <c r="CB155" s="11"/>
      <c r="CC155" s="10"/>
      <c r="CD155" s="7"/>
      <c r="CE155" s="7">
        <f t="shared" si="170"/>
        <v>0</v>
      </c>
      <c r="CF155" s="11">
        <v>15</v>
      </c>
      <c r="CG155" s="10" t="s">
        <v>60</v>
      </c>
      <c r="CH155" s="11">
        <v>15</v>
      </c>
      <c r="CI155" s="10" t="s">
        <v>60</v>
      </c>
      <c r="CJ155" s="11"/>
      <c r="CK155" s="10"/>
      <c r="CL155" s="11"/>
      <c r="CM155" s="10"/>
      <c r="CN155" s="7">
        <v>2</v>
      </c>
      <c r="CO155" s="11"/>
      <c r="CP155" s="10"/>
      <c r="CQ155" s="11"/>
      <c r="CR155" s="10"/>
      <c r="CS155" s="11"/>
      <c r="CT155" s="10"/>
      <c r="CU155" s="11"/>
      <c r="CV155" s="10"/>
      <c r="CW155" s="11"/>
      <c r="CX155" s="10"/>
      <c r="CY155" s="7"/>
      <c r="CZ155" s="7">
        <f t="shared" si="171"/>
        <v>2</v>
      </c>
      <c r="DA155" s="11"/>
      <c r="DB155" s="10"/>
      <c r="DC155" s="11"/>
      <c r="DD155" s="10"/>
      <c r="DE155" s="11"/>
      <c r="DF155" s="10"/>
      <c r="DG155" s="11"/>
      <c r="DH155" s="10"/>
      <c r="DI155" s="7"/>
      <c r="DJ155" s="11"/>
      <c r="DK155" s="10"/>
      <c r="DL155" s="11"/>
      <c r="DM155" s="10"/>
      <c r="DN155" s="11"/>
      <c r="DO155" s="10"/>
      <c r="DP155" s="11"/>
      <c r="DQ155" s="10"/>
      <c r="DR155" s="11"/>
      <c r="DS155" s="10"/>
      <c r="DT155" s="7"/>
      <c r="DU155" s="7">
        <f t="shared" si="172"/>
        <v>0</v>
      </c>
      <c r="DV155" s="11"/>
      <c r="DW155" s="10"/>
      <c r="DX155" s="11"/>
      <c r="DY155" s="10"/>
      <c r="DZ155" s="11"/>
      <c r="EA155" s="10"/>
      <c r="EB155" s="11"/>
      <c r="EC155" s="10"/>
      <c r="ED155" s="7"/>
      <c r="EE155" s="11"/>
      <c r="EF155" s="10"/>
      <c r="EG155" s="11"/>
      <c r="EH155" s="10"/>
      <c r="EI155" s="11"/>
      <c r="EJ155" s="10"/>
      <c r="EK155" s="11"/>
      <c r="EL155" s="10"/>
      <c r="EM155" s="11"/>
      <c r="EN155" s="10"/>
      <c r="EO155" s="7"/>
      <c r="EP155" s="7">
        <f t="shared" si="173"/>
        <v>0</v>
      </c>
      <c r="EQ155" s="11"/>
      <c r="ER155" s="10"/>
      <c r="ES155" s="11"/>
      <c r="ET155" s="10"/>
      <c r="EU155" s="11"/>
      <c r="EV155" s="10"/>
      <c r="EW155" s="11"/>
      <c r="EX155" s="10"/>
      <c r="EY155" s="7"/>
      <c r="EZ155" s="11"/>
      <c r="FA155" s="10"/>
      <c r="FB155" s="11"/>
      <c r="FC155" s="10"/>
      <c r="FD155" s="11"/>
      <c r="FE155" s="10"/>
      <c r="FF155" s="11"/>
      <c r="FG155" s="10"/>
      <c r="FH155" s="11"/>
      <c r="FI155" s="10"/>
      <c r="FJ155" s="7"/>
      <c r="FK155" s="7">
        <f t="shared" si="174"/>
        <v>0</v>
      </c>
      <c r="FL155" s="11"/>
      <c r="FM155" s="10"/>
      <c r="FN155" s="11"/>
      <c r="FO155" s="10"/>
      <c r="FP155" s="11"/>
      <c r="FQ155" s="10"/>
      <c r="FR155" s="11"/>
      <c r="FS155" s="10"/>
      <c r="FT155" s="7"/>
      <c r="FU155" s="11"/>
      <c r="FV155" s="10"/>
      <c r="FW155" s="11"/>
      <c r="FX155" s="10"/>
      <c r="FY155" s="11"/>
      <c r="FZ155" s="10"/>
      <c r="GA155" s="11"/>
      <c r="GB155" s="10"/>
      <c r="GC155" s="11"/>
      <c r="GD155" s="10"/>
      <c r="GE155" s="7"/>
      <c r="GF155" s="7">
        <f t="shared" si="175"/>
        <v>0</v>
      </c>
    </row>
    <row r="156" spans="1:188" x14ac:dyDescent="0.25">
      <c r="A156" s="20">
        <v>9</v>
      </c>
      <c r="B156" s="20">
        <v>1</v>
      </c>
      <c r="C156" s="20"/>
      <c r="D156" s="6" t="s">
        <v>448</v>
      </c>
      <c r="E156" s="3" t="s">
        <v>289</v>
      </c>
      <c r="F156" s="6">
        <f t="shared" si="154"/>
        <v>0</v>
      </c>
      <c r="G156" s="6">
        <f t="shared" si="155"/>
        <v>2</v>
      </c>
      <c r="H156" s="6">
        <f t="shared" si="156"/>
        <v>30</v>
      </c>
      <c r="I156" s="6">
        <f t="shared" si="157"/>
        <v>15</v>
      </c>
      <c r="J156" s="6">
        <f t="shared" si="158"/>
        <v>15</v>
      </c>
      <c r="K156" s="6">
        <f t="shared" si="159"/>
        <v>0</v>
      </c>
      <c r="L156" s="6">
        <f t="shared" si="160"/>
        <v>0</v>
      </c>
      <c r="M156" s="6">
        <f t="shared" si="161"/>
        <v>0</v>
      </c>
      <c r="N156" s="6">
        <f t="shared" si="162"/>
        <v>0</v>
      </c>
      <c r="O156" s="6">
        <f t="shared" si="163"/>
        <v>0</v>
      </c>
      <c r="P156" s="6">
        <f t="shared" si="164"/>
        <v>0</v>
      </c>
      <c r="Q156" s="6">
        <f t="shared" si="165"/>
        <v>0</v>
      </c>
      <c r="R156" s="7">
        <f t="shared" si="166"/>
        <v>2</v>
      </c>
      <c r="S156" s="7">
        <f t="shared" si="167"/>
        <v>0</v>
      </c>
      <c r="T156" s="7">
        <v>1.37</v>
      </c>
      <c r="U156" s="11"/>
      <c r="V156" s="10"/>
      <c r="W156" s="11"/>
      <c r="X156" s="10"/>
      <c r="Y156" s="11"/>
      <c r="Z156" s="10"/>
      <c r="AA156" s="11"/>
      <c r="AB156" s="10"/>
      <c r="AC156" s="7"/>
      <c r="AD156" s="11"/>
      <c r="AE156" s="10"/>
      <c r="AF156" s="11"/>
      <c r="AG156" s="10"/>
      <c r="AH156" s="11"/>
      <c r="AI156" s="10"/>
      <c r="AJ156" s="11"/>
      <c r="AK156" s="10"/>
      <c r="AL156" s="11"/>
      <c r="AM156" s="10"/>
      <c r="AN156" s="7"/>
      <c r="AO156" s="7">
        <f t="shared" si="168"/>
        <v>0</v>
      </c>
      <c r="AP156" s="11"/>
      <c r="AQ156" s="10"/>
      <c r="AR156" s="11"/>
      <c r="AS156" s="10"/>
      <c r="AT156" s="11"/>
      <c r="AU156" s="10"/>
      <c r="AV156" s="11"/>
      <c r="AW156" s="10"/>
      <c r="AX156" s="7"/>
      <c r="AY156" s="11"/>
      <c r="AZ156" s="10"/>
      <c r="BA156" s="11"/>
      <c r="BB156" s="10"/>
      <c r="BC156" s="11"/>
      <c r="BD156" s="10"/>
      <c r="BE156" s="11"/>
      <c r="BF156" s="10"/>
      <c r="BG156" s="11"/>
      <c r="BH156" s="10"/>
      <c r="BI156" s="7"/>
      <c r="BJ156" s="7">
        <f t="shared" si="169"/>
        <v>0</v>
      </c>
      <c r="BK156" s="11"/>
      <c r="BL156" s="10"/>
      <c r="BM156" s="11"/>
      <c r="BN156" s="10"/>
      <c r="BO156" s="11"/>
      <c r="BP156" s="10"/>
      <c r="BQ156" s="11"/>
      <c r="BR156" s="10"/>
      <c r="BS156" s="7"/>
      <c r="BT156" s="11"/>
      <c r="BU156" s="10"/>
      <c r="BV156" s="11"/>
      <c r="BW156" s="10"/>
      <c r="BX156" s="11"/>
      <c r="BY156" s="10"/>
      <c r="BZ156" s="11"/>
      <c r="CA156" s="10"/>
      <c r="CB156" s="11"/>
      <c r="CC156" s="10"/>
      <c r="CD156" s="7"/>
      <c r="CE156" s="7">
        <f t="shared" si="170"/>
        <v>0</v>
      </c>
      <c r="CF156" s="11">
        <v>15</v>
      </c>
      <c r="CG156" s="10" t="s">
        <v>60</v>
      </c>
      <c r="CH156" s="11">
        <v>15</v>
      </c>
      <c r="CI156" s="10" t="s">
        <v>60</v>
      </c>
      <c r="CJ156" s="11"/>
      <c r="CK156" s="10"/>
      <c r="CL156" s="11"/>
      <c r="CM156" s="10"/>
      <c r="CN156" s="7">
        <v>2</v>
      </c>
      <c r="CO156" s="11"/>
      <c r="CP156" s="10"/>
      <c r="CQ156" s="11"/>
      <c r="CR156" s="10"/>
      <c r="CS156" s="11"/>
      <c r="CT156" s="10"/>
      <c r="CU156" s="11"/>
      <c r="CV156" s="10"/>
      <c r="CW156" s="11"/>
      <c r="CX156" s="10"/>
      <c r="CY156" s="7"/>
      <c r="CZ156" s="7">
        <f t="shared" si="171"/>
        <v>2</v>
      </c>
      <c r="DA156" s="11"/>
      <c r="DB156" s="10"/>
      <c r="DC156" s="11"/>
      <c r="DD156" s="10"/>
      <c r="DE156" s="11"/>
      <c r="DF156" s="10"/>
      <c r="DG156" s="11"/>
      <c r="DH156" s="10"/>
      <c r="DI156" s="7"/>
      <c r="DJ156" s="11"/>
      <c r="DK156" s="10"/>
      <c r="DL156" s="11"/>
      <c r="DM156" s="10"/>
      <c r="DN156" s="11"/>
      <c r="DO156" s="10"/>
      <c r="DP156" s="11"/>
      <c r="DQ156" s="10"/>
      <c r="DR156" s="11"/>
      <c r="DS156" s="10"/>
      <c r="DT156" s="7"/>
      <c r="DU156" s="7">
        <f t="shared" si="172"/>
        <v>0</v>
      </c>
      <c r="DV156" s="11"/>
      <c r="DW156" s="10"/>
      <c r="DX156" s="11"/>
      <c r="DY156" s="10"/>
      <c r="DZ156" s="11"/>
      <c r="EA156" s="10"/>
      <c r="EB156" s="11"/>
      <c r="EC156" s="10"/>
      <c r="ED156" s="7"/>
      <c r="EE156" s="11"/>
      <c r="EF156" s="10"/>
      <c r="EG156" s="11"/>
      <c r="EH156" s="10"/>
      <c r="EI156" s="11"/>
      <c r="EJ156" s="10"/>
      <c r="EK156" s="11"/>
      <c r="EL156" s="10"/>
      <c r="EM156" s="11"/>
      <c r="EN156" s="10"/>
      <c r="EO156" s="7"/>
      <c r="EP156" s="7">
        <f t="shared" si="173"/>
        <v>0</v>
      </c>
      <c r="EQ156" s="11"/>
      <c r="ER156" s="10"/>
      <c r="ES156" s="11"/>
      <c r="ET156" s="10"/>
      <c r="EU156" s="11"/>
      <c r="EV156" s="10"/>
      <c r="EW156" s="11"/>
      <c r="EX156" s="10"/>
      <c r="EY156" s="7"/>
      <c r="EZ156" s="11"/>
      <c r="FA156" s="10"/>
      <c r="FB156" s="11"/>
      <c r="FC156" s="10"/>
      <c r="FD156" s="11"/>
      <c r="FE156" s="10"/>
      <c r="FF156" s="11"/>
      <c r="FG156" s="10"/>
      <c r="FH156" s="11"/>
      <c r="FI156" s="10"/>
      <c r="FJ156" s="7"/>
      <c r="FK156" s="7">
        <f t="shared" si="174"/>
        <v>0</v>
      </c>
      <c r="FL156" s="11"/>
      <c r="FM156" s="10"/>
      <c r="FN156" s="11"/>
      <c r="FO156" s="10"/>
      <c r="FP156" s="11"/>
      <c r="FQ156" s="10"/>
      <c r="FR156" s="11"/>
      <c r="FS156" s="10"/>
      <c r="FT156" s="7"/>
      <c r="FU156" s="11"/>
      <c r="FV156" s="10"/>
      <c r="FW156" s="11"/>
      <c r="FX156" s="10"/>
      <c r="FY156" s="11"/>
      <c r="FZ156" s="10"/>
      <c r="GA156" s="11"/>
      <c r="GB156" s="10"/>
      <c r="GC156" s="11"/>
      <c r="GD156" s="10"/>
      <c r="GE156" s="7"/>
      <c r="GF156" s="7">
        <f t="shared" si="175"/>
        <v>0</v>
      </c>
    </row>
    <row r="157" spans="1:188" x14ac:dyDescent="0.25">
      <c r="A157" s="20">
        <v>9</v>
      </c>
      <c r="B157" s="20">
        <v>1</v>
      </c>
      <c r="C157" s="20"/>
      <c r="D157" s="6" t="s">
        <v>449</v>
      </c>
      <c r="E157" s="3" t="s">
        <v>450</v>
      </c>
      <c r="F157" s="6">
        <f t="shared" si="154"/>
        <v>0</v>
      </c>
      <c r="G157" s="6">
        <f t="shared" si="155"/>
        <v>2</v>
      </c>
      <c r="H157" s="6">
        <f t="shared" si="156"/>
        <v>30</v>
      </c>
      <c r="I157" s="6">
        <f t="shared" si="157"/>
        <v>15</v>
      </c>
      <c r="J157" s="6">
        <f t="shared" si="158"/>
        <v>15</v>
      </c>
      <c r="K157" s="6">
        <f t="shared" si="159"/>
        <v>0</v>
      </c>
      <c r="L157" s="6">
        <f t="shared" si="160"/>
        <v>0</v>
      </c>
      <c r="M157" s="6">
        <f t="shared" si="161"/>
        <v>0</v>
      </c>
      <c r="N157" s="6">
        <f t="shared" si="162"/>
        <v>0</v>
      </c>
      <c r="O157" s="6">
        <f t="shared" si="163"/>
        <v>0</v>
      </c>
      <c r="P157" s="6">
        <f t="shared" si="164"/>
        <v>0</v>
      </c>
      <c r="Q157" s="6">
        <f t="shared" si="165"/>
        <v>0</v>
      </c>
      <c r="R157" s="7">
        <f t="shared" si="166"/>
        <v>2</v>
      </c>
      <c r="S157" s="7">
        <f t="shared" si="167"/>
        <v>0</v>
      </c>
      <c r="T157" s="7">
        <v>1.37</v>
      </c>
      <c r="U157" s="11"/>
      <c r="V157" s="10"/>
      <c r="W157" s="11"/>
      <c r="X157" s="10"/>
      <c r="Y157" s="11"/>
      <c r="Z157" s="10"/>
      <c r="AA157" s="11"/>
      <c r="AB157" s="10"/>
      <c r="AC157" s="7"/>
      <c r="AD157" s="11"/>
      <c r="AE157" s="10"/>
      <c r="AF157" s="11"/>
      <c r="AG157" s="10"/>
      <c r="AH157" s="11"/>
      <c r="AI157" s="10"/>
      <c r="AJ157" s="11"/>
      <c r="AK157" s="10"/>
      <c r="AL157" s="11"/>
      <c r="AM157" s="10"/>
      <c r="AN157" s="7"/>
      <c r="AO157" s="7">
        <f t="shared" si="168"/>
        <v>0</v>
      </c>
      <c r="AP157" s="11"/>
      <c r="AQ157" s="10"/>
      <c r="AR157" s="11"/>
      <c r="AS157" s="10"/>
      <c r="AT157" s="11"/>
      <c r="AU157" s="10"/>
      <c r="AV157" s="11"/>
      <c r="AW157" s="10"/>
      <c r="AX157" s="7"/>
      <c r="AY157" s="11"/>
      <c r="AZ157" s="10"/>
      <c r="BA157" s="11"/>
      <c r="BB157" s="10"/>
      <c r="BC157" s="11"/>
      <c r="BD157" s="10"/>
      <c r="BE157" s="11"/>
      <c r="BF157" s="10"/>
      <c r="BG157" s="11"/>
      <c r="BH157" s="10"/>
      <c r="BI157" s="7"/>
      <c r="BJ157" s="7">
        <f t="shared" si="169"/>
        <v>0</v>
      </c>
      <c r="BK157" s="11"/>
      <c r="BL157" s="10"/>
      <c r="BM157" s="11"/>
      <c r="BN157" s="10"/>
      <c r="BO157" s="11"/>
      <c r="BP157" s="10"/>
      <c r="BQ157" s="11"/>
      <c r="BR157" s="10"/>
      <c r="BS157" s="7"/>
      <c r="BT157" s="11"/>
      <c r="BU157" s="10"/>
      <c r="BV157" s="11"/>
      <c r="BW157" s="10"/>
      <c r="BX157" s="11"/>
      <c r="BY157" s="10"/>
      <c r="BZ157" s="11"/>
      <c r="CA157" s="10"/>
      <c r="CB157" s="11"/>
      <c r="CC157" s="10"/>
      <c r="CD157" s="7"/>
      <c r="CE157" s="7">
        <f t="shared" si="170"/>
        <v>0</v>
      </c>
      <c r="CF157" s="11">
        <v>15</v>
      </c>
      <c r="CG157" s="10" t="s">
        <v>60</v>
      </c>
      <c r="CH157" s="11">
        <v>15</v>
      </c>
      <c r="CI157" s="10" t="s">
        <v>60</v>
      </c>
      <c r="CJ157" s="11"/>
      <c r="CK157" s="10"/>
      <c r="CL157" s="11"/>
      <c r="CM157" s="10"/>
      <c r="CN157" s="7">
        <v>2</v>
      </c>
      <c r="CO157" s="11"/>
      <c r="CP157" s="10"/>
      <c r="CQ157" s="11"/>
      <c r="CR157" s="10"/>
      <c r="CS157" s="11"/>
      <c r="CT157" s="10"/>
      <c r="CU157" s="11"/>
      <c r="CV157" s="10"/>
      <c r="CW157" s="11"/>
      <c r="CX157" s="10"/>
      <c r="CY157" s="7"/>
      <c r="CZ157" s="7">
        <f t="shared" si="171"/>
        <v>2</v>
      </c>
      <c r="DA157" s="11"/>
      <c r="DB157" s="10"/>
      <c r="DC157" s="11"/>
      <c r="DD157" s="10"/>
      <c r="DE157" s="11"/>
      <c r="DF157" s="10"/>
      <c r="DG157" s="11"/>
      <c r="DH157" s="10"/>
      <c r="DI157" s="7"/>
      <c r="DJ157" s="11"/>
      <c r="DK157" s="10"/>
      <c r="DL157" s="11"/>
      <c r="DM157" s="10"/>
      <c r="DN157" s="11"/>
      <c r="DO157" s="10"/>
      <c r="DP157" s="11"/>
      <c r="DQ157" s="10"/>
      <c r="DR157" s="11"/>
      <c r="DS157" s="10"/>
      <c r="DT157" s="7"/>
      <c r="DU157" s="7">
        <f t="shared" si="172"/>
        <v>0</v>
      </c>
      <c r="DV157" s="11"/>
      <c r="DW157" s="10"/>
      <c r="DX157" s="11"/>
      <c r="DY157" s="10"/>
      <c r="DZ157" s="11"/>
      <c r="EA157" s="10"/>
      <c r="EB157" s="11"/>
      <c r="EC157" s="10"/>
      <c r="ED157" s="7"/>
      <c r="EE157" s="11"/>
      <c r="EF157" s="10"/>
      <c r="EG157" s="11"/>
      <c r="EH157" s="10"/>
      <c r="EI157" s="11"/>
      <c r="EJ157" s="10"/>
      <c r="EK157" s="11"/>
      <c r="EL157" s="10"/>
      <c r="EM157" s="11"/>
      <c r="EN157" s="10"/>
      <c r="EO157" s="7"/>
      <c r="EP157" s="7">
        <f t="shared" si="173"/>
        <v>0</v>
      </c>
      <c r="EQ157" s="11"/>
      <c r="ER157" s="10"/>
      <c r="ES157" s="11"/>
      <c r="ET157" s="10"/>
      <c r="EU157" s="11"/>
      <c r="EV157" s="10"/>
      <c r="EW157" s="11"/>
      <c r="EX157" s="10"/>
      <c r="EY157" s="7"/>
      <c r="EZ157" s="11"/>
      <c r="FA157" s="10"/>
      <c r="FB157" s="11"/>
      <c r="FC157" s="10"/>
      <c r="FD157" s="11"/>
      <c r="FE157" s="10"/>
      <c r="FF157" s="11"/>
      <c r="FG157" s="10"/>
      <c r="FH157" s="11"/>
      <c r="FI157" s="10"/>
      <c r="FJ157" s="7"/>
      <c r="FK157" s="7">
        <f t="shared" si="174"/>
        <v>0</v>
      </c>
      <c r="FL157" s="11"/>
      <c r="FM157" s="10"/>
      <c r="FN157" s="11"/>
      <c r="FO157" s="10"/>
      <c r="FP157" s="11"/>
      <c r="FQ157" s="10"/>
      <c r="FR157" s="11"/>
      <c r="FS157" s="10"/>
      <c r="FT157" s="7"/>
      <c r="FU157" s="11"/>
      <c r="FV157" s="10"/>
      <c r="FW157" s="11"/>
      <c r="FX157" s="10"/>
      <c r="FY157" s="11"/>
      <c r="FZ157" s="10"/>
      <c r="GA157" s="11"/>
      <c r="GB157" s="10"/>
      <c r="GC157" s="11"/>
      <c r="GD157" s="10"/>
      <c r="GE157" s="7"/>
      <c r="GF157" s="7">
        <f t="shared" si="175"/>
        <v>0</v>
      </c>
    </row>
    <row r="158" spans="1:188" ht="20.100000000000001" customHeight="1" x14ac:dyDescent="0.25">
      <c r="A158" s="19" t="s">
        <v>290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9"/>
      <c r="GF158" s="13"/>
    </row>
    <row r="159" spans="1:188" x14ac:dyDescent="0.25">
      <c r="A159" s="6"/>
      <c r="B159" s="6"/>
      <c r="C159" s="6"/>
      <c r="D159" s="6" t="s">
        <v>291</v>
      </c>
      <c r="E159" s="3" t="s">
        <v>292</v>
      </c>
      <c r="F159" s="6">
        <f>COUNTIF(U159:GD159,"e")</f>
        <v>0</v>
      </c>
      <c r="G159" s="6">
        <f>COUNTIF(U159:GD159,"z")</f>
        <v>2</v>
      </c>
      <c r="H159" s="6">
        <f>SUM(I159:Q159)</f>
        <v>9</v>
      </c>
      <c r="I159" s="6">
        <f>U159+AP159+BK159+CF159+DA159+DV159+EQ159+FL159</f>
        <v>0</v>
      </c>
      <c r="J159" s="6">
        <f>W159+AR159+BM159+CH159+DC159+DX159+ES159+FN159</f>
        <v>0</v>
      </c>
      <c r="K159" s="6">
        <f>Y159+AT159+BO159+CJ159+DE159+DZ159+EU159+FP159</f>
        <v>0</v>
      </c>
      <c r="L159" s="6">
        <f>AA159+AV159+BQ159+CL159+DG159+EB159+EW159+FR159</f>
        <v>0</v>
      </c>
      <c r="M159" s="6">
        <f>AD159+AY159+BT159+CO159+DJ159+EE159+EZ159+FU159</f>
        <v>0</v>
      </c>
      <c r="N159" s="6">
        <f>AF159+BA159+BV159+CQ159+DL159+EG159+FB159+FW159</f>
        <v>0</v>
      </c>
      <c r="O159" s="6">
        <f>AH159+BC159+BX159+CS159+DN159+EI159+FD159+FY159</f>
        <v>0</v>
      </c>
      <c r="P159" s="6">
        <f>AJ159+BE159+BZ159+CU159+DP159+EK159+FF159+GA159</f>
        <v>9</v>
      </c>
      <c r="Q159" s="6">
        <f>AL159+BG159+CB159+CW159+DR159+EM159+FH159+GC159</f>
        <v>0</v>
      </c>
      <c r="R159" s="7">
        <f>AO159+BJ159+CE159+CZ159+DU159+EP159+FK159+GF159</f>
        <v>9</v>
      </c>
      <c r="S159" s="7">
        <f>AN159+BI159+CD159+CY159+DT159+EO159+FJ159+GE159</f>
        <v>9</v>
      </c>
      <c r="T159" s="7">
        <v>3</v>
      </c>
      <c r="U159" s="11"/>
      <c r="V159" s="10"/>
      <c r="W159" s="11"/>
      <c r="X159" s="10"/>
      <c r="Y159" s="11"/>
      <c r="Z159" s="10"/>
      <c r="AA159" s="11"/>
      <c r="AB159" s="10"/>
      <c r="AC159" s="7"/>
      <c r="AD159" s="11"/>
      <c r="AE159" s="10"/>
      <c r="AF159" s="11"/>
      <c r="AG159" s="10"/>
      <c r="AH159" s="11"/>
      <c r="AI159" s="10"/>
      <c r="AJ159" s="11"/>
      <c r="AK159" s="10"/>
      <c r="AL159" s="11"/>
      <c r="AM159" s="10"/>
      <c r="AN159" s="7"/>
      <c r="AO159" s="7">
        <f>AC159+AN159</f>
        <v>0</v>
      </c>
      <c r="AP159" s="11"/>
      <c r="AQ159" s="10"/>
      <c r="AR159" s="11"/>
      <c r="AS159" s="10"/>
      <c r="AT159" s="11"/>
      <c r="AU159" s="10"/>
      <c r="AV159" s="11"/>
      <c r="AW159" s="10"/>
      <c r="AX159" s="7"/>
      <c r="AY159" s="11"/>
      <c r="AZ159" s="10"/>
      <c r="BA159" s="11"/>
      <c r="BB159" s="10"/>
      <c r="BC159" s="11"/>
      <c r="BD159" s="10"/>
      <c r="BE159" s="11"/>
      <c r="BF159" s="10"/>
      <c r="BG159" s="11"/>
      <c r="BH159" s="10"/>
      <c r="BI159" s="7"/>
      <c r="BJ159" s="7">
        <f>AX159+BI159</f>
        <v>0</v>
      </c>
      <c r="BK159" s="11"/>
      <c r="BL159" s="10"/>
      <c r="BM159" s="11"/>
      <c r="BN159" s="10"/>
      <c r="BO159" s="11"/>
      <c r="BP159" s="10"/>
      <c r="BQ159" s="11"/>
      <c r="BR159" s="10"/>
      <c r="BS159" s="7"/>
      <c r="BT159" s="11"/>
      <c r="BU159" s="10"/>
      <c r="BV159" s="11"/>
      <c r="BW159" s="10"/>
      <c r="BX159" s="11"/>
      <c r="BY159" s="10"/>
      <c r="BZ159" s="11"/>
      <c r="CA159" s="10"/>
      <c r="CB159" s="11"/>
      <c r="CC159" s="10"/>
      <c r="CD159" s="7"/>
      <c r="CE159" s="7">
        <f>BS159+CD159</f>
        <v>0</v>
      </c>
      <c r="CF159" s="11"/>
      <c r="CG159" s="10"/>
      <c r="CH159" s="11"/>
      <c r="CI159" s="10"/>
      <c r="CJ159" s="11"/>
      <c r="CK159" s="10"/>
      <c r="CL159" s="11"/>
      <c r="CM159" s="10"/>
      <c r="CN159" s="7"/>
      <c r="CO159" s="11"/>
      <c r="CP159" s="10"/>
      <c r="CQ159" s="11"/>
      <c r="CR159" s="10"/>
      <c r="CS159" s="11"/>
      <c r="CT159" s="10"/>
      <c r="CU159" s="11">
        <v>3</v>
      </c>
      <c r="CV159" s="10" t="s">
        <v>60</v>
      </c>
      <c r="CW159" s="11"/>
      <c r="CX159" s="10"/>
      <c r="CY159" s="7">
        <v>3</v>
      </c>
      <c r="CZ159" s="7">
        <f>CN159+CY159</f>
        <v>3</v>
      </c>
      <c r="DA159" s="11"/>
      <c r="DB159" s="10"/>
      <c r="DC159" s="11"/>
      <c r="DD159" s="10"/>
      <c r="DE159" s="11"/>
      <c r="DF159" s="10"/>
      <c r="DG159" s="11"/>
      <c r="DH159" s="10"/>
      <c r="DI159" s="7"/>
      <c r="DJ159" s="11"/>
      <c r="DK159" s="10"/>
      <c r="DL159" s="11"/>
      <c r="DM159" s="10"/>
      <c r="DN159" s="11"/>
      <c r="DO159" s="10"/>
      <c r="DP159" s="11"/>
      <c r="DQ159" s="10"/>
      <c r="DR159" s="11"/>
      <c r="DS159" s="10"/>
      <c r="DT159" s="7"/>
      <c r="DU159" s="7">
        <f>DI159+DT159</f>
        <v>0</v>
      </c>
      <c r="DV159" s="11"/>
      <c r="DW159" s="10"/>
      <c r="DX159" s="11"/>
      <c r="DY159" s="10"/>
      <c r="DZ159" s="11"/>
      <c r="EA159" s="10"/>
      <c r="EB159" s="11"/>
      <c r="EC159" s="10"/>
      <c r="ED159" s="7"/>
      <c r="EE159" s="11"/>
      <c r="EF159" s="10"/>
      <c r="EG159" s="11"/>
      <c r="EH159" s="10"/>
      <c r="EI159" s="11"/>
      <c r="EJ159" s="10"/>
      <c r="EK159" s="11">
        <v>6</v>
      </c>
      <c r="EL159" s="10" t="s">
        <v>60</v>
      </c>
      <c r="EM159" s="11"/>
      <c r="EN159" s="10"/>
      <c r="EO159" s="7">
        <v>6</v>
      </c>
      <c r="EP159" s="7">
        <f>ED159+EO159</f>
        <v>6</v>
      </c>
      <c r="EQ159" s="11"/>
      <c r="ER159" s="10"/>
      <c r="ES159" s="11"/>
      <c r="ET159" s="10"/>
      <c r="EU159" s="11"/>
      <c r="EV159" s="10"/>
      <c r="EW159" s="11"/>
      <c r="EX159" s="10"/>
      <c r="EY159" s="7"/>
      <c r="EZ159" s="11"/>
      <c r="FA159" s="10"/>
      <c r="FB159" s="11"/>
      <c r="FC159" s="10"/>
      <c r="FD159" s="11"/>
      <c r="FE159" s="10"/>
      <c r="FF159" s="11"/>
      <c r="FG159" s="10"/>
      <c r="FH159" s="11"/>
      <c r="FI159" s="10"/>
      <c r="FJ159" s="7"/>
      <c r="FK159" s="7">
        <f>EY159+FJ159</f>
        <v>0</v>
      </c>
      <c r="FL159" s="11"/>
      <c r="FM159" s="10"/>
      <c r="FN159" s="11"/>
      <c r="FO159" s="10"/>
      <c r="FP159" s="11"/>
      <c r="FQ159" s="10"/>
      <c r="FR159" s="11"/>
      <c r="FS159" s="10"/>
      <c r="FT159" s="7"/>
      <c r="FU159" s="11"/>
      <c r="FV159" s="10"/>
      <c r="FW159" s="11"/>
      <c r="FX159" s="10"/>
      <c r="FY159" s="11"/>
      <c r="FZ159" s="10"/>
      <c r="GA159" s="11"/>
      <c r="GB159" s="10"/>
      <c r="GC159" s="11"/>
      <c r="GD159" s="10"/>
      <c r="GE159" s="7"/>
      <c r="GF159" s="7">
        <f>FT159+GE159</f>
        <v>0</v>
      </c>
    </row>
    <row r="160" spans="1:188" ht="15.9" customHeight="1" x14ac:dyDescent="0.25">
      <c r="A160" s="6"/>
      <c r="B160" s="6"/>
      <c r="C160" s="6"/>
      <c r="D160" s="6"/>
      <c r="E160" s="6" t="s">
        <v>74</v>
      </c>
      <c r="F160" s="6">
        <f t="shared" ref="F160:AK160" si="176">SUM(F159:F159)</f>
        <v>0</v>
      </c>
      <c r="G160" s="6">
        <f t="shared" si="176"/>
        <v>2</v>
      </c>
      <c r="H160" s="6">
        <f t="shared" si="176"/>
        <v>9</v>
      </c>
      <c r="I160" s="6">
        <f t="shared" si="176"/>
        <v>0</v>
      </c>
      <c r="J160" s="6">
        <f t="shared" si="176"/>
        <v>0</v>
      </c>
      <c r="K160" s="6">
        <f t="shared" si="176"/>
        <v>0</v>
      </c>
      <c r="L160" s="6">
        <f t="shared" si="176"/>
        <v>0</v>
      </c>
      <c r="M160" s="6">
        <f t="shared" si="176"/>
        <v>0</v>
      </c>
      <c r="N160" s="6">
        <f t="shared" si="176"/>
        <v>0</v>
      </c>
      <c r="O160" s="6">
        <f t="shared" si="176"/>
        <v>0</v>
      </c>
      <c r="P160" s="6">
        <f t="shared" si="176"/>
        <v>9</v>
      </c>
      <c r="Q160" s="6">
        <f t="shared" si="176"/>
        <v>0</v>
      </c>
      <c r="R160" s="7">
        <f t="shared" si="176"/>
        <v>9</v>
      </c>
      <c r="S160" s="7">
        <f t="shared" si="176"/>
        <v>9</v>
      </c>
      <c r="T160" s="7">
        <f t="shared" si="176"/>
        <v>3</v>
      </c>
      <c r="U160" s="11">
        <f t="shared" si="176"/>
        <v>0</v>
      </c>
      <c r="V160" s="10">
        <f t="shared" si="176"/>
        <v>0</v>
      </c>
      <c r="W160" s="11">
        <f t="shared" si="176"/>
        <v>0</v>
      </c>
      <c r="X160" s="10">
        <f t="shared" si="176"/>
        <v>0</v>
      </c>
      <c r="Y160" s="11">
        <f t="shared" si="176"/>
        <v>0</v>
      </c>
      <c r="Z160" s="10">
        <f t="shared" si="176"/>
        <v>0</v>
      </c>
      <c r="AA160" s="11">
        <f t="shared" si="176"/>
        <v>0</v>
      </c>
      <c r="AB160" s="10">
        <f t="shared" si="176"/>
        <v>0</v>
      </c>
      <c r="AC160" s="7">
        <f t="shared" si="176"/>
        <v>0</v>
      </c>
      <c r="AD160" s="11">
        <f t="shared" si="176"/>
        <v>0</v>
      </c>
      <c r="AE160" s="10">
        <f t="shared" si="176"/>
        <v>0</v>
      </c>
      <c r="AF160" s="11">
        <f t="shared" si="176"/>
        <v>0</v>
      </c>
      <c r="AG160" s="10">
        <f t="shared" si="176"/>
        <v>0</v>
      </c>
      <c r="AH160" s="11">
        <f t="shared" si="176"/>
        <v>0</v>
      </c>
      <c r="AI160" s="10">
        <f t="shared" si="176"/>
        <v>0</v>
      </c>
      <c r="AJ160" s="11">
        <f t="shared" si="176"/>
        <v>0</v>
      </c>
      <c r="AK160" s="10">
        <f t="shared" si="176"/>
        <v>0</v>
      </c>
      <c r="AL160" s="11">
        <f t="shared" ref="AL160:BQ160" si="177">SUM(AL159:AL159)</f>
        <v>0</v>
      </c>
      <c r="AM160" s="10">
        <f t="shared" si="177"/>
        <v>0</v>
      </c>
      <c r="AN160" s="7">
        <f t="shared" si="177"/>
        <v>0</v>
      </c>
      <c r="AO160" s="7">
        <f t="shared" si="177"/>
        <v>0</v>
      </c>
      <c r="AP160" s="11">
        <f t="shared" si="177"/>
        <v>0</v>
      </c>
      <c r="AQ160" s="10">
        <f t="shared" si="177"/>
        <v>0</v>
      </c>
      <c r="AR160" s="11">
        <f t="shared" si="177"/>
        <v>0</v>
      </c>
      <c r="AS160" s="10">
        <f t="shared" si="177"/>
        <v>0</v>
      </c>
      <c r="AT160" s="11">
        <f t="shared" si="177"/>
        <v>0</v>
      </c>
      <c r="AU160" s="10">
        <f t="shared" si="177"/>
        <v>0</v>
      </c>
      <c r="AV160" s="11">
        <f t="shared" si="177"/>
        <v>0</v>
      </c>
      <c r="AW160" s="10">
        <f t="shared" si="177"/>
        <v>0</v>
      </c>
      <c r="AX160" s="7">
        <f t="shared" si="177"/>
        <v>0</v>
      </c>
      <c r="AY160" s="11">
        <f t="shared" si="177"/>
        <v>0</v>
      </c>
      <c r="AZ160" s="10">
        <f t="shared" si="177"/>
        <v>0</v>
      </c>
      <c r="BA160" s="11">
        <f t="shared" si="177"/>
        <v>0</v>
      </c>
      <c r="BB160" s="10">
        <f t="shared" si="177"/>
        <v>0</v>
      </c>
      <c r="BC160" s="11">
        <f t="shared" si="177"/>
        <v>0</v>
      </c>
      <c r="BD160" s="10">
        <f t="shared" si="177"/>
        <v>0</v>
      </c>
      <c r="BE160" s="11">
        <f t="shared" si="177"/>
        <v>0</v>
      </c>
      <c r="BF160" s="10">
        <f t="shared" si="177"/>
        <v>0</v>
      </c>
      <c r="BG160" s="11">
        <f t="shared" si="177"/>
        <v>0</v>
      </c>
      <c r="BH160" s="10">
        <f t="shared" si="177"/>
        <v>0</v>
      </c>
      <c r="BI160" s="7">
        <f t="shared" si="177"/>
        <v>0</v>
      </c>
      <c r="BJ160" s="7">
        <f t="shared" si="177"/>
        <v>0</v>
      </c>
      <c r="BK160" s="11">
        <f t="shared" si="177"/>
        <v>0</v>
      </c>
      <c r="BL160" s="10">
        <f t="shared" si="177"/>
        <v>0</v>
      </c>
      <c r="BM160" s="11">
        <f t="shared" si="177"/>
        <v>0</v>
      </c>
      <c r="BN160" s="10">
        <f t="shared" si="177"/>
        <v>0</v>
      </c>
      <c r="BO160" s="11">
        <f t="shared" si="177"/>
        <v>0</v>
      </c>
      <c r="BP160" s="10">
        <f t="shared" si="177"/>
        <v>0</v>
      </c>
      <c r="BQ160" s="11">
        <f t="shared" si="177"/>
        <v>0</v>
      </c>
      <c r="BR160" s="10">
        <f t="shared" ref="BR160:CW160" si="178">SUM(BR159:BR159)</f>
        <v>0</v>
      </c>
      <c r="BS160" s="7">
        <f t="shared" si="178"/>
        <v>0</v>
      </c>
      <c r="BT160" s="11">
        <f t="shared" si="178"/>
        <v>0</v>
      </c>
      <c r="BU160" s="10">
        <f t="shared" si="178"/>
        <v>0</v>
      </c>
      <c r="BV160" s="11">
        <f t="shared" si="178"/>
        <v>0</v>
      </c>
      <c r="BW160" s="10">
        <f t="shared" si="178"/>
        <v>0</v>
      </c>
      <c r="BX160" s="11">
        <f t="shared" si="178"/>
        <v>0</v>
      </c>
      <c r="BY160" s="10">
        <f t="shared" si="178"/>
        <v>0</v>
      </c>
      <c r="BZ160" s="11">
        <f t="shared" si="178"/>
        <v>0</v>
      </c>
      <c r="CA160" s="10">
        <f t="shared" si="178"/>
        <v>0</v>
      </c>
      <c r="CB160" s="11">
        <f t="shared" si="178"/>
        <v>0</v>
      </c>
      <c r="CC160" s="10">
        <f t="shared" si="178"/>
        <v>0</v>
      </c>
      <c r="CD160" s="7">
        <f t="shared" si="178"/>
        <v>0</v>
      </c>
      <c r="CE160" s="7">
        <f t="shared" si="178"/>
        <v>0</v>
      </c>
      <c r="CF160" s="11">
        <f t="shared" si="178"/>
        <v>0</v>
      </c>
      <c r="CG160" s="10">
        <f t="shared" si="178"/>
        <v>0</v>
      </c>
      <c r="CH160" s="11">
        <f t="shared" si="178"/>
        <v>0</v>
      </c>
      <c r="CI160" s="10">
        <f t="shared" si="178"/>
        <v>0</v>
      </c>
      <c r="CJ160" s="11">
        <f t="shared" si="178"/>
        <v>0</v>
      </c>
      <c r="CK160" s="10">
        <f t="shared" si="178"/>
        <v>0</v>
      </c>
      <c r="CL160" s="11">
        <f t="shared" si="178"/>
        <v>0</v>
      </c>
      <c r="CM160" s="10">
        <f t="shared" si="178"/>
        <v>0</v>
      </c>
      <c r="CN160" s="7">
        <f t="shared" si="178"/>
        <v>0</v>
      </c>
      <c r="CO160" s="11">
        <f t="shared" si="178"/>
        <v>0</v>
      </c>
      <c r="CP160" s="10">
        <f t="shared" si="178"/>
        <v>0</v>
      </c>
      <c r="CQ160" s="11">
        <f t="shared" si="178"/>
        <v>0</v>
      </c>
      <c r="CR160" s="10">
        <f t="shared" si="178"/>
        <v>0</v>
      </c>
      <c r="CS160" s="11">
        <f t="shared" si="178"/>
        <v>0</v>
      </c>
      <c r="CT160" s="10">
        <f t="shared" si="178"/>
        <v>0</v>
      </c>
      <c r="CU160" s="11">
        <f t="shared" si="178"/>
        <v>3</v>
      </c>
      <c r="CV160" s="10">
        <f t="shared" si="178"/>
        <v>0</v>
      </c>
      <c r="CW160" s="11">
        <f t="shared" si="178"/>
        <v>0</v>
      </c>
      <c r="CX160" s="10">
        <f t="shared" ref="CX160:EC160" si="179">SUM(CX159:CX159)</f>
        <v>0</v>
      </c>
      <c r="CY160" s="7">
        <f t="shared" si="179"/>
        <v>3</v>
      </c>
      <c r="CZ160" s="7">
        <f t="shared" si="179"/>
        <v>3</v>
      </c>
      <c r="DA160" s="11">
        <f t="shared" si="179"/>
        <v>0</v>
      </c>
      <c r="DB160" s="10">
        <f t="shared" si="179"/>
        <v>0</v>
      </c>
      <c r="DC160" s="11">
        <f t="shared" si="179"/>
        <v>0</v>
      </c>
      <c r="DD160" s="10">
        <f t="shared" si="179"/>
        <v>0</v>
      </c>
      <c r="DE160" s="11">
        <f t="shared" si="179"/>
        <v>0</v>
      </c>
      <c r="DF160" s="10">
        <f t="shared" si="179"/>
        <v>0</v>
      </c>
      <c r="DG160" s="11">
        <f t="shared" si="179"/>
        <v>0</v>
      </c>
      <c r="DH160" s="10">
        <f t="shared" si="179"/>
        <v>0</v>
      </c>
      <c r="DI160" s="7">
        <f t="shared" si="179"/>
        <v>0</v>
      </c>
      <c r="DJ160" s="11">
        <f t="shared" si="179"/>
        <v>0</v>
      </c>
      <c r="DK160" s="10">
        <f t="shared" si="179"/>
        <v>0</v>
      </c>
      <c r="DL160" s="11">
        <f t="shared" si="179"/>
        <v>0</v>
      </c>
      <c r="DM160" s="10">
        <f t="shared" si="179"/>
        <v>0</v>
      </c>
      <c r="DN160" s="11">
        <f t="shared" si="179"/>
        <v>0</v>
      </c>
      <c r="DO160" s="10">
        <f t="shared" si="179"/>
        <v>0</v>
      </c>
      <c r="DP160" s="11">
        <f t="shared" si="179"/>
        <v>0</v>
      </c>
      <c r="DQ160" s="10">
        <f t="shared" si="179"/>
        <v>0</v>
      </c>
      <c r="DR160" s="11">
        <f t="shared" si="179"/>
        <v>0</v>
      </c>
      <c r="DS160" s="10">
        <f t="shared" si="179"/>
        <v>0</v>
      </c>
      <c r="DT160" s="7">
        <f t="shared" si="179"/>
        <v>0</v>
      </c>
      <c r="DU160" s="7">
        <f t="shared" si="179"/>
        <v>0</v>
      </c>
      <c r="DV160" s="11">
        <f t="shared" si="179"/>
        <v>0</v>
      </c>
      <c r="DW160" s="10">
        <f t="shared" si="179"/>
        <v>0</v>
      </c>
      <c r="DX160" s="11">
        <f t="shared" si="179"/>
        <v>0</v>
      </c>
      <c r="DY160" s="10">
        <f t="shared" si="179"/>
        <v>0</v>
      </c>
      <c r="DZ160" s="11">
        <f t="shared" si="179"/>
        <v>0</v>
      </c>
      <c r="EA160" s="10">
        <f t="shared" si="179"/>
        <v>0</v>
      </c>
      <c r="EB160" s="11">
        <f t="shared" si="179"/>
        <v>0</v>
      </c>
      <c r="EC160" s="10">
        <f t="shared" si="179"/>
        <v>0</v>
      </c>
      <c r="ED160" s="7">
        <f t="shared" ref="ED160:FI160" si="180">SUM(ED159:ED159)</f>
        <v>0</v>
      </c>
      <c r="EE160" s="11">
        <f t="shared" si="180"/>
        <v>0</v>
      </c>
      <c r="EF160" s="10">
        <f t="shared" si="180"/>
        <v>0</v>
      </c>
      <c r="EG160" s="11">
        <f t="shared" si="180"/>
        <v>0</v>
      </c>
      <c r="EH160" s="10">
        <f t="shared" si="180"/>
        <v>0</v>
      </c>
      <c r="EI160" s="11">
        <f t="shared" si="180"/>
        <v>0</v>
      </c>
      <c r="EJ160" s="10">
        <f t="shared" si="180"/>
        <v>0</v>
      </c>
      <c r="EK160" s="11">
        <f t="shared" si="180"/>
        <v>6</v>
      </c>
      <c r="EL160" s="10">
        <f t="shared" si="180"/>
        <v>0</v>
      </c>
      <c r="EM160" s="11">
        <f t="shared" si="180"/>
        <v>0</v>
      </c>
      <c r="EN160" s="10">
        <f t="shared" si="180"/>
        <v>0</v>
      </c>
      <c r="EO160" s="7">
        <f t="shared" si="180"/>
        <v>6</v>
      </c>
      <c r="EP160" s="7">
        <f t="shared" si="180"/>
        <v>6</v>
      </c>
      <c r="EQ160" s="11">
        <f t="shared" si="180"/>
        <v>0</v>
      </c>
      <c r="ER160" s="10">
        <f t="shared" si="180"/>
        <v>0</v>
      </c>
      <c r="ES160" s="11">
        <f t="shared" si="180"/>
        <v>0</v>
      </c>
      <c r="ET160" s="10">
        <f t="shared" si="180"/>
        <v>0</v>
      </c>
      <c r="EU160" s="11">
        <f t="shared" si="180"/>
        <v>0</v>
      </c>
      <c r="EV160" s="10">
        <f t="shared" si="180"/>
        <v>0</v>
      </c>
      <c r="EW160" s="11">
        <f t="shared" si="180"/>
        <v>0</v>
      </c>
      <c r="EX160" s="10">
        <f t="shared" si="180"/>
        <v>0</v>
      </c>
      <c r="EY160" s="7">
        <f t="shared" si="180"/>
        <v>0</v>
      </c>
      <c r="EZ160" s="11">
        <f t="shared" si="180"/>
        <v>0</v>
      </c>
      <c r="FA160" s="10">
        <f t="shared" si="180"/>
        <v>0</v>
      </c>
      <c r="FB160" s="11">
        <f t="shared" si="180"/>
        <v>0</v>
      </c>
      <c r="FC160" s="10">
        <f t="shared" si="180"/>
        <v>0</v>
      </c>
      <c r="FD160" s="11">
        <f t="shared" si="180"/>
        <v>0</v>
      </c>
      <c r="FE160" s="10">
        <f t="shared" si="180"/>
        <v>0</v>
      </c>
      <c r="FF160" s="11">
        <f t="shared" si="180"/>
        <v>0</v>
      </c>
      <c r="FG160" s="10">
        <f t="shared" si="180"/>
        <v>0</v>
      </c>
      <c r="FH160" s="11">
        <f t="shared" si="180"/>
        <v>0</v>
      </c>
      <c r="FI160" s="10">
        <f t="shared" si="180"/>
        <v>0</v>
      </c>
      <c r="FJ160" s="7">
        <f t="shared" ref="FJ160:GF160" si="181">SUM(FJ159:FJ159)</f>
        <v>0</v>
      </c>
      <c r="FK160" s="7">
        <f t="shared" si="181"/>
        <v>0</v>
      </c>
      <c r="FL160" s="11">
        <f t="shared" si="181"/>
        <v>0</v>
      </c>
      <c r="FM160" s="10">
        <f t="shared" si="181"/>
        <v>0</v>
      </c>
      <c r="FN160" s="11">
        <f t="shared" si="181"/>
        <v>0</v>
      </c>
      <c r="FO160" s="10">
        <f t="shared" si="181"/>
        <v>0</v>
      </c>
      <c r="FP160" s="11">
        <f t="shared" si="181"/>
        <v>0</v>
      </c>
      <c r="FQ160" s="10">
        <f t="shared" si="181"/>
        <v>0</v>
      </c>
      <c r="FR160" s="11">
        <f t="shared" si="181"/>
        <v>0</v>
      </c>
      <c r="FS160" s="10">
        <f t="shared" si="181"/>
        <v>0</v>
      </c>
      <c r="FT160" s="7">
        <f t="shared" si="181"/>
        <v>0</v>
      </c>
      <c r="FU160" s="11">
        <f t="shared" si="181"/>
        <v>0</v>
      </c>
      <c r="FV160" s="10">
        <f t="shared" si="181"/>
        <v>0</v>
      </c>
      <c r="FW160" s="11">
        <f t="shared" si="181"/>
        <v>0</v>
      </c>
      <c r="FX160" s="10">
        <f t="shared" si="181"/>
        <v>0</v>
      </c>
      <c r="FY160" s="11">
        <f t="shared" si="181"/>
        <v>0</v>
      </c>
      <c r="FZ160" s="10">
        <f t="shared" si="181"/>
        <v>0</v>
      </c>
      <c r="GA160" s="11">
        <f t="shared" si="181"/>
        <v>0</v>
      </c>
      <c r="GB160" s="10">
        <f t="shared" si="181"/>
        <v>0</v>
      </c>
      <c r="GC160" s="11">
        <f t="shared" si="181"/>
        <v>0</v>
      </c>
      <c r="GD160" s="10">
        <f t="shared" si="181"/>
        <v>0</v>
      </c>
      <c r="GE160" s="7">
        <f t="shared" si="181"/>
        <v>0</v>
      </c>
      <c r="GF160" s="7">
        <f t="shared" si="181"/>
        <v>0</v>
      </c>
    </row>
    <row r="161" spans="1:188" ht="20.100000000000001" customHeight="1" x14ac:dyDescent="0.25">
      <c r="A161" s="19" t="s">
        <v>293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9"/>
      <c r="GF161" s="13"/>
    </row>
    <row r="162" spans="1:188" x14ac:dyDescent="0.25">
      <c r="A162" s="6"/>
      <c r="B162" s="6"/>
      <c r="C162" s="6"/>
      <c r="D162" s="6" t="s">
        <v>294</v>
      </c>
      <c r="E162" s="3" t="s">
        <v>295</v>
      </c>
      <c r="F162" s="6">
        <f>COUNTIF(U162:GD162,"e")</f>
        <v>0</v>
      </c>
      <c r="G162" s="6">
        <f>COUNTIF(U162:GD162,"z")</f>
        <v>1</v>
      </c>
      <c r="H162" s="6">
        <f>SUM(I162:Q162)</f>
        <v>2</v>
      </c>
      <c r="I162" s="6">
        <f>U162+AP162+BK162+CF162+DA162+DV162+EQ162+FL162</f>
        <v>2</v>
      </c>
      <c r="J162" s="6">
        <f>W162+AR162+BM162+CH162+DC162+DX162+ES162+FN162</f>
        <v>0</v>
      </c>
      <c r="K162" s="6">
        <f>Y162+AT162+BO162+CJ162+DE162+DZ162+EU162+FP162</f>
        <v>0</v>
      </c>
      <c r="L162" s="6">
        <f>AA162+AV162+BQ162+CL162+DG162+EB162+EW162+FR162</f>
        <v>0</v>
      </c>
      <c r="M162" s="6">
        <f>AD162+AY162+BT162+CO162+DJ162+EE162+EZ162+FU162</f>
        <v>0</v>
      </c>
      <c r="N162" s="6">
        <f>AF162+BA162+BV162+CQ162+DL162+EG162+FB162+FW162</f>
        <v>0</v>
      </c>
      <c r="O162" s="6">
        <f>AH162+BC162+BX162+CS162+DN162+EI162+FD162+FY162</f>
        <v>0</v>
      </c>
      <c r="P162" s="6">
        <f>AJ162+BE162+BZ162+CU162+DP162+EK162+FF162+GA162</f>
        <v>0</v>
      </c>
      <c r="Q162" s="6">
        <f>AL162+BG162+CB162+CW162+DR162+EM162+FH162+GC162</f>
        <v>0</v>
      </c>
      <c r="R162" s="7">
        <f>AO162+BJ162+CE162+CZ162+DU162+EP162+FK162+GF162</f>
        <v>0</v>
      </c>
      <c r="S162" s="7">
        <f>AN162+BI162+CD162+CY162+DT162+EO162+FJ162+GE162</f>
        <v>0</v>
      </c>
      <c r="T162" s="7">
        <v>0</v>
      </c>
      <c r="U162" s="11"/>
      <c r="V162" s="10"/>
      <c r="W162" s="11"/>
      <c r="X162" s="10"/>
      <c r="Y162" s="11"/>
      <c r="Z162" s="10"/>
      <c r="AA162" s="11"/>
      <c r="AB162" s="10"/>
      <c r="AC162" s="7"/>
      <c r="AD162" s="11"/>
      <c r="AE162" s="10"/>
      <c r="AF162" s="11"/>
      <c r="AG162" s="10"/>
      <c r="AH162" s="11"/>
      <c r="AI162" s="10"/>
      <c r="AJ162" s="11"/>
      <c r="AK162" s="10"/>
      <c r="AL162" s="11"/>
      <c r="AM162" s="10"/>
      <c r="AN162" s="7"/>
      <c r="AO162" s="7">
        <f>AC162+AN162</f>
        <v>0</v>
      </c>
      <c r="AP162" s="11"/>
      <c r="AQ162" s="10"/>
      <c r="AR162" s="11"/>
      <c r="AS162" s="10"/>
      <c r="AT162" s="11"/>
      <c r="AU162" s="10"/>
      <c r="AV162" s="11"/>
      <c r="AW162" s="10"/>
      <c r="AX162" s="7"/>
      <c r="AY162" s="11"/>
      <c r="AZ162" s="10"/>
      <c r="BA162" s="11"/>
      <c r="BB162" s="10"/>
      <c r="BC162" s="11"/>
      <c r="BD162" s="10"/>
      <c r="BE162" s="11"/>
      <c r="BF162" s="10"/>
      <c r="BG162" s="11"/>
      <c r="BH162" s="10"/>
      <c r="BI162" s="7"/>
      <c r="BJ162" s="7">
        <f>AX162+BI162</f>
        <v>0</v>
      </c>
      <c r="BK162" s="11"/>
      <c r="BL162" s="10"/>
      <c r="BM162" s="11"/>
      <c r="BN162" s="10"/>
      <c r="BO162" s="11"/>
      <c r="BP162" s="10"/>
      <c r="BQ162" s="11"/>
      <c r="BR162" s="10"/>
      <c r="BS162" s="7"/>
      <c r="BT162" s="11"/>
      <c r="BU162" s="10"/>
      <c r="BV162" s="11"/>
      <c r="BW162" s="10"/>
      <c r="BX162" s="11"/>
      <c r="BY162" s="10"/>
      <c r="BZ162" s="11"/>
      <c r="CA162" s="10"/>
      <c r="CB162" s="11"/>
      <c r="CC162" s="10"/>
      <c r="CD162" s="7"/>
      <c r="CE162" s="7">
        <f>BS162+CD162</f>
        <v>0</v>
      </c>
      <c r="CF162" s="11"/>
      <c r="CG162" s="10"/>
      <c r="CH162" s="11"/>
      <c r="CI162" s="10"/>
      <c r="CJ162" s="11"/>
      <c r="CK162" s="10"/>
      <c r="CL162" s="11"/>
      <c r="CM162" s="10"/>
      <c r="CN162" s="7"/>
      <c r="CO162" s="11"/>
      <c r="CP162" s="10"/>
      <c r="CQ162" s="11"/>
      <c r="CR162" s="10"/>
      <c r="CS162" s="11"/>
      <c r="CT162" s="10"/>
      <c r="CU162" s="11"/>
      <c r="CV162" s="10"/>
      <c r="CW162" s="11"/>
      <c r="CX162" s="10"/>
      <c r="CY162" s="7"/>
      <c r="CZ162" s="7">
        <f>CN162+CY162</f>
        <v>0</v>
      </c>
      <c r="DA162" s="11">
        <v>2</v>
      </c>
      <c r="DB162" s="10" t="s">
        <v>60</v>
      </c>
      <c r="DC162" s="11"/>
      <c r="DD162" s="10"/>
      <c r="DE162" s="11"/>
      <c r="DF162" s="10"/>
      <c r="DG162" s="11"/>
      <c r="DH162" s="10"/>
      <c r="DI162" s="7">
        <v>0</v>
      </c>
      <c r="DJ162" s="11"/>
      <c r="DK162" s="10"/>
      <c r="DL162" s="11"/>
      <c r="DM162" s="10"/>
      <c r="DN162" s="11"/>
      <c r="DO162" s="10"/>
      <c r="DP162" s="11"/>
      <c r="DQ162" s="10"/>
      <c r="DR162" s="11"/>
      <c r="DS162" s="10"/>
      <c r="DT162" s="7"/>
      <c r="DU162" s="7">
        <f>DI162+DT162</f>
        <v>0</v>
      </c>
      <c r="DV162" s="11"/>
      <c r="DW162" s="10"/>
      <c r="DX162" s="11"/>
      <c r="DY162" s="10"/>
      <c r="DZ162" s="11"/>
      <c r="EA162" s="10"/>
      <c r="EB162" s="11"/>
      <c r="EC162" s="10"/>
      <c r="ED162" s="7"/>
      <c r="EE162" s="11"/>
      <c r="EF162" s="10"/>
      <c r="EG162" s="11"/>
      <c r="EH162" s="10"/>
      <c r="EI162" s="11"/>
      <c r="EJ162" s="10"/>
      <c r="EK162" s="11"/>
      <c r="EL162" s="10"/>
      <c r="EM162" s="11"/>
      <c r="EN162" s="10"/>
      <c r="EO162" s="7"/>
      <c r="EP162" s="7">
        <f>ED162+EO162</f>
        <v>0</v>
      </c>
      <c r="EQ162" s="11"/>
      <c r="ER162" s="10"/>
      <c r="ES162" s="11"/>
      <c r="ET162" s="10"/>
      <c r="EU162" s="11"/>
      <c r="EV162" s="10"/>
      <c r="EW162" s="11"/>
      <c r="EX162" s="10"/>
      <c r="EY162" s="7"/>
      <c r="EZ162" s="11"/>
      <c r="FA162" s="10"/>
      <c r="FB162" s="11"/>
      <c r="FC162" s="10"/>
      <c r="FD162" s="11"/>
      <c r="FE162" s="10"/>
      <c r="FF162" s="11"/>
      <c r="FG162" s="10"/>
      <c r="FH162" s="11"/>
      <c r="FI162" s="10"/>
      <c r="FJ162" s="7"/>
      <c r="FK162" s="7">
        <f>EY162+FJ162</f>
        <v>0</v>
      </c>
      <c r="FL162" s="11"/>
      <c r="FM162" s="10"/>
      <c r="FN162" s="11"/>
      <c r="FO162" s="10"/>
      <c r="FP162" s="11"/>
      <c r="FQ162" s="10"/>
      <c r="FR162" s="11"/>
      <c r="FS162" s="10"/>
      <c r="FT162" s="7"/>
      <c r="FU162" s="11"/>
      <c r="FV162" s="10"/>
      <c r="FW162" s="11"/>
      <c r="FX162" s="10"/>
      <c r="FY162" s="11"/>
      <c r="FZ162" s="10"/>
      <c r="GA162" s="11"/>
      <c r="GB162" s="10"/>
      <c r="GC162" s="11"/>
      <c r="GD162" s="10"/>
      <c r="GE162" s="7"/>
      <c r="GF162" s="7">
        <f>FT162+GE162</f>
        <v>0</v>
      </c>
    </row>
    <row r="163" spans="1:188" ht="15.9" customHeight="1" x14ac:dyDescent="0.25">
      <c r="A163" s="6"/>
      <c r="B163" s="6"/>
      <c r="C163" s="6"/>
      <c r="D163" s="6"/>
      <c r="E163" s="6" t="s">
        <v>74</v>
      </c>
      <c r="F163" s="6">
        <f t="shared" ref="F163:AK163" si="182">SUM(F162:F162)</f>
        <v>0</v>
      </c>
      <c r="G163" s="6">
        <f t="shared" si="182"/>
        <v>1</v>
      </c>
      <c r="H163" s="6">
        <f t="shared" si="182"/>
        <v>2</v>
      </c>
      <c r="I163" s="6">
        <f t="shared" si="182"/>
        <v>2</v>
      </c>
      <c r="J163" s="6">
        <f t="shared" si="182"/>
        <v>0</v>
      </c>
      <c r="K163" s="6">
        <f t="shared" si="182"/>
        <v>0</v>
      </c>
      <c r="L163" s="6">
        <f t="shared" si="182"/>
        <v>0</v>
      </c>
      <c r="M163" s="6">
        <f t="shared" si="182"/>
        <v>0</v>
      </c>
      <c r="N163" s="6">
        <f t="shared" si="182"/>
        <v>0</v>
      </c>
      <c r="O163" s="6">
        <f t="shared" si="182"/>
        <v>0</v>
      </c>
      <c r="P163" s="6">
        <f t="shared" si="182"/>
        <v>0</v>
      </c>
      <c r="Q163" s="6">
        <f t="shared" si="182"/>
        <v>0</v>
      </c>
      <c r="R163" s="7">
        <f t="shared" si="182"/>
        <v>0</v>
      </c>
      <c r="S163" s="7">
        <f t="shared" si="182"/>
        <v>0</v>
      </c>
      <c r="T163" s="7">
        <f t="shared" si="182"/>
        <v>0</v>
      </c>
      <c r="U163" s="11">
        <f t="shared" si="182"/>
        <v>0</v>
      </c>
      <c r="V163" s="10">
        <f t="shared" si="182"/>
        <v>0</v>
      </c>
      <c r="W163" s="11">
        <f t="shared" si="182"/>
        <v>0</v>
      </c>
      <c r="X163" s="10">
        <f t="shared" si="182"/>
        <v>0</v>
      </c>
      <c r="Y163" s="11">
        <f t="shared" si="182"/>
        <v>0</v>
      </c>
      <c r="Z163" s="10">
        <f t="shared" si="182"/>
        <v>0</v>
      </c>
      <c r="AA163" s="11">
        <f t="shared" si="182"/>
        <v>0</v>
      </c>
      <c r="AB163" s="10">
        <f t="shared" si="182"/>
        <v>0</v>
      </c>
      <c r="AC163" s="7">
        <f t="shared" si="182"/>
        <v>0</v>
      </c>
      <c r="AD163" s="11">
        <f t="shared" si="182"/>
        <v>0</v>
      </c>
      <c r="AE163" s="10">
        <f t="shared" si="182"/>
        <v>0</v>
      </c>
      <c r="AF163" s="11">
        <f t="shared" si="182"/>
        <v>0</v>
      </c>
      <c r="AG163" s="10">
        <f t="shared" si="182"/>
        <v>0</v>
      </c>
      <c r="AH163" s="11">
        <f t="shared" si="182"/>
        <v>0</v>
      </c>
      <c r="AI163" s="10">
        <f t="shared" si="182"/>
        <v>0</v>
      </c>
      <c r="AJ163" s="11">
        <f t="shared" si="182"/>
        <v>0</v>
      </c>
      <c r="AK163" s="10">
        <f t="shared" si="182"/>
        <v>0</v>
      </c>
      <c r="AL163" s="11">
        <f t="shared" ref="AL163:BQ163" si="183">SUM(AL162:AL162)</f>
        <v>0</v>
      </c>
      <c r="AM163" s="10">
        <f t="shared" si="183"/>
        <v>0</v>
      </c>
      <c r="AN163" s="7">
        <f t="shared" si="183"/>
        <v>0</v>
      </c>
      <c r="AO163" s="7">
        <f t="shared" si="183"/>
        <v>0</v>
      </c>
      <c r="AP163" s="11">
        <f t="shared" si="183"/>
        <v>0</v>
      </c>
      <c r="AQ163" s="10">
        <f t="shared" si="183"/>
        <v>0</v>
      </c>
      <c r="AR163" s="11">
        <f t="shared" si="183"/>
        <v>0</v>
      </c>
      <c r="AS163" s="10">
        <f t="shared" si="183"/>
        <v>0</v>
      </c>
      <c r="AT163" s="11">
        <f t="shared" si="183"/>
        <v>0</v>
      </c>
      <c r="AU163" s="10">
        <f t="shared" si="183"/>
        <v>0</v>
      </c>
      <c r="AV163" s="11">
        <f t="shared" si="183"/>
        <v>0</v>
      </c>
      <c r="AW163" s="10">
        <f t="shared" si="183"/>
        <v>0</v>
      </c>
      <c r="AX163" s="7">
        <f t="shared" si="183"/>
        <v>0</v>
      </c>
      <c r="AY163" s="11">
        <f t="shared" si="183"/>
        <v>0</v>
      </c>
      <c r="AZ163" s="10">
        <f t="shared" si="183"/>
        <v>0</v>
      </c>
      <c r="BA163" s="11">
        <f t="shared" si="183"/>
        <v>0</v>
      </c>
      <c r="BB163" s="10">
        <f t="shared" si="183"/>
        <v>0</v>
      </c>
      <c r="BC163" s="11">
        <f t="shared" si="183"/>
        <v>0</v>
      </c>
      <c r="BD163" s="10">
        <f t="shared" si="183"/>
        <v>0</v>
      </c>
      <c r="BE163" s="11">
        <f t="shared" si="183"/>
        <v>0</v>
      </c>
      <c r="BF163" s="10">
        <f t="shared" si="183"/>
        <v>0</v>
      </c>
      <c r="BG163" s="11">
        <f t="shared" si="183"/>
        <v>0</v>
      </c>
      <c r="BH163" s="10">
        <f t="shared" si="183"/>
        <v>0</v>
      </c>
      <c r="BI163" s="7">
        <f t="shared" si="183"/>
        <v>0</v>
      </c>
      <c r="BJ163" s="7">
        <f t="shared" si="183"/>
        <v>0</v>
      </c>
      <c r="BK163" s="11">
        <f t="shared" si="183"/>
        <v>0</v>
      </c>
      <c r="BL163" s="10">
        <f t="shared" si="183"/>
        <v>0</v>
      </c>
      <c r="BM163" s="11">
        <f t="shared" si="183"/>
        <v>0</v>
      </c>
      <c r="BN163" s="10">
        <f t="shared" si="183"/>
        <v>0</v>
      </c>
      <c r="BO163" s="11">
        <f t="shared" si="183"/>
        <v>0</v>
      </c>
      <c r="BP163" s="10">
        <f t="shared" si="183"/>
        <v>0</v>
      </c>
      <c r="BQ163" s="11">
        <f t="shared" si="183"/>
        <v>0</v>
      </c>
      <c r="BR163" s="10">
        <f t="shared" ref="BR163:CW163" si="184">SUM(BR162:BR162)</f>
        <v>0</v>
      </c>
      <c r="BS163" s="7">
        <f t="shared" si="184"/>
        <v>0</v>
      </c>
      <c r="BT163" s="11">
        <f t="shared" si="184"/>
        <v>0</v>
      </c>
      <c r="BU163" s="10">
        <f t="shared" si="184"/>
        <v>0</v>
      </c>
      <c r="BV163" s="11">
        <f t="shared" si="184"/>
        <v>0</v>
      </c>
      <c r="BW163" s="10">
        <f t="shared" si="184"/>
        <v>0</v>
      </c>
      <c r="BX163" s="11">
        <f t="shared" si="184"/>
        <v>0</v>
      </c>
      <c r="BY163" s="10">
        <f t="shared" si="184"/>
        <v>0</v>
      </c>
      <c r="BZ163" s="11">
        <f t="shared" si="184"/>
        <v>0</v>
      </c>
      <c r="CA163" s="10">
        <f t="shared" si="184"/>
        <v>0</v>
      </c>
      <c r="CB163" s="11">
        <f t="shared" si="184"/>
        <v>0</v>
      </c>
      <c r="CC163" s="10">
        <f t="shared" si="184"/>
        <v>0</v>
      </c>
      <c r="CD163" s="7">
        <f t="shared" si="184"/>
        <v>0</v>
      </c>
      <c r="CE163" s="7">
        <f t="shared" si="184"/>
        <v>0</v>
      </c>
      <c r="CF163" s="11">
        <f t="shared" si="184"/>
        <v>0</v>
      </c>
      <c r="CG163" s="10">
        <f t="shared" si="184"/>
        <v>0</v>
      </c>
      <c r="CH163" s="11">
        <f t="shared" si="184"/>
        <v>0</v>
      </c>
      <c r="CI163" s="10">
        <f t="shared" si="184"/>
        <v>0</v>
      </c>
      <c r="CJ163" s="11">
        <f t="shared" si="184"/>
        <v>0</v>
      </c>
      <c r="CK163" s="10">
        <f t="shared" si="184"/>
        <v>0</v>
      </c>
      <c r="CL163" s="11">
        <f t="shared" si="184"/>
        <v>0</v>
      </c>
      <c r="CM163" s="10">
        <f t="shared" si="184"/>
        <v>0</v>
      </c>
      <c r="CN163" s="7">
        <f t="shared" si="184"/>
        <v>0</v>
      </c>
      <c r="CO163" s="11">
        <f t="shared" si="184"/>
        <v>0</v>
      </c>
      <c r="CP163" s="10">
        <f t="shared" si="184"/>
        <v>0</v>
      </c>
      <c r="CQ163" s="11">
        <f t="shared" si="184"/>
        <v>0</v>
      </c>
      <c r="CR163" s="10">
        <f t="shared" si="184"/>
        <v>0</v>
      </c>
      <c r="CS163" s="11">
        <f t="shared" si="184"/>
        <v>0</v>
      </c>
      <c r="CT163" s="10">
        <f t="shared" si="184"/>
        <v>0</v>
      </c>
      <c r="CU163" s="11">
        <f t="shared" si="184"/>
        <v>0</v>
      </c>
      <c r="CV163" s="10">
        <f t="shared" si="184"/>
        <v>0</v>
      </c>
      <c r="CW163" s="11">
        <f t="shared" si="184"/>
        <v>0</v>
      </c>
      <c r="CX163" s="10">
        <f t="shared" ref="CX163:EC163" si="185">SUM(CX162:CX162)</f>
        <v>0</v>
      </c>
      <c r="CY163" s="7">
        <f t="shared" si="185"/>
        <v>0</v>
      </c>
      <c r="CZ163" s="7">
        <f t="shared" si="185"/>
        <v>0</v>
      </c>
      <c r="DA163" s="11">
        <f t="shared" si="185"/>
        <v>2</v>
      </c>
      <c r="DB163" s="10">
        <f t="shared" si="185"/>
        <v>0</v>
      </c>
      <c r="DC163" s="11">
        <f t="shared" si="185"/>
        <v>0</v>
      </c>
      <c r="DD163" s="10">
        <f t="shared" si="185"/>
        <v>0</v>
      </c>
      <c r="DE163" s="11">
        <f t="shared" si="185"/>
        <v>0</v>
      </c>
      <c r="DF163" s="10">
        <f t="shared" si="185"/>
        <v>0</v>
      </c>
      <c r="DG163" s="11">
        <f t="shared" si="185"/>
        <v>0</v>
      </c>
      <c r="DH163" s="10">
        <f t="shared" si="185"/>
        <v>0</v>
      </c>
      <c r="DI163" s="7">
        <f t="shared" si="185"/>
        <v>0</v>
      </c>
      <c r="DJ163" s="11">
        <f t="shared" si="185"/>
        <v>0</v>
      </c>
      <c r="DK163" s="10">
        <f t="shared" si="185"/>
        <v>0</v>
      </c>
      <c r="DL163" s="11">
        <f t="shared" si="185"/>
        <v>0</v>
      </c>
      <c r="DM163" s="10">
        <f t="shared" si="185"/>
        <v>0</v>
      </c>
      <c r="DN163" s="11">
        <f t="shared" si="185"/>
        <v>0</v>
      </c>
      <c r="DO163" s="10">
        <f t="shared" si="185"/>
        <v>0</v>
      </c>
      <c r="DP163" s="11">
        <f t="shared" si="185"/>
        <v>0</v>
      </c>
      <c r="DQ163" s="10">
        <f t="shared" si="185"/>
        <v>0</v>
      </c>
      <c r="DR163" s="11">
        <f t="shared" si="185"/>
        <v>0</v>
      </c>
      <c r="DS163" s="10">
        <f t="shared" si="185"/>
        <v>0</v>
      </c>
      <c r="DT163" s="7">
        <f t="shared" si="185"/>
        <v>0</v>
      </c>
      <c r="DU163" s="7">
        <f t="shared" si="185"/>
        <v>0</v>
      </c>
      <c r="DV163" s="11">
        <f t="shared" si="185"/>
        <v>0</v>
      </c>
      <c r="DW163" s="10">
        <f t="shared" si="185"/>
        <v>0</v>
      </c>
      <c r="DX163" s="11">
        <f t="shared" si="185"/>
        <v>0</v>
      </c>
      <c r="DY163" s="10">
        <f t="shared" si="185"/>
        <v>0</v>
      </c>
      <c r="DZ163" s="11">
        <f t="shared" si="185"/>
        <v>0</v>
      </c>
      <c r="EA163" s="10">
        <f t="shared" si="185"/>
        <v>0</v>
      </c>
      <c r="EB163" s="11">
        <f t="shared" si="185"/>
        <v>0</v>
      </c>
      <c r="EC163" s="10">
        <f t="shared" si="185"/>
        <v>0</v>
      </c>
      <c r="ED163" s="7">
        <f t="shared" ref="ED163:FI163" si="186">SUM(ED162:ED162)</f>
        <v>0</v>
      </c>
      <c r="EE163" s="11">
        <f t="shared" si="186"/>
        <v>0</v>
      </c>
      <c r="EF163" s="10">
        <f t="shared" si="186"/>
        <v>0</v>
      </c>
      <c r="EG163" s="11">
        <f t="shared" si="186"/>
        <v>0</v>
      </c>
      <c r="EH163" s="10">
        <f t="shared" si="186"/>
        <v>0</v>
      </c>
      <c r="EI163" s="11">
        <f t="shared" si="186"/>
        <v>0</v>
      </c>
      <c r="EJ163" s="10">
        <f t="shared" si="186"/>
        <v>0</v>
      </c>
      <c r="EK163" s="11">
        <f t="shared" si="186"/>
        <v>0</v>
      </c>
      <c r="EL163" s="10">
        <f t="shared" si="186"/>
        <v>0</v>
      </c>
      <c r="EM163" s="11">
        <f t="shared" si="186"/>
        <v>0</v>
      </c>
      <c r="EN163" s="10">
        <f t="shared" si="186"/>
        <v>0</v>
      </c>
      <c r="EO163" s="7">
        <f t="shared" si="186"/>
        <v>0</v>
      </c>
      <c r="EP163" s="7">
        <f t="shared" si="186"/>
        <v>0</v>
      </c>
      <c r="EQ163" s="11">
        <f t="shared" si="186"/>
        <v>0</v>
      </c>
      <c r="ER163" s="10">
        <f t="shared" si="186"/>
        <v>0</v>
      </c>
      <c r="ES163" s="11">
        <f t="shared" si="186"/>
        <v>0</v>
      </c>
      <c r="ET163" s="10">
        <f t="shared" si="186"/>
        <v>0</v>
      </c>
      <c r="EU163" s="11">
        <f t="shared" si="186"/>
        <v>0</v>
      </c>
      <c r="EV163" s="10">
        <f t="shared" si="186"/>
        <v>0</v>
      </c>
      <c r="EW163" s="11">
        <f t="shared" si="186"/>
        <v>0</v>
      </c>
      <c r="EX163" s="10">
        <f t="shared" si="186"/>
        <v>0</v>
      </c>
      <c r="EY163" s="7">
        <f t="shared" si="186"/>
        <v>0</v>
      </c>
      <c r="EZ163" s="11">
        <f t="shared" si="186"/>
        <v>0</v>
      </c>
      <c r="FA163" s="10">
        <f t="shared" si="186"/>
        <v>0</v>
      </c>
      <c r="FB163" s="11">
        <f t="shared" si="186"/>
        <v>0</v>
      </c>
      <c r="FC163" s="10">
        <f t="shared" si="186"/>
        <v>0</v>
      </c>
      <c r="FD163" s="11">
        <f t="shared" si="186"/>
        <v>0</v>
      </c>
      <c r="FE163" s="10">
        <f t="shared" si="186"/>
        <v>0</v>
      </c>
      <c r="FF163" s="11">
        <f t="shared" si="186"/>
        <v>0</v>
      </c>
      <c r="FG163" s="10">
        <f t="shared" si="186"/>
        <v>0</v>
      </c>
      <c r="FH163" s="11">
        <f t="shared" si="186"/>
        <v>0</v>
      </c>
      <c r="FI163" s="10">
        <f t="shared" si="186"/>
        <v>0</v>
      </c>
      <c r="FJ163" s="7">
        <f t="shared" ref="FJ163:GF163" si="187">SUM(FJ162:FJ162)</f>
        <v>0</v>
      </c>
      <c r="FK163" s="7">
        <f t="shared" si="187"/>
        <v>0</v>
      </c>
      <c r="FL163" s="11">
        <f t="shared" si="187"/>
        <v>0</v>
      </c>
      <c r="FM163" s="10">
        <f t="shared" si="187"/>
        <v>0</v>
      </c>
      <c r="FN163" s="11">
        <f t="shared" si="187"/>
        <v>0</v>
      </c>
      <c r="FO163" s="10">
        <f t="shared" si="187"/>
        <v>0</v>
      </c>
      <c r="FP163" s="11">
        <f t="shared" si="187"/>
        <v>0</v>
      </c>
      <c r="FQ163" s="10">
        <f t="shared" si="187"/>
        <v>0</v>
      </c>
      <c r="FR163" s="11">
        <f t="shared" si="187"/>
        <v>0</v>
      </c>
      <c r="FS163" s="10">
        <f t="shared" si="187"/>
        <v>0</v>
      </c>
      <c r="FT163" s="7">
        <f t="shared" si="187"/>
        <v>0</v>
      </c>
      <c r="FU163" s="11">
        <f t="shared" si="187"/>
        <v>0</v>
      </c>
      <c r="FV163" s="10">
        <f t="shared" si="187"/>
        <v>0</v>
      </c>
      <c r="FW163" s="11">
        <f t="shared" si="187"/>
        <v>0</v>
      </c>
      <c r="FX163" s="10">
        <f t="shared" si="187"/>
        <v>0</v>
      </c>
      <c r="FY163" s="11">
        <f t="shared" si="187"/>
        <v>0</v>
      </c>
      <c r="FZ163" s="10">
        <f t="shared" si="187"/>
        <v>0</v>
      </c>
      <c r="GA163" s="11">
        <f t="shared" si="187"/>
        <v>0</v>
      </c>
      <c r="GB163" s="10">
        <f t="shared" si="187"/>
        <v>0</v>
      </c>
      <c r="GC163" s="11">
        <f t="shared" si="187"/>
        <v>0</v>
      </c>
      <c r="GD163" s="10">
        <f t="shared" si="187"/>
        <v>0</v>
      </c>
      <c r="GE163" s="7">
        <f t="shared" si="187"/>
        <v>0</v>
      </c>
      <c r="GF163" s="7">
        <f t="shared" si="187"/>
        <v>0</v>
      </c>
    </row>
    <row r="164" spans="1:188" ht="20.100000000000001" customHeight="1" x14ac:dyDescent="0.25">
      <c r="A164" s="6"/>
      <c r="B164" s="6"/>
      <c r="C164" s="6"/>
      <c r="D164" s="6"/>
      <c r="E164" s="8" t="s">
        <v>296</v>
      </c>
      <c r="F164" s="6">
        <f>F25+F41+F61+F86+F160</f>
        <v>17</v>
      </c>
      <c r="G164" s="6">
        <f>G25+G41+G61+G86+G160</f>
        <v>122</v>
      </c>
      <c r="H164" s="6">
        <f t="shared" ref="H164:Q164" si="188">H25+H41+H61+H86</f>
        <v>2527</v>
      </c>
      <c r="I164" s="6">
        <f t="shared" si="188"/>
        <v>1106</v>
      </c>
      <c r="J164" s="6">
        <f t="shared" si="188"/>
        <v>395</v>
      </c>
      <c r="K164" s="6">
        <f t="shared" si="188"/>
        <v>30</v>
      </c>
      <c r="L164" s="6">
        <f t="shared" si="188"/>
        <v>6</v>
      </c>
      <c r="M164" s="6">
        <f t="shared" si="188"/>
        <v>60</v>
      </c>
      <c r="N164" s="6">
        <f t="shared" si="188"/>
        <v>890</v>
      </c>
      <c r="O164" s="6">
        <f t="shared" si="188"/>
        <v>0</v>
      </c>
      <c r="P164" s="6">
        <f t="shared" si="188"/>
        <v>0</v>
      </c>
      <c r="Q164" s="6">
        <f t="shared" si="188"/>
        <v>40</v>
      </c>
      <c r="R164" s="7">
        <f>R25+R41+R61+R86+R160</f>
        <v>210</v>
      </c>
      <c r="S164" s="7">
        <f>S25+S41+S61+S86+S160</f>
        <v>93.4</v>
      </c>
      <c r="T164" s="7">
        <f>T25+T41+T61+T86+T160</f>
        <v>110.87</v>
      </c>
      <c r="U164" s="11">
        <f t="shared" ref="U164:AB164" si="189">U25+U41+U61+U86</f>
        <v>196</v>
      </c>
      <c r="V164" s="10">
        <f t="shared" si="189"/>
        <v>0</v>
      </c>
      <c r="W164" s="11">
        <f t="shared" si="189"/>
        <v>45</v>
      </c>
      <c r="X164" s="10">
        <f t="shared" si="189"/>
        <v>0</v>
      </c>
      <c r="Y164" s="11">
        <f t="shared" si="189"/>
        <v>0</v>
      </c>
      <c r="Z164" s="10">
        <f t="shared" si="189"/>
        <v>0</v>
      </c>
      <c r="AA164" s="11">
        <f t="shared" si="189"/>
        <v>6</v>
      </c>
      <c r="AB164" s="10">
        <f t="shared" si="189"/>
        <v>0</v>
      </c>
      <c r="AC164" s="7">
        <f>AC25+AC41+AC61+AC86+AC160</f>
        <v>21.5</v>
      </c>
      <c r="AD164" s="11">
        <f t="shared" ref="AD164:AM164" si="190">AD25+AD41+AD61+AD86</f>
        <v>0</v>
      </c>
      <c r="AE164" s="10">
        <f t="shared" si="190"/>
        <v>0</v>
      </c>
      <c r="AF164" s="11">
        <f t="shared" si="190"/>
        <v>90</v>
      </c>
      <c r="AG164" s="10">
        <f t="shared" si="190"/>
        <v>0</v>
      </c>
      <c r="AH164" s="11">
        <f t="shared" si="190"/>
        <v>0</v>
      </c>
      <c r="AI164" s="10">
        <f t="shared" si="190"/>
        <v>0</v>
      </c>
      <c r="AJ164" s="11">
        <f t="shared" si="190"/>
        <v>0</v>
      </c>
      <c r="AK164" s="10">
        <f t="shared" si="190"/>
        <v>0</v>
      </c>
      <c r="AL164" s="11">
        <f t="shared" si="190"/>
        <v>0</v>
      </c>
      <c r="AM164" s="10">
        <f t="shared" si="190"/>
        <v>0</v>
      </c>
      <c r="AN164" s="7">
        <f>AN25+AN41+AN61+AN86+AN160</f>
        <v>8.5</v>
      </c>
      <c r="AO164" s="7">
        <f>AO25+AO41+AO61+AO86+AO160</f>
        <v>30</v>
      </c>
      <c r="AP164" s="11">
        <f t="shared" ref="AP164:AW164" si="191">AP25+AP41+AP61+AP86</f>
        <v>130</v>
      </c>
      <c r="AQ164" s="10">
        <f t="shared" si="191"/>
        <v>0</v>
      </c>
      <c r="AR164" s="11">
        <f t="shared" si="191"/>
        <v>65</v>
      </c>
      <c r="AS164" s="10">
        <f t="shared" si="191"/>
        <v>0</v>
      </c>
      <c r="AT164" s="11">
        <f t="shared" si="191"/>
        <v>0</v>
      </c>
      <c r="AU164" s="10">
        <f t="shared" si="191"/>
        <v>0</v>
      </c>
      <c r="AV164" s="11">
        <f t="shared" si="191"/>
        <v>0</v>
      </c>
      <c r="AW164" s="10">
        <f t="shared" si="191"/>
        <v>0</v>
      </c>
      <c r="AX164" s="7">
        <f>AX25+AX41+AX61+AX86+AX160</f>
        <v>19</v>
      </c>
      <c r="AY164" s="11">
        <f t="shared" ref="AY164:BH164" si="192">AY25+AY41+AY61+AY86</f>
        <v>0</v>
      </c>
      <c r="AZ164" s="10">
        <f t="shared" si="192"/>
        <v>0</v>
      </c>
      <c r="BA164" s="11">
        <f t="shared" si="192"/>
        <v>115</v>
      </c>
      <c r="BB164" s="10">
        <f t="shared" si="192"/>
        <v>0</v>
      </c>
      <c r="BC164" s="11">
        <f t="shared" si="192"/>
        <v>0</v>
      </c>
      <c r="BD164" s="10">
        <f t="shared" si="192"/>
        <v>0</v>
      </c>
      <c r="BE164" s="11">
        <f t="shared" si="192"/>
        <v>0</v>
      </c>
      <c r="BF164" s="10">
        <f t="shared" si="192"/>
        <v>0</v>
      </c>
      <c r="BG164" s="11">
        <f t="shared" si="192"/>
        <v>0</v>
      </c>
      <c r="BH164" s="10">
        <f t="shared" si="192"/>
        <v>0</v>
      </c>
      <c r="BI164" s="7">
        <f>BI25+BI41+BI61+BI86+BI160</f>
        <v>11</v>
      </c>
      <c r="BJ164" s="7">
        <f>BJ25+BJ41+BJ61+BJ86+BJ160</f>
        <v>30</v>
      </c>
      <c r="BK164" s="11">
        <f t="shared" ref="BK164:BR164" si="193">BK25+BK41+BK61+BK86</f>
        <v>175</v>
      </c>
      <c r="BL164" s="10">
        <f t="shared" si="193"/>
        <v>0</v>
      </c>
      <c r="BM164" s="11">
        <f t="shared" si="193"/>
        <v>60</v>
      </c>
      <c r="BN164" s="10">
        <f t="shared" si="193"/>
        <v>0</v>
      </c>
      <c r="BO164" s="11">
        <f t="shared" si="193"/>
        <v>0</v>
      </c>
      <c r="BP164" s="10">
        <f t="shared" si="193"/>
        <v>0</v>
      </c>
      <c r="BQ164" s="11">
        <f t="shared" si="193"/>
        <v>0</v>
      </c>
      <c r="BR164" s="10">
        <f t="shared" si="193"/>
        <v>0</v>
      </c>
      <c r="BS164" s="7">
        <f>BS25+BS41+BS61+BS86+BS160</f>
        <v>18.5</v>
      </c>
      <c r="BT164" s="11">
        <f t="shared" ref="BT164:CC164" si="194">BT25+BT41+BT61+BT86</f>
        <v>30</v>
      </c>
      <c r="BU164" s="10">
        <f t="shared" si="194"/>
        <v>0</v>
      </c>
      <c r="BV164" s="11">
        <f t="shared" si="194"/>
        <v>135</v>
      </c>
      <c r="BW164" s="10">
        <f t="shared" si="194"/>
        <v>0</v>
      </c>
      <c r="BX164" s="11">
        <f t="shared" si="194"/>
        <v>0</v>
      </c>
      <c r="BY164" s="10">
        <f t="shared" si="194"/>
        <v>0</v>
      </c>
      <c r="BZ164" s="11">
        <f t="shared" si="194"/>
        <v>0</v>
      </c>
      <c r="CA164" s="10">
        <f t="shared" si="194"/>
        <v>0</v>
      </c>
      <c r="CB164" s="11">
        <f t="shared" si="194"/>
        <v>0</v>
      </c>
      <c r="CC164" s="10">
        <f t="shared" si="194"/>
        <v>0</v>
      </c>
      <c r="CD164" s="7">
        <f>CD25+CD41+CD61+CD86+CD160</f>
        <v>11.5</v>
      </c>
      <c r="CE164" s="7">
        <f>CE25+CE41+CE61+CE86+CE160</f>
        <v>30</v>
      </c>
      <c r="CF164" s="11">
        <f t="shared" ref="CF164:CM164" si="195">CF25+CF41+CF61+CF86</f>
        <v>135</v>
      </c>
      <c r="CG164" s="10">
        <f t="shared" si="195"/>
        <v>0</v>
      </c>
      <c r="CH164" s="11">
        <f t="shared" si="195"/>
        <v>40</v>
      </c>
      <c r="CI164" s="10">
        <f t="shared" si="195"/>
        <v>0</v>
      </c>
      <c r="CJ164" s="11">
        <f t="shared" si="195"/>
        <v>0</v>
      </c>
      <c r="CK164" s="10">
        <f t="shared" si="195"/>
        <v>0</v>
      </c>
      <c r="CL164" s="11">
        <f t="shared" si="195"/>
        <v>0</v>
      </c>
      <c r="CM164" s="10">
        <f t="shared" si="195"/>
        <v>0</v>
      </c>
      <c r="CN164" s="7">
        <f>CN25+CN41+CN61+CN86+CN160</f>
        <v>12.3</v>
      </c>
      <c r="CO164" s="11">
        <f t="shared" ref="CO164:CX164" si="196">CO25+CO41+CO61+CO86</f>
        <v>30</v>
      </c>
      <c r="CP164" s="10">
        <f t="shared" si="196"/>
        <v>0</v>
      </c>
      <c r="CQ164" s="11">
        <f t="shared" si="196"/>
        <v>180</v>
      </c>
      <c r="CR164" s="10">
        <f t="shared" si="196"/>
        <v>0</v>
      </c>
      <c r="CS164" s="11">
        <f t="shared" si="196"/>
        <v>0</v>
      </c>
      <c r="CT164" s="10">
        <f t="shared" si="196"/>
        <v>0</v>
      </c>
      <c r="CU164" s="11">
        <f t="shared" si="196"/>
        <v>0</v>
      </c>
      <c r="CV164" s="10">
        <f t="shared" si="196"/>
        <v>0</v>
      </c>
      <c r="CW164" s="11">
        <f t="shared" si="196"/>
        <v>15</v>
      </c>
      <c r="CX164" s="10">
        <f t="shared" si="196"/>
        <v>0</v>
      </c>
      <c r="CY164" s="7">
        <f>CY25+CY41+CY61+CY86+CY160</f>
        <v>17.7</v>
      </c>
      <c r="CZ164" s="7">
        <f>CZ25+CZ41+CZ61+CZ86+CZ160</f>
        <v>30</v>
      </c>
      <c r="DA164" s="11">
        <f t="shared" ref="DA164:DH164" si="197">DA25+DA41+DA61+DA86</f>
        <v>180</v>
      </c>
      <c r="DB164" s="10">
        <f t="shared" si="197"/>
        <v>0</v>
      </c>
      <c r="DC164" s="11">
        <f t="shared" si="197"/>
        <v>40</v>
      </c>
      <c r="DD164" s="10">
        <f t="shared" si="197"/>
        <v>0</v>
      </c>
      <c r="DE164" s="11">
        <f t="shared" si="197"/>
        <v>0</v>
      </c>
      <c r="DF164" s="10">
        <f t="shared" si="197"/>
        <v>0</v>
      </c>
      <c r="DG164" s="11">
        <f t="shared" si="197"/>
        <v>0</v>
      </c>
      <c r="DH164" s="10">
        <f t="shared" si="197"/>
        <v>0</v>
      </c>
      <c r="DI164" s="7">
        <f>DI25+DI41+DI61+DI86+DI160</f>
        <v>16</v>
      </c>
      <c r="DJ164" s="11">
        <f t="shared" ref="DJ164:DS164" si="198">DJ25+DJ41+DJ61+DJ86</f>
        <v>0</v>
      </c>
      <c r="DK164" s="10">
        <f t="shared" si="198"/>
        <v>0</v>
      </c>
      <c r="DL164" s="11">
        <f t="shared" si="198"/>
        <v>210</v>
      </c>
      <c r="DM164" s="10">
        <f t="shared" si="198"/>
        <v>0</v>
      </c>
      <c r="DN164" s="11">
        <f t="shared" si="198"/>
        <v>0</v>
      </c>
      <c r="DO164" s="10">
        <f t="shared" si="198"/>
        <v>0</v>
      </c>
      <c r="DP164" s="11">
        <f t="shared" si="198"/>
        <v>0</v>
      </c>
      <c r="DQ164" s="10">
        <f t="shared" si="198"/>
        <v>0</v>
      </c>
      <c r="DR164" s="11">
        <f t="shared" si="198"/>
        <v>10</v>
      </c>
      <c r="DS164" s="10">
        <f t="shared" si="198"/>
        <v>0</v>
      </c>
      <c r="DT164" s="7">
        <f>DT25+DT41+DT61+DT86+DT160</f>
        <v>14</v>
      </c>
      <c r="DU164" s="7">
        <f>DU25+DU41+DU61+DU86+DU160</f>
        <v>30</v>
      </c>
      <c r="DV164" s="11">
        <f t="shared" ref="DV164:EC164" si="199">DV25+DV41+DV61+DV86</f>
        <v>170</v>
      </c>
      <c r="DW164" s="10">
        <f t="shared" si="199"/>
        <v>0</v>
      </c>
      <c r="DX164" s="11">
        <f t="shared" si="199"/>
        <v>85</v>
      </c>
      <c r="DY164" s="10">
        <f t="shared" si="199"/>
        <v>0</v>
      </c>
      <c r="DZ164" s="11">
        <f t="shared" si="199"/>
        <v>15</v>
      </c>
      <c r="EA164" s="10">
        <f t="shared" si="199"/>
        <v>0</v>
      </c>
      <c r="EB164" s="11">
        <f t="shared" si="199"/>
        <v>0</v>
      </c>
      <c r="EC164" s="10">
        <f t="shared" si="199"/>
        <v>0</v>
      </c>
      <c r="ED164" s="7">
        <f>ED25+ED41+ED61+ED86+ED160</f>
        <v>16.8</v>
      </c>
      <c r="EE164" s="11">
        <f t="shared" ref="EE164:EN164" si="200">EE25+EE41+EE61+EE86</f>
        <v>0</v>
      </c>
      <c r="EF164" s="10">
        <f t="shared" si="200"/>
        <v>0</v>
      </c>
      <c r="EG164" s="11">
        <f t="shared" si="200"/>
        <v>110</v>
      </c>
      <c r="EH164" s="10">
        <f t="shared" si="200"/>
        <v>0</v>
      </c>
      <c r="EI164" s="11">
        <f t="shared" si="200"/>
        <v>0</v>
      </c>
      <c r="EJ164" s="10">
        <f t="shared" si="200"/>
        <v>0</v>
      </c>
      <c r="EK164" s="11">
        <f t="shared" si="200"/>
        <v>0</v>
      </c>
      <c r="EL164" s="10">
        <f t="shared" si="200"/>
        <v>0</v>
      </c>
      <c r="EM164" s="11">
        <f t="shared" si="200"/>
        <v>15</v>
      </c>
      <c r="EN164" s="10">
        <f t="shared" si="200"/>
        <v>0</v>
      </c>
      <c r="EO164" s="7">
        <f>EO25+EO41+EO61+EO86+EO160</f>
        <v>13.2</v>
      </c>
      <c r="EP164" s="7">
        <f>EP25+EP41+EP61+EP86+EP160</f>
        <v>30</v>
      </c>
      <c r="EQ164" s="11">
        <f t="shared" ref="EQ164:EX164" si="201">EQ25+EQ41+EQ61+EQ86</f>
        <v>120</v>
      </c>
      <c r="ER164" s="10">
        <f t="shared" si="201"/>
        <v>0</v>
      </c>
      <c r="ES164" s="11">
        <f t="shared" si="201"/>
        <v>60</v>
      </c>
      <c r="ET164" s="10">
        <f t="shared" si="201"/>
        <v>0</v>
      </c>
      <c r="EU164" s="11">
        <f t="shared" si="201"/>
        <v>15</v>
      </c>
      <c r="EV164" s="10">
        <f t="shared" si="201"/>
        <v>0</v>
      </c>
      <c r="EW164" s="11">
        <f t="shared" si="201"/>
        <v>0</v>
      </c>
      <c r="EX164" s="10">
        <f t="shared" si="201"/>
        <v>0</v>
      </c>
      <c r="EY164" s="7">
        <f>EY25+EY41+EY61+EY86+EY160</f>
        <v>12.5</v>
      </c>
      <c r="EZ164" s="11">
        <f t="shared" ref="EZ164:FI164" si="202">EZ25+EZ41+EZ61+EZ86</f>
        <v>0</v>
      </c>
      <c r="FA164" s="10">
        <f t="shared" si="202"/>
        <v>0</v>
      </c>
      <c r="FB164" s="11">
        <f t="shared" si="202"/>
        <v>50</v>
      </c>
      <c r="FC164" s="10">
        <f t="shared" si="202"/>
        <v>0</v>
      </c>
      <c r="FD164" s="11">
        <f t="shared" si="202"/>
        <v>0</v>
      </c>
      <c r="FE164" s="10">
        <f t="shared" si="202"/>
        <v>0</v>
      </c>
      <c r="FF164" s="11">
        <f t="shared" si="202"/>
        <v>0</v>
      </c>
      <c r="FG164" s="10">
        <f t="shared" si="202"/>
        <v>0</v>
      </c>
      <c r="FH164" s="11">
        <f t="shared" si="202"/>
        <v>0</v>
      </c>
      <c r="FI164" s="10">
        <f t="shared" si="202"/>
        <v>0</v>
      </c>
      <c r="FJ164" s="7">
        <f>FJ25+FJ41+FJ61+FJ86+FJ160</f>
        <v>17.5</v>
      </c>
      <c r="FK164" s="7">
        <f>FK25+FK41+FK61+FK86+FK160</f>
        <v>30</v>
      </c>
      <c r="FL164" s="11">
        <f t="shared" ref="FL164:FS164" si="203">FL25+FL41+FL61+FL86</f>
        <v>0</v>
      </c>
      <c r="FM164" s="10">
        <f t="shared" si="203"/>
        <v>0</v>
      </c>
      <c r="FN164" s="11">
        <f t="shared" si="203"/>
        <v>0</v>
      </c>
      <c r="FO164" s="10">
        <f t="shared" si="203"/>
        <v>0</v>
      </c>
      <c r="FP164" s="11">
        <f t="shared" si="203"/>
        <v>0</v>
      </c>
      <c r="FQ164" s="10">
        <f t="shared" si="203"/>
        <v>0</v>
      </c>
      <c r="FR164" s="11">
        <f t="shared" si="203"/>
        <v>0</v>
      </c>
      <c r="FS164" s="10">
        <f t="shared" si="203"/>
        <v>0</v>
      </c>
      <c r="FT164" s="7">
        <f>FT25+FT41+FT61+FT86+FT160</f>
        <v>0</v>
      </c>
      <c r="FU164" s="11">
        <f t="shared" ref="FU164:GD164" si="204">FU25+FU41+FU61+FU86</f>
        <v>0</v>
      </c>
      <c r="FV164" s="10">
        <f t="shared" si="204"/>
        <v>0</v>
      </c>
      <c r="FW164" s="11">
        <f t="shared" si="204"/>
        <v>0</v>
      </c>
      <c r="FX164" s="10">
        <f t="shared" si="204"/>
        <v>0</v>
      </c>
      <c r="FY164" s="11">
        <f t="shared" si="204"/>
        <v>0</v>
      </c>
      <c r="FZ164" s="10">
        <f t="shared" si="204"/>
        <v>0</v>
      </c>
      <c r="GA164" s="11">
        <f t="shared" si="204"/>
        <v>0</v>
      </c>
      <c r="GB164" s="10">
        <f t="shared" si="204"/>
        <v>0</v>
      </c>
      <c r="GC164" s="11">
        <f t="shared" si="204"/>
        <v>0</v>
      </c>
      <c r="GD164" s="10">
        <f t="shared" si="204"/>
        <v>0</v>
      </c>
      <c r="GE164" s="7">
        <f>GE25+GE41+GE61+GE86+GE160</f>
        <v>0</v>
      </c>
      <c r="GF164" s="7">
        <f>GF25+GF41+GF61+GF86+GF160</f>
        <v>0</v>
      </c>
    </row>
    <row r="166" spans="1:188" x14ac:dyDescent="0.25">
      <c r="D166" s="3" t="s">
        <v>22</v>
      </c>
      <c r="E166" s="3" t="s">
        <v>297</v>
      </c>
    </row>
    <row r="167" spans="1:188" x14ac:dyDescent="0.25">
      <c r="D167" s="3" t="s">
        <v>26</v>
      </c>
      <c r="E167" s="3" t="s">
        <v>298</v>
      </c>
    </row>
    <row r="168" spans="1:188" x14ac:dyDescent="0.25">
      <c r="D168" s="21" t="s">
        <v>32</v>
      </c>
      <c r="E168" s="21"/>
    </row>
    <row r="169" spans="1:188" x14ac:dyDescent="0.25">
      <c r="D169" s="3" t="s">
        <v>34</v>
      </c>
      <c r="E169" s="3" t="s">
        <v>299</v>
      </c>
    </row>
    <row r="170" spans="1:188" x14ac:dyDescent="0.25">
      <c r="D170" s="3" t="s">
        <v>35</v>
      </c>
      <c r="E170" s="3" t="s">
        <v>300</v>
      </c>
    </row>
    <row r="171" spans="1:188" x14ac:dyDescent="0.25">
      <c r="D171" s="3" t="s">
        <v>36</v>
      </c>
      <c r="E171" s="3" t="s">
        <v>301</v>
      </c>
    </row>
    <row r="172" spans="1:188" x14ac:dyDescent="0.25">
      <c r="D172" s="3" t="s">
        <v>37</v>
      </c>
      <c r="E172" s="3" t="s">
        <v>302</v>
      </c>
      <c r="M172" s="9"/>
      <c r="U172" s="9"/>
      <c r="AC172" s="9"/>
    </row>
    <row r="173" spans="1:188" x14ac:dyDescent="0.25">
      <c r="D173" s="21" t="s">
        <v>33</v>
      </c>
      <c r="E173" s="21"/>
    </row>
    <row r="174" spans="1:188" x14ac:dyDescent="0.25">
      <c r="D174" s="3" t="s">
        <v>35</v>
      </c>
      <c r="E174" s="3" t="s">
        <v>300</v>
      </c>
    </row>
    <row r="175" spans="1:188" x14ac:dyDescent="0.25">
      <c r="D175" s="3" t="s">
        <v>38</v>
      </c>
      <c r="E175" s="3" t="s">
        <v>303</v>
      </c>
    </row>
    <row r="176" spans="1:188" x14ac:dyDescent="0.25">
      <c r="D176" s="3" t="s">
        <v>39</v>
      </c>
      <c r="E176" s="3" t="s">
        <v>304</v>
      </c>
    </row>
    <row r="177" spans="4:5" x14ac:dyDescent="0.25">
      <c r="D177" s="3" t="s">
        <v>40</v>
      </c>
      <c r="E177" s="3" t="s">
        <v>305</v>
      </c>
    </row>
    <row r="178" spans="4:5" x14ac:dyDescent="0.25">
      <c r="D178" s="3" t="s">
        <v>37</v>
      </c>
      <c r="E178" s="3" t="s">
        <v>302</v>
      </c>
    </row>
  </sheetData>
  <mergeCells count="205">
    <mergeCell ref="D173:E173"/>
    <mergeCell ref="C154:C157"/>
    <mergeCell ref="A154:A157"/>
    <mergeCell ref="B154:B157"/>
    <mergeCell ref="A158:GF158"/>
    <mergeCell ref="A161:GF161"/>
    <mergeCell ref="D168:E168"/>
    <mergeCell ref="C146:C150"/>
    <mergeCell ref="A146:A150"/>
    <mergeCell ref="B146:B150"/>
    <mergeCell ref="C151:C153"/>
    <mergeCell ref="A151:A153"/>
    <mergeCell ref="B151:B153"/>
    <mergeCell ref="C134:C138"/>
    <mergeCell ref="A134:A138"/>
    <mergeCell ref="B134:B138"/>
    <mergeCell ref="C139:C145"/>
    <mergeCell ref="A139:A145"/>
    <mergeCell ref="B139:B145"/>
    <mergeCell ref="C125:C128"/>
    <mergeCell ref="A125:A128"/>
    <mergeCell ref="B125:B128"/>
    <mergeCell ref="C129:C133"/>
    <mergeCell ref="A129:A133"/>
    <mergeCell ref="B129:B133"/>
    <mergeCell ref="C119:C121"/>
    <mergeCell ref="A119:A121"/>
    <mergeCell ref="B119:B121"/>
    <mergeCell ref="C122:C124"/>
    <mergeCell ref="A122:A124"/>
    <mergeCell ref="B122:B124"/>
    <mergeCell ref="C112:C115"/>
    <mergeCell ref="A112:A115"/>
    <mergeCell ref="B112:B115"/>
    <mergeCell ref="C116:C118"/>
    <mergeCell ref="A116:A118"/>
    <mergeCell ref="B116:B118"/>
    <mergeCell ref="C105:C108"/>
    <mergeCell ref="A105:A108"/>
    <mergeCell ref="B105:B108"/>
    <mergeCell ref="C109:C111"/>
    <mergeCell ref="A109:A111"/>
    <mergeCell ref="B109:B111"/>
    <mergeCell ref="C97:C99"/>
    <mergeCell ref="A97:A99"/>
    <mergeCell ref="B97:B99"/>
    <mergeCell ref="C100:C104"/>
    <mergeCell ref="A100:A104"/>
    <mergeCell ref="B100:B104"/>
    <mergeCell ref="C92:C93"/>
    <mergeCell ref="A92:A93"/>
    <mergeCell ref="B92:B93"/>
    <mergeCell ref="C94:C96"/>
    <mergeCell ref="A94:A96"/>
    <mergeCell ref="B94:B96"/>
    <mergeCell ref="C88:C89"/>
    <mergeCell ref="A88:A89"/>
    <mergeCell ref="B88:B89"/>
    <mergeCell ref="C90:C91"/>
    <mergeCell ref="A90:A91"/>
    <mergeCell ref="B90:B91"/>
    <mergeCell ref="GF14:GF15"/>
    <mergeCell ref="A16:GF16"/>
    <mergeCell ref="A26:GF26"/>
    <mergeCell ref="A42:GF42"/>
    <mergeCell ref="A62:GF62"/>
    <mergeCell ref="A87:GF87"/>
    <mergeCell ref="FU15:FV15"/>
    <mergeCell ref="FW15:FX15"/>
    <mergeCell ref="FY15:FZ15"/>
    <mergeCell ref="GA15:GB15"/>
    <mergeCell ref="GC15:GD15"/>
    <mergeCell ref="GE14:GE15"/>
    <mergeCell ref="FJ14:FJ15"/>
    <mergeCell ref="FK14:FK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Hodowla i użytkowanie zwierząt</vt:lpstr>
      <vt:lpstr>Hodowla koni i jeździectwo</vt:lpstr>
      <vt:lpstr>Pielęgniarstwo zwierząt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2021-06-01T18:27:14Z</dcterms:created>
  <dcterms:modified xsi:type="dcterms:W3CDTF">2021-06-01T18:27:14Z</dcterms:modified>
</cp:coreProperties>
</file>