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CECBC476-B923-4707-82D5-85EFA1E89309}" xr6:coauthVersionLast="45" xr6:coauthVersionMax="45" xr10:uidLastSave="{00000000-0000-0000-0000-000000000000}"/>
  <bookViews>
    <workbookView xWindow="-120" yWindow="-120" windowWidth="38640" windowHeight="15840"/>
  </bookViews>
  <sheets>
    <sheet name="Inżynieria pojazdów bojowych i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P17" i="1"/>
  <c r="Q17" i="1"/>
  <c r="R17" i="1"/>
  <c r="S17" i="1"/>
  <c r="U17" i="1"/>
  <c r="V17" i="1"/>
  <c r="AU17" i="1"/>
  <c r="F17" i="1"/>
  <c r="BT17" i="1"/>
  <c r="CH17" i="1"/>
  <c r="CH29" i="1"/>
  <c r="CR17" i="1"/>
  <c r="CS17" i="1"/>
  <c r="DR17" i="1"/>
  <c r="EQ17" i="1"/>
  <c r="FP17" i="1"/>
  <c r="GO17" i="1"/>
  <c r="HN17" i="1"/>
  <c r="I18" i="1"/>
  <c r="J18" i="1"/>
  <c r="J29" i="1"/>
  <c r="K18" i="1"/>
  <c r="L18" i="1"/>
  <c r="L29" i="1"/>
  <c r="M18" i="1"/>
  <c r="N18" i="1"/>
  <c r="N29" i="1"/>
  <c r="P18" i="1"/>
  <c r="P29" i="1"/>
  <c r="Q18" i="1"/>
  <c r="R18" i="1"/>
  <c r="R29" i="1"/>
  <c r="S18" i="1"/>
  <c r="V18" i="1"/>
  <c r="V29" i="1"/>
  <c r="AU18" i="1"/>
  <c r="G18" i="1"/>
  <c r="BT18" i="1"/>
  <c r="BT29" i="1"/>
  <c r="CS18" i="1"/>
  <c r="DG18" i="1"/>
  <c r="O18" i="1"/>
  <c r="DQ18" i="1"/>
  <c r="U18" i="1"/>
  <c r="U29" i="1"/>
  <c r="DR18" i="1"/>
  <c r="DR29" i="1"/>
  <c r="EQ18" i="1"/>
  <c r="FP18" i="1"/>
  <c r="FP29" i="1"/>
  <c r="GO18" i="1"/>
  <c r="HN18" i="1"/>
  <c r="HN29" i="1"/>
  <c r="I19" i="1"/>
  <c r="J19" i="1"/>
  <c r="K19" i="1"/>
  <c r="L19" i="1"/>
  <c r="M19" i="1"/>
  <c r="N19" i="1"/>
  <c r="P19" i="1"/>
  <c r="Q19" i="1"/>
  <c r="R19" i="1"/>
  <c r="S19" i="1"/>
  <c r="U19" i="1"/>
  <c r="V19" i="1"/>
  <c r="AU19" i="1"/>
  <c r="F19" i="1"/>
  <c r="BT19" i="1"/>
  <c r="CS19" i="1"/>
  <c r="DR19" i="1"/>
  <c r="EF19" i="1"/>
  <c r="EF29" i="1"/>
  <c r="EF129" i="1"/>
  <c r="EP19" i="1"/>
  <c r="EQ19" i="1"/>
  <c r="FP19" i="1"/>
  <c r="GO19" i="1"/>
  <c r="HN19" i="1"/>
  <c r="I20" i="1"/>
  <c r="J20" i="1"/>
  <c r="H20" i="1"/>
  <c r="K20" i="1"/>
  <c r="L20" i="1"/>
  <c r="M20" i="1"/>
  <c r="N20" i="1"/>
  <c r="O20" i="1"/>
  <c r="P20" i="1"/>
  <c r="Q20" i="1"/>
  <c r="R20" i="1"/>
  <c r="S20" i="1"/>
  <c r="U20" i="1"/>
  <c r="AU20" i="1"/>
  <c r="G20" i="1"/>
  <c r="BT20" i="1"/>
  <c r="CS20" i="1"/>
  <c r="DR20" i="1"/>
  <c r="EQ20" i="1"/>
  <c r="FP20" i="1"/>
  <c r="GO20" i="1"/>
  <c r="HN20" i="1"/>
  <c r="I21" i="1"/>
  <c r="J21" i="1"/>
  <c r="H21" i="1"/>
  <c r="K21" i="1"/>
  <c r="L21" i="1"/>
  <c r="M21" i="1"/>
  <c r="N21" i="1"/>
  <c r="O21" i="1"/>
  <c r="P21" i="1"/>
  <c r="Q21" i="1"/>
  <c r="R21" i="1"/>
  <c r="S21" i="1"/>
  <c r="U21" i="1"/>
  <c r="AU21" i="1"/>
  <c r="G21" i="1"/>
  <c r="BT21" i="1"/>
  <c r="CS21" i="1"/>
  <c r="DR21" i="1"/>
  <c r="EQ21" i="1"/>
  <c r="FP21" i="1"/>
  <c r="GO21" i="1"/>
  <c r="HN21" i="1"/>
  <c r="J22" i="1"/>
  <c r="K22" i="1"/>
  <c r="L22" i="1"/>
  <c r="M22" i="1"/>
  <c r="N22" i="1"/>
  <c r="O22" i="1"/>
  <c r="P22" i="1"/>
  <c r="Q22" i="1"/>
  <c r="R22" i="1"/>
  <c r="S22" i="1"/>
  <c r="U22" i="1"/>
  <c r="V22" i="1"/>
  <c r="AU22" i="1"/>
  <c r="G22" i="1"/>
  <c r="BT22" i="1"/>
  <c r="CS22" i="1"/>
  <c r="DR22" i="1"/>
  <c r="EQ22" i="1"/>
  <c r="FP22" i="1"/>
  <c r="FQ22" i="1"/>
  <c r="I22" i="1"/>
  <c r="FY22" i="1"/>
  <c r="GO22" i="1"/>
  <c r="HN22" i="1"/>
  <c r="I23" i="1"/>
  <c r="H23" i="1"/>
  <c r="J23" i="1"/>
  <c r="K23" i="1"/>
  <c r="L23" i="1"/>
  <c r="M23" i="1"/>
  <c r="N23" i="1"/>
  <c r="O23" i="1"/>
  <c r="P23" i="1"/>
  <c r="Q23" i="1"/>
  <c r="R23" i="1"/>
  <c r="S23" i="1"/>
  <c r="U23" i="1"/>
  <c r="AU23" i="1"/>
  <c r="F23" i="1"/>
  <c r="BT23" i="1"/>
  <c r="G23" i="1"/>
  <c r="CS23" i="1"/>
  <c r="DR23" i="1"/>
  <c r="EQ23" i="1"/>
  <c r="FP23" i="1"/>
  <c r="GO23" i="1"/>
  <c r="HN23" i="1"/>
  <c r="I24" i="1"/>
  <c r="K24" i="1"/>
  <c r="L24" i="1"/>
  <c r="M24" i="1"/>
  <c r="N24" i="1"/>
  <c r="O24" i="1"/>
  <c r="P24" i="1"/>
  <c r="Q24" i="1"/>
  <c r="R24" i="1"/>
  <c r="S24" i="1"/>
  <c r="U24" i="1"/>
  <c r="V24" i="1"/>
  <c r="AU24" i="1"/>
  <c r="F24" i="1"/>
  <c r="BT24" i="1"/>
  <c r="CS24" i="1"/>
  <c r="DR24" i="1"/>
  <c r="EQ24" i="1"/>
  <c r="FP24" i="1"/>
  <c r="GO24" i="1"/>
  <c r="GP24" i="1"/>
  <c r="GR24" i="1"/>
  <c r="J24" i="1"/>
  <c r="GX24" i="1"/>
  <c r="HN24" i="1"/>
  <c r="I25" i="1"/>
  <c r="H25" i="1"/>
  <c r="J25" i="1"/>
  <c r="K25" i="1"/>
  <c r="L25" i="1"/>
  <c r="M25" i="1"/>
  <c r="N25" i="1"/>
  <c r="O25" i="1"/>
  <c r="P25" i="1"/>
  <c r="Q25" i="1"/>
  <c r="R25" i="1"/>
  <c r="S25" i="1"/>
  <c r="U25" i="1"/>
  <c r="AU25" i="1"/>
  <c r="F25" i="1"/>
  <c r="BT25" i="1"/>
  <c r="G25" i="1"/>
  <c r="CS25" i="1"/>
  <c r="DR25" i="1"/>
  <c r="EQ25" i="1"/>
  <c r="FP25" i="1"/>
  <c r="GO25" i="1"/>
  <c r="HN25" i="1"/>
  <c r="I26" i="1"/>
  <c r="H26" i="1"/>
  <c r="J26" i="1"/>
  <c r="K26" i="1"/>
  <c r="L26" i="1"/>
  <c r="M26" i="1"/>
  <c r="N26" i="1"/>
  <c r="O26" i="1"/>
  <c r="P26" i="1"/>
  <c r="Q26" i="1"/>
  <c r="R26" i="1"/>
  <c r="S26" i="1"/>
  <c r="U26" i="1"/>
  <c r="AU26" i="1"/>
  <c r="F26" i="1"/>
  <c r="BT26" i="1"/>
  <c r="G26" i="1"/>
  <c r="CS26" i="1"/>
  <c r="DR26" i="1"/>
  <c r="EQ26" i="1"/>
  <c r="FP26" i="1"/>
  <c r="GO26" i="1"/>
  <c r="HN26" i="1"/>
  <c r="I27" i="1"/>
  <c r="H27" i="1"/>
  <c r="J27" i="1"/>
  <c r="K27" i="1"/>
  <c r="L27" i="1"/>
  <c r="M27" i="1"/>
  <c r="N27" i="1"/>
  <c r="O27" i="1"/>
  <c r="P27" i="1"/>
  <c r="Q27" i="1"/>
  <c r="R27" i="1"/>
  <c r="S27" i="1"/>
  <c r="U27" i="1"/>
  <c r="AU27" i="1"/>
  <c r="F27" i="1"/>
  <c r="BT27" i="1"/>
  <c r="G27" i="1"/>
  <c r="CS27" i="1"/>
  <c r="DR27" i="1"/>
  <c r="EQ27" i="1"/>
  <c r="FP27" i="1"/>
  <c r="GO27" i="1"/>
  <c r="HN27" i="1"/>
  <c r="I28" i="1"/>
  <c r="H28" i="1"/>
  <c r="J28" i="1"/>
  <c r="K28" i="1"/>
  <c r="L28" i="1"/>
  <c r="M28" i="1"/>
  <c r="N28" i="1"/>
  <c r="O28" i="1"/>
  <c r="P28" i="1"/>
  <c r="Q28" i="1"/>
  <c r="R28" i="1"/>
  <c r="S28" i="1"/>
  <c r="U28" i="1"/>
  <c r="AU28" i="1"/>
  <c r="F28" i="1"/>
  <c r="BT28" i="1"/>
  <c r="G28" i="1"/>
  <c r="CS28" i="1"/>
  <c r="DR28" i="1"/>
  <c r="EQ28" i="1"/>
  <c r="FP28" i="1"/>
  <c r="GO28" i="1"/>
  <c r="HN28" i="1"/>
  <c r="K29" i="1"/>
  <c r="M29" i="1"/>
  <c r="Q29" i="1"/>
  <c r="S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I31" i="1"/>
  <c r="J31" i="1"/>
  <c r="K31" i="1"/>
  <c r="L31" i="1"/>
  <c r="M31" i="1"/>
  <c r="N31" i="1"/>
  <c r="O31" i="1"/>
  <c r="P31" i="1"/>
  <c r="Q31" i="1"/>
  <c r="R31" i="1"/>
  <c r="S31" i="1"/>
  <c r="U31" i="1"/>
  <c r="AU31" i="1"/>
  <c r="BT31" i="1"/>
  <c r="CS31" i="1"/>
  <c r="DR31" i="1"/>
  <c r="EQ31" i="1"/>
  <c r="FP31" i="1"/>
  <c r="GO31" i="1"/>
  <c r="HN31" i="1"/>
  <c r="F32" i="1"/>
  <c r="I32" i="1"/>
  <c r="J32" i="1"/>
  <c r="H32" i="1"/>
  <c r="K32" i="1"/>
  <c r="L32" i="1"/>
  <c r="M32" i="1"/>
  <c r="N32" i="1"/>
  <c r="O32" i="1"/>
  <c r="P32" i="1"/>
  <c r="Q32" i="1"/>
  <c r="R32" i="1"/>
  <c r="S32" i="1"/>
  <c r="U32" i="1"/>
  <c r="AU32" i="1"/>
  <c r="BT32" i="1"/>
  <c r="CS32" i="1"/>
  <c r="DR32" i="1"/>
  <c r="EQ32" i="1"/>
  <c r="FP32" i="1"/>
  <c r="GO32" i="1"/>
  <c r="HN32" i="1"/>
  <c r="I33" i="1"/>
  <c r="J33" i="1"/>
  <c r="H33" i="1"/>
  <c r="K33" i="1"/>
  <c r="L33" i="1"/>
  <c r="M33" i="1"/>
  <c r="N33" i="1"/>
  <c r="O33" i="1"/>
  <c r="P33" i="1"/>
  <c r="Q33" i="1"/>
  <c r="R33" i="1"/>
  <c r="S33" i="1"/>
  <c r="U33" i="1"/>
  <c r="AU33" i="1"/>
  <c r="BT33" i="1"/>
  <c r="CS33" i="1"/>
  <c r="DR33" i="1"/>
  <c r="EQ33" i="1"/>
  <c r="FP33" i="1"/>
  <c r="GO33" i="1"/>
  <c r="HN33" i="1"/>
  <c r="F34" i="1"/>
  <c r="I34" i="1"/>
  <c r="J34" i="1"/>
  <c r="H34" i="1"/>
  <c r="K34" i="1"/>
  <c r="L34" i="1"/>
  <c r="M34" i="1"/>
  <c r="N34" i="1"/>
  <c r="O34" i="1"/>
  <c r="P34" i="1"/>
  <c r="Q34" i="1"/>
  <c r="R34" i="1"/>
  <c r="S34" i="1"/>
  <c r="U34" i="1"/>
  <c r="AU34" i="1"/>
  <c r="BT34" i="1"/>
  <c r="CS34" i="1"/>
  <c r="DR34" i="1"/>
  <c r="EQ34" i="1"/>
  <c r="FP34" i="1"/>
  <c r="GO34" i="1"/>
  <c r="HN34" i="1"/>
  <c r="I35" i="1"/>
  <c r="J35" i="1"/>
  <c r="H35" i="1"/>
  <c r="K35" i="1"/>
  <c r="L35" i="1"/>
  <c r="M35" i="1"/>
  <c r="N35" i="1"/>
  <c r="O35" i="1"/>
  <c r="P35" i="1"/>
  <c r="Q35" i="1"/>
  <c r="R35" i="1"/>
  <c r="S35" i="1"/>
  <c r="U35" i="1"/>
  <c r="AU35" i="1"/>
  <c r="BT35" i="1"/>
  <c r="CS35" i="1"/>
  <c r="DR35" i="1"/>
  <c r="EQ35" i="1"/>
  <c r="FP35" i="1"/>
  <c r="GO35" i="1"/>
  <c r="HN35" i="1"/>
  <c r="F36" i="1"/>
  <c r="I36" i="1"/>
  <c r="J36" i="1"/>
  <c r="H36" i="1"/>
  <c r="K36" i="1"/>
  <c r="L36" i="1"/>
  <c r="M36" i="1"/>
  <c r="N36" i="1"/>
  <c r="O36" i="1"/>
  <c r="P36" i="1"/>
  <c r="Q36" i="1"/>
  <c r="R36" i="1"/>
  <c r="S36" i="1"/>
  <c r="U36" i="1"/>
  <c r="AU36" i="1"/>
  <c r="BT36" i="1"/>
  <c r="CS36" i="1"/>
  <c r="DR36" i="1"/>
  <c r="EQ36" i="1"/>
  <c r="FP36" i="1"/>
  <c r="GO36" i="1"/>
  <c r="HN36" i="1"/>
  <c r="I37" i="1"/>
  <c r="J37" i="1"/>
  <c r="H37" i="1"/>
  <c r="K37" i="1"/>
  <c r="L37" i="1"/>
  <c r="M37" i="1"/>
  <c r="N37" i="1"/>
  <c r="O37" i="1"/>
  <c r="P37" i="1"/>
  <c r="Q37" i="1"/>
  <c r="R37" i="1"/>
  <c r="S37" i="1"/>
  <c r="U37" i="1"/>
  <c r="AU37" i="1"/>
  <c r="BT37" i="1"/>
  <c r="CS37" i="1"/>
  <c r="DR37" i="1"/>
  <c r="EQ37" i="1"/>
  <c r="FP37" i="1"/>
  <c r="GO37" i="1"/>
  <c r="HN37" i="1"/>
  <c r="F38" i="1"/>
  <c r="I38" i="1"/>
  <c r="J38" i="1"/>
  <c r="H38" i="1"/>
  <c r="K38" i="1"/>
  <c r="L38" i="1"/>
  <c r="M38" i="1"/>
  <c r="N38" i="1"/>
  <c r="O38" i="1"/>
  <c r="P38" i="1"/>
  <c r="Q38" i="1"/>
  <c r="R38" i="1"/>
  <c r="S38" i="1"/>
  <c r="U38" i="1"/>
  <c r="AU38" i="1"/>
  <c r="BT38" i="1"/>
  <c r="CS38" i="1"/>
  <c r="DR38" i="1"/>
  <c r="EQ38" i="1"/>
  <c r="FP38" i="1"/>
  <c r="GO38" i="1"/>
  <c r="HN38" i="1"/>
  <c r="I39" i="1"/>
  <c r="J39" i="1"/>
  <c r="H39" i="1"/>
  <c r="K39" i="1"/>
  <c r="L39" i="1"/>
  <c r="M39" i="1"/>
  <c r="N39" i="1"/>
  <c r="O39" i="1"/>
  <c r="P39" i="1"/>
  <c r="Q39" i="1"/>
  <c r="R39" i="1"/>
  <c r="S39" i="1"/>
  <c r="U39" i="1"/>
  <c r="AU39" i="1"/>
  <c r="BT39" i="1"/>
  <c r="CS39" i="1"/>
  <c r="DR39" i="1"/>
  <c r="EQ39" i="1"/>
  <c r="FP39" i="1"/>
  <c r="GO39" i="1"/>
  <c r="HN39" i="1"/>
  <c r="F40" i="1"/>
  <c r="I40" i="1"/>
  <c r="J40" i="1"/>
  <c r="H40" i="1"/>
  <c r="K40" i="1"/>
  <c r="L40" i="1"/>
  <c r="M40" i="1"/>
  <c r="N40" i="1"/>
  <c r="O40" i="1"/>
  <c r="P40" i="1"/>
  <c r="Q40" i="1"/>
  <c r="R40" i="1"/>
  <c r="S40" i="1"/>
  <c r="U40" i="1"/>
  <c r="AU40" i="1"/>
  <c r="BT40" i="1"/>
  <c r="CS40" i="1"/>
  <c r="DR40" i="1"/>
  <c r="EQ40" i="1"/>
  <c r="FP40" i="1"/>
  <c r="GO40" i="1"/>
  <c r="HN40" i="1"/>
  <c r="I41" i="1"/>
  <c r="J41" i="1"/>
  <c r="H41" i="1"/>
  <c r="K41" i="1"/>
  <c r="L41" i="1"/>
  <c r="M41" i="1"/>
  <c r="N41" i="1"/>
  <c r="O41" i="1"/>
  <c r="P41" i="1"/>
  <c r="Q41" i="1"/>
  <c r="R41" i="1"/>
  <c r="S41" i="1"/>
  <c r="U41" i="1"/>
  <c r="AU41" i="1"/>
  <c r="BT41" i="1"/>
  <c r="CS41" i="1"/>
  <c r="DR41" i="1"/>
  <c r="EQ41" i="1"/>
  <c r="FP41" i="1"/>
  <c r="GO41" i="1"/>
  <c r="HN41" i="1"/>
  <c r="F42" i="1"/>
  <c r="I42" i="1"/>
  <c r="J42" i="1"/>
  <c r="H42" i="1"/>
  <c r="K42" i="1"/>
  <c r="L42" i="1"/>
  <c r="M42" i="1"/>
  <c r="N42" i="1"/>
  <c r="O42" i="1"/>
  <c r="P42" i="1"/>
  <c r="Q42" i="1"/>
  <c r="R42" i="1"/>
  <c r="S42" i="1"/>
  <c r="U42" i="1"/>
  <c r="AU42" i="1"/>
  <c r="BT42" i="1"/>
  <c r="CS42" i="1"/>
  <c r="DR42" i="1"/>
  <c r="EQ42" i="1"/>
  <c r="FP42" i="1"/>
  <c r="GO42" i="1"/>
  <c r="HN42" i="1"/>
  <c r="I43" i="1"/>
  <c r="J43" i="1"/>
  <c r="H43" i="1"/>
  <c r="K43" i="1"/>
  <c r="L43" i="1"/>
  <c r="M43" i="1"/>
  <c r="N43" i="1"/>
  <c r="O43" i="1"/>
  <c r="P43" i="1"/>
  <c r="Q43" i="1"/>
  <c r="R43" i="1"/>
  <c r="S43" i="1"/>
  <c r="U43" i="1"/>
  <c r="AU43" i="1"/>
  <c r="BT43" i="1"/>
  <c r="CS43" i="1"/>
  <c r="DR43" i="1"/>
  <c r="EQ43" i="1"/>
  <c r="FP43" i="1"/>
  <c r="GO43" i="1"/>
  <c r="HN43" i="1"/>
  <c r="F44" i="1"/>
  <c r="I44" i="1"/>
  <c r="J44" i="1"/>
  <c r="H44" i="1"/>
  <c r="K44" i="1"/>
  <c r="L44" i="1"/>
  <c r="M44" i="1"/>
  <c r="N44" i="1"/>
  <c r="O44" i="1"/>
  <c r="P44" i="1"/>
  <c r="Q44" i="1"/>
  <c r="R44" i="1"/>
  <c r="S44" i="1"/>
  <c r="U44" i="1"/>
  <c r="AU44" i="1"/>
  <c r="BT44" i="1"/>
  <c r="CS44" i="1"/>
  <c r="DR44" i="1"/>
  <c r="EQ44" i="1"/>
  <c r="FP44" i="1"/>
  <c r="GO44" i="1"/>
  <c r="HN44" i="1"/>
  <c r="I45" i="1"/>
  <c r="J45" i="1"/>
  <c r="H45" i="1"/>
  <c r="K45" i="1"/>
  <c r="L45" i="1"/>
  <c r="M45" i="1"/>
  <c r="N45" i="1"/>
  <c r="O45" i="1"/>
  <c r="P45" i="1"/>
  <c r="Q45" i="1"/>
  <c r="R45" i="1"/>
  <c r="S45" i="1"/>
  <c r="U45" i="1"/>
  <c r="AU45" i="1"/>
  <c r="BT45" i="1"/>
  <c r="CS45" i="1"/>
  <c r="DR45" i="1"/>
  <c r="EQ45" i="1"/>
  <c r="FP45" i="1"/>
  <c r="GO45" i="1"/>
  <c r="HN45" i="1"/>
  <c r="F46" i="1"/>
  <c r="I46" i="1"/>
  <c r="J46" i="1"/>
  <c r="H46" i="1"/>
  <c r="K46" i="1"/>
  <c r="L46" i="1"/>
  <c r="M46" i="1"/>
  <c r="N46" i="1"/>
  <c r="O46" i="1"/>
  <c r="P46" i="1"/>
  <c r="Q46" i="1"/>
  <c r="R46" i="1"/>
  <c r="S46" i="1"/>
  <c r="U46" i="1"/>
  <c r="AU46" i="1"/>
  <c r="BT46" i="1"/>
  <c r="CS46" i="1"/>
  <c r="DR46" i="1"/>
  <c r="EQ46" i="1"/>
  <c r="FP46" i="1"/>
  <c r="GO46" i="1"/>
  <c r="HN46" i="1"/>
  <c r="I47" i="1"/>
  <c r="J47" i="1"/>
  <c r="H47" i="1"/>
  <c r="K47" i="1"/>
  <c r="L47" i="1"/>
  <c r="M47" i="1"/>
  <c r="N47" i="1"/>
  <c r="O47" i="1"/>
  <c r="P47" i="1"/>
  <c r="Q47" i="1"/>
  <c r="R47" i="1"/>
  <c r="S47" i="1"/>
  <c r="U47" i="1"/>
  <c r="AU47" i="1"/>
  <c r="BT47" i="1"/>
  <c r="CS47" i="1"/>
  <c r="DR47" i="1"/>
  <c r="EQ47" i="1"/>
  <c r="FP47" i="1"/>
  <c r="GO47" i="1"/>
  <c r="HN47" i="1"/>
  <c r="F48" i="1"/>
  <c r="I48" i="1"/>
  <c r="J48" i="1"/>
  <c r="H48" i="1"/>
  <c r="K48" i="1"/>
  <c r="L48" i="1"/>
  <c r="M48" i="1"/>
  <c r="N48" i="1"/>
  <c r="O48" i="1"/>
  <c r="P48" i="1"/>
  <c r="Q48" i="1"/>
  <c r="R48" i="1"/>
  <c r="S48" i="1"/>
  <c r="U48" i="1"/>
  <c r="AU48" i="1"/>
  <c r="BT48" i="1"/>
  <c r="CS48" i="1"/>
  <c r="DR48" i="1"/>
  <c r="EQ48" i="1"/>
  <c r="FP48" i="1"/>
  <c r="GO48" i="1"/>
  <c r="HN48" i="1"/>
  <c r="I49" i="1"/>
  <c r="J49" i="1"/>
  <c r="H49" i="1"/>
  <c r="K49" i="1"/>
  <c r="L49" i="1"/>
  <c r="M49" i="1"/>
  <c r="N49" i="1"/>
  <c r="O49" i="1"/>
  <c r="P49" i="1"/>
  <c r="Q49" i="1"/>
  <c r="R49" i="1"/>
  <c r="S49" i="1"/>
  <c r="U49" i="1"/>
  <c r="AU49" i="1"/>
  <c r="BT49" i="1"/>
  <c r="CS49" i="1"/>
  <c r="DR49" i="1"/>
  <c r="EQ49" i="1"/>
  <c r="FP49" i="1"/>
  <c r="GO49" i="1"/>
  <c r="HN49" i="1"/>
  <c r="I50" i="1"/>
  <c r="K50" i="1"/>
  <c r="M50" i="1"/>
  <c r="O50" i="1"/>
  <c r="Q50" i="1"/>
  <c r="S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I52" i="1"/>
  <c r="J52" i="1"/>
  <c r="K52" i="1"/>
  <c r="L52" i="1"/>
  <c r="M52" i="1"/>
  <c r="N52" i="1"/>
  <c r="O52" i="1"/>
  <c r="P52" i="1"/>
  <c r="Q52" i="1"/>
  <c r="R52" i="1"/>
  <c r="S52" i="1"/>
  <c r="U52" i="1"/>
  <c r="AU52" i="1"/>
  <c r="BT52" i="1"/>
  <c r="G52" i="1"/>
  <c r="CS52" i="1"/>
  <c r="DR52" i="1"/>
  <c r="EQ52" i="1"/>
  <c r="FP52" i="1"/>
  <c r="GO52" i="1"/>
  <c r="HN52" i="1"/>
  <c r="I53" i="1"/>
  <c r="J53" i="1"/>
  <c r="K53" i="1"/>
  <c r="L53" i="1"/>
  <c r="M53" i="1"/>
  <c r="N53" i="1"/>
  <c r="O53" i="1"/>
  <c r="P53" i="1"/>
  <c r="Q53" i="1"/>
  <c r="R53" i="1"/>
  <c r="S53" i="1"/>
  <c r="U53" i="1"/>
  <c r="AU53" i="1"/>
  <c r="F53" i="1"/>
  <c r="BT53" i="1"/>
  <c r="G53" i="1"/>
  <c r="CS53" i="1"/>
  <c r="DR53" i="1"/>
  <c r="EQ53" i="1"/>
  <c r="FP53" i="1"/>
  <c r="GO53" i="1"/>
  <c r="HN53" i="1"/>
  <c r="I54" i="1"/>
  <c r="J54" i="1"/>
  <c r="K54" i="1"/>
  <c r="L54" i="1"/>
  <c r="M54" i="1"/>
  <c r="N54" i="1"/>
  <c r="O54" i="1"/>
  <c r="P54" i="1"/>
  <c r="Q54" i="1"/>
  <c r="R54" i="1"/>
  <c r="S54" i="1"/>
  <c r="U54" i="1"/>
  <c r="AU54" i="1"/>
  <c r="BT54" i="1"/>
  <c r="CS54" i="1"/>
  <c r="DR54" i="1"/>
  <c r="EQ54" i="1"/>
  <c r="FP54" i="1"/>
  <c r="GO54" i="1"/>
  <c r="HN54" i="1"/>
  <c r="HN84" i="1"/>
  <c r="I55" i="1"/>
  <c r="J55" i="1"/>
  <c r="L55" i="1"/>
  <c r="M55" i="1"/>
  <c r="N55" i="1"/>
  <c r="O55" i="1"/>
  <c r="P55" i="1"/>
  <c r="Q55" i="1"/>
  <c r="R55" i="1"/>
  <c r="S55" i="1"/>
  <c r="U55" i="1"/>
  <c r="V55" i="1"/>
  <c r="W55" i="1"/>
  <c r="AA55" i="1"/>
  <c r="AA84" i="1"/>
  <c r="AE55" i="1"/>
  <c r="AU55" i="1"/>
  <c r="BT55" i="1"/>
  <c r="CS55" i="1"/>
  <c r="DR55" i="1"/>
  <c r="EQ55" i="1"/>
  <c r="FP55" i="1"/>
  <c r="GO55" i="1"/>
  <c r="HN55" i="1"/>
  <c r="J56" i="1"/>
  <c r="K56" i="1"/>
  <c r="L56" i="1"/>
  <c r="M56" i="1"/>
  <c r="N56" i="1"/>
  <c r="O56" i="1"/>
  <c r="P56" i="1"/>
  <c r="Q56" i="1"/>
  <c r="R56" i="1"/>
  <c r="S56" i="1"/>
  <c r="U56" i="1"/>
  <c r="V56" i="1"/>
  <c r="W56" i="1"/>
  <c r="AE56" i="1"/>
  <c r="BT56" i="1"/>
  <c r="CS56" i="1"/>
  <c r="DR56" i="1"/>
  <c r="EQ56" i="1"/>
  <c r="FP56" i="1"/>
  <c r="GO56" i="1"/>
  <c r="HN56" i="1"/>
  <c r="I57" i="1"/>
  <c r="J57" i="1"/>
  <c r="K57" i="1"/>
  <c r="L57" i="1"/>
  <c r="M57" i="1"/>
  <c r="N57" i="1"/>
  <c r="O57" i="1"/>
  <c r="P57" i="1"/>
  <c r="Q57" i="1"/>
  <c r="R57" i="1"/>
  <c r="S57" i="1"/>
  <c r="U57" i="1"/>
  <c r="AU57" i="1"/>
  <c r="F57" i="1"/>
  <c r="BT57" i="1"/>
  <c r="G57" i="1"/>
  <c r="CS57" i="1"/>
  <c r="DR57" i="1"/>
  <c r="EQ57" i="1"/>
  <c r="FP57" i="1"/>
  <c r="GO57" i="1"/>
  <c r="HN57" i="1"/>
  <c r="I58" i="1"/>
  <c r="J58" i="1"/>
  <c r="K58" i="1"/>
  <c r="L58" i="1"/>
  <c r="M58" i="1"/>
  <c r="O58" i="1"/>
  <c r="P58" i="1"/>
  <c r="Q58" i="1"/>
  <c r="R58" i="1"/>
  <c r="S58" i="1"/>
  <c r="V58" i="1"/>
  <c r="AU58" i="1"/>
  <c r="AV58" i="1"/>
  <c r="BD58" i="1"/>
  <c r="BG58" i="1"/>
  <c r="N58" i="1"/>
  <c r="BS58" i="1"/>
  <c r="BS84" i="1"/>
  <c r="CS58" i="1"/>
  <c r="DR58" i="1"/>
  <c r="EQ58" i="1"/>
  <c r="FP58" i="1"/>
  <c r="GO58" i="1"/>
  <c r="HN58" i="1"/>
  <c r="F59" i="1"/>
  <c r="I59" i="1"/>
  <c r="J59" i="1"/>
  <c r="H59" i="1"/>
  <c r="K59" i="1"/>
  <c r="L59" i="1"/>
  <c r="M59" i="1"/>
  <c r="N59" i="1"/>
  <c r="O59" i="1"/>
  <c r="P59" i="1"/>
  <c r="Q59" i="1"/>
  <c r="R59" i="1"/>
  <c r="S59" i="1"/>
  <c r="U59" i="1"/>
  <c r="AU59" i="1"/>
  <c r="BT59" i="1"/>
  <c r="CS59" i="1"/>
  <c r="DR59" i="1"/>
  <c r="EQ59" i="1"/>
  <c r="FP59" i="1"/>
  <c r="GO59" i="1"/>
  <c r="HN59" i="1"/>
  <c r="J60" i="1"/>
  <c r="K60" i="1"/>
  <c r="L60" i="1"/>
  <c r="M60" i="1"/>
  <c r="O60" i="1"/>
  <c r="P60" i="1"/>
  <c r="Q60" i="1"/>
  <c r="R60" i="1"/>
  <c r="S60" i="1"/>
  <c r="V60" i="1"/>
  <c r="V84" i="1"/>
  <c r="V129" i="1"/>
  <c r="AU60" i="1"/>
  <c r="BT60" i="1"/>
  <c r="F60" i="1"/>
  <c r="CS60" i="1"/>
  <c r="DR60" i="1"/>
  <c r="EQ60" i="1"/>
  <c r="ER60" i="1"/>
  <c r="I60" i="1"/>
  <c r="EZ60" i="1"/>
  <c r="FC60" i="1"/>
  <c r="FO60" i="1"/>
  <c r="U60" i="1"/>
  <c r="FP60" i="1"/>
  <c r="GO60" i="1"/>
  <c r="HN60" i="1"/>
  <c r="I61" i="1"/>
  <c r="J61" i="1"/>
  <c r="K61" i="1"/>
  <c r="L61" i="1"/>
  <c r="M61" i="1"/>
  <c r="N61" i="1"/>
  <c r="O61" i="1"/>
  <c r="P61" i="1"/>
  <c r="Q61" i="1"/>
  <c r="R61" i="1"/>
  <c r="S61" i="1"/>
  <c r="U61" i="1"/>
  <c r="AU61" i="1"/>
  <c r="F61" i="1"/>
  <c r="BT61" i="1"/>
  <c r="G61" i="1"/>
  <c r="CS61" i="1"/>
  <c r="DR61" i="1"/>
  <c r="EQ61" i="1"/>
  <c r="FP61" i="1"/>
  <c r="GO61" i="1"/>
  <c r="HN61" i="1"/>
  <c r="I62" i="1"/>
  <c r="J62" i="1"/>
  <c r="K62" i="1"/>
  <c r="L62" i="1"/>
  <c r="M62" i="1"/>
  <c r="N62" i="1"/>
  <c r="O62" i="1"/>
  <c r="P62" i="1"/>
  <c r="Q62" i="1"/>
  <c r="R62" i="1"/>
  <c r="S62" i="1"/>
  <c r="U62" i="1"/>
  <c r="AU62" i="1"/>
  <c r="BT62" i="1"/>
  <c r="G62" i="1"/>
  <c r="CS62" i="1"/>
  <c r="DR62" i="1"/>
  <c r="EQ62" i="1"/>
  <c r="FP62" i="1"/>
  <c r="GO62" i="1"/>
  <c r="HN62" i="1"/>
  <c r="I63" i="1"/>
  <c r="J63" i="1"/>
  <c r="K63" i="1"/>
  <c r="L63" i="1"/>
  <c r="M63" i="1"/>
  <c r="N63" i="1"/>
  <c r="O63" i="1"/>
  <c r="P63" i="1"/>
  <c r="Q63" i="1"/>
  <c r="R63" i="1"/>
  <c r="S63" i="1"/>
  <c r="U63" i="1"/>
  <c r="AU63" i="1"/>
  <c r="F63" i="1"/>
  <c r="BT63" i="1"/>
  <c r="G63" i="1"/>
  <c r="CS63" i="1"/>
  <c r="DR63" i="1"/>
  <c r="EQ63" i="1"/>
  <c r="FP63" i="1"/>
  <c r="GO63" i="1"/>
  <c r="HN63" i="1"/>
  <c r="I64" i="1"/>
  <c r="J64" i="1"/>
  <c r="K64" i="1"/>
  <c r="L64" i="1"/>
  <c r="M64" i="1"/>
  <c r="N64" i="1"/>
  <c r="O64" i="1"/>
  <c r="P64" i="1"/>
  <c r="Q64" i="1"/>
  <c r="R64" i="1"/>
  <c r="S64" i="1"/>
  <c r="U64" i="1"/>
  <c r="AU64" i="1"/>
  <c r="BT64" i="1"/>
  <c r="G64" i="1"/>
  <c r="CS64" i="1"/>
  <c r="DR64" i="1"/>
  <c r="EQ64" i="1"/>
  <c r="FP64" i="1"/>
  <c r="GO64" i="1"/>
  <c r="HN64" i="1"/>
  <c r="I65" i="1"/>
  <c r="J65" i="1"/>
  <c r="K65" i="1"/>
  <c r="L65" i="1"/>
  <c r="M65" i="1"/>
  <c r="N65" i="1"/>
  <c r="O65" i="1"/>
  <c r="P65" i="1"/>
  <c r="Q65" i="1"/>
  <c r="R65" i="1"/>
  <c r="S65" i="1"/>
  <c r="U65" i="1"/>
  <c r="AU65" i="1"/>
  <c r="F65" i="1"/>
  <c r="BT65" i="1"/>
  <c r="G65" i="1"/>
  <c r="CS65" i="1"/>
  <c r="DR65" i="1"/>
  <c r="EQ65" i="1"/>
  <c r="FP65" i="1"/>
  <c r="GO65" i="1"/>
  <c r="HN65" i="1"/>
  <c r="I66" i="1"/>
  <c r="J66" i="1"/>
  <c r="K66" i="1"/>
  <c r="L66" i="1"/>
  <c r="M66" i="1"/>
  <c r="N66" i="1"/>
  <c r="O66" i="1"/>
  <c r="P66" i="1"/>
  <c r="Q66" i="1"/>
  <c r="R66" i="1"/>
  <c r="S66" i="1"/>
  <c r="U66" i="1"/>
  <c r="AU66" i="1"/>
  <c r="BT66" i="1"/>
  <c r="G66" i="1"/>
  <c r="CS66" i="1"/>
  <c r="DR66" i="1"/>
  <c r="EQ66" i="1"/>
  <c r="FP66" i="1"/>
  <c r="GO66" i="1"/>
  <c r="HN66" i="1"/>
  <c r="I67" i="1"/>
  <c r="J67" i="1"/>
  <c r="K67" i="1"/>
  <c r="L67" i="1"/>
  <c r="M67" i="1"/>
  <c r="N67" i="1"/>
  <c r="O67" i="1"/>
  <c r="P67" i="1"/>
  <c r="Q67" i="1"/>
  <c r="R67" i="1"/>
  <c r="S67" i="1"/>
  <c r="U67" i="1"/>
  <c r="AU67" i="1"/>
  <c r="F67" i="1"/>
  <c r="BT67" i="1"/>
  <c r="G67" i="1"/>
  <c r="CS67" i="1"/>
  <c r="DR67" i="1"/>
  <c r="EQ67" i="1"/>
  <c r="FP67" i="1"/>
  <c r="GO67" i="1"/>
  <c r="HN67" i="1"/>
  <c r="I68" i="1"/>
  <c r="J68" i="1"/>
  <c r="K68" i="1"/>
  <c r="L68" i="1"/>
  <c r="M68" i="1"/>
  <c r="N68" i="1"/>
  <c r="O68" i="1"/>
  <c r="P68" i="1"/>
  <c r="Q68" i="1"/>
  <c r="R68" i="1"/>
  <c r="S68" i="1"/>
  <c r="U68" i="1"/>
  <c r="AU68" i="1"/>
  <c r="BT68" i="1"/>
  <c r="G68" i="1"/>
  <c r="CS68" i="1"/>
  <c r="DR68" i="1"/>
  <c r="EQ68" i="1"/>
  <c r="FP68" i="1"/>
  <c r="GO68" i="1"/>
  <c r="HN68" i="1"/>
  <c r="J69" i="1"/>
  <c r="K69" i="1"/>
  <c r="L69" i="1"/>
  <c r="N69" i="1"/>
  <c r="O69" i="1"/>
  <c r="Q69" i="1"/>
  <c r="R69" i="1"/>
  <c r="S69" i="1"/>
  <c r="V69" i="1"/>
  <c r="AU69" i="1"/>
  <c r="BT69" i="1"/>
  <c r="CS69" i="1"/>
  <c r="DR69" i="1"/>
  <c r="DS69" i="1"/>
  <c r="DS84" i="1"/>
  <c r="EA69" i="1"/>
  <c r="EB69" i="1"/>
  <c r="EB84" i="1"/>
  <c r="EB129" i="1"/>
  <c r="EH69" i="1"/>
  <c r="P69" i="1"/>
  <c r="EP69" i="1"/>
  <c r="EQ69" i="1"/>
  <c r="FP69" i="1"/>
  <c r="GO69" i="1"/>
  <c r="HN69" i="1"/>
  <c r="J70" i="1"/>
  <c r="K70" i="1"/>
  <c r="L70" i="1"/>
  <c r="N70" i="1"/>
  <c r="O70" i="1"/>
  <c r="Q70" i="1"/>
  <c r="R70" i="1"/>
  <c r="S70" i="1"/>
  <c r="V70" i="1"/>
  <c r="AU70" i="1"/>
  <c r="BT70" i="1"/>
  <c r="CS70" i="1"/>
  <c r="DR70" i="1"/>
  <c r="DS70" i="1"/>
  <c r="I70" i="1"/>
  <c r="EA70" i="1"/>
  <c r="EB70" i="1"/>
  <c r="M70" i="1"/>
  <c r="EH70" i="1"/>
  <c r="P70" i="1"/>
  <c r="EP70" i="1"/>
  <c r="EQ70" i="1"/>
  <c r="FP70" i="1"/>
  <c r="G70" i="1"/>
  <c r="GO70" i="1"/>
  <c r="HN70" i="1"/>
  <c r="J71" i="1"/>
  <c r="K71" i="1"/>
  <c r="L71" i="1"/>
  <c r="M71" i="1"/>
  <c r="O71" i="1"/>
  <c r="P71" i="1"/>
  <c r="Q71" i="1"/>
  <c r="R71" i="1"/>
  <c r="S71" i="1"/>
  <c r="U71" i="1"/>
  <c r="V71" i="1"/>
  <c r="AU71" i="1"/>
  <c r="BT71" i="1"/>
  <c r="CS71" i="1"/>
  <c r="DR71" i="1"/>
  <c r="EQ71" i="1"/>
  <c r="FP71" i="1"/>
  <c r="FQ71" i="1"/>
  <c r="FQ84" i="1"/>
  <c r="FY71" i="1"/>
  <c r="GB71" i="1"/>
  <c r="N71" i="1"/>
  <c r="GN71" i="1"/>
  <c r="GO71" i="1"/>
  <c r="HN71" i="1"/>
  <c r="J72" i="1"/>
  <c r="J84" i="1"/>
  <c r="K72" i="1"/>
  <c r="L72" i="1"/>
  <c r="M72" i="1"/>
  <c r="N72" i="1"/>
  <c r="O72" i="1"/>
  <c r="P72" i="1"/>
  <c r="Q72" i="1"/>
  <c r="R72" i="1"/>
  <c r="R84" i="1"/>
  <c r="S72" i="1"/>
  <c r="V72" i="1"/>
  <c r="AU72" i="1"/>
  <c r="BT72" i="1"/>
  <c r="CS72" i="1"/>
  <c r="DR72" i="1"/>
  <c r="EQ72" i="1"/>
  <c r="FP72" i="1"/>
  <c r="FQ72" i="1"/>
  <c r="I72" i="1"/>
  <c r="H72" i="1"/>
  <c r="FY72" i="1"/>
  <c r="GB72" i="1"/>
  <c r="GN72" i="1"/>
  <c r="U72" i="1"/>
  <c r="HN72" i="1"/>
  <c r="I73" i="1"/>
  <c r="J73" i="1"/>
  <c r="K73" i="1"/>
  <c r="L73" i="1"/>
  <c r="M73" i="1"/>
  <c r="N73" i="1"/>
  <c r="O73" i="1"/>
  <c r="P73" i="1"/>
  <c r="Q73" i="1"/>
  <c r="R73" i="1"/>
  <c r="S73" i="1"/>
  <c r="U73" i="1"/>
  <c r="AU73" i="1"/>
  <c r="F73" i="1"/>
  <c r="BT73" i="1"/>
  <c r="G73" i="1"/>
  <c r="CS73" i="1"/>
  <c r="DR73" i="1"/>
  <c r="EQ73" i="1"/>
  <c r="FP73" i="1"/>
  <c r="GO73" i="1"/>
  <c r="HN73" i="1"/>
  <c r="I74" i="1"/>
  <c r="J74" i="1"/>
  <c r="K74" i="1"/>
  <c r="L74" i="1"/>
  <c r="M74" i="1"/>
  <c r="O74" i="1"/>
  <c r="P74" i="1"/>
  <c r="Q74" i="1"/>
  <c r="R74" i="1"/>
  <c r="S74" i="1"/>
  <c r="V74" i="1"/>
  <c r="AU74" i="1"/>
  <c r="BT74" i="1"/>
  <c r="CS74" i="1"/>
  <c r="DR74" i="1"/>
  <c r="EQ74" i="1"/>
  <c r="ER74" i="1"/>
  <c r="EZ74" i="1"/>
  <c r="FC74" i="1"/>
  <c r="N74" i="1"/>
  <c r="FO74" i="1"/>
  <c r="GO74" i="1"/>
  <c r="HN74" i="1"/>
  <c r="F75" i="1"/>
  <c r="I75" i="1"/>
  <c r="J75" i="1"/>
  <c r="H75" i="1"/>
  <c r="K75" i="1"/>
  <c r="L75" i="1"/>
  <c r="M75" i="1"/>
  <c r="N75" i="1"/>
  <c r="O75" i="1"/>
  <c r="P75" i="1"/>
  <c r="Q75" i="1"/>
  <c r="R75" i="1"/>
  <c r="S75" i="1"/>
  <c r="U75" i="1"/>
  <c r="AU75" i="1"/>
  <c r="BT75" i="1"/>
  <c r="CS75" i="1"/>
  <c r="DR75" i="1"/>
  <c r="EQ75" i="1"/>
  <c r="FP75" i="1"/>
  <c r="GO75" i="1"/>
  <c r="HN75" i="1"/>
  <c r="J76" i="1"/>
  <c r="K76" i="1"/>
  <c r="L76" i="1"/>
  <c r="M76" i="1"/>
  <c r="O76" i="1"/>
  <c r="P76" i="1"/>
  <c r="Q76" i="1"/>
  <c r="R76" i="1"/>
  <c r="S76" i="1"/>
  <c r="V76" i="1"/>
  <c r="AU76" i="1"/>
  <c r="BT76" i="1"/>
  <c r="F76" i="1"/>
  <c r="CS76" i="1"/>
  <c r="DR76" i="1"/>
  <c r="EQ76" i="1"/>
  <c r="ER76" i="1"/>
  <c r="I76" i="1"/>
  <c r="EZ76" i="1"/>
  <c r="FC76" i="1"/>
  <c r="N76" i="1"/>
  <c r="FO76" i="1"/>
  <c r="U76" i="1"/>
  <c r="FP76" i="1"/>
  <c r="GO76" i="1"/>
  <c r="HN76" i="1"/>
  <c r="I77" i="1"/>
  <c r="J77" i="1"/>
  <c r="K77" i="1"/>
  <c r="L77" i="1"/>
  <c r="M77" i="1"/>
  <c r="O77" i="1"/>
  <c r="P77" i="1"/>
  <c r="Q77" i="1"/>
  <c r="R77" i="1"/>
  <c r="S77" i="1"/>
  <c r="V77" i="1"/>
  <c r="AU77" i="1"/>
  <c r="BT77" i="1"/>
  <c r="CS77" i="1"/>
  <c r="DR77" i="1"/>
  <c r="EQ77" i="1"/>
  <c r="ER77" i="1"/>
  <c r="EZ77" i="1"/>
  <c r="FC77" i="1"/>
  <c r="N77" i="1"/>
  <c r="FO77" i="1"/>
  <c r="U77" i="1"/>
  <c r="GO77" i="1"/>
  <c r="HN77" i="1"/>
  <c r="I78" i="1"/>
  <c r="J78" i="1"/>
  <c r="H78" i="1"/>
  <c r="K78" i="1"/>
  <c r="L78" i="1"/>
  <c r="M78" i="1"/>
  <c r="N78" i="1"/>
  <c r="O78" i="1"/>
  <c r="P78" i="1"/>
  <c r="Q78" i="1"/>
  <c r="R78" i="1"/>
  <c r="S78" i="1"/>
  <c r="U78" i="1"/>
  <c r="AU78" i="1"/>
  <c r="BT78" i="1"/>
  <c r="CS78" i="1"/>
  <c r="DR78" i="1"/>
  <c r="EQ78" i="1"/>
  <c r="FP78" i="1"/>
  <c r="GO78" i="1"/>
  <c r="HN78" i="1"/>
  <c r="F79" i="1"/>
  <c r="I79" i="1"/>
  <c r="J79" i="1"/>
  <c r="H79" i="1"/>
  <c r="K79" i="1"/>
  <c r="L79" i="1"/>
  <c r="M79" i="1"/>
  <c r="N79" i="1"/>
  <c r="O79" i="1"/>
  <c r="P79" i="1"/>
  <c r="Q79" i="1"/>
  <c r="R79" i="1"/>
  <c r="S79" i="1"/>
  <c r="U79" i="1"/>
  <c r="AU79" i="1"/>
  <c r="BT79" i="1"/>
  <c r="CS79" i="1"/>
  <c r="DR79" i="1"/>
  <c r="EQ79" i="1"/>
  <c r="FP79" i="1"/>
  <c r="GO79" i="1"/>
  <c r="HN79" i="1"/>
  <c r="I80" i="1"/>
  <c r="J80" i="1"/>
  <c r="H80" i="1"/>
  <c r="K80" i="1"/>
  <c r="L80" i="1"/>
  <c r="M80" i="1"/>
  <c r="N80" i="1"/>
  <c r="O80" i="1"/>
  <c r="P80" i="1"/>
  <c r="Q80" i="1"/>
  <c r="R80" i="1"/>
  <c r="S80" i="1"/>
  <c r="U80" i="1"/>
  <c r="AU80" i="1"/>
  <c r="BT80" i="1"/>
  <c r="CS80" i="1"/>
  <c r="DR80" i="1"/>
  <c r="EQ80" i="1"/>
  <c r="FP80" i="1"/>
  <c r="GO80" i="1"/>
  <c r="HN80" i="1"/>
  <c r="F81" i="1"/>
  <c r="I81" i="1"/>
  <c r="J81" i="1"/>
  <c r="H81" i="1"/>
  <c r="K81" i="1"/>
  <c r="L81" i="1"/>
  <c r="M81" i="1"/>
  <c r="N81" i="1"/>
  <c r="O81" i="1"/>
  <c r="P81" i="1"/>
  <c r="Q81" i="1"/>
  <c r="R81" i="1"/>
  <c r="S81" i="1"/>
  <c r="U81" i="1"/>
  <c r="AU81" i="1"/>
  <c r="BT81" i="1"/>
  <c r="CS81" i="1"/>
  <c r="DR81" i="1"/>
  <c r="EQ81" i="1"/>
  <c r="FP81" i="1"/>
  <c r="GO81" i="1"/>
  <c r="HN81" i="1"/>
  <c r="I82" i="1"/>
  <c r="J82" i="1"/>
  <c r="H82" i="1"/>
  <c r="K82" i="1"/>
  <c r="L82" i="1"/>
  <c r="M82" i="1"/>
  <c r="N82" i="1"/>
  <c r="O82" i="1"/>
  <c r="P82" i="1"/>
  <c r="Q82" i="1"/>
  <c r="R82" i="1"/>
  <c r="S82" i="1"/>
  <c r="U82" i="1"/>
  <c r="AU82" i="1"/>
  <c r="BT82" i="1"/>
  <c r="CS82" i="1"/>
  <c r="DR82" i="1"/>
  <c r="EQ82" i="1"/>
  <c r="FP82" i="1"/>
  <c r="GO82" i="1"/>
  <c r="HN82" i="1"/>
  <c r="F83" i="1"/>
  <c r="I83" i="1"/>
  <c r="J83" i="1"/>
  <c r="H83" i="1"/>
  <c r="K83" i="1"/>
  <c r="L83" i="1"/>
  <c r="M83" i="1"/>
  <c r="N83" i="1"/>
  <c r="O83" i="1"/>
  <c r="P83" i="1"/>
  <c r="Q83" i="1"/>
  <c r="R83" i="1"/>
  <c r="S83" i="1"/>
  <c r="U83" i="1"/>
  <c r="AU83" i="1"/>
  <c r="BT83" i="1"/>
  <c r="CS83" i="1"/>
  <c r="DR83" i="1"/>
  <c r="EQ83" i="1"/>
  <c r="FP83" i="1"/>
  <c r="GO83" i="1"/>
  <c r="HN83" i="1"/>
  <c r="L84" i="1"/>
  <c r="P84" i="1"/>
  <c r="W84" i="1"/>
  <c r="X84" i="1"/>
  <c r="Y84" i="1"/>
  <c r="Z84" i="1"/>
  <c r="AB84" i="1"/>
  <c r="AB129" i="1"/>
  <c r="AC84" i="1"/>
  <c r="AD84" i="1"/>
  <c r="AD129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V84" i="1"/>
  <c r="AV129" i="1"/>
  <c r="AW84" i="1"/>
  <c r="AX84" i="1"/>
  <c r="AX129" i="1"/>
  <c r="AY84" i="1"/>
  <c r="AZ84" i="1"/>
  <c r="AZ129" i="1"/>
  <c r="BA84" i="1"/>
  <c r="BB84" i="1"/>
  <c r="BB129" i="1"/>
  <c r="BC84" i="1"/>
  <c r="BD84" i="1"/>
  <c r="BD129" i="1"/>
  <c r="BE84" i="1"/>
  <c r="BF84" i="1"/>
  <c r="BF129" i="1"/>
  <c r="BG84" i="1"/>
  <c r="BH84" i="1"/>
  <c r="BH129" i="1"/>
  <c r="BI84" i="1"/>
  <c r="BJ84" i="1"/>
  <c r="BJ129" i="1"/>
  <c r="BK84" i="1"/>
  <c r="BL84" i="1"/>
  <c r="BL129" i="1"/>
  <c r="BM84" i="1"/>
  <c r="BN84" i="1"/>
  <c r="BN129" i="1"/>
  <c r="BO84" i="1"/>
  <c r="BP84" i="1"/>
  <c r="BP129" i="1"/>
  <c r="BQ84" i="1"/>
  <c r="BR84" i="1"/>
  <c r="BR129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T84" i="1"/>
  <c r="CT129" i="1"/>
  <c r="CU84" i="1"/>
  <c r="CV84" i="1"/>
  <c r="CV129" i="1"/>
  <c r="CW84" i="1"/>
  <c r="CX84" i="1"/>
  <c r="CX129" i="1"/>
  <c r="CY84" i="1"/>
  <c r="CZ84" i="1"/>
  <c r="CZ129" i="1"/>
  <c r="DA84" i="1"/>
  <c r="DB84" i="1"/>
  <c r="DB129" i="1"/>
  <c r="DC84" i="1"/>
  <c r="DD84" i="1"/>
  <c r="DD129" i="1"/>
  <c r="DE84" i="1"/>
  <c r="DF84" i="1"/>
  <c r="DF129" i="1"/>
  <c r="DG84" i="1"/>
  <c r="DH84" i="1"/>
  <c r="DH129" i="1"/>
  <c r="DI84" i="1"/>
  <c r="DJ84" i="1"/>
  <c r="DJ129" i="1"/>
  <c r="DK84" i="1"/>
  <c r="DL84" i="1"/>
  <c r="DL129" i="1"/>
  <c r="DM84" i="1"/>
  <c r="DN84" i="1"/>
  <c r="DN129" i="1"/>
  <c r="DO84" i="1"/>
  <c r="DP84" i="1"/>
  <c r="DP129" i="1"/>
  <c r="DQ84" i="1"/>
  <c r="DR84" i="1"/>
  <c r="DT84" i="1"/>
  <c r="DU84" i="1"/>
  <c r="DV84" i="1"/>
  <c r="DW84" i="1"/>
  <c r="DX84" i="1"/>
  <c r="DY84" i="1"/>
  <c r="DZ84" i="1"/>
  <c r="EA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R84" i="1"/>
  <c r="ER129" i="1"/>
  <c r="ES84" i="1"/>
  <c r="ET84" i="1"/>
  <c r="ET129" i="1"/>
  <c r="EU84" i="1"/>
  <c r="EV84" i="1"/>
  <c r="EV129" i="1"/>
  <c r="EW84" i="1"/>
  <c r="EX84" i="1"/>
  <c r="EX129" i="1"/>
  <c r="EY84" i="1"/>
  <c r="EZ84" i="1"/>
  <c r="EZ129" i="1"/>
  <c r="FA84" i="1"/>
  <c r="FB84" i="1"/>
  <c r="FB129" i="1"/>
  <c r="FD84" i="1"/>
  <c r="FE84" i="1"/>
  <c r="FF84" i="1"/>
  <c r="FG84" i="1"/>
  <c r="FH84" i="1"/>
  <c r="FI84" i="1"/>
  <c r="FJ84" i="1"/>
  <c r="FK84" i="1"/>
  <c r="FL84" i="1"/>
  <c r="FM84" i="1"/>
  <c r="FN84" i="1"/>
  <c r="FR84" i="1"/>
  <c r="FS84" i="1"/>
  <c r="FT84" i="1"/>
  <c r="FU84" i="1"/>
  <c r="FV84" i="1"/>
  <c r="FW84" i="1"/>
  <c r="FX84" i="1"/>
  <c r="FZ84" i="1"/>
  <c r="FZ129" i="1"/>
  <c r="GA84" i="1"/>
  <c r="GB84" i="1"/>
  <c r="GB129" i="1"/>
  <c r="GC84" i="1"/>
  <c r="GD84" i="1"/>
  <c r="GD129" i="1"/>
  <c r="GE84" i="1"/>
  <c r="GF84" i="1"/>
  <c r="GF129" i="1"/>
  <c r="GG84" i="1"/>
  <c r="GH84" i="1"/>
  <c r="GH129" i="1"/>
  <c r="GI84" i="1"/>
  <c r="GJ84" i="1"/>
  <c r="GJ129" i="1"/>
  <c r="GK84" i="1"/>
  <c r="GL84" i="1"/>
  <c r="GL129" i="1"/>
  <c r="GM84" i="1"/>
  <c r="GN84" i="1"/>
  <c r="GN129" i="1"/>
  <c r="GP84" i="1"/>
  <c r="GQ84" i="1"/>
  <c r="GR84" i="1"/>
  <c r="GS84" i="1"/>
  <c r="GT84" i="1"/>
  <c r="GU84" i="1"/>
  <c r="GV84" i="1"/>
  <c r="GW84" i="1"/>
  <c r="GX84" i="1"/>
  <c r="GY84" i="1"/>
  <c r="GZ84" i="1"/>
  <c r="HA84" i="1"/>
  <c r="HB84" i="1"/>
  <c r="HC84" i="1"/>
  <c r="HD84" i="1"/>
  <c r="HE84" i="1"/>
  <c r="HF84" i="1"/>
  <c r="HG84" i="1"/>
  <c r="HH84" i="1"/>
  <c r="HI84" i="1"/>
  <c r="HJ84" i="1"/>
  <c r="HK84" i="1"/>
  <c r="HL84" i="1"/>
  <c r="HM84" i="1"/>
  <c r="I86" i="1"/>
  <c r="J86" i="1"/>
  <c r="K86" i="1"/>
  <c r="L86" i="1"/>
  <c r="M86" i="1"/>
  <c r="N86" i="1"/>
  <c r="O86" i="1"/>
  <c r="P86" i="1"/>
  <c r="Q86" i="1"/>
  <c r="R86" i="1"/>
  <c r="S86" i="1"/>
  <c r="U86" i="1"/>
  <c r="AU86" i="1"/>
  <c r="BT86" i="1"/>
  <c r="G86" i="1"/>
  <c r="CS86" i="1"/>
  <c r="DR86" i="1"/>
  <c r="EQ86" i="1"/>
  <c r="FP86" i="1"/>
  <c r="GO86" i="1"/>
  <c r="HN86" i="1"/>
  <c r="I87" i="1"/>
  <c r="J87" i="1"/>
  <c r="K87" i="1"/>
  <c r="L87" i="1"/>
  <c r="M87" i="1"/>
  <c r="N87" i="1"/>
  <c r="O87" i="1"/>
  <c r="P87" i="1"/>
  <c r="Q87" i="1"/>
  <c r="R87" i="1"/>
  <c r="S87" i="1"/>
  <c r="U87" i="1"/>
  <c r="AU87" i="1"/>
  <c r="F87" i="1"/>
  <c r="BT87" i="1"/>
  <c r="G87" i="1"/>
  <c r="CS87" i="1"/>
  <c r="DR87" i="1"/>
  <c r="EQ87" i="1"/>
  <c r="FP87" i="1"/>
  <c r="GO87" i="1"/>
  <c r="HN87" i="1"/>
  <c r="I88" i="1"/>
  <c r="J88" i="1"/>
  <c r="K88" i="1"/>
  <c r="L88" i="1"/>
  <c r="M88" i="1"/>
  <c r="N88" i="1"/>
  <c r="O88" i="1"/>
  <c r="P88" i="1"/>
  <c r="Q88" i="1"/>
  <c r="R88" i="1"/>
  <c r="S88" i="1"/>
  <c r="U88" i="1"/>
  <c r="AU88" i="1"/>
  <c r="BT88" i="1"/>
  <c r="G88" i="1"/>
  <c r="CS88" i="1"/>
  <c r="DR88" i="1"/>
  <c r="EQ88" i="1"/>
  <c r="FP88" i="1"/>
  <c r="GO88" i="1"/>
  <c r="HN88" i="1"/>
  <c r="I89" i="1"/>
  <c r="J89" i="1"/>
  <c r="K89" i="1"/>
  <c r="L89" i="1"/>
  <c r="M89" i="1"/>
  <c r="N89" i="1"/>
  <c r="O89" i="1"/>
  <c r="P89" i="1"/>
  <c r="Q89" i="1"/>
  <c r="R89" i="1"/>
  <c r="S89" i="1"/>
  <c r="U89" i="1"/>
  <c r="AU89" i="1"/>
  <c r="F89" i="1"/>
  <c r="BT89" i="1"/>
  <c r="G89" i="1"/>
  <c r="CS89" i="1"/>
  <c r="DR89" i="1"/>
  <c r="EQ89" i="1"/>
  <c r="FP89" i="1"/>
  <c r="GO89" i="1"/>
  <c r="HN89" i="1"/>
  <c r="I90" i="1"/>
  <c r="J90" i="1"/>
  <c r="K90" i="1"/>
  <c r="L90" i="1"/>
  <c r="M90" i="1"/>
  <c r="N90" i="1"/>
  <c r="O90" i="1"/>
  <c r="P90" i="1"/>
  <c r="Q90" i="1"/>
  <c r="R90" i="1"/>
  <c r="S90" i="1"/>
  <c r="U90" i="1"/>
  <c r="AU90" i="1"/>
  <c r="BT90" i="1"/>
  <c r="G90" i="1"/>
  <c r="CS90" i="1"/>
  <c r="DR90" i="1"/>
  <c r="EQ90" i="1"/>
  <c r="FP90" i="1"/>
  <c r="GO90" i="1"/>
  <c r="HN90" i="1"/>
  <c r="I91" i="1"/>
  <c r="H91" i="1"/>
  <c r="J91" i="1"/>
  <c r="K91" i="1"/>
  <c r="L91" i="1"/>
  <c r="M91" i="1"/>
  <c r="N91" i="1"/>
  <c r="O91" i="1"/>
  <c r="P91" i="1"/>
  <c r="Q91" i="1"/>
  <c r="R91" i="1"/>
  <c r="S91" i="1"/>
  <c r="U91" i="1"/>
  <c r="AU91" i="1"/>
  <c r="F91" i="1"/>
  <c r="BT91" i="1"/>
  <c r="G91" i="1"/>
  <c r="CS91" i="1"/>
  <c r="DR91" i="1"/>
  <c r="EQ91" i="1"/>
  <c r="FP91" i="1"/>
  <c r="GO91" i="1"/>
  <c r="HN91" i="1"/>
  <c r="I92" i="1"/>
  <c r="H92" i="1"/>
  <c r="J92" i="1"/>
  <c r="K92" i="1"/>
  <c r="L92" i="1"/>
  <c r="M92" i="1"/>
  <c r="N92" i="1"/>
  <c r="O92" i="1"/>
  <c r="P92" i="1"/>
  <c r="Q92" i="1"/>
  <c r="R92" i="1"/>
  <c r="S92" i="1"/>
  <c r="U92" i="1"/>
  <c r="AU92" i="1"/>
  <c r="F92" i="1"/>
  <c r="BT92" i="1"/>
  <c r="G92" i="1"/>
  <c r="CS92" i="1"/>
  <c r="DR92" i="1"/>
  <c r="EQ92" i="1"/>
  <c r="FP92" i="1"/>
  <c r="GO92" i="1"/>
  <c r="HN92" i="1"/>
  <c r="I93" i="1"/>
  <c r="H93" i="1"/>
  <c r="J93" i="1"/>
  <c r="K93" i="1"/>
  <c r="L93" i="1"/>
  <c r="M93" i="1"/>
  <c r="N93" i="1"/>
  <c r="O93" i="1"/>
  <c r="P93" i="1"/>
  <c r="Q93" i="1"/>
  <c r="R93" i="1"/>
  <c r="S93" i="1"/>
  <c r="U93" i="1"/>
  <c r="AU93" i="1"/>
  <c r="F93" i="1"/>
  <c r="BT93" i="1"/>
  <c r="G93" i="1"/>
  <c r="CS93" i="1"/>
  <c r="DR93" i="1"/>
  <c r="EQ93" i="1"/>
  <c r="FP93" i="1"/>
  <c r="GO93" i="1"/>
  <c r="HN93" i="1"/>
  <c r="I94" i="1"/>
  <c r="H94" i="1"/>
  <c r="J94" i="1"/>
  <c r="K94" i="1"/>
  <c r="L94" i="1"/>
  <c r="M94" i="1"/>
  <c r="N94" i="1"/>
  <c r="O94" i="1"/>
  <c r="P94" i="1"/>
  <c r="Q94" i="1"/>
  <c r="R94" i="1"/>
  <c r="S94" i="1"/>
  <c r="U94" i="1"/>
  <c r="AU94" i="1"/>
  <c r="F94" i="1"/>
  <c r="BT94" i="1"/>
  <c r="G94" i="1"/>
  <c r="CS94" i="1"/>
  <c r="DR94" i="1"/>
  <c r="EQ94" i="1"/>
  <c r="FP94" i="1"/>
  <c r="GO94" i="1"/>
  <c r="HN94" i="1"/>
  <c r="I95" i="1"/>
  <c r="H95" i="1"/>
  <c r="J95" i="1"/>
  <c r="K95" i="1"/>
  <c r="L95" i="1"/>
  <c r="M95" i="1"/>
  <c r="N95" i="1"/>
  <c r="O95" i="1"/>
  <c r="P95" i="1"/>
  <c r="Q95" i="1"/>
  <c r="R95" i="1"/>
  <c r="S95" i="1"/>
  <c r="U95" i="1"/>
  <c r="AU95" i="1"/>
  <c r="F95" i="1"/>
  <c r="BT95" i="1"/>
  <c r="G95" i="1"/>
  <c r="CS95" i="1"/>
  <c r="DR95" i="1"/>
  <c r="EQ95" i="1"/>
  <c r="FP95" i="1"/>
  <c r="GO95" i="1"/>
  <c r="HN95" i="1"/>
  <c r="I96" i="1"/>
  <c r="H96" i="1"/>
  <c r="J96" i="1"/>
  <c r="K96" i="1"/>
  <c r="L96" i="1"/>
  <c r="M96" i="1"/>
  <c r="N96" i="1"/>
  <c r="O96" i="1"/>
  <c r="P96" i="1"/>
  <c r="Q96" i="1"/>
  <c r="R96" i="1"/>
  <c r="S96" i="1"/>
  <c r="U96" i="1"/>
  <c r="AU96" i="1"/>
  <c r="F96" i="1"/>
  <c r="BT96" i="1"/>
  <c r="G96" i="1"/>
  <c r="CS96" i="1"/>
  <c r="DR96" i="1"/>
  <c r="EQ96" i="1"/>
  <c r="FP96" i="1"/>
  <c r="GO96" i="1"/>
  <c r="HN96" i="1"/>
  <c r="I97" i="1"/>
  <c r="H97" i="1"/>
  <c r="J97" i="1"/>
  <c r="K97" i="1"/>
  <c r="L97" i="1"/>
  <c r="M97" i="1"/>
  <c r="N97" i="1"/>
  <c r="O97" i="1"/>
  <c r="P97" i="1"/>
  <c r="Q97" i="1"/>
  <c r="R97" i="1"/>
  <c r="S97" i="1"/>
  <c r="U97" i="1"/>
  <c r="AU97" i="1"/>
  <c r="F97" i="1"/>
  <c r="BT97" i="1"/>
  <c r="G97" i="1"/>
  <c r="CS97" i="1"/>
  <c r="DR97" i="1"/>
  <c r="EQ97" i="1"/>
  <c r="FP97" i="1"/>
  <c r="GO97" i="1"/>
  <c r="HN97" i="1"/>
  <c r="I98" i="1"/>
  <c r="H98" i="1"/>
  <c r="J98" i="1"/>
  <c r="K98" i="1"/>
  <c r="L98" i="1"/>
  <c r="M98" i="1"/>
  <c r="N98" i="1"/>
  <c r="O98" i="1"/>
  <c r="P98" i="1"/>
  <c r="Q98" i="1"/>
  <c r="R98" i="1"/>
  <c r="S98" i="1"/>
  <c r="U98" i="1"/>
  <c r="AU98" i="1"/>
  <c r="F98" i="1"/>
  <c r="BT98" i="1"/>
  <c r="G98" i="1"/>
  <c r="CS98" i="1"/>
  <c r="DR98" i="1"/>
  <c r="EQ98" i="1"/>
  <c r="FP98" i="1"/>
  <c r="GO98" i="1"/>
  <c r="HN98" i="1"/>
  <c r="I99" i="1"/>
  <c r="J99" i="1"/>
  <c r="K99" i="1"/>
  <c r="L99" i="1"/>
  <c r="M99" i="1"/>
  <c r="N99" i="1"/>
  <c r="O99" i="1"/>
  <c r="P99" i="1"/>
  <c r="Q99" i="1"/>
  <c r="R99" i="1"/>
  <c r="S99" i="1"/>
  <c r="U99" i="1"/>
  <c r="AU99" i="1"/>
  <c r="BT99" i="1"/>
  <c r="G99" i="1"/>
  <c r="CS99" i="1"/>
  <c r="DR99" i="1"/>
  <c r="EQ99" i="1"/>
  <c r="FP99" i="1"/>
  <c r="GO99" i="1"/>
  <c r="HN99" i="1"/>
  <c r="I100" i="1"/>
  <c r="J100" i="1"/>
  <c r="K100" i="1"/>
  <c r="L100" i="1"/>
  <c r="M100" i="1"/>
  <c r="N100" i="1"/>
  <c r="O100" i="1"/>
  <c r="P100" i="1"/>
  <c r="Q100" i="1"/>
  <c r="R100" i="1"/>
  <c r="S100" i="1"/>
  <c r="U100" i="1"/>
  <c r="AU100" i="1"/>
  <c r="F100" i="1"/>
  <c r="BT100" i="1"/>
  <c r="G100" i="1"/>
  <c r="CS100" i="1"/>
  <c r="DR100" i="1"/>
  <c r="EQ100" i="1"/>
  <c r="FP100" i="1"/>
  <c r="GO100" i="1"/>
  <c r="HN100" i="1"/>
  <c r="I101" i="1"/>
  <c r="J101" i="1"/>
  <c r="K101" i="1"/>
  <c r="L101" i="1"/>
  <c r="M101" i="1"/>
  <c r="N101" i="1"/>
  <c r="O101" i="1"/>
  <c r="P101" i="1"/>
  <c r="Q101" i="1"/>
  <c r="R101" i="1"/>
  <c r="S101" i="1"/>
  <c r="U101" i="1"/>
  <c r="AU101" i="1"/>
  <c r="BT101" i="1"/>
  <c r="G101" i="1"/>
  <c r="CS101" i="1"/>
  <c r="DR101" i="1"/>
  <c r="EQ101" i="1"/>
  <c r="FP101" i="1"/>
  <c r="GO101" i="1"/>
  <c r="HN101" i="1"/>
  <c r="I102" i="1"/>
  <c r="J102" i="1"/>
  <c r="K102" i="1"/>
  <c r="L102" i="1"/>
  <c r="M102" i="1"/>
  <c r="N102" i="1"/>
  <c r="O102" i="1"/>
  <c r="P102" i="1"/>
  <c r="Q102" i="1"/>
  <c r="R102" i="1"/>
  <c r="S102" i="1"/>
  <c r="U102" i="1"/>
  <c r="AU102" i="1"/>
  <c r="F102" i="1"/>
  <c r="BT102" i="1"/>
  <c r="G102" i="1"/>
  <c r="CS102" i="1"/>
  <c r="DR102" i="1"/>
  <c r="EQ102" i="1"/>
  <c r="FP102" i="1"/>
  <c r="GO102" i="1"/>
  <c r="HN102" i="1"/>
  <c r="I103" i="1"/>
  <c r="J103" i="1"/>
  <c r="K103" i="1"/>
  <c r="L103" i="1"/>
  <c r="M103" i="1"/>
  <c r="N103" i="1"/>
  <c r="O103" i="1"/>
  <c r="P103" i="1"/>
  <c r="Q103" i="1"/>
  <c r="R103" i="1"/>
  <c r="S103" i="1"/>
  <c r="U103" i="1"/>
  <c r="AU103" i="1"/>
  <c r="BT103" i="1"/>
  <c r="G103" i="1"/>
  <c r="CS103" i="1"/>
  <c r="DR103" i="1"/>
  <c r="EQ103" i="1"/>
  <c r="FP103" i="1"/>
  <c r="GO103" i="1"/>
  <c r="HN103" i="1"/>
  <c r="I104" i="1"/>
  <c r="J104" i="1"/>
  <c r="K104" i="1"/>
  <c r="L104" i="1"/>
  <c r="M104" i="1"/>
  <c r="N104" i="1"/>
  <c r="O104" i="1"/>
  <c r="P104" i="1"/>
  <c r="Q104" i="1"/>
  <c r="R104" i="1"/>
  <c r="S104" i="1"/>
  <c r="U104" i="1"/>
  <c r="AU104" i="1"/>
  <c r="F104" i="1"/>
  <c r="BT104" i="1"/>
  <c r="G104" i="1"/>
  <c r="CS104" i="1"/>
  <c r="DR104" i="1"/>
  <c r="EQ104" i="1"/>
  <c r="FP104" i="1"/>
  <c r="GO104" i="1"/>
  <c r="HN104" i="1"/>
  <c r="I105" i="1"/>
  <c r="J105" i="1"/>
  <c r="K105" i="1"/>
  <c r="L105" i="1"/>
  <c r="M105" i="1"/>
  <c r="N105" i="1"/>
  <c r="O105" i="1"/>
  <c r="P105" i="1"/>
  <c r="Q105" i="1"/>
  <c r="R105" i="1"/>
  <c r="S105" i="1"/>
  <c r="U105" i="1"/>
  <c r="AU105" i="1"/>
  <c r="BT105" i="1"/>
  <c r="G105" i="1"/>
  <c r="CS105" i="1"/>
  <c r="DR105" i="1"/>
  <c r="EQ105" i="1"/>
  <c r="FP105" i="1"/>
  <c r="GO105" i="1"/>
  <c r="HN105" i="1"/>
  <c r="I106" i="1"/>
  <c r="J106" i="1"/>
  <c r="K106" i="1"/>
  <c r="L106" i="1"/>
  <c r="M106" i="1"/>
  <c r="N106" i="1"/>
  <c r="O106" i="1"/>
  <c r="P106" i="1"/>
  <c r="Q106" i="1"/>
  <c r="R106" i="1"/>
  <c r="S106" i="1"/>
  <c r="U106" i="1"/>
  <c r="AU106" i="1"/>
  <c r="F106" i="1"/>
  <c r="BT106" i="1"/>
  <c r="G106" i="1"/>
  <c r="CS106" i="1"/>
  <c r="DR106" i="1"/>
  <c r="EQ106" i="1"/>
  <c r="FP106" i="1"/>
  <c r="GO106" i="1"/>
  <c r="HN106" i="1"/>
  <c r="I107" i="1"/>
  <c r="J107" i="1"/>
  <c r="K107" i="1"/>
  <c r="L107" i="1"/>
  <c r="M107" i="1"/>
  <c r="N107" i="1"/>
  <c r="O107" i="1"/>
  <c r="P107" i="1"/>
  <c r="Q107" i="1"/>
  <c r="R107" i="1"/>
  <c r="S107" i="1"/>
  <c r="U107" i="1"/>
  <c r="AU107" i="1"/>
  <c r="BT107" i="1"/>
  <c r="G107" i="1"/>
  <c r="CS107" i="1"/>
  <c r="DR107" i="1"/>
  <c r="EQ107" i="1"/>
  <c r="FP107" i="1"/>
  <c r="GO107" i="1"/>
  <c r="HN107" i="1"/>
  <c r="I108" i="1"/>
  <c r="J108" i="1"/>
  <c r="K108" i="1"/>
  <c r="L108" i="1"/>
  <c r="M108" i="1"/>
  <c r="N108" i="1"/>
  <c r="O108" i="1"/>
  <c r="P108" i="1"/>
  <c r="Q108" i="1"/>
  <c r="R108" i="1"/>
  <c r="S108" i="1"/>
  <c r="U108" i="1"/>
  <c r="AU108" i="1"/>
  <c r="F108" i="1"/>
  <c r="BT108" i="1"/>
  <c r="G108" i="1"/>
  <c r="CS108" i="1"/>
  <c r="DR108" i="1"/>
  <c r="EQ108" i="1"/>
  <c r="FP108" i="1"/>
  <c r="GO108" i="1"/>
  <c r="HN108" i="1"/>
  <c r="I109" i="1"/>
  <c r="J109" i="1"/>
  <c r="K109" i="1"/>
  <c r="L109" i="1"/>
  <c r="M109" i="1"/>
  <c r="N109" i="1"/>
  <c r="O109" i="1"/>
  <c r="P109" i="1"/>
  <c r="Q109" i="1"/>
  <c r="R109" i="1"/>
  <c r="S109" i="1"/>
  <c r="U109" i="1"/>
  <c r="AU109" i="1"/>
  <c r="BT109" i="1"/>
  <c r="G109" i="1"/>
  <c r="CS109" i="1"/>
  <c r="DR109" i="1"/>
  <c r="EQ109" i="1"/>
  <c r="FP109" i="1"/>
  <c r="GO109" i="1"/>
  <c r="HN109" i="1"/>
  <c r="I110" i="1"/>
  <c r="J110" i="1"/>
  <c r="K110" i="1"/>
  <c r="L110" i="1"/>
  <c r="M110" i="1"/>
  <c r="N110" i="1"/>
  <c r="O110" i="1"/>
  <c r="P110" i="1"/>
  <c r="Q110" i="1"/>
  <c r="R110" i="1"/>
  <c r="S110" i="1"/>
  <c r="U110" i="1"/>
  <c r="AU110" i="1"/>
  <c r="F110" i="1"/>
  <c r="BT110" i="1"/>
  <c r="G110" i="1"/>
  <c r="CS110" i="1"/>
  <c r="DR110" i="1"/>
  <c r="EQ110" i="1"/>
  <c r="FP110" i="1"/>
  <c r="GO110" i="1"/>
  <c r="HN110" i="1"/>
  <c r="I111" i="1"/>
  <c r="J111" i="1"/>
  <c r="K111" i="1"/>
  <c r="L111" i="1"/>
  <c r="M111" i="1"/>
  <c r="N111" i="1"/>
  <c r="O111" i="1"/>
  <c r="P111" i="1"/>
  <c r="Q111" i="1"/>
  <c r="R111" i="1"/>
  <c r="S111" i="1"/>
  <c r="U111" i="1"/>
  <c r="AU111" i="1"/>
  <c r="BT111" i="1"/>
  <c r="G111" i="1"/>
  <c r="CS111" i="1"/>
  <c r="DR111" i="1"/>
  <c r="EQ111" i="1"/>
  <c r="FP111" i="1"/>
  <c r="GO111" i="1"/>
  <c r="HN111" i="1"/>
  <c r="I112" i="1"/>
  <c r="J112" i="1"/>
  <c r="K112" i="1"/>
  <c r="L112" i="1"/>
  <c r="M112" i="1"/>
  <c r="N112" i="1"/>
  <c r="O112" i="1"/>
  <c r="P112" i="1"/>
  <c r="Q112" i="1"/>
  <c r="R112" i="1"/>
  <c r="S112" i="1"/>
  <c r="U112" i="1"/>
  <c r="AU112" i="1"/>
  <c r="F112" i="1"/>
  <c r="BT112" i="1"/>
  <c r="G112" i="1"/>
  <c r="CS112" i="1"/>
  <c r="DR112" i="1"/>
  <c r="EQ112" i="1"/>
  <c r="FP112" i="1"/>
  <c r="GO112" i="1"/>
  <c r="HN112" i="1"/>
  <c r="I113" i="1"/>
  <c r="J113" i="1"/>
  <c r="K113" i="1"/>
  <c r="L113" i="1"/>
  <c r="M113" i="1"/>
  <c r="N113" i="1"/>
  <c r="O113" i="1"/>
  <c r="P113" i="1"/>
  <c r="Q113" i="1"/>
  <c r="R113" i="1"/>
  <c r="S113" i="1"/>
  <c r="U113" i="1"/>
  <c r="AU113" i="1"/>
  <c r="BT113" i="1"/>
  <c r="G113" i="1"/>
  <c r="CS113" i="1"/>
  <c r="DR113" i="1"/>
  <c r="EQ113" i="1"/>
  <c r="FP113" i="1"/>
  <c r="GO113" i="1"/>
  <c r="HN113" i="1"/>
  <c r="I114" i="1"/>
  <c r="J114" i="1"/>
  <c r="K114" i="1"/>
  <c r="L114" i="1"/>
  <c r="M114" i="1"/>
  <c r="N114" i="1"/>
  <c r="O114" i="1"/>
  <c r="P114" i="1"/>
  <c r="Q114" i="1"/>
  <c r="R114" i="1"/>
  <c r="S114" i="1"/>
  <c r="U114" i="1"/>
  <c r="AU114" i="1"/>
  <c r="F114" i="1"/>
  <c r="BT114" i="1"/>
  <c r="G114" i="1"/>
  <c r="CS114" i="1"/>
  <c r="DR114" i="1"/>
  <c r="EQ114" i="1"/>
  <c r="FP114" i="1"/>
  <c r="GO114" i="1"/>
  <c r="HN114" i="1"/>
  <c r="I115" i="1"/>
  <c r="J115" i="1"/>
  <c r="K115" i="1"/>
  <c r="L115" i="1"/>
  <c r="M115" i="1"/>
  <c r="N115" i="1"/>
  <c r="O115" i="1"/>
  <c r="P115" i="1"/>
  <c r="Q115" i="1"/>
  <c r="R115" i="1"/>
  <c r="S115" i="1"/>
  <c r="U115" i="1"/>
  <c r="AU115" i="1"/>
  <c r="BT115" i="1"/>
  <c r="G115" i="1"/>
  <c r="CS115" i="1"/>
  <c r="DR115" i="1"/>
  <c r="EQ115" i="1"/>
  <c r="FP115" i="1"/>
  <c r="GO115" i="1"/>
  <c r="HN115" i="1"/>
  <c r="I116" i="1"/>
  <c r="J116" i="1"/>
  <c r="K116" i="1"/>
  <c r="L116" i="1"/>
  <c r="M116" i="1"/>
  <c r="N116" i="1"/>
  <c r="O116" i="1"/>
  <c r="P116" i="1"/>
  <c r="Q116" i="1"/>
  <c r="R116" i="1"/>
  <c r="S116" i="1"/>
  <c r="U116" i="1"/>
  <c r="AU116" i="1"/>
  <c r="F116" i="1"/>
  <c r="BT116" i="1"/>
  <c r="G116" i="1"/>
  <c r="CS116" i="1"/>
  <c r="DR116" i="1"/>
  <c r="EQ116" i="1"/>
  <c r="FP116" i="1"/>
  <c r="GO116" i="1"/>
  <c r="HN116" i="1"/>
  <c r="I117" i="1"/>
  <c r="J117" i="1"/>
  <c r="K117" i="1"/>
  <c r="L117" i="1"/>
  <c r="M117" i="1"/>
  <c r="N117" i="1"/>
  <c r="O117" i="1"/>
  <c r="P117" i="1"/>
  <c r="Q117" i="1"/>
  <c r="R117" i="1"/>
  <c r="S117" i="1"/>
  <c r="U117" i="1"/>
  <c r="AU117" i="1"/>
  <c r="BT117" i="1"/>
  <c r="G117" i="1"/>
  <c r="CS117" i="1"/>
  <c r="DR117" i="1"/>
  <c r="EQ117" i="1"/>
  <c r="FP117" i="1"/>
  <c r="GO117" i="1"/>
  <c r="HN117" i="1"/>
  <c r="I119" i="1"/>
  <c r="J119" i="1"/>
  <c r="K119" i="1"/>
  <c r="L119" i="1"/>
  <c r="M119" i="1"/>
  <c r="N119" i="1"/>
  <c r="O119" i="1"/>
  <c r="P119" i="1"/>
  <c r="Q119" i="1"/>
  <c r="R119" i="1"/>
  <c r="S119" i="1"/>
  <c r="U119" i="1"/>
  <c r="AU119" i="1"/>
  <c r="F119" i="1"/>
  <c r="BT119" i="1"/>
  <c r="CS119" i="1"/>
  <c r="DR119" i="1"/>
  <c r="EQ119" i="1"/>
  <c r="FP119" i="1"/>
  <c r="GO119" i="1"/>
  <c r="HN119" i="1"/>
  <c r="I120" i="1"/>
  <c r="J120" i="1"/>
  <c r="K120" i="1"/>
  <c r="L120" i="1"/>
  <c r="M120" i="1"/>
  <c r="N120" i="1"/>
  <c r="O120" i="1"/>
  <c r="P120" i="1"/>
  <c r="Q120" i="1"/>
  <c r="R120" i="1"/>
  <c r="S120" i="1"/>
  <c r="U120" i="1"/>
  <c r="U123" i="1"/>
  <c r="AU120" i="1"/>
  <c r="BT120" i="1"/>
  <c r="G120" i="1"/>
  <c r="CS120" i="1"/>
  <c r="DR120" i="1"/>
  <c r="EQ120" i="1"/>
  <c r="FP120" i="1"/>
  <c r="GO120" i="1"/>
  <c r="HN120" i="1"/>
  <c r="I121" i="1"/>
  <c r="J121" i="1"/>
  <c r="K121" i="1"/>
  <c r="L121" i="1"/>
  <c r="M121" i="1"/>
  <c r="N121" i="1"/>
  <c r="O121" i="1"/>
  <c r="P121" i="1"/>
  <c r="Q121" i="1"/>
  <c r="R121" i="1"/>
  <c r="S121" i="1"/>
  <c r="U121" i="1"/>
  <c r="AU121" i="1"/>
  <c r="F121" i="1"/>
  <c r="BT121" i="1"/>
  <c r="G121" i="1"/>
  <c r="CS121" i="1"/>
  <c r="DR121" i="1"/>
  <c r="EQ121" i="1"/>
  <c r="FP121" i="1"/>
  <c r="GO121" i="1"/>
  <c r="HN121" i="1"/>
  <c r="I122" i="1"/>
  <c r="J122" i="1"/>
  <c r="K122" i="1"/>
  <c r="L122" i="1"/>
  <c r="M122" i="1"/>
  <c r="N122" i="1"/>
  <c r="O122" i="1"/>
  <c r="P122" i="1"/>
  <c r="Q122" i="1"/>
  <c r="R122" i="1"/>
  <c r="S122" i="1"/>
  <c r="U122" i="1"/>
  <c r="AU122" i="1"/>
  <c r="BT122" i="1"/>
  <c r="G122" i="1"/>
  <c r="CS122" i="1"/>
  <c r="DR122" i="1"/>
  <c r="EQ122" i="1"/>
  <c r="FP122" i="1"/>
  <c r="GO122" i="1"/>
  <c r="HN122" i="1"/>
  <c r="I123" i="1"/>
  <c r="J123" i="1"/>
  <c r="K123" i="1"/>
  <c r="L123" i="1"/>
  <c r="M123" i="1"/>
  <c r="N123" i="1"/>
  <c r="O123" i="1"/>
  <c r="P123" i="1"/>
  <c r="Q123" i="1"/>
  <c r="R123" i="1"/>
  <c r="S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U123" i="1"/>
  <c r="BU129" i="1"/>
  <c r="BV123" i="1"/>
  <c r="BW123" i="1"/>
  <c r="BW129" i="1"/>
  <c r="BX123" i="1"/>
  <c r="BY123" i="1"/>
  <c r="BY129" i="1"/>
  <c r="BZ123" i="1"/>
  <c r="CA123" i="1"/>
  <c r="CA129" i="1"/>
  <c r="CB123" i="1"/>
  <c r="CC123" i="1"/>
  <c r="CC129" i="1"/>
  <c r="CD123" i="1"/>
  <c r="CE123" i="1"/>
  <c r="CE129" i="1"/>
  <c r="CF123" i="1"/>
  <c r="CG123" i="1"/>
  <c r="CG129" i="1"/>
  <c r="CH123" i="1"/>
  <c r="CI123" i="1"/>
  <c r="CI129" i="1"/>
  <c r="CJ123" i="1"/>
  <c r="CK123" i="1"/>
  <c r="CK129" i="1"/>
  <c r="CL123" i="1"/>
  <c r="CM123" i="1"/>
  <c r="CM129" i="1"/>
  <c r="CN123" i="1"/>
  <c r="CO123" i="1"/>
  <c r="CO129" i="1"/>
  <c r="CP123" i="1"/>
  <c r="CQ123" i="1"/>
  <c r="CQ129" i="1"/>
  <c r="CR123" i="1"/>
  <c r="CS123" i="1"/>
  <c r="CT123" i="1"/>
  <c r="CU123" i="1"/>
  <c r="CV123" i="1"/>
  <c r="CW123" i="1"/>
  <c r="CW129" i="1"/>
  <c r="CX123" i="1"/>
  <c r="CY123" i="1"/>
  <c r="CZ123" i="1"/>
  <c r="DA123" i="1"/>
  <c r="DA129" i="1"/>
  <c r="DB123" i="1"/>
  <c r="DC123" i="1"/>
  <c r="DD123" i="1"/>
  <c r="DE123" i="1"/>
  <c r="DE129" i="1"/>
  <c r="DF123" i="1"/>
  <c r="DG123" i="1"/>
  <c r="DH123" i="1"/>
  <c r="DI123" i="1"/>
  <c r="DI129" i="1"/>
  <c r="DJ123" i="1"/>
  <c r="DK123" i="1"/>
  <c r="DL123" i="1"/>
  <c r="DM123" i="1"/>
  <c r="DM129" i="1"/>
  <c r="DN123" i="1"/>
  <c r="DO123" i="1"/>
  <c r="DP123" i="1"/>
  <c r="DQ123" i="1"/>
  <c r="DQ129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Q123" i="1"/>
  <c r="FR123" i="1"/>
  <c r="FS123" i="1"/>
  <c r="FT123" i="1"/>
  <c r="FU123" i="1"/>
  <c r="FV123" i="1"/>
  <c r="FW123" i="1"/>
  <c r="FX123" i="1"/>
  <c r="FY123" i="1"/>
  <c r="FZ123" i="1"/>
  <c r="GA123" i="1"/>
  <c r="GA129" i="1"/>
  <c r="GB123" i="1"/>
  <c r="GC123" i="1"/>
  <c r="GD123" i="1"/>
  <c r="GE123" i="1"/>
  <c r="GE129" i="1"/>
  <c r="GF123" i="1"/>
  <c r="GG123" i="1"/>
  <c r="GH123" i="1"/>
  <c r="GI123" i="1"/>
  <c r="GI129" i="1"/>
  <c r="GJ123" i="1"/>
  <c r="GK123" i="1"/>
  <c r="GL123" i="1"/>
  <c r="GM123" i="1"/>
  <c r="GM129" i="1"/>
  <c r="GN123" i="1"/>
  <c r="GO123" i="1"/>
  <c r="GP123" i="1"/>
  <c r="GQ123" i="1"/>
  <c r="GR123" i="1"/>
  <c r="GS123" i="1"/>
  <c r="GS129" i="1"/>
  <c r="GT123" i="1"/>
  <c r="GU123" i="1"/>
  <c r="GU129" i="1"/>
  <c r="GV123" i="1"/>
  <c r="GW123" i="1"/>
  <c r="GW129" i="1"/>
  <c r="GX123" i="1"/>
  <c r="GY123" i="1"/>
  <c r="GY129" i="1"/>
  <c r="GZ123" i="1"/>
  <c r="HA123" i="1"/>
  <c r="HA129" i="1"/>
  <c r="HB123" i="1"/>
  <c r="HC123" i="1"/>
  <c r="HC129" i="1"/>
  <c r="HD123" i="1"/>
  <c r="HE123" i="1"/>
  <c r="HE129" i="1"/>
  <c r="HF123" i="1"/>
  <c r="HG123" i="1"/>
  <c r="HG129" i="1"/>
  <c r="HH123" i="1"/>
  <c r="HI123" i="1"/>
  <c r="HI129" i="1"/>
  <c r="HJ123" i="1"/>
  <c r="HK123" i="1"/>
  <c r="HK129" i="1"/>
  <c r="HL123" i="1"/>
  <c r="HM123" i="1"/>
  <c r="HM129" i="1"/>
  <c r="I125" i="1"/>
  <c r="J125" i="1"/>
  <c r="J128" i="1"/>
  <c r="K125" i="1"/>
  <c r="L125" i="1"/>
  <c r="L128" i="1"/>
  <c r="M125" i="1"/>
  <c r="N125" i="1"/>
  <c r="N128" i="1"/>
  <c r="O125" i="1"/>
  <c r="P125" i="1"/>
  <c r="P128" i="1"/>
  <c r="Q125" i="1"/>
  <c r="R125" i="1"/>
  <c r="R128" i="1"/>
  <c r="S125" i="1"/>
  <c r="U125" i="1"/>
  <c r="AU125" i="1"/>
  <c r="BT125" i="1"/>
  <c r="CS125" i="1"/>
  <c r="DR125" i="1"/>
  <c r="EQ125" i="1"/>
  <c r="FP125" i="1"/>
  <c r="GO125" i="1"/>
  <c r="HN125" i="1"/>
  <c r="F126" i="1"/>
  <c r="I126" i="1"/>
  <c r="J126" i="1"/>
  <c r="H126" i="1"/>
  <c r="K126" i="1"/>
  <c r="L126" i="1"/>
  <c r="M126" i="1"/>
  <c r="N126" i="1"/>
  <c r="O126" i="1"/>
  <c r="P126" i="1"/>
  <c r="Q126" i="1"/>
  <c r="R126" i="1"/>
  <c r="S126" i="1"/>
  <c r="U126" i="1"/>
  <c r="AU126" i="1"/>
  <c r="BT126" i="1"/>
  <c r="CS126" i="1"/>
  <c r="DR126" i="1"/>
  <c r="EQ126" i="1"/>
  <c r="FP126" i="1"/>
  <c r="GO126" i="1"/>
  <c r="HN126" i="1"/>
  <c r="I127" i="1"/>
  <c r="J127" i="1"/>
  <c r="H127" i="1"/>
  <c r="K127" i="1"/>
  <c r="L127" i="1"/>
  <c r="M127" i="1"/>
  <c r="N127" i="1"/>
  <c r="O127" i="1"/>
  <c r="P127" i="1"/>
  <c r="Q127" i="1"/>
  <c r="R127" i="1"/>
  <c r="S127" i="1"/>
  <c r="U127" i="1"/>
  <c r="AU127" i="1"/>
  <c r="G127" i="1"/>
  <c r="BT127" i="1"/>
  <c r="CS127" i="1"/>
  <c r="DR127" i="1"/>
  <c r="EQ127" i="1"/>
  <c r="FP127" i="1"/>
  <c r="GO127" i="1"/>
  <c r="HN127" i="1"/>
  <c r="I128" i="1"/>
  <c r="K128" i="1"/>
  <c r="M128" i="1"/>
  <c r="O128" i="1"/>
  <c r="Q128" i="1"/>
  <c r="S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EF128" i="1"/>
  <c r="EG128" i="1"/>
  <c r="EH128" i="1"/>
  <c r="EI128" i="1"/>
  <c r="EJ128" i="1"/>
  <c r="EK128" i="1"/>
  <c r="EL128" i="1"/>
  <c r="EM128" i="1"/>
  <c r="EN128" i="1"/>
  <c r="EO128" i="1"/>
  <c r="EP128" i="1"/>
  <c r="ER128" i="1"/>
  <c r="ES128" i="1"/>
  <c r="ET128" i="1"/>
  <c r="EU128" i="1"/>
  <c r="EV128" i="1"/>
  <c r="EW128" i="1"/>
  <c r="EX128" i="1"/>
  <c r="EY128" i="1"/>
  <c r="EZ128" i="1"/>
  <c r="FA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FP128" i="1"/>
  <c r="FQ128" i="1"/>
  <c r="FR128" i="1"/>
  <c r="FS128" i="1"/>
  <c r="FT128" i="1"/>
  <c r="FU128" i="1"/>
  <c r="FV128" i="1"/>
  <c r="FW128" i="1"/>
  <c r="FX128" i="1"/>
  <c r="FY128" i="1"/>
  <c r="FZ128" i="1"/>
  <c r="GA128" i="1"/>
  <c r="GB128" i="1"/>
  <c r="GC128" i="1"/>
  <c r="GD128" i="1"/>
  <c r="GE128" i="1"/>
  <c r="GF128" i="1"/>
  <c r="GG128" i="1"/>
  <c r="GH128" i="1"/>
  <c r="GI128" i="1"/>
  <c r="GJ128" i="1"/>
  <c r="GK128" i="1"/>
  <c r="GL128" i="1"/>
  <c r="GM128" i="1"/>
  <c r="GN128" i="1"/>
  <c r="GP128" i="1"/>
  <c r="GQ128" i="1"/>
  <c r="GR128" i="1"/>
  <c r="GS128" i="1"/>
  <c r="GT128" i="1"/>
  <c r="GU128" i="1"/>
  <c r="GV128" i="1"/>
  <c r="GW128" i="1"/>
  <c r="GX128" i="1"/>
  <c r="GY128" i="1"/>
  <c r="GZ128" i="1"/>
  <c r="HA128" i="1"/>
  <c r="HB128" i="1"/>
  <c r="HC128" i="1"/>
  <c r="HD128" i="1"/>
  <c r="HE128" i="1"/>
  <c r="HF128" i="1"/>
  <c r="HG128" i="1"/>
  <c r="HH128" i="1"/>
  <c r="HI128" i="1"/>
  <c r="HJ128" i="1"/>
  <c r="HK128" i="1"/>
  <c r="HL128" i="1"/>
  <c r="HM128" i="1"/>
  <c r="HN128" i="1"/>
  <c r="W129" i="1"/>
  <c r="X129" i="1"/>
  <c r="Y129" i="1"/>
  <c r="Z129" i="1"/>
  <c r="AA129" i="1"/>
  <c r="AC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W129" i="1"/>
  <c r="AY129" i="1"/>
  <c r="BA129" i="1"/>
  <c r="BC129" i="1"/>
  <c r="BE129" i="1"/>
  <c r="BG129" i="1"/>
  <c r="BI129" i="1"/>
  <c r="BK129" i="1"/>
  <c r="BM129" i="1"/>
  <c r="BO129" i="1"/>
  <c r="BQ129" i="1"/>
  <c r="BS129" i="1"/>
  <c r="BV129" i="1"/>
  <c r="BX129" i="1"/>
  <c r="BZ129" i="1"/>
  <c r="CB129" i="1"/>
  <c r="CD129" i="1"/>
  <c r="CF129" i="1"/>
  <c r="CH129" i="1"/>
  <c r="CJ129" i="1"/>
  <c r="CL129" i="1"/>
  <c r="CN129" i="1"/>
  <c r="CP129" i="1"/>
  <c r="CR129" i="1"/>
  <c r="CU129" i="1"/>
  <c r="CY129" i="1"/>
  <c r="DC129" i="1"/>
  <c r="DG129" i="1"/>
  <c r="DK129" i="1"/>
  <c r="DO129" i="1"/>
  <c r="DS129" i="1"/>
  <c r="DT129" i="1"/>
  <c r="DU129" i="1"/>
  <c r="DV129" i="1"/>
  <c r="DW129" i="1"/>
  <c r="DX129" i="1"/>
  <c r="DY129" i="1"/>
  <c r="DZ129" i="1"/>
  <c r="EA129" i="1"/>
  <c r="EC129" i="1"/>
  <c r="ED129" i="1"/>
  <c r="EE129" i="1"/>
  <c r="EG129" i="1"/>
  <c r="EH129" i="1"/>
  <c r="EI129" i="1"/>
  <c r="EJ129" i="1"/>
  <c r="EK129" i="1"/>
  <c r="EL129" i="1"/>
  <c r="EM129" i="1"/>
  <c r="EN129" i="1"/>
  <c r="EO129" i="1"/>
  <c r="ES129" i="1"/>
  <c r="EU129" i="1"/>
  <c r="EW129" i="1"/>
  <c r="EY129" i="1"/>
  <c r="FA129" i="1"/>
  <c r="FD129" i="1"/>
  <c r="FE129" i="1"/>
  <c r="FF129" i="1"/>
  <c r="FG129" i="1"/>
  <c r="FH129" i="1"/>
  <c r="FI129" i="1"/>
  <c r="FJ129" i="1"/>
  <c r="FK129" i="1"/>
  <c r="FL129" i="1"/>
  <c r="FM129" i="1"/>
  <c r="FN129" i="1"/>
  <c r="FQ129" i="1"/>
  <c r="FR129" i="1"/>
  <c r="FS129" i="1"/>
  <c r="FT129" i="1"/>
  <c r="FU129" i="1"/>
  <c r="FV129" i="1"/>
  <c r="FW129" i="1"/>
  <c r="FX129" i="1"/>
  <c r="GC129" i="1"/>
  <c r="GG129" i="1"/>
  <c r="GK129" i="1"/>
  <c r="GP129" i="1"/>
  <c r="GQ129" i="1"/>
  <c r="GT129" i="1"/>
  <c r="GV129" i="1"/>
  <c r="GX129" i="1"/>
  <c r="GZ129" i="1"/>
  <c r="HB129" i="1"/>
  <c r="HD129" i="1"/>
  <c r="HF129" i="1"/>
  <c r="HH129" i="1"/>
  <c r="HJ129" i="1"/>
  <c r="HL129" i="1"/>
  <c r="CS128" i="1"/>
  <c r="G125" i="1"/>
  <c r="AU128" i="1"/>
  <c r="T125" i="1"/>
  <c r="H125" i="1"/>
  <c r="H128" i="1"/>
  <c r="H121" i="1"/>
  <c r="H112" i="1"/>
  <c r="H108" i="1"/>
  <c r="H100" i="1"/>
  <c r="T127" i="1"/>
  <c r="GO128" i="1"/>
  <c r="EQ128" i="1"/>
  <c r="H119" i="1"/>
  <c r="H116" i="1"/>
  <c r="H114" i="1"/>
  <c r="H110" i="1"/>
  <c r="H106" i="1"/>
  <c r="H104" i="1"/>
  <c r="H102" i="1"/>
  <c r="H76" i="1"/>
  <c r="F127" i="1"/>
  <c r="G126" i="1"/>
  <c r="T126" i="1"/>
  <c r="F125" i="1"/>
  <c r="F122" i="1"/>
  <c r="H122" i="1"/>
  <c r="F120" i="1"/>
  <c r="F123" i="1"/>
  <c r="H120" i="1"/>
  <c r="HN123" i="1"/>
  <c r="FP123" i="1"/>
  <c r="DR123" i="1"/>
  <c r="BT123" i="1"/>
  <c r="G119" i="1"/>
  <c r="G123" i="1"/>
  <c r="F117" i="1"/>
  <c r="H117" i="1"/>
  <c r="F115" i="1"/>
  <c r="H115" i="1"/>
  <c r="F113" i="1"/>
  <c r="H113" i="1"/>
  <c r="F111" i="1"/>
  <c r="H111" i="1"/>
  <c r="F109" i="1"/>
  <c r="H109" i="1"/>
  <c r="F107" i="1"/>
  <c r="H107" i="1"/>
  <c r="F105" i="1"/>
  <c r="H105" i="1"/>
  <c r="F103" i="1"/>
  <c r="H103" i="1"/>
  <c r="F101" i="1"/>
  <c r="H101" i="1"/>
  <c r="F99" i="1"/>
  <c r="H99" i="1"/>
  <c r="DR129" i="1"/>
  <c r="H70" i="1"/>
  <c r="HN129" i="1"/>
  <c r="H89" i="1"/>
  <c r="H87" i="1"/>
  <c r="G82" i="1"/>
  <c r="T82" i="1"/>
  <c r="G80" i="1"/>
  <c r="T80" i="1"/>
  <c r="G78" i="1"/>
  <c r="T78" i="1"/>
  <c r="FP77" i="1"/>
  <c r="F77" i="1"/>
  <c r="T77" i="1"/>
  <c r="H77" i="1"/>
  <c r="H73" i="1"/>
  <c r="F71" i="1"/>
  <c r="T71" i="1"/>
  <c r="I71" i="1"/>
  <c r="H71" i="1"/>
  <c r="F69" i="1"/>
  <c r="T69" i="1"/>
  <c r="U69" i="1"/>
  <c r="M69" i="1"/>
  <c r="I69" i="1"/>
  <c r="H69" i="1"/>
  <c r="H67" i="1"/>
  <c r="H65" i="1"/>
  <c r="H63" i="1"/>
  <c r="H61" i="1"/>
  <c r="FC84" i="1"/>
  <c r="FC129" i="1"/>
  <c r="H57" i="1"/>
  <c r="G54" i="1"/>
  <c r="S84" i="1"/>
  <c r="S129" i="1"/>
  <c r="Q84" i="1"/>
  <c r="Q129" i="1"/>
  <c r="O84" i="1"/>
  <c r="M84" i="1"/>
  <c r="M129" i="1"/>
  <c r="H53" i="1"/>
  <c r="G49" i="1"/>
  <c r="F49" i="1"/>
  <c r="T49" i="1"/>
  <c r="G45" i="1"/>
  <c r="F45" i="1"/>
  <c r="T45" i="1"/>
  <c r="G41" i="1"/>
  <c r="F41" i="1"/>
  <c r="T41" i="1"/>
  <c r="G37" i="1"/>
  <c r="F37" i="1"/>
  <c r="T37" i="1"/>
  <c r="G33" i="1"/>
  <c r="F33" i="1"/>
  <c r="T33" i="1"/>
  <c r="H22" i="1"/>
  <c r="I29" i="1"/>
  <c r="T122" i="1"/>
  <c r="T121" i="1"/>
  <c r="T120" i="1"/>
  <c r="T119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F90" i="1"/>
  <c r="T90" i="1"/>
  <c r="H90" i="1"/>
  <c r="F88" i="1"/>
  <c r="H88" i="1"/>
  <c r="F86" i="1"/>
  <c r="H86" i="1"/>
  <c r="EP84" i="1"/>
  <c r="EP129" i="1"/>
  <c r="G83" i="1"/>
  <c r="T83" i="1"/>
  <c r="F82" i="1"/>
  <c r="G81" i="1"/>
  <c r="T81" i="1"/>
  <c r="F80" i="1"/>
  <c r="G79" i="1"/>
  <c r="T79" i="1"/>
  <c r="F78" i="1"/>
  <c r="G77" i="1"/>
  <c r="G76" i="1"/>
  <c r="T76" i="1"/>
  <c r="G75" i="1"/>
  <c r="T75" i="1"/>
  <c r="FO84" i="1"/>
  <c r="FO129" i="1"/>
  <c r="FP74" i="1"/>
  <c r="F74" i="1"/>
  <c r="T74" i="1"/>
  <c r="U74" i="1"/>
  <c r="H74" i="1"/>
  <c r="GO72" i="1"/>
  <c r="FY84" i="1"/>
  <c r="FY129" i="1"/>
  <c r="G71" i="1"/>
  <c r="F70" i="1"/>
  <c r="T70" i="1"/>
  <c r="U70" i="1"/>
  <c r="G69" i="1"/>
  <c r="F68" i="1"/>
  <c r="H68" i="1"/>
  <c r="F66" i="1"/>
  <c r="H66" i="1"/>
  <c r="F64" i="1"/>
  <c r="H64" i="1"/>
  <c r="F62" i="1"/>
  <c r="H62" i="1"/>
  <c r="G60" i="1"/>
  <c r="T60" i="1"/>
  <c r="N60" i="1"/>
  <c r="N84" i="1"/>
  <c r="G59" i="1"/>
  <c r="T59" i="1"/>
  <c r="BT58" i="1"/>
  <c r="G58" i="1"/>
  <c r="F58" i="1"/>
  <c r="T58" i="1"/>
  <c r="U58" i="1"/>
  <c r="H58" i="1"/>
  <c r="AU56" i="1"/>
  <c r="T56" i="1"/>
  <c r="AE84" i="1"/>
  <c r="AE129" i="1"/>
  <c r="F56" i="1"/>
  <c r="GO84" i="1"/>
  <c r="EQ84" i="1"/>
  <c r="CS84" i="1"/>
  <c r="T55" i="1"/>
  <c r="K55" i="1"/>
  <c r="K84" i="1"/>
  <c r="K129" i="1"/>
  <c r="U84" i="1"/>
  <c r="U129" i="1"/>
  <c r="G47" i="1"/>
  <c r="F47" i="1"/>
  <c r="T47" i="1"/>
  <c r="G43" i="1"/>
  <c r="F43" i="1"/>
  <c r="T43" i="1"/>
  <c r="G39" i="1"/>
  <c r="F39" i="1"/>
  <c r="T39" i="1"/>
  <c r="G35" i="1"/>
  <c r="F35" i="1"/>
  <c r="T35" i="1"/>
  <c r="GO50" i="1"/>
  <c r="GO129" i="1"/>
  <c r="EQ50" i="1"/>
  <c r="EQ129" i="1"/>
  <c r="CS50" i="1"/>
  <c r="CS129" i="1"/>
  <c r="G31" i="1"/>
  <c r="AU50" i="1"/>
  <c r="F31" i="1"/>
  <c r="F50" i="1"/>
  <c r="T31" i="1"/>
  <c r="R50" i="1"/>
  <c r="R129" i="1"/>
  <c r="P50" i="1"/>
  <c r="P129" i="1"/>
  <c r="N50" i="1"/>
  <c r="L50" i="1"/>
  <c r="L129" i="1"/>
  <c r="J50" i="1"/>
  <c r="J129" i="1"/>
  <c r="H31" i="1"/>
  <c r="H50" i="1"/>
  <c r="T89" i="1"/>
  <c r="T88" i="1"/>
  <c r="T87" i="1"/>
  <c r="T86" i="1"/>
  <c r="T73" i="1"/>
  <c r="T68" i="1"/>
  <c r="T67" i="1"/>
  <c r="T66" i="1"/>
  <c r="T65" i="1"/>
  <c r="T64" i="1"/>
  <c r="T63" i="1"/>
  <c r="T62" i="1"/>
  <c r="T61" i="1"/>
  <c r="T57" i="1"/>
  <c r="I56" i="1"/>
  <c r="H56" i="1"/>
  <c r="F55" i="1"/>
  <c r="G55" i="1"/>
  <c r="F54" i="1"/>
  <c r="H54" i="1"/>
  <c r="F52" i="1"/>
  <c r="H52" i="1"/>
  <c r="G48" i="1"/>
  <c r="T48" i="1"/>
  <c r="G46" i="1"/>
  <c r="T46" i="1"/>
  <c r="G44" i="1"/>
  <c r="T44" i="1"/>
  <c r="G42" i="1"/>
  <c r="T42" i="1"/>
  <c r="G40" i="1"/>
  <c r="T40" i="1"/>
  <c r="G38" i="1"/>
  <c r="T38" i="1"/>
  <c r="G36" i="1"/>
  <c r="T36" i="1"/>
  <c r="G34" i="1"/>
  <c r="T34" i="1"/>
  <c r="G32" i="1"/>
  <c r="T32" i="1"/>
  <c r="H24" i="1"/>
  <c r="F22" i="1"/>
  <c r="G24" i="1"/>
  <c r="T22" i="1"/>
  <c r="T21" i="1"/>
  <c r="F21" i="1"/>
  <c r="T20" i="1"/>
  <c r="F20" i="1"/>
  <c r="O19" i="1"/>
  <c r="H19" i="1"/>
  <c r="G19" i="1"/>
  <c r="T18" i="1"/>
  <c r="H18" i="1"/>
  <c r="F18" i="1"/>
  <c r="F29" i="1"/>
  <c r="O17" i="1"/>
  <c r="O29" i="1"/>
  <c r="O129" i="1"/>
  <c r="G17" i="1"/>
  <c r="T54" i="1"/>
  <c r="T53" i="1"/>
  <c r="T52" i="1"/>
  <c r="GR29" i="1"/>
  <c r="GR129" i="1"/>
  <c r="T28" i="1"/>
  <c r="T27" i="1"/>
  <c r="T26" i="1"/>
  <c r="T25" i="1"/>
  <c r="T24" i="1"/>
  <c r="T23" i="1"/>
  <c r="T19" i="1"/>
  <c r="T17" i="1"/>
  <c r="G84" i="1"/>
  <c r="T84" i="1"/>
  <c r="T29" i="1"/>
  <c r="G29" i="1"/>
  <c r="T50" i="1"/>
  <c r="H55" i="1"/>
  <c r="H84" i="1"/>
  <c r="AU84" i="1"/>
  <c r="AU129" i="1"/>
  <c r="F72" i="1"/>
  <c r="F84" i="1"/>
  <c r="F129" i="1"/>
  <c r="T72" i="1"/>
  <c r="T123" i="1"/>
  <c r="I84" i="1"/>
  <c r="G56" i="1"/>
  <c r="BT84" i="1"/>
  <c r="BT129" i="1"/>
  <c r="H60" i="1"/>
  <c r="H123" i="1"/>
  <c r="T128" i="1"/>
  <c r="G128" i="1"/>
  <c r="H17" i="1"/>
  <c r="H29" i="1"/>
  <c r="N129" i="1"/>
  <c r="G50" i="1"/>
  <c r="G74" i="1"/>
  <c r="FP84" i="1"/>
  <c r="FP129" i="1"/>
  <c r="I129" i="1"/>
  <c r="G72" i="1"/>
  <c r="F128" i="1"/>
  <c r="H129" i="1"/>
  <c r="G129" i="1"/>
  <c r="T129" i="1"/>
</calcChain>
</file>

<file path=xl/sharedStrings.xml><?xml version="1.0" encoding="utf-8"?>
<sst xmlns="http://schemas.openxmlformats.org/spreadsheetml/2006/main" count="599" uniqueCount="268">
  <si>
    <t>Wydział Inżynierii Mechanicznej i Mechatroniki</t>
  </si>
  <si>
    <t>Nazwa kierunku studiów</t>
  </si>
  <si>
    <t>Inżynieria pojazdów bojowych i specjalnych</t>
  </si>
  <si>
    <t>Dziedziny nauki</t>
  </si>
  <si>
    <t>dziedzina nauk inżynieryjno-technicznych</t>
  </si>
  <si>
    <t>Dyscypliny naukowe</t>
  </si>
  <si>
    <t>automatyka, elektronika i elektrotechnika (15%), inżynieria mechaniczna (85%)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</si>
  <si>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</si>
  <si>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</si>
  <si>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</si>
  <si>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</si>
  <si>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</si>
  <si>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</si>
  <si>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</si>
  <si>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</si>
  <si>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</si>
  <si>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</si>
  <si>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</si>
  <si>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IPBiS_1A_N_2021_2022_Z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</si>
  <si>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</si>
  <si>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</si>
  <si>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</si>
  <si>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</si>
  <si>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</si>
  <si>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</si>
  <si>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</si>
  <si>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</si>
  <si>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</si>
  <si>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</si>
  <si>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</si>
  <si>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</si>
  <si>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</si>
  <si>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</si>
  <si>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</si>
  <si>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</si>
  <si>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</si>
  <si>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</si>
  <si>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P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</si>
  <si>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</si>
  <si>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</si>
  <si>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</si>
  <si>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</si>
  <si>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</si>
  <si>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</si>
  <si>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</si>
  <si>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</si>
  <si>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</si>
  <si>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</si>
  <si>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</si>
  <si>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</si>
  <si>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</si>
  <si>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</si>
  <si>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</si>
  <si>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</si>
  <si>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</si>
  <si>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</si>
  <si>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</si>
  <si>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</si>
  <si>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</si>
  <si>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</si>
  <si>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</si>
  <si>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</si>
  <si>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</si>
  <si>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</si>
  <si>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</si>
  <si>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A04</t>
  </si>
  <si>
    <t>Ochrona własności intelektualnej</t>
  </si>
  <si>
    <t>A05</t>
  </si>
  <si>
    <t>Elementy prawa</t>
  </si>
  <si>
    <t>Blok obieralny 1</t>
  </si>
  <si>
    <t>A09</t>
  </si>
  <si>
    <t>BHP i ergonomia pracy</t>
  </si>
  <si>
    <t>Blok obieralny 53</t>
  </si>
  <si>
    <t>C14</t>
  </si>
  <si>
    <t>Organizacja przewozu osób i sprzętu bojowego</t>
  </si>
  <si>
    <t>C18</t>
  </si>
  <si>
    <t>Urządzenia mechatroniczne w technice pojazdów bojowych</t>
  </si>
  <si>
    <t>C30</t>
  </si>
  <si>
    <t>Praca przejściowa</t>
  </si>
  <si>
    <t>C35</t>
  </si>
  <si>
    <t>Praktyka programowa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</si>
  <si>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</si>
  <si>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</si>
  <si>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</si>
  <si>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</si>
  <si>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</si>
  <si>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</si>
  <si>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</si>
  <si>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</si>
  <si>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</si>
  <si>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Fizyka</t>
  </si>
  <si>
    <t>B05</t>
  </si>
  <si>
    <t>Podstawy informatyki</t>
  </si>
  <si>
    <t>B06</t>
  </si>
  <si>
    <t>Grafika inżynierska</t>
  </si>
  <si>
    <t>B07</t>
  </si>
  <si>
    <t>Materiałoznawstwo</t>
  </si>
  <si>
    <t>B08</t>
  </si>
  <si>
    <t>Ekonomia</t>
  </si>
  <si>
    <t>B09</t>
  </si>
  <si>
    <t>Podstawy logistyki</t>
  </si>
  <si>
    <t>B10</t>
  </si>
  <si>
    <t>Podstawy elektrotechniki i elektroniki</t>
  </si>
  <si>
    <t>B11</t>
  </si>
  <si>
    <t>Informatyczne techniki obliczeniowe</t>
  </si>
  <si>
    <t>B12</t>
  </si>
  <si>
    <t>Mechanika z wytrzymałością materiałów</t>
  </si>
  <si>
    <t>B13</t>
  </si>
  <si>
    <t>Metrologia</t>
  </si>
  <si>
    <t>B14</t>
  </si>
  <si>
    <t>Podstawy techniki cieplnej</t>
  </si>
  <si>
    <t>B15</t>
  </si>
  <si>
    <t>Podstawy hydrauliki siłowej</t>
  </si>
  <si>
    <t>B18</t>
  </si>
  <si>
    <t>Systemy zarządzania jakością AQAP</t>
  </si>
  <si>
    <t>B19</t>
  </si>
  <si>
    <t>Analiza cyklu życia pojazdów bojowych</t>
  </si>
  <si>
    <t>B21</t>
  </si>
  <si>
    <t>Kierowanie i dowodzenie</t>
  </si>
  <si>
    <t>C13</t>
  </si>
  <si>
    <t>Zaawansowane technologie materiałowe w pojazdach bojowych</t>
  </si>
  <si>
    <t>Moduły/Przedmioty kształcenia kierunkowego</t>
  </si>
  <si>
    <t>B16</t>
  </si>
  <si>
    <t>Podstawy eksploatacji technicznej</t>
  </si>
  <si>
    <t>B17</t>
  </si>
  <si>
    <t>Podstawy konstrukcji maszyn</t>
  </si>
  <si>
    <t>C01</t>
  </si>
  <si>
    <t>Pojazdy bojowe i specjalne</t>
  </si>
  <si>
    <t>Blok obieralny 6</t>
  </si>
  <si>
    <t>Blok obieralny 7</t>
  </si>
  <si>
    <t>C04</t>
  </si>
  <si>
    <t>Organizacja systemów bezpieczeństwa i ewakuacji pojazdów bojowych</t>
  </si>
  <si>
    <t>Blok obieralny 8</t>
  </si>
  <si>
    <t>C06</t>
  </si>
  <si>
    <t>Podstawowe systemy uzbrojenia i osprzętu</t>
  </si>
  <si>
    <t>Blok obieralny 9</t>
  </si>
  <si>
    <t>C08</t>
  </si>
  <si>
    <t>Komputerowe wspomaganie projektowania</t>
  </si>
  <si>
    <t>C09</t>
  </si>
  <si>
    <t>Zagrożenia pożarowe w eksploatacji sprzętu bojowego</t>
  </si>
  <si>
    <t>C10</t>
  </si>
  <si>
    <t>Podstawy automatyki w pojazdach bojowych</t>
  </si>
  <si>
    <t>C11</t>
  </si>
  <si>
    <t>Systemy wentylacji i klimatyzacji</t>
  </si>
  <si>
    <t>C12</t>
  </si>
  <si>
    <t>Srodki łączności i komunikacji pojazdów bojowych</t>
  </si>
  <si>
    <t>C15</t>
  </si>
  <si>
    <t>Elektrotechnika i elektronika w pojazdach bojowych</t>
  </si>
  <si>
    <t>C16</t>
  </si>
  <si>
    <t>Silniki spalinowe</t>
  </si>
  <si>
    <t>C17</t>
  </si>
  <si>
    <t>Systemy i układy napędowe</t>
  </si>
  <si>
    <t>Blok obieralny 10</t>
  </si>
  <si>
    <t>Blok obieralny 11</t>
  </si>
  <si>
    <t>Blok obieralny 12</t>
  </si>
  <si>
    <t>Blok obieralny 13</t>
  </si>
  <si>
    <t>C23</t>
  </si>
  <si>
    <t>Eksploatacja pojazdów bojowych</t>
  </si>
  <si>
    <t>Blok obieralny 14</t>
  </si>
  <si>
    <t>C25</t>
  </si>
  <si>
    <t>Pokładowe urządzenia kontrolno-pomiarowe w pojazdach bojowych</t>
  </si>
  <si>
    <t>Blok obieralny 15</t>
  </si>
  <si>
    <t>Blok obieralny 16</t>
  </si>
  <si>
    <t>C28</t>
  </si>
  <si>
    <t>Diagnostyka pojazdów bojowych</t>
  </si>
  <si>
    <t>C29</t>
  </si>
  <si>
    <t>Organizacja eksploatacji sprzętu bojowego</t>
  </si>
  <si>
    <t>C31</t>
  </si>
  <si>
    <t>Seminarium dyplomowe</t>
  </si>
  <si>
    <t>C32</t>
  </si>
  <si>
    <t>Zaplecze techniczne eksploatacji</t>
  </si>
  <si>
    <t>C33</t>
  </si>
  <si>
    <t>Historia rozwoju lądowego sprzętu bojowego</t>
  </si>
  <si>
    <t>C34</t>
  </si>
  <si>
    <t>Praca dyplomowa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</si>
  <si>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</si>
  <si>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</si>
  <si>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</si>
  <si>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</si>
  <si>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</si>
  <si>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</si>
  <si>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</si>
  <si>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</si>
  <si>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</si>
  <si>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</si>
  <si>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</si>
  <si>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</si>
  <si>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</si>
  <si>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A08-1</t>
  </si>
  <si>
    <t>Wybrane zagadnienia kultury - muzyka</t>
  </si>
  <si>
    <t>A08-2</t>
  </si>
  <si>
    <t>Wybrane zagadnienia kultury - Szczecin w sztuce</t>
  </si>
  <si>
    <t>A10-1</t>
  </si>
  <si>
    <t>Etyka</t>
  </si>
  <si>
    <t>A10-2</t>
  </si>
  <si>
    <t>Socjologia</t>
  </si>
  <si>
    <t>C02-1</t>
  </si>
  <si>
    <t>Prawo o ruchu drogowym</t>
  </si>
  <si>
    <t>C02-2</t>
  </si>
  <si>
    <t>Uregulowania prawne w ruchu pojazdów bojowych</t>
  </si>
  <si>
    <t>C03-1</t>
  </si>
  <si>
    <t>Technologia transportu</t>
  </si>
  <si>
    <t>C03-2</t>
  </si>
  <si>
    <t>Maszyny i urządzenia przeładunkowe</t>
  </si>
  <si>
    <t>C05-1</t>
  </si>
  <si>
    <t>Budowa pojazdów kołowych i gąsienicowych</t>
  </si>
  <si>
    <t>C05-2</t>
  </si>
  <si>
    <t>Konstrukcja pojazdów kołowych i gąsienicowych</t>
  </si>
  <si>
    <t>C07-1</t>
  </si>
  <si>
    <t>Materiały pędne, oleje i smary</t>
  </si>
  <si>
    <t>C07-2</t>
  </si>
  <si>
    <t>Materiały eksploatacyjne w sprzęcie bojowym</t>
  </si>
  <si>
    <t>C19-1</t>
  </si>
  <si>
    <t>Teoria ruchu pojazdu kołowego</t>
  </si>
  <si>
    <t>C19-2</t>
  </si>
  <si>
    <t>Mechanika ruchu pojazdu kołowego</t>
  </si>
  <si>
    <t>C20-1</t>
  </si>
  <si>
    <t>Teoria ruchu pojazdu gąsienicowego</t>
  </si>
  <si>
    <t>C20-2</t>
  </si>
  <si>
    <t>Mechanika ruchu pojazdu gąsienicowego</t>
  </si>
  <si>
    <t>C21-1</t>
  </si>
  <si>
    <t>Technologia napraw pojazdów kołowych</t>
  </si>
  <si>
    <t>C21-2</t>
  </si>
  <si>
    <t>Techniki odnowy pojazdów kołowych</t>
  </si>
  <si>
    <t>C22-1</t>
  </si>
  <si>
    <t>Technologia napraw pojazdów gąsienicowych</t>
  </si>
  <si>
    <t>C22-2</t>
  </si>
  <si>
    <t>Techniki odnowy pojazdów gąsienicowych</t>
  </si>
  <si>
    <t>C24-1</t>
  </si>
  <si>
    <t>Technologia napraw uzbrojenia i osprzętu</t>
  </si>
  <si>
    <t>C24-2</t>
  </si>
  <si>
    <t>Technologia odnowy uzbrojenia i osprzętu</t>
  </si>
  <si>
    <t>C26-1</t>
  </si>
  <si>
    <t>Ochrona środowiska w eksploatacji sprzętu bojowego</t>
  </si>
  <si>
    <t>C26-2</t>
  </si>
  <si>
    <t>Oddziaływanie eksploatacji sprzętu bojowego na środowisko</t>
  </si>
  <si>
    <t>C27-1</t>
  </si>
  <si>
    <t>Recykling sprzętu bojowego</t>
  </si>
  <si>
    <t>C27-2</t>
  </si>
  <si>
    <t>Odzysk i przetwarzanie elementów sprzętu bojowego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</si>
  <si>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</si>
  <si>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</si>
  <si>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</si>
  <si>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</si>
  <si>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</si>
  <si>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</si>
  <si>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</si>
  <si>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</si>
  <si>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</si>
  <si>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</si>
  <si>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</si>
  <si>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Chemia (zajęcia uzupełniające)</t>
  </si>
  <si>
    <t>U02</t>
  </si>
  <si>
    <t>Fizyka (zajęcia uzupełniające)</t>
  </si>
  <si>
    <t>U03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</si>
  <si>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</si>
  <si>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</si>
  <si>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</si>
  <si>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</si>
  <si>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</si>
  <si>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</si>
  <si>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</si>
  <si>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</si>
  <si>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lektorat</t>
  </si>
  <si>
    <t>praca dyplomowa</t>
  </si>
  <si>
    <t>praktyki</t>
  </si>
  <si>
    <t>seminaria dyplomowe</t>
  </si>
  <si>
    <t>Załącznik nr 3 do Uchwały nr 105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</si>
</sst>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E31A713B-8D94-4137-B578-5D2868CF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101</xdr:col>
      <xdr:colOff>0</xdr:colOff>
      <xdr:row>0</xdr:row>
      <xdr:rowOff>0</xdr:rowOff>
    </xdr:from>
    <xdr:to>
      <xdr:col>138</xdr:col>
      <xdr:colOff>76200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0C358551-1EF5-4E9E-B533-0B09CF64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75" y="0"/>
          <a:ext cx="7286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5"/>
  <sheetViews>
    <sheetView tabSelected="1" topLeftCell="Z1" workbookViewId="0">
      <selection activeCell="DK9" sqref="DK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9" width="4.28515625" customWidth="1"/>
    <col min="20" max="22" width="4.7109375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85546875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7" width="3.85546875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6" width="3.85546875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5703125" customWidth="1"/>
    <col min="62" max="62" width="2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2" width="3.85546875" customWidth="1"/>
    <col min="73" max="73" width="3.5703125" customWidth="1"/>
    <col min="74" max="74" width="2" customWidth="1"/>
    <col min="75" max="75" width="3.5703125" customWidth="1"/>
    <col min="76" max="76" width="2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4" width="3.5703125" customWidth="1"/>
    <col min="95" max="95" width="2" customWidth="1"/>
    <col min="96" max="97" width="3.85546875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5703125" customWidth="1"/>
    <col min="103" max="103" width="2" customWidth="1"/>
    <col min="104" max="104" width="3.5703125" customWidth="1"/>
    <col min="105" max="105" width="2" customWidth="1"/>
    <col min="106" max="106" width="3.85546875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3" width="3.5703125" customWidth="1"/>
    <col min="114" max="114" width="2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2" width="3.85546875" customWidth="1"/>
    <col min="123" max="123" width="3.5703125" customWidth="1"/>
    <col min="124" max="124" width="2" customWidth="1"/>
    <col min="125" max="125" width="3.5703125" customWidth="1"/>
    <col min="126" max="126" width="2" customWidth="1"/>
    <col min="127" max="127" width="3.5703125" customWidth="1"/>
    <col min="128" max="128" width="2" customWidth="1"/>
    <col min="129" max="129" width="3.5703125" customWidth="1"/>
    <col min="130" max="130" width="2" customWidth="1"/>
    <col min="131" max="131" width="3.85546875" customWidth="1"/>
    <col min="132" max="132" width="3.5703125" customWidth="1"/>
    <col min="133" max="133" width="2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5703125" customWidth="1"/>
    <col min="141" max="141" width="2" customWidth="1"/>
    <col min="142" max="142" width="3.5703125" customWidth="1"/>
    <col min="143" max="143" width="2" customWidth="1"/>
    <col min="144" max="144" width="3.5703125" customWidth="1"/>
    <col min="145" max="145" width="2" customWidth="1"/>
    <col min="146" max="147" width="3.85546875" customWidth="1"/>
    <col min="148" max="148" width="3.5703125" customWidth="1"/>
    <col min="149" max="149" width="2" customWidth="1"/>
    <col min="150" max="150" width="3.5703125" customWidth="1"/>
    <col min="151" max="151" width="2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85546875" customWidth="1"/>
    <col min="157" max="157" width="3.5703125" customWidth="1"/>
    <col min="158" max="158" width="2" customWidth="1"/>
    <col min="159" max="159" width="3.5703125" customWidth="1"/>
    <col min="160" max="160" width="2" customWidth="1"/>
    <col min="161" max="161" width="3.5703125" customWidth="1"/>
    <col min="162" max="162" width="2" customWidth="1"/>
    <col min="163" max="163" width="3.5703125" customWidth="1"/>
    <col min="164" max="164" width="2" customWidth="1"/>
    <col min="165" max="165" width="3.5703125" customWidth="1"/>
    <col min="166" max="166" width="2" customWidth="1"/>
    <col min="167" max="167" width="3.5703125" customWidth="1"/>
    <col min="168" max="168" width="2" customWidth="1"/>
    <col min="169" max="169" width="3.5703125" customWidth="1"/>
    <col min="170" max="170" width="2" customWidth="1"/>
    <col min="171" max="172" width="3.85546875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85546875" customWidth="1"/>
    <col min="182" max="182" width="3.5703125" customWidth="1"/>
    <col min="183" max="183" width="2" customWidth="1"/>
    <col min="184" max="184" width="3.5703125" customWidth="1"/>
    <col min="185" max="185" width="2" customWidth="1"/>
    <col min="186" max="186" width="3.5703125" customWidth="1"/>
    <col min="187" max="187" width="2" customWidth="1"/>
    <col min="188" max="188" width="3.5703125" customWidth="1"/>
    <col min="189" max="189" width="2" customWidth="1"/>
    <col min="190" max="190" width="3.5703125" customWidth="1"/>
    <col min="191" max="191" width="2" customWidth="1"/>
    <col min="192" max="192" width="3.5703125" customWidth="1"/>
    <col min="193" max="193" width="2" customWidth="1"/>
    <col min="194" max="194" width="3.5703125" customWidth="1"/>
    <col min="195" max="195" width="2" customWidth="1"/>
    <col min="196" max="197" width="3.85546875" customWidth="1"/>
    <col min="198" max="198" width="3.5703125" customWidth="1"/>
    <col min="199" max="199" width="2" customWidth="1"/>
    <col min="200" max="200" width="3.5703125" customWidth="1"/>
    <col min="201" max="201" width="2" customWidth="1"/>
    <col min="202" max="202" width="3.5703125" customWidth="1"/>
    <col min="203" max="203" width="2" customWidth="1"/>
    <col min="204" max="204" width="3.5703125" customWidth="1"/>
    <col min="205" max="205" width="2" customWidth="1"/>
    <col min="206" max="206" width="3.85546875" customWidth="1"/>
    <col min="207" max="207" width="3.5703125" customWidth="1"/>
    <col min="208" max="208" width="2" customWidth="1"/>
    <col min="209" max="209" width="3.5703125" customWidth="1"/>
    <col min="210" max="210" width="2" customWidth="1"/>
    <col min="211" max="211" width="3.5703125" customWidth="1"/>
    <col min="212" max="212" width="2" customWidth="1"/>
    <col min="213" max="213" width="3.5703125" customWidth="1"/>
    <col min="214" max="214" width="2" customWidth="1"/>
    <col min="215" max="215" width="3.5703125" customWidth="1"/>
    <col min="216" max="216" width="2" customWidth="1"/>
    <col min="217" max="217" width="3.5703125" customWidth="1"/>
    <col min="218" max="218" width="2" customWidth="1"/>
    <col min="219" max="219" width="3.5703125" customWidth="1"/>
    <col min="220" max="220" width="2" customWidth="1"/>
    <col min="221" max="222" width="3.85546875" customWidth="1"/>
  </cols>
  <sheetData>
    <row r="1" spans="1:222" ht="15.75" x14ac:dyDescent="0.2">
      <c r="E1" s="2" t="s">
        <v>0</v>
      </c>
    </row>
    <row r="2" spans="1:222" x14ac:dyDescent="0.2">
      <c r="E2" t="s">
        <v>1</v>
      </c>
      <c r="F2" s="1" t="s">
        <v>2</v>
      </c>
    </row>
    <row r="3" spans="1:222" x14ac:dyDescent="0.2">
      <c r="E3" t="s">
        <v>3</v>
      </c>
      <c r="F3" s="1" t="s">
        <v>4</v>
      </c>
    </row>
    <row r="4" spans="1:222" x14ac:dyDescent="0.2">
      <c r="E4" t="s">
        <v>5</v>
      </c>
      <c r="F4" s="1" t="s">
        <v>6</v>
      </c>
    </row>
    <row r="5" spans="1:222" x14ac:dyDescent="0.2">
      <c r="E5" t="s">
        <v>7</v>
      </c>
      <c r="F5" s="1" t="s">
        <v>8</v>
      </c>
    </row>
    <row r="6" spans="1:222" x14ac:dyDescent="0.2">
      <c r="E6" t="s">
        <v>9</v>
      </c>
      <c r="F6" s="1" t="s">
        <v>10</v>
      </c>
    </row>
    <row r="7" spans="1:222" x14ac:dyDescent="0.2">
      <c r="E7" t="s">
        <v>11</v>
      </c>
      <c r="F7" s="1" t="s">
        <v>12</v>
      </c>
      <c r="CX7" t="s">
        <v>13</v>
      </c>
    </row>
    <row r="8" spans="1:222" x14ac:dyDescent="0.2">
      <c r="E8" t="s">
        <v>14</v>
      </c>
      <c r="F8" s="1" t="s">
        <v>15</v>
      </c>
      <c r="CX8" t="s">
        <v>16</v>
      </c>
    </row>
    <row r="9" spans="1:222" x14ac:dyDescent="0.2">
      <c r="E9" t="s">
        <v>17</v>
      </c>
      <c r="F9" s="1" t="s">
        <v>18</v>
      </c>
      <c r="CX9" t="s">
        <v>267</v>
      </c>
    </row>
    <row r="11" spans="1:222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</row>
    <row r="12" spans="1:222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0" t="s">
        <v>42</v>
      </c>
      <c r="U12" s="20" t="s">
        <v>43</v>
      </c>
      <c r="V12" s="20" t="s">
        <v>44</v>
      </c>
      <c r="W12" s="18" t="s">
        <v>45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 t="s">
        <v>50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 t="s">
        <v>53</v>
      </c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 t="s">
        <v>56</v>
      </c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</row>
    <row r="13" spans="1:222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0"/>
      <c r="U13" s="20"/>
      <c r="V13" s="20"/>
      <c r="W13" s="18" t="s">
        <v>46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49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 t="s">
        <v>51</v>
      </c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 t="s">
        <v>52</v>
      </c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 t="s">
        <v>54</v>
      </c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 t="s">
        <v>55</v>
      </c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 t="s">
        <v>57</v>
      </c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 t="s">
        <v>58</v>
      </c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222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6"/>
      <c r="T14" s="20"/>
      <c r="U14" s="20"/>
      <c r="V14" s="20"/>
      <c r="W14" s="19" t="s">
        <v>32</v>
      </c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7" t="s">
        <v>47</v>
      </c>
      <c r="AU14" s="17" t="s">
        <v>48</v>
      </c>
      <c r="AV14" s="19" t="s">
        <v>32</v>
      </c>
      <c r="AW14" s="19"/>
      <c r="AX14" s="19"/>
      <c r="AY14" s="19"/>
      <c r="AZ14" s="19"/>
      <c r="BA14" s="19"/>
      <c r="BB14" s="19"/>
      <c r="BC14" s="19"/>
      <c r="BD14" s="17" t="s">
        <v>47</v>
      </c>
      <c r="BE14" s="19" t="s">
        <v>33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7" t="s">
        <v>47</v>
      </c>
      <c r="BT14" s="17" t="s">
        <v>48</v>
      </c>
      <c r="BU14" s="19" t="s">
        <v>32</v>
      </c>
      <c r="BV14" s="19"/>
      <c r="BW14" s="19"/>
      <c r="BX14" s="19"/>
      <c r="BY14" s="19"/>
      <c r="BZ14" s="19"/>
      <c r="CA14" s="19"/>
      <c r="CB14" s="19"/>
      <c r="CC14" s="17" t="s">
        <v>47</v>
      </c>
      <c r="CD14" s="19" t="s">
        <v>33</v>
      </c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7" t="s">
        <v>47</v>
      </c>
      <c r="CS14" s="17" t="s">
        <v>48</v>
      </c>
      <c r="CT14" s="19" t="s">
        <v>32</v>
      </c>
      <c r="CU14" s="19"/>
      <c r="CV14" s="19"/>
      <c r="CW14" s="19"/>
      <c r="CX14" s="19"/>
      <c r="CY14" s="19"/>
      <c r="CZ14" s="19"/>
      <c r="DA14" s="19"/>
      <c r="DB14" s="17" t="s">
        <v>47</v>
      </c>
      <c r="DC14" s="19" t="s">
        <v>33</v>
      </c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7" t="s">
        <v>47</v>
      </c>
      <c r="DR14" s="17" t="s">
        <v>48</v>
      </c>
      <c r="DS14" s="19" t="s">
        <v>32</v>
      </c>
      <c r="DT14" s="19"/>
      <c r="DU14" s="19"/>
      <c r="DV14" s="19"/>
      <c r="DW14" s="19"/>
      <c r="DX14" s="19"/>
      <c r="DY14" s="19"/>
      <c r="DZ14" s="19"/>
      <c r="EA14" s="17" t="s">
        <v>47</v>
      </c>
      <c r="EB14" s="19" t="s">
        <v>33</v>
      </c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7" t="s">
        <v>47</v>
      </c>
      <c r="EQ14" s="17" t="s">
        <v>48</v>
      </c>
      <c r="ER14" s="19" t="s">
        <v>32</v>
      </c>
      <c r="ES14" s="19"/>
      <c r="ET14" s="19"/>
      <c r="EU14" s="19"/>
      <c r="EV14" s="19"/>
      <c r="EW14" s="19"/>
      <c r="EX14" s="19"/>
      <c r="EY14" s="19"/>
      <c r="EZ14" s="17" t="s">
        <v>47</v>
      </c>
      <c r="FA14" s="19" t="s">
        <v>33</v>
      </c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7" t="s">
        <v>47</v>
      </c>
      <c r="FP14" s="17" t="s">
        <v>48</v>
      </c>
      <c r="FQ14" s="19" t="s">
        <v>32</v>
      </c>
      <c r="FR14" s="19"/>
      <c r="FS14" s="19"/>
      <c r="FT14" s="19"/>
      <c r="FU14" s="19"/>
      <c r="FV14" s="19"/>
      <c r="FW14" s="19"/>
      <c r="FX14" s="19"/>
      <c r="FY14" s="17" t="s">
        <v>47</v>
      </c>
      <c r="FZ14" s="19" t="s">
        <v>33</v>
      </c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7" t="s">
        <v>47</v>
      </c>
      <c r="GO14" s="17" t="s">
        <v>48</v>
      </c>
      <c r="GP14" s="19" t="s">
        <v>32</v>
      </c>
      <c r="GQ14" s="19"/>
      <c r="GR14" s="19"/>
      <c r="GS14" s="19"/>
      <c r="GT14" s="19"/>
      <c r="GU14" s="19"/>
      <c r="GV14" s="19"/>
      <c r="GW14" s="19"/>
      <c r="GX14" s="17" t="s">
        <v>47</v>
      </c>
      <c r="GY14" s="19" t="s">
        <v>33</v>
      </c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7" t="s">
        <v>47</v>
      </c>
      <c r="HN14" s="17" t="s">
        <v>48</v>
      </c>
    </row>
    <row r="15" spans="1:222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36</v>
      </c>
      <c r="O15" s="5" t="s">
        <v>38</v>
      </c>
      <c r="P15" s="5" t="s">
        <v>37</v>
      </c>
      <c r="Q15" s="5" t="s">
        <v>39</v>
      </c>
      <c r="R15" s="5" t="s">
        <v>40</v>
      </c>
      <c r="S15" s="5" t="s">
        <v>41</v>
      </c>
      <c r="T15" s="20"/>
      <c r="U15" s="20"/>
      <c r="V15" s="20"/>
      <c r="W15" s="16" t="s">
        <v>34</v>
      </c>
      <c r="X15" s="16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7"/>
      <c r="AF15" s="16" t="s">
        <v>35</v>
      </c>
      <c r="AG15" s="16"/>
      <c r="AH15" s="16" t="s">
        <v>36</v>
      </c>
      <c r="AI15" s="16"/>
      <c r="AJ15" s="16" t="s">
        <v>38</v>
      </c>
      <c r="AK15" s="16"/>
      <c r="AL15" s="16" t="s">
        <v>37</v>
      </c>
      <c r="AM15" s="16"/>
      <c r="AN15" s="16" t="s">
        <v>39</v>
      </c>
      <c r="AO15" s="16"/>
      <c r="AP15" s="16" t="s">
        <v>40</v>
      </c>
      <c r="AQ15" s="16"/>
      <c r="AR15" s="16" t="s">
        <v>41</v>
      </c>
      <c r="AS15" s="16"/>
      <c r="AT15" s="17"/>
      <c r="AU15" s="17"/>
      <c r="AV15" s="16" t="s">
        <v>34</v>
      </c>
      <c r="AW15" s="16"/>
      <c r="AX15" s="16" t="s">
        <v>35</v>
      </c>
      <c r="AY15" s="16"/>
      <c r="AZ15" s="16" t="s">
        <v>36</v>
      </c>
      <c r="BA15" s="16"/>
      <c r="BB15" s="16" t="s">
        <v>37</v>
      </c>
      <c r="BC15" s="16"/>
      <c r="BD15" s="17"/>
      <c r="BE15" s="16" t="s">
        <v>35</v>
      </c>
      <c r="BF15" s="16"/>
      <c r="BG15" s="16" t="s">
        <v>36</v>
      </c>
      <c r="BH15" s="16"/>
      <c r="BI15" s="16" t="s">
        <v>38</v>
      </c>
      <c r="BJ15" s="16"/>
      <c r="BK15" s="16" t="s">
        <v>37</v>
      </c>
      <c r="BL15" s="16"/>
      <c r="BM15" s="16" t="s">
        <v>39</v>
      </c>
      <c r="BN15" s="16"/>
      <c r="BO15" s="16" t="s">
        <v>40</v>
      </c>
      <c r="BP15" s="16"/>
      <c r="BQ15" s="16" t="s">
        <v>41</v>
      </c>
      <c r="BR15" s="16"/>
      <c r="BS15" s="17"/>
      <c r="BT15" s="17"/>
      <c r="BU15" s="16" t="s">
        <v>34</v>
      </c>
      <c r="BV15" s="16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7"/>
      <c r="CD15" s="16" t="s">
        <v>35</v>
      </c>
      <c r="CE15" s="16"/>
      <c r="CF15" s="16" t="s">
        <v>36</v>
      </c>
      <c r="CG15" s="16"/>
      <c r="CH15" s="16" t="s">
        <v>38</v>
      </c>
      <c r="CI15" s="16"/>
      <c r="CJ15" s="16" t="s">
        <v>37</v>
      </c>
      <c r="CK15" s="16"/>
      <c r="CL15" s="16" t="s">
        <v>39</v>
      </c>
      <c r="CM15" s="16"/>
      <c r="CN15" s="16" t="s">
        <v>40</v>
      </c>
      <c r="CO15" s="16"/>
      <c r="CP15" s="16" t="s">
        <v>41</v>
      </c>
      <c r="CQ15" s="16"/>
      <c r="CR15" s="17"/>
      <c r="CS15" s="17"/>
      <c r="CT15" s="16" t="s">
        <v>34</v>
      </c>
      <c r="CU15" s="16"/>
      <c r="CV15" s="16" t="s">
        <v>35</v>
      </c>
      <c r="CW15" s="16"/>
      <c r="CX15" s="16" t="s">
        <v>36</v>
      </c>
      <c r="CY15" s="16"/>
      <c r="CZ15" s="16" t="s">
        <v>37</v>
      </c>
      <c r="DA15" s="16"/>
      <c r="DB15" s="17"/>
      <c r="DC15" s="16" t="s">
        <v>35</v>
      </c>
      <c r="DD15" s="16"/>
      <c r="DE15" s="16" t="s">
        <v>36</v>
      </c>
      <c r="DF15" s="16"/>
      <c r="DG15" s="16" t="s">
        <v>38</v>
      </c>
      <c r="DH15" s="16"/>
      <c r="DI15" s="16" t="s">
        <v>37</v>
      </c>
      <c r="DJ15" s="16"/>
      <c r="DK15" s="16" t="s">
        <v>39</v>
      </c>
      <c r="DL15" s="16"/>
      <c r="DM15" s="16" t="s">
        <v>40</v>
      </c>
      <c r="DN15" s="16"/>
      <c r="DO15" s="16" t="s">
        <v>41</v>
      </c>
      <c r="DP15" s="16"/>
      <c r="DQ15" s="17"/>
      <c r="DR15" s="17"/>
      <c r="DS15" s="16" t="s">
        <v>34</v>
      </c>
      <c r="DT15" s="16"/>
      <c r="DU15" s="16" t="s">
        <v>35</v>
      </c>
      <c r="DV15" s="16"/>
      <c r="DW15" s="16" t="s">
        <v>36</v>
      </c>
      <c r="DX15" s="16"/>
      <c r="DY15" s="16" t="s">
        <v>37</v>
      </c>
      <c r="DZ15" s="16"/>
      <c r="EA15" s="17"/>
      <c r="EB15" s="16" t="s">
        <v>35</v>
      </c>
      <c r="EC15" s="16"/>
      <c r="ED15" s="16" t="s">
        <v>36</v>
      </c>
      <c r="EE15" s="16"/>
      <c r="EF15" s="16" t="s">
        <v>38</v>
      </c>
      <c r="EG15" s="16"/>
      <c r="EH15" s="16" t="s">
        <v>37</v>
      </c>
      <c r="EI15" s="16"/>
      <c r="EJ15" s="16" t="s">
        <v>39</v>
      </c>
      <c r="EK15" s="16"/>
      <c r="EL15" s="16" t="s">
        <v>40</v>
      </c>
      <c r="EM15" s="16"/>
      <c r="EN15" s="16" t="s">
        <v>41</v>
      </c>
      <c r="EO15" s="16"/>
      <c r="EP15" s="17"/>
      <c r="EQ15" s="17"/>
      <c r="ER15" s="16" t="s">
        <v>34</v>
      </c>
      <c r="ES15" s="16"/>
      <c r="ET15" s="16" t="s">
        <v>35</v>
      </c>
      <c r="EU15" s="16"/>
      <c r="EV15" s="16" t="s">
        <v>36</v>
      </c>
      <c r="EW15" s="16"/>
      <c r="EX15" s="16" t="s">
        <v>37</v>
      </c>
      <c r="EY15" s="16"/>
      <c r="EZ15" s="17"/>
      <c r="FA15" s="16" t="s">
        <v>35</v>
      </c>
      <c r="FB15" s="16"/>
      <c r="FC15" s="16" t="s">
        <v>36</v>
      </c>
      <c r="FD15" s="16"/>
      <c r="FE15" s="16" t="s">
        <v>38</v>
      </c>
      <c r="FF15" s="16"/>
      <c r="FG15" s="16" t="s">
        <v>37</v>
      </c>
      <c r="FH15" s="16"/>
      <c r="FI15" s="16" t="s">
        <v>39</v>
      </c>
      <c r="FJ15" s="16"/>
      <c r="FK15" s="16" t="s">
        <v>40</v>
      </c>
      <c r="FL15" s="16"/>
      <c r="FM15" s="16" t="s">
        <v>41</v>
      </c>
      <c r="FN15" s="16"/>
      <c r="FO15" s="17"/>
      <c r="FP15" s="17"/>
      <c r="FQ15" s="16" t="s">
        <v>34</v>
      </c>
      <c r="FR15" s="16"/>
      <c r="FS15" s="16" t="s">
        <v>35</v>
      </c>
      <c r="FT15" s="16"/>
      <c r="FU15" s="16" t="s">
        <v>36</v>
      </c>
      <c r="FV15" s="16"/>
      <c r="FW15" s="16" t="s">
        <v>37</v>
      </c>
      <c r="FX15" s="16"/>
      <c r="FY15" s="17"/>
      <c r="FZ15" s="16" t="s">
        <v>35</v>
      </c>
      <c r="GA15" s="16"/>
      <c r="GB15" s="16" t="s">
        <v>36</v>
      </c>
      <c r="GC15" s="16"/>
      <c r="GD15" s="16" t="s">
        <v>38</v>
      </c>
      <c r="GE15" s="16"/>
      <c r="GF15" s="16" t="s">
        <v>37</v>
      </c>
      <c r="GG15" s="16"/>
      <c r="GH15" s="16" t="s">
        <v>39</v>
      </c>
      <c r="GI15" s="16"/>
      <c r="GJ15" s="16" t="s">
        <v>40</v>
      </c>
      <c r="GK15" s="16"/>
      <c r="GL15" s="16" t="s">
        <v>41</v>
      </c>
      <c r="GM15" s="16"/>
      <c r="GN15" s="17"/>
      <c r="GO15" s="17"/>
      <c r="GP15" s="16" t="s">
        <v>34</v>
      </c>
      <c r="GQ15" s="16"/>
      <c r="GR15" s="16" t="s">
        <v>35</v>
      </c>
      <c r="GS15" s="16"/>
      <c r="GT15" s="16" t="s">
        <v>36</v>
      </c>
      <c r="GU15" s="16"/>
      <c r="GV15" s="16" t="s">
        <v>37</v>
      </c>
      <c r="GW15" s="16"/>
      <c r="GX15" s="17"/>
      <c r="GY15" s="16" t="s">
        <v>35</v>
      </c>
      <c r="GZ15" s="16"/>
      <c r="HA15" s="16" t="s">
        <v>36</v>
      </c>
      <c r="HB15" s="16"/>
      <c r="HC15" s="16" t="s">
        <v>38</v>
      </c>
      <c r="HD15" s="16"/>
      <c r="HE15" s="16" t="s">
        <v>37</v>
      </c>
      <c r="HF15" s="16"/>
      <c r="HG15" s="16" t="s">
        <v>39</v>
      </c>
      <c r="HH15" s="16"/>
      <c r="HI15" s="16" t="s">
        <v>40</v>
      </c>
      <c r="HJ15" s="16"/>
      <c r="HK15" s="16" t="s">
        <v>41</v>
      </c>
      <c r="HL15" s="16"/>
      <c r="HM15" s="17"/>
      <c r="HN15" s="17"/>
    </row>
    <row r="16" spans="1:222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2"/>
      <c r="HN16" s="13"/>
    </row>
    <row r="17" spans="1:222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$B$17*COUNTIF(W17:HL17,"e")</f>
        <v>0</v>
      </c>
      <c r="G17" s="6">
        <f>$B$17*COUNTIF(W17:HL17,"z")</f>
        <v>1</v>
      </c>
      <c r="H17" s="6">
        <f t="shared" ref="H17:H28" si="0">SUM(I17:S17)</f>
        <v>30</v>
      </c>
      <c r="I17" s="6">
        <f t="shared" ref="I17:I28" si="1">W17+AV17+BU17+CT17+DS17+ER17+FQ17+GP17</f>
        <v>0</v>
      </c>
      <c r="J17" s="6">
        <f t="shared" ref="J17:J28" si="2">Y17+AX17+BW17+CV17+DU17+ET17+FS17+GR17</f>
        <v>0</v>
      </c>
      <c r="K17" s="6">
        <f t="shared" ref="K17:K28" si="3">AA17+AZ17+BY17+CX17+DW17+EV17+FU17+GT17</f>
        <v>0</v>
      </c>
      <c r="L17" s="6">
        <f t="shared" ref="L17:L28" si="4">AC17+BB17+CA17+CZ17+DY17+EX17+FW17+GV17</f>
        <v>0</v>
      </c>
      <c r="M17" s="6">
        <f t="shared" ref="M17:M28" si="5">AF17+BE17+CD17+DC17+EB17+FA17+FZ17+GY17</f>
        <v>0</v>
      </c>
      <c r="N17" s="6">
        <f t="shared" ref="N17:N28" si="6">AH17+BG17+CF17+DE17+ED17+FC17+GB17+HA17</f>
        <v>0</v>
      </c>
      <c r="O17" s="6">
        <f t="shared" ref="O17:O28" si="7">AJ17+BI17+CH17+DG17+EF17+FE17+GD17+HC17</f>
        <v>30</v>
      </c>
      <c r="P17" s="6">
        <f t="shared" ref="P17:P28" si="8">AL17+BK17+CJ17+DI17+EH17+FG17+GF17+HE17</f>
        <v>0</v>
      </c>
      <c r="Q17" s="6">
        <f t="shared" ref="Q17:Q28" si="9">AN17+BM17+CL17+DK17+EJ17+FI17+GH17+HG17</f>
        <v>0</v>
      </c>
      <c r="R17" s="6">
        <f t="shared" ref="R17:R28" si="10">AP17+BO17+CN17+DM17+EL17+FK17+GJ17+HI17</f>
        <v>0</v>
      </c>
      <c r="S17" s="6">
        <f t="shared" ref="S17:S28" si="11">AR17+BQ17+CP17+DO17+EN17+FM17+GL17+HK17</f>
        <v>0</v>
      </c>
      <c r="T17" s="7">
        <f t="shared" ref="T17:T28" si="12">AU17+BT17+CS17+DR17+EQ17+FP17+GO17+HN17</f>
        <v>2</v>
      </c>
      <c r="U17" s="7">
        <f t="shared" ref="U17:U28" si="13">AT17+BS17+CR17+DQ17+EP17+FO17+GN17+HM17</f>
        <v>2</v>
      </c>
      <c r="V17" s="7">
        <f>$B$17*1.2</f>
        <v>1.2</v>
      </c>
      <c r="W17" s="11"/>
      <c r="X17" s="10"/>
      <c r="Y17" s="11"/>
      <c r="Z17" s="10"/>
      <c r="AA17" s="11"/>
      <c r="AB17" s="10"/>
      <c r="AC17" s="11"/>
      <c r="AD17" s="10"/>
      <c r="AE17" s="7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7"/>
      <c r="AU17" s="7">
        <f t="shared" ref="AU17:AU28" si="14">AE17+AT17</f>
        <v>0</v>
      </c>
      <c r="AV17" s="11"/>
      <c r="AW17" s="10"/>
      <c r="AX17" s="11"/>
      <c r="AY17" s="10"/>
      <c r="AZ17" s="11"/>
      <c r="BA17" s="10"/>
      <c r="BB17" s="11"/>
      <c r="BC17" s="10"/>
      <c r="BD17" s="7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7"/>
      <c r="BT17" s="7">
        <f t="shared" ref="BT17:BT28" si="15">BD17+BS17</f>
        <v>0</v>
      </c>
      <c r="BU17" s="11"/>
      <c r="BV17" s="10"/>
      <c r="BW17" s="11"/>
      <c r="BX17" s="10"/>
      <c r="BY17" s="11"/>
      <c r="BZ17" s="10"/>
      <c r="CA17" s="11"/>
      <c r="CB17" s="10"/>
      <c r="CC17" s="7"/>
      <c r="CD17" s="11"/>
      <c r="CE17" s="10"/>
      <c r="CF17" s="11"/>
      <c r="CG17" s="10"/>
      <c r="CH17" s="11">
        <f>$B$17*30</f>
        <v>30</v>
      </c>
      <c r="CI17" s="10" t="s">
        <v>61</v>
      </c>
      <c r="CJ17" s="11"/>
      <c r="CK17" s="10"/>
      <c r="CL17" s="11"/>
      <c r="CM17" s="10"/>
      <c r="CN17" s="11"/>
      <c r="CO17" s="10"/>
      <c r="CP17" s="11"/>
      <c r="CQ17" s="10"/>
      <c r="CR17" s="7">
        <f>$B$17*2</f>
        <v>2</v>
      </c>
      <c r="CS17" s="7">
        <f t="shared" ref="CS17:CS28" si="16">CC17+CR17</f>
        <v>2</v>
      </c>
      <c r="CT17" s="11"/>
      <c r="CU17" s="10"/>
      <c r="CV17" s="11"/>
      <c r="CW17" s="10"/>
      <c r="CX17" s="11"/>
      <c r="CY17" s="10"/>
      <c r="CZ17" s="11"/>
      <c r="DA17" s="10"/>
      <c r="DB17" s="7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7">
        <f t="shared" ref="DR17:DR28" si="17">DB17+DQ17</f>
        <v>0</v>
      </c>
      <c r="DS17" s="11"/>
      <c r="DT17" s="10"/>
      <c r="DU17" s="11"/>
      <c r="DV17" s="10"/>
      <c r="DW17" s="11"/>
      <c r="DX17" s="10"/>
      <c r="DY17" s="11"/>
      <c r="DZ17" s="10"/>
      <c r="EA17" s="7"/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7"/>
      <c r="EQ17" s="7">
        <f t="shared" ref="EQ17:EQ28" si="18">EA17+EP17</f>
        <v>0</v>
      </c>
      <c r="ER17" s="11"/>
      <c r="ES17" s="10"/>
      <c r="ET17" s="11"/>
      <c r="EU17" s="10"/>
      <c r="EV17" s="11"/>
      <c r="EW17" s="10"/>
      <c r="EX17" s="11"/>
      <c r="EY17" s="10"/>
      <c r="EZ17" s="7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7"/>
      <c r="FP17" s="7">
        <f t="shared" ref="FP17:FP28" si="19">EZ17+FO17</f>
        <v>0</v>
      </c>
      <c r="FQ17" s="11"/>
      <c r="FR17" s="10"/>
      <c r="FS17" s="11"/>
      <c r="FT17" s="10"/>
      <c r="FU17" s="11"/>
      <c r="FV17" s="10"/>
      <c r="FW17" s="11"/>
      <c r="FX17" s="10"/>
      <c r="FY17" s="7"/>
      <c r="FZ17" s="11"/>
      <c r="GA17" s="10"/>
      <c r="GB17" s="11"/>
      <c r="GC17" s="10"/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7"/>
      <c r="GO17" s="7">
        <f t="shared" ref="GO17:GO28" si="20">FY17+GN17</f>
        <v>0</v>
      </c>
      <c r="GP17" s="11"/>
      <c r="GQ17" s="10"/>
      <c r="GR17" s="11"/>
      <c r="GS17" s="10"/>
      <c r="GT17" s="11"/>
      <c r="GU17" s="10"/>
      <c r="GV17" s="11"/>
      <c r="GW17" s="10"/>
      <c r="GX17" s="7"/>
      <c r="GY17" s="11"/>
      <c r="GZ17" s="10"/>
      <c r="HA17" s="11"/>
      <c r="HB17" s="10"/>
      <c r="HC17" s="11"/>
      <c r="HD17" s="10"/>
      <c r="HE17" s="11"/>
      <c r="HF17" s="10"/>
      <c r="HG17" s="11"/>
      <c r="HH17" s="10"/>
      <c r="HI17" s="11"/>
      <c r="HJ17" s="10"/>
      <c r="HK17" s="11"/>
      <c r="HL17" s="10"/>
      <c r="HM17" s="7"/>
      <c r="HN17" s="7">
        <f t="shared" ref="HN17:HN28" si="21">GX17+HM17</f>
        <v>0</v>
      </c>
    </row>
    <row r="18" spans="1:222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$B$18*COUNTIF(W18:HL18,"e")</f>
        <v>0</v>
      </c>
      <c r="G18" s="6">
        <f>$B$18*COUNTIF(W18:HL18,"z")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30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7">
        <f t="shared" si="12"/>
        <v>2</v>
      </c>
      <c r="U18" s="7">
        <f t="shared" si="13"/>
        <v>2</v>
      </c>
      <c r="V18" s="7">
        <f>$B$18*1.2</f>
        <v>1.2</v>
      </c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7"/>
      <c r="AU18" s="7">
        <f t="shared" si="14"/>
        <v>0</v>
      </c>
      <c r="AV18" s="11"/>
      <c r="AW18" s="10"/>
      <c r="AX18" s="11"/>
      <c r="AY18" s="10"/>
      <c r="AZ18" s="11"/>
      <c r="BA18" s="10"/>
      <c r="BB18" s="11"/>
      <c r="BC18" s="10"/>
      <c r="BD18" s="7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7"/>
      <c r="BT18" s="7">
        <f t="shared" si="15"/>
        <v>0</v>
      </c>
      <c r="BU18" s="11"/>
      <c r="BV18" s="10"/>
      <c r="BW18" s="11"/>
      <c r="BX18" s="10"/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7"/>
      <c r="CS18" s="7">
        <f t="shared" si="16"/>
        <v>0</v>
      </c>
      <c r="CT18" s="11"/>
      <c r="CU18" s="10"/>
      <c r="CV18" s="11"/>
      <c r="CW18" s="10"/>
      <c r="CX18" s="11"/>
      <c r="CY18" s="10"/>
      <c r="CZ18" s="11"/>
      <c r="DA18" s="10"/>
      <c r="DB18" s="7"/>
      <c r="DC18" s="11"/>
      <c r="DD18" s="10"/>
      <c r="DE18" s="11"/>
      <c r="DF18" s="10"/>
      <c r="DG18" s="11">
        <f>$B$18*30</f>
        <v>30</v>
      </c>
      <c r="DH18" s="10" t="s">
        <v>61</v>
      </c>
      <c r="DI18" s="11"/>
      <c r="DJ18" s="10"/>
      <c r="DK18" s="11"/>
      <c r="DL18" s="10"/>
      <c r="DM18" s="11"/>
      <c r="DN18" s="10"/>
      <c r="DO18" s="11"/>
      <c r="DP18" s="10"/>
      <c r="DQ18" s="7">
        <f>$B$18*2</f>
        <v>2</v>
      </c>
      <c r="DR18" s="7">
        <f t="shared" si="17"/>
        <v>2</v>
      </c>
      <c r="DS18" s="11"/>
      <c r="DT18" s="10"/>
      <c r="DU18" s="11"/>
      <c r="DV18" s="10"/>
      <c r="DW18" s="11"/>
      <c r="DX18" s="10"/>
      <c r="DY18" s="11"/>
      <c r="DZ18" s="10"/>
      <c r="EA18" s="7"/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7"/>
      <c r="EQ18" s="7">
        <f t="shared" si="18"/>
        <v>0</v>
      </c>
      <c r="ER18" s="11"/>
      <c r="ES18" s="10"/>
      <c r="ET18" s="11"/>
      <c r="EU18" s="10"/>
      <c r="EV18" s="11"/>
      <c r="EW18" s="10"/>
      <c r="EX18" s="11"/>
      <c r="EY18" s="10"/>
      <c r="EZ18" s="7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7"/>
      <c r="FP18" s="7">
        <f t="shared" si="19"/>
        <v>0</v>
      </c>
      <c r="FQ18" s="11"/>
      <c r="FR18" s="10"/>
      <c r="FS18" s="11"/>
      <c r="FT18" s="10"/>
      <c r="FU18" s="11"/>
      <c r="FV18" s="10"/>
      <c r="FW18" s="11"/>
      <c r="FX18" s="10"/>
      <c r="FY18" s="7"/>
      <c r="FZ18" s="11"/>
      <c r="GA18" s="10"/>
      <c r="GB18" s="11"/>
      <c r="GC18" s="10"/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7"/>
      <c r="GO18" s="7">
        <f t="shared" si="20"/>
        <v>0</v>
      </c>
      <c r="GP18" s="11"/>
      <c r="GQ18" s="10"/>
      <c r="GR18" s="11"/>
      <c r="GS18" s="10"/>
      <c r="GT18" s="11"/>
      <c r="GU18" s="10"/>
      <c r="GV18" s="11"/>
      <c r="GW18" s="10"/>
      <c r="GX18" s="7"/>
      <c r="GY18" s="11"/>
      <c r="GZ18" s="10"/>
      <c r="HA18" s="11"/>
      <c r="HB18" s="10"/>
      <c r="HC18" s="11"/>
      <c r="HD18" s="10"/>
      <c r="HE18" s="11"/>
      <c r="HF18" s="10"/>
      <c r="HG18" s="11"/>
      <c r="HH18" s="10"/>
      <c r="HI18" s="11"/>
      <c r="HJ18" s="10"/>
      <c r="HK18" s="11"/>
      <c r="HL18" s="10"/>
      <c r="HM18" s="7"/>
      <c r="HN18" s="7">
        <f t="shared" si="21"/>
        <v>0</v>
      </c>
    </row>
    <row r="19" spans="1:222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$B$19*COUNTIF(W19:HL19,"e")</f>
        <v>1</v>
      </c>
      <c r="G19" s="6">
        <f>$B$19*COUNTIF(W19:HL19,"z")</f>
        <v>0</v>
      </c>
      <c r="H19" s="6">
        <f t="shared" si="0"/>
        <v>40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40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7">
        <f t="shared" si="12"/>
        <v>3</v>
      </c>
      <c r="U19" s="7">
        <f t="shared" si="13"/>
        <v>3</v>
      </c>
      <c r="V19" s="7">
        <f>$B$19*1.6</f>
        <v>1.6</v>
      </c>
      <c r="W19" s="11"/>
      <c r="X19" s="10"/>
      <c r="Y19" s="11"/>
      <c r="Z19" s="10"/>
      <c r="AA19" s="11"/>
      <c r="AB19" s="10"/>
      <c r="AC19" s="11"/>
      <c r="AD19" s="10"/>
      <c r="AE19" s="7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7"/>
      <c r="AU19" s="7">
        <f t="shared" si="14"/>
        <v>0</v>
      </c>
      <c r="AV19" s="11"/>
      <c r="AW19" s="10"/>
      <c r="AX19" s="11"/>
      <c r="AY19" s="10"/>
      <c r="AZ19" s="11"/>
      <c r="BA19" s="10"/>
      <c r="BB19" s="11"/>
      <c r="BC19" s="10"/>
      <c r="BD19" s="7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7"/>
      <c r="BT19" s="7">
        <f t="shared" si="15"/>
        <v>0</v>
      </c>
      <c r="BU19" s="11"/>
      <c r="BV19" s="10"/>
      <c r="BW19" s="11"/>
      <c r="BX19" s="10"/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7"/>
      <c r="CS19" s="7">
        <f t="shared" si="16"/>
        <v>0</v>
      </c>
      <c r="CT19" s="11"/>
      <c r="CU19" s="10"/>
      <c r="CV19" s="11"/>
      <c r="CW19" s="10"/>
      <c r="CX19" s="11"/>
      <c r="CY19" s="10"/>
      <c r="CZ19" s="11"/>
      <c r="DA19" s="10"/>
      <c r="DB19" s="7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7">
        <f t="shared" si="17"/>
        <v>0</v>
      </c>
      <c r="DS19" s="11"/>
      <c r="DT19" s="10"/>
      <c r="DU19" s="11"/>
      <c r="DV19" s="10"/>
      <c r="DW19" s="11"/>
      <c r="DX19" s="10"/>
      <c r="DY19" s="11"/>
      <c r="DZ19" s="10"/>
      <c r="EA19" s="7"/>
      <c r="EB19" s="11"/>
      <c r="EC19" s="10"/>
      <c r="ED19" s="11"/>
      <c r="EE19" s="10"/>
      <c r="EF19" s="11">
        <f>$B$19*40</f>
        <v>40</v>
      </c>
      <c r="EG19" s="10" t="s">
        <v>64</v>
      </c>
      <c r="EH19" s="11"/>
      <c r="EI19" s="10"/>
      <c r="EJ19" s="11"/>
      <c r="EK19" s="10"/>
      <c r="EL19" s="11"/>
      <c r="EM19" s="10"/>
      <c r="EN19" s="11"/>
      <c r="EO19" s="10"/>
      <c r="EP19" s="7">
        <f>$B$19*3</f>
        <v>3</v>
      </c>
      <c r="EQ19" s="7">
        <f t="shared" si="18"/>
        <v>3</v>
      </c>
      <c r="ER19" s="11"/>
      <c r="ES19" s="10"/>
      <c r="ET19" s="11"/>
      <c r="EU19" s="10"/>
      <c r="EV19" s="11"/>
      <c r="EW19" s="10"/>
      <c r="EX19" s="11"/>
      <c r="EY19" s="10"/>
      <c r="EZ19" s="7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7"/>
      <c r="FP19" s="7">
        <f t="shared" si="19"/>
        <v>0</v>
      </c>
      <c r="FQ19" s="11"/>
      <c r="FR19" s="10"/>
      <c r="FS19" s="11"/>
      <c r="FT19" s="10"/>
      <c r="FU19" s="11"/>
      <c r="FV19" s="10"/>
      <c r="FW19" s="11"/>
      <c r="FX19" s="10"/>
      <c r="FY19" s="7"/>
      <c r="FZ19" s="11"/>
      <c r="GA19" s="10"/>
      <c r="GB19" s="11"/>
      <c r="GC19" s="10"/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7"/>
      <c r="GO19" s="7">
        <f t="shared" si="20"/>
        <v>0</v>
      </c>
      <c r="GP19" s="11"/>
      <c r="GQ19" s="10"/>
      <c r="GR19" s="11"/>
      <c r="GS19" s="10"/>
      <c r="GT19" s="11"/>
      <c r="GU19" s="10"/>
      <c r="GV19" s="11"/>
      <c r="GW19" s="10"/>
      <c r="GX19" s="7"/>
      <c r="GY19" s="11"/>
      <c r="GZ19" s="10"/>
      <c r="HA19" s="11"/>
      <c r="HB19" s="10"/>
      <c r="HC19" s="11"/>
      <c r="HD19" s="10"/>
      <c r="HE19" s="11"/>
      <c r="HF19" s="10"/>
      <c r="HG19" s="11"/>
      <c r="HH19" s="10"/>
      <c r="HI19" s="11"/>
      <c r="HJ19" s="10"/>
      <c r="HK19" s="11"/>
      <c r="HL19" s="10"/>
      <c r="HM19" s="7"/>
      <c r="HN19" s="7">
        <f t="shared" si="21"/>
        <v>0</v>
      </c>
    </row>
    <row r="20" spans="1:222" x14ac:dyDescent="0.2">
      <c r="A20" s="6"/>
      <c r="B20" s="6"/>
      <c r="C20" s="6"/>
      <c r="D20" s="6" t="s">
        <v>65</v>
      </c>
      <c r="E20" s="3" t="s">
        <v>66</v>
      </c>
      <c r="F20" s="6">
        <f>COUNTIF(W20:HL20,"e")</f>
        <v>0</v>
      </c>
      <c r="G20" s="6">
        <f>COUNTIF(W20:HL20,"z")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7">
        <f t="shared" si="12"/>
        <v>1</v>
      </c>
      <c r="U20" s="7">
        <f t="shared" si="13"/>
        <v>0</v>
      </c>
      <c r="V20" s="7">
        <v>0.4</v>
      </c>
      <c r="W20" s="11"/>
      <c r="X20" s="10"/>
      <c r="Y20" s="11"/>
      <c r="Z20" s="10"/>
      <c r="AA20" s="11"/>
      <c r="AB20" s="10"/>
      <c r="AC20" s="11"/>
      <c r="AD20" s="10"/>
      <c r="AE20" s="7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7"/>
      <c r="AU20" s="7">
        <f t="shared" si="14"/>
        <v>0</v>
      </c>
      <c r="AV20" s="11"/>
      <c r="AW20" s="10"/>
      <c r="AX20" s="11"/>
      <c r="AY20" s="10"/>
      <c r="AZ20" s="11"/>
      <c r="BA20" s="10"/>
      <c r="BB20" s="11"/>
      <c r="BC20" s="10"/>
      <c r="BD20" s="7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7"/>
      <c r="BT20" s="7">
        <f t="shared" si="15"/>
        <v>0</v>
      </c>
      <c r="BU20" s="11"/>
      <c r="BV20" s="10"/>
      <c r="BW20" s="11"/>
      <c r="BX20" s="10"/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7"/>
      <c r="CS20" s="7">
        <f t="shared" si="16"/>
        <v>0</v>
      </c>
      <c r="CT20" s="11"/>
      <c r="CU20" s="10"/>
      <c r="CV20" s="11"/>
      <c r="CW20" s="10"/>
      <c r="CX20" s="11"/>
      <c r="CY20" s="10"/>
      <c r="CZ20" s="11"/>
      <c r="DA20" s="10"/>
      <c r="DB20" s="7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7">
        <f t="shared" si="17"/>
        <v>0</v>
      </c>
      <c r="DS20" s="11"/>
      <c r="DT20" s="10"/>
      <c r="DU20" s="11"/>
      <c r="DV20" s="10"/>
      <c r="DW20" s="11"/>
      <c r="DX20" s="10"/>
      <c r="DY20" s="11"/>
      <c r="DZ20" s="10"/>
      <c r="EA20" s="7"/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7"/>
      <c r="EQ20" s="7">
        <f t="shared" si="18"/>
        <v>0</v>
      </c>
      <c r="ER20" s="11"/>
      <c r="ES20" s="10"/>
      <c r="ET20" s="11"/>
      <c r="EU20" s="10"/>
      <c r="EV20" s="11"/>
      <c r="EW20" s="10"/>
      <c r="EX20" s="11"/>
      <c r="EY20" s="10"/>
      <c r="EZ20" s="7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7"/>
      <c r="FP20" s="7">
        <f t="shared" si="19"/>
        <v>0</v>
      </c>
      <c r="FQ20" s="11">
        <v>9</v>
      </c>
      <c r="FR20" s="10" t="s">
        <v>61</v>
      </c>
      <c r="FS20" s="11"/>
      <c r="FT20" s="10"/>
      <c r="FU20" s="11"/>
      <c r="FV20" s="10"/>
      <c r="FW20" s="11"/>
      <c r="FX20" s="10"/>
      <c r="FY20" s="7">
        <v>1</v>
      </c>
      <c r="FZ20" s="11"/>
      <c r="GA20" s="10"/>
      <c r="GB20" s="11"/>
      <c r="GC20" s="10"/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7"/>
      <c r="GO20" s="7">
        <f t="shared" si="20"/>
        <v>1</v>
      </c>
      <c r="GP20" s="11"/>
      <c r="GQ20" s="10"/>
      <c r="GR20" s="11"/>
      <c r="GS20" s="10"/>
      <c r="GT20" s="11"/>
      <c r="GU20" s="10"/>
      <c r="GV20" s="11"/>
      <c r="GW20" s="10"/>
      <c r="GX20" s="7"/>
      <c r="GY20" s="11"/>
      <c r="GZ20" s="10"/>
      <c r="HA20" s="11"/>
      <c r="HB20" s="10"/>
      <c r="HC20" s="11"/>
      <c r="HD20" s="10"/>
      <c r="HE20" s="11"/>
      <c r="HF20" s="10"/>
      <c r="HG20" s="11"/>
      <c r="HH20" s="10"/>
      <c r="HI20" s="11"/>
      <c r="HJ20" s="10"/>
      <c r="HK20" s="11"/>
      <c r="HL20" s="10"/>
      <c r="HM20" s="7"/>
      <c r="HN20" s="7">
        <f t="shared" si="21"/>
        <v>0</v>
      </c>
    </row>
    <row r="21" spans="1:222" x14ac:dyDescent="0.2">
      <c r="A21" s="6"/>
      <c r="B21" s="6"/>
      <c r="C21" s="6"/>
      <c r="D21" s="6" t="s">
        <v>67</v>
      </c>
      <c r="E21" s="3" t="s">
        <v>68</v>
      </c>
      <c r="F21" s="6">
        <f>COUNTIF(W21:HL21,"e")</f>
        <v>0</v>
      </c>
      <c r="G21" s="6">
        <f>COUNTIF(W21:HL21,"z")</f>
        <v>1</v>
      </c>
      <c r="H21" s="6">
        <f t="shared" si="0"/>
        <v>9</v>
      </c>
      <c r="I21" s="6">
        <f t="shared" si="1"/>
        <v>9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7">
        <f t="shared" si="12"/>
        <v>1</v>
      </c>
      <c r="U21" s="7">
        <f t="shared" si="13"/>
        <v>0</v>
      </c>
      <c r="V21" s="7">
        <v>0.4</v>
      </c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7">
        <f t="shared" si="14"/>
        <v>0</v>
      </c>
      <c r="AV21" s="11"/>
      <c r="AW21" s="10"/>
      <c r="AX21" s="11"/>
      <c r="AY21" s="10"/>
      <c r="AZ21" s="11"/>
      <c r="BA21" s="10"/>
      <c r="BB21" s="11"/>
      <c r="BC21" s="10"/>
      <c r="BD21" s="7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7"/>
      <c r="BT21" s="7">
        <f t="shared" si="15"/>
        <v>0</v>
      </c>
      <c r="BU21" s="11"/>
      <c r="BV21" s="10"/>
      <c r="BW21" s="11"/>
      <c r="BX21" s="10"/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7"/>
      <c r="CS21" s="7">
        <f t="shared" si="16"/>
        <v>0</v>
      </c>
      <c r="CT21" s="11"/>
      <c r="CU21" s="10"/>
      <c r="CV21" s="11"/>
      <c r="CW21" s="10"/>
      <c r="CX21" s="11"/>
      <c r="CY21" s="10"/>
      <c r="CZ21" s="11"/>
      <c r="DA21" s="10"/>
      <c r="DB21" s="7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7">
        <f t="shared" si="17"/>
        <v>0</v>
      </c>
      <c r="DS21" s="11">
        <v>9</v>
      </c>
      <c r="DT21" s="10" t="s">
        <v>61</v>
      </c>
      <c r="DU21" s="11"/>
      <c r="DV21" s="10"/>
      <c r="DW21" s="11"/>
      <c r="DX21" s="10"/>
      <c r="DY21" s="11"/>
      <c r="DZ21" s="10"/>
      <c r="EA21" s="7">
        <v>1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7"/>
      <c r="EQ21" s="7">
        <f t="shared" si="18"/>
        <v>1</v>
      </c>
      <c r="ER21" s="11"/>
      <c r="ES21" s="10"/>
      <c r="ET21" s="11"/>
      <c r="EU21" s="10"/>
      <c r="EV21" s="11"/>
      <c r="EW21" s="10"/>
      <c r="EX21" s="11"/>
      <c r="EY21" s="10"/>
      <c r="EZ21" s="7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7"/>
      <c r="FP21" s="7">
        <f t="shared" si="19"/>
        <v>0</v>
      </c>
      <c r="FQ21" s="11"/>
      <c r="FR21" s="10"/>
      <c r="FS21" s="11"/>
      <c r="FT21" s="10"/>
      <c r="FU21" s="11"/>
      <c r="FV21" s="10"/>
      <c r="FW21" s="11"/>
      <c r="FX21" s="10"/>
      <c r="FY21" s="7"/>
      <c r="FZ21" s="11"/>
      <c r="GA21" s="10"/>
      <c r="GB21" s="11"/>
      <c r="GC21" s="10"/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7"/>
      <c r="GO21" s="7">
        <f t="shared" si="20"/>
        <v>0</v>
      </c>
      <c r="GP21" s="11"/>
      <c r="GQ21" s="10"/>
      <c r="GR21" s="11"/>
      <c r="GS21" s="10"/>
      <c r="GT21" s="11"/>
      <c r="GU21" s="10"/>
      <c r="GV21" s="11"/>
      <c r="GW21" s="10"/>
      <c r="GX21" s="7"/>
      <c r="GY21" s="11"/>
      <c r="GZ21" s="10"/>
      <c r="HA21" s="11"/>
      <c r="HB21" s="10"/>
      <c r="HC21" s="11"/>
      <c r="HD21" s="10"/>
      <c r="HE21" s="11"/>
      <c r="HF21" s="10"/>
      <c r="HG21" s="11"/>
      <c r="HH21" s="10"/>
      <c r="HI21" s="11"/>
      <c r="HJ21" s="10"/>
      <c r="HK21" s="11"/>
      <c r="HL21" s="10"/>
      <c r="HM21" s="7"/>
      <c r="HN21" s="7">
        <f t="shared" si="21"/>
        <v>0</v>
      </c>
    </row>
    <row r="22" spans="1:222" x14ac:dyDescent="0.2">
      <c r="A22" s="6">
        <v>1</v>
      </c>
      <c r="B22" s="6">
        <v>1</v>
      </c>
      <c r="C22" s="6"/>
      <c r="D22" s="6"/>
      <c r="E22" s="3" t="s">
        <v>69</v>
      </c>
      <c r="F22" s="6">
        <f>$B$22*COUNTIF(W22:HL22,"e")</f>
        <v>0</v>
      </c>
      <c r="G22" s="6">
        <f>$B$22*COUNTIF(W22:HL22,"z")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7">
        <f t="shared" si="12"/>
        <v>1</v>
      </c>
      <c r="U22" s="7">
        <f t="shared" si="13"/>
        <v>0</v>
      </c>
      <c r="V22" s="7">
        <f>$B$22*0.4</f>
        <v>0.4</v>
      </c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7"/>
      <c r="AU22" s="7">
        <f t="shared" si="14"/>
        <v>0</v>
      </c>
      <c r="AV22" s="11"/>
      <c r="AW22" s="10"/>
      <c r="AX22" s="11"/>
      <c r="AY22" s="10"/>
      <c r="AZ22" s="11"/>
      <c r="BA22" s="10"/>
      <c r="BB22" s="11"/>
      <c r="BC22" s="10"/>
      <c r="BD22" s="7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7"/>
      <c r="BT22" s="7">
        <f t="shared" si="15"/>
        <v>0</v>
      </c>
      <c r="BU22" s="11"/>
      <c r="BV22" s="10"/>
      <c r="BW22" s="11"/>
      <c r="BX22" s="10"/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7"/>
      <c r="CS22" s="7">
        <f t="shared" si="16"/>
        <v>0</v>
      </c>
      <c r="CT22" s="11"/>
      <c r="CU22" s="10"/>
      <c r="CV22" s="11"/>
      <c r="CW22" s="10"/>
      <c r="CX22" s="11"/>
      <c r="CY22" s="10"/>
      <c r="CZ22" s="11"/>
      <c r="DA22" s="10"/>
      <c r="DB22" s="7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7"/>
      <c r="DR22" s="7">
        <f t="shared" si="17"/>
        <v>0</v>
      </c>
      <c r="DS22" s="11"/>
      <c r="DT22" s="10"/>
      <c r="DU22" s="11"/>
      <c r="DV22" s="10"/>
      <c r="DW22" s="11"/>
      <c r="DX22" s="10"/>
      <c r="DY22" s="11"/>
      <c r="DZ22" s="10"/>
      <c r="EA22" s="7"/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7"/>
      <c r="EQ22" s="7">
        <f t="shared" si="18"/>
        <v>0</v>
      </c>
      <c r="ER22" s="11"/>
      <c r="ES22" s="10"/>
      <c r="ET22" s="11"/>
      <c r="EU22" s="10"/>
      <c r="EV22" s="11"/>
      <c r="EW22" s="10"/>
      <c r="EX22" s="11"/>
      <c r="EY22" s="10"/>
      <c r="EZ22" s="7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7"/>
      <c r="FP22" s="7">
        <f t="shared" si="19"/>
        <v>0</v>
      </c>
      <c r="FQ22" s="11">
        <f>$B$22*9</f>
        <v>9</v>
      </c>
      <c r="FR22" s="10" t="s">
        <v>61</v>
      </c>
      <c r="FS22" s="11"/>
      <c r="FT22" s="10"/>
      <c r="FU22" s="11"/>
      <c r="FV22" s="10"/>
      <c r="FW22" s="11"/>
      <c r="FX22" s="10"/>
      <c r="FY22" s="7">
        <f>$B$22*1</f>
        <v>1</v>
      </c>
      <c r="FZ22" s="11"/>
      <c r="GA22" s="10"/>
      <c r="GB22" s="11"/>
      <c r="GC22" s="10"/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7"/>
      <c r="GO22" s="7">
        <f t="shared" si="20"/>
        <v>1</v>
      </c>
      <c r="GP22" s="11"/>
      <c r="GQ22" s="10"/>
      <c r="GR22" s="11"/>
      <c r="GS22" s="10"/>
      <c r="GT22" s="11"/>
      <c r="GU22" s="10"/>
      <c r="GV22" s="11"/>
      <c r="GW22" s="10"/>
      <c r="GX22" s="7"/>
      <c r="GY22" s="11"/>
      <c r="GZ22" s="10"/>
      <c r="HA22" s="11"/>
      <c r="HB22" s="10"/>
      <c r="HC22" s="11"/>
      <c r="HD22" s="10"/>
      <c r="HE22" s="11"/>
      <c r="HF22" s="10"/>
      <c r="HG22" s="11"/>
      <c r="HH22" s="10"/>
      <c r="HI22" s="11"/>
      <c r="HJ22" s="10"/>
      <c r="HK22" s="11"/>
      <c r="HL22" s="10"/>
      <c r="HM22" s="7"/>
      <c r="HN22" s="7">
        <f t="shared" si="21"/>
        <v>0</v>
      </c>
    </row>
    <row r="23" spans="1:222" x14ac:dyDescent="0.2">
      <c r="A23" s="6"/>
      <c r="B23" s="6"/>
      <c r="C23" s="6"/>
      <c r="D23" s="6" t="s">
        <v>70</v>
      </c>
      <c r="E23" s="3" t="s">
        <v>71</v>
      </c>
      <c r="F23" s="6">
        <f>COUNTIF(W23:HL23,"e")</f>
        <v>0</v>
      </c>
      <c r="G23" s="6">
        <f>COUNTIF(W23:HL23,"z")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7">
        <f t="shared" si="12"/>
        <v>1</v>
      </c>
      <c r="U23" s="7">
        <f t="shared" si="13"/>
        <v>0</v>
      </c>
      <c r="V23" s="7">
        <v>0.4</v>
      </c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7"/>
      <c r="AU23" s="7">
        <f t="shared" si="14"/>
        <v>0</v>
      </c>
      <c r="AV23" s="11"/>
      <c r="AW23" s="10"/>
      <c r="AX23" s="11"/>
      <c r="AY23" s="10"/>
      <c r="AZ23" s="11"/>
      <c r="BA23" s="10"/>
      <c r="BB23" s="11"/>
      <c r="BC23" s="10"/>
      <c r="BD23" s="7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7"/>
      <c r="BT23" s="7">
        <f t="shared" si="15"/>
        <v>0</v>
      </c>
      <c r="BU23" s="11"/>
      <c r="BV23" s="10"/>
      <c r="BW23" s="11"/>
      <c r="BX23" s="10"/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11"/>
      <c r="CQ23" s="10"/>
      <c r="CR23" s="7"/>
      <c r="CS23" s="7">
        <f t="shared" si="16"/>
        <v>0</v>
      </c>
      <c r="CT23" s="11"/>
      <c r="CU23" s="10"/>
      <c r="CV23" s="11"/>
      <c r="CW23" s="10"/>
      <c r="CX23" s="11"/>
      <c r="CY23" s="10"/>
      <c r="CZ23" s="11"/>
      <c r="DA23" s="10"/>
      <c r="DB23" s="7"/>
      <c r="DC23" s="11"/>
      <c r="DD23" s="10"/>
      <c r="DE23" s="11"/>
      <c r="DF23" s="10"/>
      <c r="DG23" s="11"/>
      <c r="DH23" s="10"/>
      <c r="DI23" s="11"/>
      <c r="DJ23" s="10"/>
      <c r="DK23" s="11"/>
      <c r="DL23" s="10"/>
      <c r="DM23" s="11"/>
      <c r="DN23" s="10"/>
      <c r="DO23" s="11"/>
      <c r="DP23" s="10"/>
      <c r="DQ23" s="7"/>
      <c r="DR23" s="7">
        <f t="shared" si="17"/>
        <v>0</v>
      </c>
      <c r="DS23" s="11"/>
      <c r="DT23" s="10"/>
      <c r="DU23" s="11"/>
      <c r="DV23" s="10"/>
      <c r="DW23" s="11"/>
      <c r="DX23" s="10"/>
      <c r="DY23" s="11"/>
      <c r="DZ23" s="10"/>
      <c r="EA23" s="7"/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7"/>
      <c r="EQ23" s="7">
        <f t="shared" si="18"/>
        <v>0</v>
      </c>
      <c r="ER23" s="11"/>
      <c r="ES23" s="10"/>
      <c r="ET23" s="11"/>
      <c r="EU23" s="10"/>
      <c r="EV23" s="11"/>
      <c r="EW23" s="10"/>
      <c r="EX23" s="11"/>
      <c r="EY23" s="10"/>
      <c r="EZ23" s="7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7"/>
      <c r="FP23" s="7">
        <f t="shared" si="19"/>
        <v>0</v>
      </c>
      <c r="FQ23" s="11">
        <v>9</v>
      </c>
      <c r="FR23" s="10" t="s">
        <v>61</v>
      </c>
      <c r="FS23" s="11"/>
      <c r="FT23" s="10"/>
      <c r="FU23" s="11"/>
      <c r="FV23" s="10"/>
      <c r="FW23" s="11"/>
      <c r="FX23" s="10"/>
      <c r="FY23" s="7">
        <v>1</v>
      </c>
      <c r="FZ23" s="11"/>
      <c r="GA23" s="10"/>
      <c r="GB23" s="11"/>
      <c r="GC23" s="10"/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7"/>
      <c r="GO23" s="7">
        <f t="shared" si="20"/>
        <v>1</v>
      </c>
      <c r="GP23" s="11"/>
      <c r="GQ23" s="10"/>
      <c r="GR23" s="11"/>
      <c r="GS23" s="10"/>
      <c r="GT23" s="11"/>
      <c r="GU23" s="10"/>
      <c r="GV23" s="11"/>
      <c r="GW23" s="10"/>
      <c r="GX23" s="7"/>
      <c r="GY23" s="11"/>
      <c r="GZ23" s="10"/>
      <c r="HA23" s="11"/>
      <c r="HB23" s="10"/>
      <c r="HC23" s="11"/>
      <c r="HD23" s="10"/>
      <c r="HE23" s="11"/>
      <c r="HF23" s="10"/>
      <c r="HG23" s="11"/>
      <c r="HH23" s="10"/>
      <c r="HI23" s="11"/>
      <c r="HJ23" s="10"/>
      <c r="HK23" s="11"/>
      <c r="HL23" s="10"/>
      <c r="HM23" s="7"/>
      <c r="HN23" s="7">
        <f t="shared" si="21"/>
        <v>0</v>
      </c>
    </row>
    <row r="24" spans="1:222" x14ac:dyDescent="0.2">
      <c r="A24" s="6">
        <v>53</v>
      </c>
      <c r="B24" s="6">
        <v>1</v>
      </c>
      <c r="C24" s="6"/>
      <c r="D24" s="6"/>
      <c r="E24" s="3" t="s">
        <v>72</v>
      </c>
      <c r="F24" s="6">
        <f>$B$24*COUNTIF(W24:HL24,"e")</f>
        <v>0</v>
      </c>
      <c r="G24" s="6">
        <f>$B$24*COUNTIF(W24:HL24,"z")</f>
        <v>2</v>
      </c>
      <c r="H24" s="6">
        <f t="shared" si="0"/>
        <v>18</v>
      </c>
      <c r="I24" s="6">
        <f t="shared" si="1"/>
        <v>9</v>
      </c>
      <c r="J24" s="6">
        <f t="shared" si="2"/>
        <v>9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7">
        <f t="shared" si="12"/>
        <v>2</v>
      </c>
      <c r="U24" s="7">
        <f t="shared" si="13"/>
        <v>0</v>
      </c>
      <c r="V24" s="7">
        <f>$B$24*1</f>
        <v>1</v>
      </c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7"/>
      <c r="AU24" s="7">
        <f t="shared" si="14"/>
        <v>0</v>
      </c>
      <c r="AV24" s="11"/>
      <c r="AW24" s="10"/>
      <c r="AX24" s="11"/>
      <c r="AY24" s="10"/>
      <c r="AZ24" s="11"/>
      <c r="BA24" s="10"/>
      <c r="BB24" s="11"/>
      <c r="BC24" s="10"/>
      <c r="BD24" s="7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7"/>
      <c r="BT24" s="7">
        <f t="shared" si="15"/>
        <v>0</v>
      </c>
      <c r="BU24" s="11"/>
      <c r="BV24" s="10"/>
      <c r="BW24" s="11"/>
      <c r="BX24" s="10"/>
      <c r="BY24" s="11"/>
      <c r="BZ24" s="10"/>
      <c r="CA24" s="11"/>
      <c r="CB24" s="10"/>
      <c r="CC24" s="7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11"/>
      <c r="CQ24" s="10"/>
      <c r="CR24" s="7"/>
      <c r="CS24" s="7">
        <f t="shared" si="16"/>
        <v>0</v>
      </c>
      <c r="CT24" s="11"/>
      <c r="CU24" s="10"/>
      <c r="CV24" s="11"/>
      <c r="CW24" s="10"/>
      <c r="CX24" s="11"/>
      <c r="CY24" s="10"/>
      <c r="CZ24" s="11"/>
      <c r="DA24" s="10"/>
      <c r="DB24" s="7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11"/>
      <c r="DN24" s="10"/>
      <c r="DO24" s="11"/>
      <c r="DP24" s="10"/>
      <c r="DQ24" s="7"/>
      <c r="DR24" s="7">
        <f t="shared" si="17"/>
        <v>0</v>
      </c>
      <c r="DS24" s="11"/>
      <c r="DT24" s="10"/>
      <c r="DU24" s="11"/>
      <c r="DV24" s="10"/>
      <c r="DW24" s="11"/>
      <c r="DX24" s="10"/>
      <c r="DY24" s="11"/>
      <c r="DZ24" s="10"/>
      <c r="EA24" s="7"/>
      <c r="EB24" s="11"/>
      <c r="EC24" s="10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7"/>
      <c r="EQ24" s="7">
        <f t="shared" si="18"/>
        <v>0</v>
      </c>
      <c r="ER24" s="11"/>
      <c r="ES24" s="10"/>
      <c r="ET24" s="11"/>
      <c r="EU24" s="10"/>
      <c r="EV24" s="11"/>
      <c r="EW24" s="10"/>
      <c r="EX24" s="11"/>
      <c r="EY24" s="10"/>
      <c r="EZ24" s="7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7"/>
      <c r="FP24" s="7">
        <f t="shared" si="19"/>
        <v>0</v>
      </c>
      <c r="FQ24" s="11"/>
      <c r="FR24" s="10"/>
      <c r="FS24" s="11"/>
      <c r="FT24" s="10"/>
      <c r="FU24" s="11"/>
      <c r="FV24" s="10"/>
      <c r="FW24" s="11"/>
      <c r="FX24" s="10"/>
      <c r="FY24" s="7"/>
      <c r="FZ24" s="11"/>
      <c r="GA24" s="10"/>
      <c r="GB24" s="11"/>
      <c r="GC24" s="10"/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7"/>
      <c r="GO24" s="7">
        <f t="shared" si="20"/>
        <v>0</v>
      </c>
      <c r="GP24" s="11">
        <f>$B$24*9</f>
        <v>9</v>
      </c>
      <c r="GQ24" s="10" t="s">
        <v>61</v>
      </c>
      <c r="GR24" s="11">
        <f>$B$24*9</f>
        <v>9</v>
      </c>
      <c r="GS24" s="10" t="s">
        <v>61</v>
      </c>
      <c r="GT24" s="11"/>
      <c r="GU24" s="10"/>
      <c r="GV24" s="11"/>
      <c r="GW24" s="10"/>
      <c r="GX24" s="7">
        <f>$B$24*2</f>
        <v>2</v>
      </c>
      <c r="GY24" s="11"/>
      <c r="GZ24" s="10"/>
      <c r="HA24" s="11"/>
      <c r="HB24" s="10"/>
      <c r="HC24" s="11"/>
      <c r="HD24" s="10"/>
      <c r="HE24" s="11"/>
      <c r="HF24" s="10"/>
      <c r="HG24" s="11"/>
      <c r="HH24" s="10"/>
      <c r="HI24" s="11"/>
      <c r="HJ24" s="10"/>
      <c r="HK24" s="11"/>
      <c r="HL24" s="10"/>
      <c r="HM24" s="7"/>
      <c r="HN24" s="7">
        <f t="shared" si="21"/>
        <v>2</v>
      </c>
    </row>
    <row r="25" spans="1:222" x14ac:dyDescent="0.2">
      <c r="A25" s="6"/>
      <c r="B25" s="6"/>
      <c r="C25" s="6"/>
      <c r="D25" s="6" t="s">
        <v>73</v>
      </c>
      <c r="E25" s="3" t="s">
        <v>74</v>
      </c>
      <c r="F25" s="6">
        <f>COUNTIF(W25:HL25,"e")</f>
        <v>0</v>
      </c>
      <c r="G25" s="6">
        <f>COUNTIF(W25:HL25,"z")</f>
        <v>2</v>
      </c>
      <c r="H25" s="6">
        <f t="shared" si="0"/>
        <v>18</v>
      </c>
      <c r="I25" s="6">
        <f t="shared" si="1"/>
        <v>9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9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7">
        <f t="shared" si="12"/>
        <v>3</v>
      </c>
      <c r="U25" s="7">
        <f t="shared" si="13"/>
        <v>2</v>
      </c>
      <c r="V25" s="7">
        <v>1</v>
      </c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7">
        <f t="shared" si="14"/>
        <v>0</v>
      </c>
      <c r="AV25" s="11"/>
      <c r="AW25" s="10"/>
      <c r="AX25" s="11"/>
      <c r="AY25" s="10"/>
      <c r="AZ25" s="11"/>
      <c r="BA25" s="10"/>
      <c r="BB25" s="11"/>
      <c r="BC25" s="10"/>
      <c r="BD25" s="7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7"/>
      <c r="BT25" s="7">
        <f t="shared" si="15"/>
        <v>0</v>
      </c>
      <c r="BU25" s="11"/>
      <c r="BV25" s="10"/>
      <c r="BW25" s="11"/>
      <c r="BX25" s="10"/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7"/>
      <c r="CS25" s="7">
        <f t="shared" si="16"/>
        <v>0</v>
      </c>
      <c r="CT25" s="11">
        <v>9</v>
      </c>
      <c r="CU25" s="10" t="s">
        <v>61</v>
      </c>
      <c r="CV25" s="11"/>
      <c r="CW25" s="10"/>
      <c r="CX25" s="11"/>
      <c r="CY25" s="10"/>
      <c r="CZ25" s="11"/>
      <c r="DA25" s="10"/>
      <c r="DB25" s="7">
        <v>1</v>
      </c>
      <c r="DC25" s="11"/>
      <c r="DD25" s="10"/>
      <c r="DE25" s="11"/>
      <c r="DF25" s="10"/>
      <c r="DG25" s="11"/>
      <c r="DH25" s="10"/>
      <c r="DI25" s="11">
        <v>9</v>
      </c>
      <c r="DJ25" s="10" t="s">
        <v>61</v>
      </c>
      <c r="DK25" s="11"/>
      <c r="DL25" s="10"/>
      <c r="DM25" s="11"/>
      <c r="DN25" s="10"/>
      <c r="DO25" s="11"/>
      <c r="DP25" s="10"/>
      <c r="DQ25" s="7">
        <v>2</v>
      </c>
      <c r="DR25" s="7">
        <f t="shared" si="17"/>
        <v>3</v>
      </c>
      <c r="DS25" s="11"/>
      <c r="DT25" s="10"/>
      <c r="DU25" s="11"/>
      <c r="DV25" s="10"/>
      <c r="DW25" s="11"/>
      <c r="DX25" s="10"/>
      <c r="DY25" s="11"/>
      <c r="DZ25" s="10"/>
      <c r="EA25" s="7"/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7"/>
      <c r="EQ25" s="7">
        <f t="shared" si="18"/>
        <v>0</v>
      </c>
      <c r="ER25" s="11"/>
      <c r="ES25" s="10"/>
      <c r="ET25" s="11"/>
      <c r="EU25" s="10"/>
      <c r="EV25" s="11"/>
      <c r="EW25" s="10"/>
      <c r="EX25" s="11"/>
      <c r="EY25" s="10"/>
      <c r="EZ25" s="7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7"/>
      <c r="FP25" s="7">
        <f t="shared" si="19"/>
        <v>0</v>
      </c>
      <c r="FQ25" s="11"/>
      <c r="FR25" s="10"/>
      <c r="FS25" s="11"/>
      <c r="FT25" s="10"/>
      <c r="FU25" s="11"/>
      <c r="FV25" s="10"/>
      <c r="FW25" s="11"/>
      <c r="FX25" s="10"/>
      <c r="FY25" s="7"/>
      <c r="FZ25" s="11"/>
      <c r="GA25" s="10"/>
      <c r="GB25" s="11"/>
      <c r="GC25" s="10"/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7"/>
      <c r="GO25" s="7">
        <f t="shared" si="20"/>
        <v>0</v>
      </c>
      <c r="GP25" s="11"/>
      <c r="GQ25" s="10"/>
      <c r="GR25" s="11"/>
      <c r="GS25" s="10"/>
      <c r="GT25" s="11"/>
      <c r="GU25" s="10"/>
      <c r="GV25" s="11"/>
      <c r="GW25" s="10"/>
      <c r="GX25" s="7"/>
      <c r="GY25" s="11"/>
      <c r="GZ25" s="10"/>
      <c r="HA25" s="11"/>
      <c r="HB25" s="10"/>
      <c r="HC25" s="11"/>
      <c r="HD25" s="10"/>
      <c r="HE25" s="11"/>
      <c r="HF25" s="10"/>
      <c r="HG25" s="11"/>
      <c r="HH25" s="10"/>
      <c r="HI25" s="11"/>
      <c r="HJ25" s="10"/>
      <c r="HK25" s="11"/>
      <c r="HL25" s="10"/>
      <c r="HM25" s="7"/>
      <c r="HN25" s="7">
        <f t="shared" si="21"/>
        <v>0</v>
      </c>
    </row>
    <row r="26" spans="1:222" x14ac:dyDescent="0.2">
      <c r="A26" s="6"/>
      <c r="B26" s="6"/>
      <c r="C26" s="6"/>
      <c r="D26" s="6" t="s">
        <v>75</v>
      </c>
      <c r="E26" s="3" t="s">
        <v>76</v>
      </c>
      <c r="F26" s="6">
        <f>COUNTIF(W26:HL26,"e")</f>
        <v>0</v>
      </c>
      <c r="G26" s="6">
        <f>COUNTIF(W26:HL26,"z")</f>
        <v>2</v>
      </c>
      <c r="H26" s="6">
        <f t="shared" si="0"/>
        <v>18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9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7">
        <f t="shared" si="12"/>
        <v>3</v>
      </c>
      <c r="U26" s="7">
        <f t="shared" si="13"/>
        <v>1</v>
      </c>
      <c r="V26" s="7">
        <v>1.2</v>
      </c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/>
      <c r="AU26" s="7">
        <f t="shared" si="14"/>
        <v>0</v>
      </c>
      <c r="AV26" s="11"/>
      <c r="AW26" s="10"/>
      <c r="AX26" s="11"/>
      <c r="AY26" s="10"/>
      <c r="AZ26" s="11"/>
      <c r="BA26" s="10"/>
      <c r="BB26" s="11"/>
      <c r="BC26" s="10"/>
      <c r="BD26" s="7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7"/>
      <c r="BT26" s="7">
        <f t="shared" si="15"/>
        <v>0</v>
      </c>
      <c r="BU26" s="11"/>
      <c r="BV26" s="10"/>
      <c r="BW26" s="11"/>
      <c r="BX26" s="10"/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7"/>
      <c r="CS26" s="7">
        <f t="shared" si="16"/>
        <v>0</v>
      </c>
      <c r="CT26" s="11"/>
      <c r="CU26" s="10"/>
      <c r="CV26" s="11"/>
      <c r="CW26" s="10"/>
      <c r="CX26" s="11"/>
      <c r="CY26" s="10"/>
      <c r="CZ26" s="11"/>
      <c r="DA26" s="10"/>
      <c r="DB26" s="7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7">
        <f t="shared" si="17"/>
        <v>0</v>
      </c>
      <c r="DS26" s="11"/>
      <c r="DT26" s="10"/>
      <c r="DU26" s="11"/>
      <c r="DV26" s="10"/>
      <c r="DW26" s="11"/>
      <c r="DX26" s="10"/>
      <c r="DY26" s="11"/>
      <c r="DZ26" s="10"/>
      <c r="EA26" s="7"/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7"/>
      <c r="EQ26" s="7">
        <f t="shared" si="18"/>
        <v>0</v>
      </c>
      <c r="ER26" s="11">
        <v>9</v>
      </c>
      <c r="ES26" s="10" t="s">
        <v>61</v>
      </c>
      <c r="ET26" s="11"/>
      <c r="EU26" s="10"/>
      <c r="EV26" s="11"/>
      <c r="EW26" s="10"/>
      <c r="EX26" s="11"/>
      <c r="EY26" s="10"/>
      <c r="EZ26" s="7">
        <v>2</v>
      </c>
      <c r="FA26" s="11"/>
      <c r="FB26" s="10"/>
      <c r="FC26" s="11">
        <v>9</v>
      </c>
      <c r="FD26" s="10" t="s">
        <v>61</v>
      </c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7">
        <v>1</v>
      </c>
      <c r="FP26" s="7">
        <f t="shared" si="19"/>
        <v>3</v>
      </c>
      <c r="FQ26" s="11"/>
      <c r="FR26" s="10"/>
      <c r="FS26" s="11"/>
      <c r="FT26" s="10"/>
      <c r="FU26" s="11"/>
      <c r="FV26" s="10"/>
      <c r="FW26" s="11"/>
      <c r="FX26" s="10"/>
      <c r="FY26" s="7"/>
      <c r="FZ26" s="11"/>
      <c r="GA26" s="10"/>
      <c r="GB26" s="11"/>
      <c r="GC26" s="10"/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7"/>
      <c r="GO26" s="7">
        <f t="shared" si="20"/>
        <v>0</v>
      </c>
      <c r="GP26" s="11"/>
      <c r="GQ26" s="10"/>
      <c r="GR26" s="11"/>
      <c r="GS26" s="10"/>
      <c r="GT26" s="11"/>
      <c r="GU26" s="10"/>
      <c r="GV26" s="11"/>
      <c r="GW26" s="10"/>
      <c r="GX26" s="7"/>
      <c r="GY26" s="11"/>
      <c r="GZ26" s="10"/>
      <c r="HA26" s="11"/>
      <c r="HB26" s="10"/>
      <c r="HC26" s="11"/>
      <c r="HD26" s="10"/>
      <c r="HE26" s="11"/>
      <c r="HF26" s="10"/>
      <c r="HG26" s="11"/>
      <c r="HH26" s="10"/>
      <c r="HI26" s="11"/>
      <c r="HJ26" s="10"/>
      <c r="HK26" s="11"/>
      <c r="HL26" s="10"/>
      <c r="HM26" s="7"/>
      <c r="HN26" s="7">
        <f t="shared" si="21"/>
        <v>0</v>
      </c>
    </row>
    <row r="27" spans="1:222" x14ac:dyDescent="0.2">
      <c r="A27" s="6"/>
      <c r="B27" s="6"/>
      <c r="C27" s="6"/>
      <c r="D27" s="6" t="s">
        <v>77</v>
      </c>
      <c r="E27" s="3" t="s">
        <v>78</v>
      </c>
      <c r="F27" s="6">
        <f>COUNTIF(W27:HL27,"e")</f>
        <v>0</v>
      </c>
      <c r="G27" s="6">
        <f>COUNTIF(W27:HL27,"z")</f>
        <v>1</v>
      </c>
      <c r="H27" s="6">
        <f t="shared" si="0"/>
        <v>27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27</v>
      </c>
      <c r="Q27" s="6">
        <f t="shared" si="9"/>
        <v>0</v>
      </c>
      <c r="R27" s="6">
        <f t="shared" si="10"/>
        <v>0</v>
      </c>
      <c r="S27" s="6">
        <f t="shared" si="11"/>
        <v>0</v>
      </c>
      <c r="T27" s="7">
        <f t="shared" si="12"/>
        <v>3</v>
      </c>
      <c r="U27" s="7">
        <f t="shared" si="13"/>
        <v>3</v>
      </c>
      <c r="V27" s="7">
        <v>1.2</v>
      </c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7"/>
      <c r="AU27" s="7">
        <f t="shared" si="14"/>
        <v>0</v>
      </c>
      <c r="AV27" s="11"/>
      <c r="AW27" s="10"/>
      <c r="AX27" s="11"/>
      <c r="AY27" s="10"/>
      <c r="AZ27" s="11"/>
      <c r="BA27" s="10"/>
      <c r="BB27" s="11"/>
      <c r="BC27" s="10"/>
      <c r="BD27" s="7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7"/>
      <c r="BT27" s="7">
        <f t="shared" si="15"/>
        <v>0</v>
      </c>
      <c r="BU27" s="11"/>
      <c r="BV27" s="10"/>
      <c r="BW27" s="11"/>
      <c r="BX27" s="10"/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7"/>
      <c r="CS27" s="7">
        <f t="shared" si="16"/>
        <v>0</v>
      </c>
      <c r="CT27" s="11"/>
      <c r="CU27" s="10"/>
      <c r="CV27" s="11"/>
      <c r="CW27" s="10"/>
      <c r="CX27" s="11"/>
      <c r="CY27" s="10"/>
      <c r="CZ27" s="11"/>
      <c r="DA27" s="10"/>
      <c r="DB27" s="7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7">
        <f t="shared" si="17"/>
        <v>0</v>
      </c>
      <c r="DS27" s="11"/>
      <c r="DT27" s="10"/>
      <c r="DU27" s="11"/>
      <c r="DV27" s="10"/>
      <c r="DW27" s="11"/>
      <c r="DX27" s="10"/>
      <c r="DY27" s="11"/>
      <c r="DZ27" s="10"/>
      <c r="EA27" s="7"/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11"/>
      <c r="EO27" s="10"/>
      <c r="EP27" s="7"/>
      <c r="EQ27" s="7">
        <f t="shared" si="18"/>
        <v>0</v>
      </c>
      <c r="ER27" s="11"/>
      <c r="ES27" s="10"/>
      <c r="ET27" s="11"/>
      <c r="EU27" s="10"/>
      <c r="EV27" s="11"/>
      <c r="EW27" s="10"/>
      <c r="EX27" s="11"/>
      <c r="EY27" s="10"/>
      <c r="EZ27" s="7"/>
      <c r="FA27" s="11"/>
      <c r="FB27" s="10"/>
      <c r="FC27" s="11"/>
      <c r="FD27" s="10"/>
      <c r="FE27" s="11"/>
      <c r="FF27" s="10"/>
      <c r="FG27" s="11"/>
      <c r="FH27" s="10"/>
      <c r="FI27" s="11"/>
      <c r="FJ27" s="10"/>
      <c r="FK27" s="11"/>
      <c r="FL27" s="10"/>
      <c r="FM27" s="11"/>
      <c r="FN27" s="10"/>
      <c r="FO27" s="7"/>
      <c r="FP27" s="7">
        <f t="shared" si="19"/>
        <v>0</v>
      </c>
      <c r="FQ27" s="11"/>
      <c r="FR27" s="10"/>
      <c r="FS27" s="11"/>
      <c r="FT27" s="10"/>
      <c r="FU27" s="11"/>
      <c r="FV27" s="10"/>
      <c r="FW27" s="11"/>
      <c r="FX27" s="10"/>
      <c r="FY27" s="7"/>
      <c r="FZ27" s="11"/>
      <c r="GA27" s="10"/>
      <c r="GB27" s="11"/>
      <c r="GC27" s="10"/>
      <c r="GD27" s="11"/>
      <c r="GE27" s="10"/>
      <c r="GF27" s="11">
        <v>27</v>
      </c>
      <c r="GG27" s="10" t="s">
        <v>61</v>
      </c>
      <c r="GH27" s="11"/>
      <c r="GI27" s="10"/>
      <c r="GJ27" s="11"/>
      <c r="GK27" s="10"/>
      <c r="GL27" s="11"/>
      <c r="GM27" s="10"/>
      <c r="GN27" s="7">
        <v>3</v>
      </c>
      <c r="GO27" s="7">
        <f t="shared" si="20"/>
        <v>3</v>
      </c>
      <c r="GP27" s="11"/>
      <c r="GQ27" s="10"/>
      <c r="GR27" s="11"/>
      <c r="GS27" s="10"/>
      <c r="GT27" s="11"/>
      <c r="GU27" s="10"/>
      <c r="GV27" s="11"/>
      <c r="GW27" s="10"/>
      <c r="GX27" s="7"/>
      <c r="GY27" s="11"/>
      <c r="GZ27" s="10"/>
      <c r="HA27" s="11"/>
      <c r="HB27" s="10"/>
      <c r="HC27" s="11"/>
      <c r="HD27" s="10"/>
      <c r="HE27" s="11"/>
      <c r="HF27" s="10"/>
      <c r="HG27" s="11"/>
      <c r="HH27" s="10"/>
      <c r="HI27" s="11"/>
      <c r="HJ27" s="10"/>
      <c r="HK27" s="11"/>
      <c r="HL27" s="10"/>
      <c r="HM27" s="7"/>
      <c r="HN27" s="7">
        <f t="shared" si="21"/>
        <v>0</v>
      </c>
    </row>
    <row r="28" spans="1:222" x14ac:dyDescent="0.2">
      <c r="A28" s="6"/>
      <c r="B28" s="6"/>
      <c r="C28" s="6"/>
      <c r="D28" s="6" t="s">
        <v>79</v>
      </c>
      <c r="E28" s="3" t="s">
        <v>80</v>
      </c>
      <c r="F28" s="6">
        <f>COUNTIF(W28:HL28,"e")</f>
        <v>0</v>
      </c>
      <c r="G28" s="6">
        <f>COUNTIF(W28:HL28,"z")</f>
        <v>1</v>
      </c>
      <c r="H28" s="6">
        <f t="shared" si="0"/>
        <v>6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6</v>
      </c>
      <c r="S28" s="6">
        <f t="shared" si="11"/>
        <v>0</v>
      </c>
      <c r="T28" s="7">
        <f t="shared" si="12"/>
        <v>6</v>
      </c>
      <c r="U28" s="7">
        <f t="shared" si="13"/>
        <v>6</v>
      </c>
      <c r="V28" s="7">
        <v>0</v>
      </c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7"/>
      <c r="AU28" s="7">
        <f t="shared" si="14"/>
        <v>0</v>
      </c>
      <c r="AV28" s="11"/>
      <c r="AW28" s="10"/>
      <c r="AX28" s="11"/>
      <c r="AY28" s="10"/>
      <c r="AZ28" s="11"/>
      <c r="BA28" s="10"/>
      <c r="BB28" s="11"/>
      <c r="BC28" s="10"/>
      <c r="BD28" s="7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11"/>
      <c r="BR28" s="10"/>
      <c r="BS28" s="7"/>
      <c r="BT28" s="7">
        <f t="shared" si="15"/>
        <v>0</v>
      </c>
      <c r="BU28" s="11"/>
      <c r="BV28" s="10"/>
      <c r="BW28" s="11"/>
      <c r="BX28" s="10"/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11"/>
      <c r="CQ28" s="10"/>
      <c r="CR28" s="7"/>
      <c r="CS28" s="7">
        <f t="shared" si="16"/>
        <v>0</v>
      </c>
      <c r="CT28" s="11"/>
      <c r="CU28" s="10"/>
      <c r="CV28" s="11"/>
      <c r="CW28" s="10"/>
      <c r="CX28" s="11"/>
      <c r="CY28" s="10"/>
      <c r="CZ28" s="11"/>
      <c r="DA28" s="10"/>
      <c r="DB28" s="7"/>
      <c r="DC28" s="11"/>
      <c r="DD28" s="10"/>
      <c r="DE28" s="11"/>
      <c r="DF28" s="10"/>
      <c r="DG28" s="11"/>
      <c r="DH28" s="10"/>
      <c r="DI28" s="11"/>
      <c r="DJ28" s="10"/>
      <c r="DK28" s="11"/>
      <c r="DL28" s="10"/>
      <c r="DM28" s="11"/>
      <c r="DN28" s="10"/>
      <c r="DO28" s="11"/>
      <c r="DP28" s="10"/>
      <c r="DQ28" s="7"/>
      <c r="DR28" s="7">
        <f t="shared" si="17"/>
        <v>0</v>
      </c>
      <c r="DS28" s="11"/>
      <c r="DT28" s="10"/>
      <c r="DU28" s="11"/>
      <c r="DV28" s="10"/>
      <c r="DW28" s="11"/>
      <c r="DX28" s="10"/>
      <c r="DY28" s="11"/>
      <c r="DZ28" s="10"/>
      <c r="EA28" s="7"/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7"/>
      <c r="EQ28" s="7">
        <f t="shared" si="18"/>
        <v>0</v>
      </c>
      <c r="ER28" s="11"/>
      <c r="ES28" s="10"/>
      <c r="ET28" s="11"/>
      <c r="EU28" s="10"/>
      <c r="EV28" s="11"/>
      <c r="EW28" s="10"/>
      <c r="EX28" s="11"/>
      <c r="EY28" s="10"/>
      <c r="EZ28" s="7"/>
      <c r="FA28" s="11"/>
      <c r="FB28" s="10"/>
      <c r="FC28" s="11"/>
      <c r="FD28" s="10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7"/>
      <c r="FP28" s="7">
        <f t="shared" si="19"/>
        <v>0</v>
      </c>
      <c r="FQ28" s="11"/>
      <c r="FR28" s="10"/>
      <c r="FS28" s="11"/>
      <c r="FT28" s="10"/>
      <c r="FU28" s="11"/>
      <c r="FV28" s="10"/>
      <c r="FW28" s="11"/>
      <c r="FX28" s="10"/>
      <c r="FY28" s="7"/>
      <c r="FZ28" s="11"/>
      <c r="GA28" s="10"/>
      <c r="GB28" s="11"/>
      <c r="GC28" s="10"/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7"/>
      <c r="GO28" s="7">
        <f t="shared" si="20"/>
        <v>0</v>
      </c>
      <c r="GP28" s="11"/>
      <c r="GQ28" s="10"/>
      <c r="GR28" s="11"/>
      <c r="GS28" s="10"/>
      <c r="GT28" s="11"/>
      <c r="GU28" s="10"/>
      <c r="GV28" s="11"/>
      <c r="GW28" s="10"/>
      <c r="GX28" s="7"/>
      <c r="GY28" s="11"/>
      <c r="GZ28" s="10"/>
      <c r="HA28" s="11"/>
      <c r="HB28" s="10"/>
      <c r="HC28" s="11"/>
      <c r="HD28" s="10"/>
      <c r="HE28" s="11"/>
      <c r="HF28" s="10"/>
      <c r="HG28" s="11"/>
      <c r="HH28" s="10"/>
      <c r="HI28" s="11">
        <v>6</v>
      </c>
      <c r="HJ28" s="10" t="s">
        <v>61</v>
      </c>
      <c r="HK28" s="11"/>
      <c r="HL28" s="10"/>
      <c r="HM28" s="7">
        <v>6</v>
      </c>
      <c r="HN28" s="7">
        <f t="shared" si="21"/>
        <v>6</v>
      </c>
    </row>
    <row r="29" spans="1:222" ht="15.95" customHeight="1" x14ac:dyDescent="0.2">
      <c r="A29" s="6"/>
      <c r="B29" s="6"/>
      <c r="C29" s="6"/>
      <c r="D29" s="6"/>
      <c r="E29" s="6" t="s">
        <v>81</v>
      </c>
      <c r="F29" s="6">
        <f t="shared" ref="F29:BQ29" si="22">SUM(F17:F28)</f>
        <v>1</v>
      </c>
      <c r="G29" s="6">
        <f t="shared" si="22"/>
        <v>14</v>
      </c>
      <c r="H29" s="6">
        <f t="shared" si="22"/>
        <v>223</v>
      </c>
      <c r="I29" s="6">
        <f t="shared" si="22"/>
        <v>63</v>
      </c>
      <c r="J29" s="6">
        <f t="shared" si="22"/>
        <v>9</v>
      </c>
      <c r="K29" s="6">
        <f t="shared" si="22"/>
        <v>0</v>
      </c>
      <c r="L29" s="6">
        <f t="shared" si="22"/>
        <v>0</v>
      </c>
      <c r="M29" s="6">
        <f t="shared" si="22"/>
        <v>0</v>
      </c>
      <c r="N29" s="6">
        <f t="shared" si="22"/>
        <v>9</v>
      </c>
      <c r="O29" s="6">
        <f t="shared" si="22"/>
        <v>100</v>
      </c>
      <c r="P29" s="6">
        <f t="shared" si="22"/>
        <v>36</v>
      </c>
      <c r="Q29" s="6">
        <f t="shared" si="22"/>
        <v>0</v>
      </c>
      <c r="R29" s="6">
        <f t="shared" si="22"/>
        <v>6</v>
      </c>
      <c r="S29" s="6">
        <f t="shared" si="22"/>
        <v>0</v>
      </c>
      <c r="T29" s="7">
        <f t="shared" si="22"/>
        <v>28</v>
      </c>
      <c r="U29" s="7">
        <f t="shared" si="22"/>
        <v>19</v>
      </c>
      <c r="V29" s="7">
        <f t="shared" si="22"/>
        <v>10</v>
      </c>
      <c r="W29" s="11">
        <f t="shared" si="22"/>
        <v>0</v>
      </c>
      <c r="X29" s="10">
        <f t="shared" si="22"/>
        <v>0</v>
      </c>
      <c r="Y29" s="11">
        <f t="shared" si="22"/>
        <v>0</v>
      </c>
      <c r="Z29" s="10">
        <f t="shared" si="22"/>
        <v>0</v>
      </c>
      <c r="AA29" s="11">
        <f t="shared" si="22"/>
        <v>0</v>
      </c>
      <c r="AB29" s="10">
        <f t="shared" si="22"/>
        <v>0</v>
      </c>
      <c r="AC29" s="11">
        <f t="shared" si="22"/>
        <v>0</v>
      </c>
      <c r="AD29" s="10">
        <f t="shared" si="22"/>
        <v>0</v>
      </c>
      <c r="AE29" s="7">
        <f t="shared" si="22"/>
        <v>0</v>
      </c>
      <c r="AF29" s="11">
        <f t="shared" si="22"/>
        <v>0</v>
      </c>
      <c r="AG29" s="10">
        <f t="shared" si="22"/>
        <v>0</v>
      </c>
      <c r="AH29" s="11">
        <f t="shared" si="22"/>
        <v>0</v>
      </c>
      <c r="AI29" s="10">
        <f t="shared" si="22"/>
        <v>0</v>
      </c>
      <c r="AJ29" s="11">
        <f t="shared" si="22"/>
        <v>0</v>
      </c>
      <c r="AK29" s="10">
        <f t="shared" si="22"/>
        <v>0</v>
      </c>
      <c r="AL29" s="11">
        <f t="shared" si="22"/>
        <v>0</v>
      </c>
      <c r="AM29" s="10">
        <f t="shared" si="22"/>
        <v>0</v>
      </c>
      <c r="AN29" s="11">
        <f t="shared" si="22"/>
        <v>0</v>
      </c>
      <c r="AO29" s="10">
        <f t="shared" si="22"/>
        <v>0</v>
      </c>
      <c r="AP29" s="11">
        <f t="shared" si="22"/>
        <v>0</v>
      </c>
      <c r="AQ29" s="10">
        <f t="shared" si="22"/>
        <v>0</v>
      </c>
      <c r="AR29" s="11">
        <f t="shared" si="22"/>
        <v>0</v>
      </c>
      <c r="AS29" s="10">
        <f t="shared" si="22"/>
        <v>0</v>
      </c>
      <c r="AT29" s="7">
        <f t="shared" si="22"/>
        <v>0</v>
      </c>
      <c r="AU29" s="7">
        <f t="shared" si="22"/>
        <v>0</v>
      </c>
      <c r="AV29" s="11">
        <f t="shared" si="22"/>
        <v>0</v>
      </c>
      <c r="AW29" s="10">
        <f t="shared" si="22"/>
        <v>0</v>
      </c>
      <c r="AX29" s="11">
        <f t="shared" si="22"/>
        <v>0</v>
      </c>
      <c r="AY29" s="10">
        <f t="shared" si="22"/>
        <v>0</v>
      </c>
      <c r="AZ29" s="11">
        <f t="shared" si="22"/>
        <v>0</v>
      </c>
      <c r="BA29" s="10">
        <f t="shared" si="22"/>
        <v>0</v>
      </c>
      <c r="BB29" s="11">
        <f t="shared" si="22"/>
        <v>0</v>
      </c>
      <c r="BC29" s="10">
        <f t="shared" si="22"/>
        <v>0</v>
      </c>
      <c r="BD29" s="7">
        <f t="shared" si="22"/>
        <v>0</v>
      </c>
      <c r="BE29" s="11">
        <f t="shared" si="22"/>
        <v>0</v>
      </c>
      <c r="BF29" s="10">
        <f t="shared" si="22"/>
        <v>0</v>
      </c>
      <c r="BG29" s="11">
        <f t="shared" si="22"/>
        <v>0</v>
      </c>
      <c r="BH29" s="10">
        <f t="shared" si="22"/>
        <v>0</v>
      </c>
      <c r="BI29" s="11">
        <f t="shared" si="22"/>
        <v>0</v>
      </c>
      <c r="BJ29" s="10">
        <f t="shared" si="22"/>
        <v>0</v>
      </c>
      <c r="BK29" s="11">
        <f t="shared" si="22"/>
        <v>0</v>
      </c>
      <c r="BL29" s="10">
        <f t="shared" si="22"/>
        <v>0</v>
      </c>
      <c r="BM29" s="11">
        <f t="shared" si="22"/>
        <v>0</v>
      </c>
      <c r="BN29" s="10">
        <f t="shared" si="22"/>
        <v>0</v>
      </c>
      <c r="BO29" s="11">
        <f t="shared" si="22"/>
        <v>0</v>
      </c>
      <c r="BP29" s="10">
        <f t="shared" si="22"/>
        <v>0</v>
      </c>
      <c r="BQ29" s="11">
        <f t="shared" si="22"/>
        <v>0</v>
      </c>
      <c r="BR29" s="10">
        <f t="shared" ref="BR29:EC29" si="23">SUM(BR17:BR28)</f>
        <v>0</v>
      </c>
      <c r="BS29" s="7">
        <f t="shared" si="23"/>
        <v>0</v>
      </c>
      <c r="BT29" s="7">
        <f t="shared" si="23"/>
        <v>0</v>
      </c>
      <c r="BU29" s="11">
        <f t="shared" si="23"/>
        <v>0</v>
      </c>
      <c r="BV29" s="10">
        <f t="shared" si="23"/>
        <v>0</v>
      </c>
      <c r="BW29" s="11">
        <f t="shared" si="23"/>
        <v>0</v>
      </c>
      <c r="BX29" s="10">
        <f t="shared" si="23"/>
        <v>0</v>
      </c>
      <c r="BY29" s="11">
        <f t="shared" si="23"/>
        <v>0</v>
      </c>
      <c r="BZ29" s="10">
        <f t="shared" si="23"/>
        <v>0</v>
      </c>
      <c r="CA29" s="11">
        <f t="shared" si="23"/>
        <v>0</v>
      </c>
      <c r="CB29" s="10">
        <f t="shared" si="23"/>
        <v>0</v>
      </c>
      <c r="CC29" s="7">
        <f t="shared" si="23"/>
        <v>0</v>
      </c>
      <c r="CD29" s="11">
        <f t="shared" si="23"/>
        <v>0</v>
      </c>
      <c r="CE29" s="10">
        <f t="shared" si="23"/>
        <v>0</v>
      </c>
      <c r="CF29" s="11">
        <f t="shared" si="23"/>
        <v>0</v>
      </c>
      <c r="CG29" s="10">
        <f t="shared" si="23"/>
        <v>0</v>
      </c>
      <c r="CH29" s="11">
        <f t="shared" si="23"/>
        <v>30</v>
      </c>
      <c r="CI29" s="10">
        <f t="shared" si="23"/>
        <v>0</v>
      </c>
      <c r="CJ29" s="11">
        <f t="shared" si="23"/>
        <v>0</v>
      </c>
      <c r="CK29" s="10">
        <f t="shared" si="23"/>
        <v>0</v>
      </c>
      <c r="CL29" s="11">
        <f t="shared" si="23"/>
        <v>0</v>
      </c>
      <c r="CM29" s="10">
        <f t="shared" si="23"/>
        <v>0</v>
      </c>
      <c r="CN29" s="11">
        <f t="shared" si="23"/>
        <v>0</v>
      </c>
      <c r="CO29" s="10">
        <f t="shared" si="23"/>
        <v>0</v>
      </c>
      <c r="CP29" s="11">
        <f t="shared" si="23"/>
        <v>0</v>
      </c>
      <c r="CQ29" s="10">
        <f t="shared" si="23"/>
        <v>0</v>
      </c>
      <c r="CR29" s="7">
        <f t="shared" si="23"/>
        <v>2</v>
      </c>
      <c r="CS29" s="7">
        <f t="shared" si="23"/>
        <v>2</v>
      </c>
      <c r="CT29" s="11">
        <f t="shared" si="23"/>
        <v>9</v>
      </c>
      <c r="CU29" s="10">
        <f t="shared" si="23"/>
        <v>0</v>
      </c>
      <c r="CV29" s="11">
        <f t="shared" si="23"/>
        <v>0</v>
      </c>
      <c r="CW29" s="10">
        <f t="shared" si="23"/>
        <v>0</v>
      </c>
      <c r="CX29" s="11">
        <f t="shared" si="23"/>
        <v>0</v>
      </c>
      <c r="CY29" s="10">
        <f t="shared" si="23"/>
        <v>0</v>
      </c>
      <c r="CZ29" s="11">
        <f t="shared" si="23"/>
        <v>0</v>
      </c>
      <c r="DA29" s="10">
        <f t="shared" si="23"/>
        <v>0</v>
      </c>
      <c r="DB29" s="7">
        <f t="shared" si="23"/>
        <v>1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30</v>
      </c>
      <c r="DH29" s="10">
        <f t="shared" si="23"/>
        <v>0</v>
      </c>
      <c r="DI29" s="11">
        <f t="shared" si="23"/>
        <v>9</v>
      </c>
      <c r="DJ29" s="10">
        <f t="shared" si="23"/>
        <v>0</v>
      </c>
      <c r="DK29" s="11">
        <f t="shared" si="23"/>
        <v>0</v>
      </c>
      <c r="DL29" s="10">
        <f t="shared" si="23"/>
        <v>0</v>
      </c>
      <c r="DM29" s="11">
        <f t="shared" si="23"/>
        <v>0</v>
      </c>
      <c r="DN29" s="10">
        <f t="shared" si="23"/>
        <v>0</v>
      </c>
      <c r="DO29" s="11">
        <f t="shared" si="23"/>
        <v>0</v>
      </c>
      <c r="DP29" s="10">
        <f t="shared" si="23"/>
        <v>0</v>
      </c>
      <c r="DQ29" s="7">
        <f t="shared" si="23"/>
        <v>4</v>
      </c>
      <c r="DR29" s="7">
        <f t="shared" si="23"/>
        <v>5</v>
      </c>
      <c r="DS29" s="11">
        <f t="shared" si="23"/>
        <v>9</v>
      </c>
      <c r="DT29" s="10">
        <f t="shared" si="23"/>
        <v>0</v>
      </c>
      <c r="DU29" s="11">
        <f t="shared" si="23"/>
        <v>0</v>
      </c>
      <c r="DV29" s="10">
        <f t="shared" si="23"/>
        <v>0</v>
      </c>
      <c r="DW29" s="11">
        <f t="shared" si="23"/>
        <v>0</v>
      </c>
      <c r="DX29" s="10">
        <f t="shared" si="23"/>
        <v>0</v>
      </c>
      <c r="DY29" s="11">
        <f t="shared" si="23"/>
        <v>0</v>
      </c>
      <c r="DZ29" s="10">
        <f t="shared" si="23"/>
        <v>0</v>
      </c>
      <c r="EA29" s="7">
        <f t="shared" si="23"/>
        <v>1</v>
      </c>
      <c r="EB29" s="11">
        <f t="shared" si="23"/>
        <v>0</v>
      </c>
      <c r="EC29" s="10">
        <f t="shared" si="23"/>
        <v>0</v>
      </c>
      <c r="ED29" s="11">
        <f t="shared" ref="ED29:GO29" si="24">SUM(ED17:ED28)</f>
        <v>0</v>
      </c>
      <c r="EE29" s="10">
        <f t="shared" si="24"/>
        <v>0</v>
      </c>
      <c r="EF29" s="11">
        <f t="shared" si="24"/>
        <v>40</v>
      </c>
      <c r="EG29" s="10">
        <f t="shared" si="24"/>
        <v>0</v>
      </c>
      <c r="EH29" s="11">
        <f t="shared" si="24"/>
        <v>0</v>
      </c>
      <c r="EI29" s="10">
        <f t="shared" si="24"/>
        <v>0</v>
      </c>
      <c r="EJ29" s="11">
        <f t="shared" si="24"/>
        <v>0</v>
      </c>
      <c r="EK29" s="10">
        <f t="shared" si="24"/>
        <v>0</v>
      </c>
      <c r="EL29" s="11">
        <f t="shared" si="24"/>
        <v>0</v>
      </c>
      <c r="EM29" s="10">
        <f t="shared" si="24"/>
        <v>0</v>
      </c>
      <c r="EN29" s="11">
        <f t="shared" si="24"/>
        <v>0</v>
      </c>
      <c r="EO29" s="10">
        <f t="shared" si="24"/>
        <v>0</v>
      </c>
      <c r="EP29" s="7">
        <f t="shared" si="24"/>
        <v>3</v>
      </c>
      <c r="EQ29" s="7">
        <f t="shared" si="24"/>
        <v>4</v>
      </c>
      <c r="ER29" s="11">
        <f t="shared" si="24"/>
        <v>9</v>
      </c>
      <c r="ES29" s="10">
        <f t="shared" si="24"/>
        <v>0</v>
      </c>
      <c r="ET29" s="11">
        <f t="shared" si="24"/>
        <v>0</v>
      </c>
      <c r="EU29" s="10">
        <f t="shared" si="24"/>
        <v>0</v>
      </c>
      <c r="EV29" s="11">
        <f t="shared" si="24"/>
        <v>0</v>
      </c>
      <c r="EW29" s="10">
        <f t="shared" si="24"/>
        <v>0</v>
      </c>
      <c r="EX29" s="11">
        <f t="shared" si="24"/>
        <v>0</v>
      </c>
      <c r="EY29" s="10">
        <f t="shared" si="24"/>
        <v>0</v>
      </c>
      <c r="EZ29" s="7">
        <f t="shared" si="24"/>
        <v>2</v>
      </c>
      <c r="FA29" s="11">
        <f t="shared" si="24"/>
        <v>0</v>
      </c>
      <c r="FB29" s="10">
        <f t="shared" si="24"/>
        <v>0</v>
      </c>
      <c r="FC29" s="11">
        <f t="shared" si="24"/>
        <v>9</v>
      </c>
      <c r="FD29" s="10">
        <f t="shared" si="24"/>
        <v>0</v>
      </c>
      <c r="FE29" s="11">
        <f t="shared" si="24"/>
        <v>0</v>
      </c>
      <c r="FF29" s="10">
        <f t="shared" si="24"/>
        <v>0</v>
      </c>
      <c r="FG29" s="11">
        <f t="shared" si="24"/>
        <v>0</v>
      </c>
      <c r="FH29" s="10">
        <f t="shared" si="24"/>
        <v>0</v>
      </c>
      <c r="FI29" s="11">
        <f t="shared" si="24"/>
        <v>0</v>
      </c>
      <c r="FJ29" s="10">
        <f t="shared" si="24"/>
        <v>0</v>
      </c>
      <c r="FK29" s="11">
        <f t="shared" si="24"/>
        <v>0</v>
      </c>
      <c r="FL29" s="10">
        <f t="shared" si="24"/>
        <v>0</v>
      </c>
      <c r="FM29" s="11">
        <f t="shared" si="24"/>
        <v>0</v>
      </c>
      <c r="FN29" s="10">
        <f t="shared" si="24"/>
        <v>0</v>
      </c>
      <c r="FO29" s="7">
        <f t="shared" si="24"/>
        <v>1</v>
      </c>
      <c r="FP29" s="7">
        <f t="shared" si="24"/>
        <v>3</v>
      </c>
      <c r="FQ29" s="11">
        <f t="shared" si="24"/>
        <v>27</v>
      </c>
      <c r="FR29" s="10">
        <f t="shared" si="24"/>
        <v>0</v>
      </c>
      <c r="FS29" s="11">
        <f t="shared" si="24"/>
        <v>0</v>
      </c>
      <c r="FT29" s="10">
        <f t="shared" si="24"/>
        <v>0</v>
      </c>
      <c r="FU29" s="11">
        <f t="shared" si="24"/>
        <v>0</v>
      </c>
      <c r="FV29" s="10">
        <f t="shared" si="24"/>
        <v>0</v>
      </c>
      <c r="FW29" s="11">
        <f t="shared" si="24"/>
        <v>0</v>
      </c>
      <c r="FX29" s="10">
        <f t="shared" si="24"/>
        <v>0</v>
      </c>
      <c r="FY29" s="7">
        <f t="shared" si="24"/>
        <v>3</v>
      </c>
      <c r="FZ29" s="11">
        <f t="shared" si="24"/>
        <v>0</v>
      </c>
      <c r="GA29" s="10">
        <f t="shared" si="24"/>
        <v>0</v>
      </c>
      <c r="GB29" s="11">
        <f t="shared" si="24"/>
        <v>0</v>
      </c>
      <c r="GC29" s="10">
        <f t="shared" si="24"/>
        <v>0</v>
      </c>
      <c r="GD29" s="11">
        <f t="shared" si="24"/>
        <v>0</v>
      </c>
      <c r="GE29" s="10">
        <f t="shared" si="24"/>
        <v>0</v>
      </c>
      <c r="GF29" s="11">
        <f t="shared" si="24"/>
        <v>27</v>
      </c>
      <c r="GG29" s="10">
        <f t="shared" si="24"/>
        <v>0</v>
      </c>
      <c r="GH29" s="11">
        <f t="shared" si="24"/>
        <v>0</v>
      </c>
      <c r="GI29" s="10">
        <f t="shared" si="24"/>
        <v>0</v>
      </c>
      <c r="GJ29" s="11">
        <f t="shared" si="24"/>
        <v>0</v>
      </c>
      <c r="GK29" s="10">
        <f t="shared" si="24"/>
        <v>0</v>
      </c>
      <c r="GL29" s="11">
        <f t="shared" si="24"/>
        <v>0</v>
      </c>
      <c r="GM29" s="10">
        <f t="shared" si="24"/>
        <v>0</v>
      </c>
      <c r="GN29" s="7">
        <f t="shared" si="24"/>
        <v>3</v>
      </c>
      <c r="GO29" s="7">
        <f t="shared" si="24"/>
        <v>6</v>
      </c>
      <c r="GP29" s="11">
        <f t="shared" ref="GP29:HN29" si="25">SUM(GP17:GP28)</f>
        <v>9</v>
      </c>
      <c r="GQ29" s="10">
        <f t="shared" si="25"/>
        <v>0</v>
      </c>
      <c r="GR29" s="11">
        <f t="shared" si="25"/>
        <v>9</v>
      </c>
      <c r="GS29" s="10">
        <f t="shared" si="25"/>
        <v>0</v>
      </c>
      <c r="GT29" s="11">
        <f t="shared" si="25"/>
        <v>0</v>
      </c>
      <c r="GU29" s="10">
        <f t="shared" si="25"/>
        <v>0</v>
      </c>
      <c r="GV29" s="11">
        <f t="shared" si="25"/>
        <v>0</v>
      </c>
      <c r="GW29" s="10">
        <f t="shared" si="25"/>
        <v>0</v>
      </c>
      <c r="GX29" s="7">
        <f t="shared" si="25"/>
        <v>2</v>
      </c>
      <c r="GY29" s="11">
        <f t="shared" si="25"/>
        <v>0</v>
      </c>
      <c r="GZ29" s="10">
        <f t="shared" si="25"/>
        <v>0</v>
      </c>
      <c r="HA29" s="11">
        <f t="shared" si="25"/>
        <v>0</v>
      </c>
      <c r="HB29" s="10">
        <f t="shared" si="25"/>
        <v>0</v>
      </c>
      <c r="HC29" s="11">
        <f t="shared" si="25"/>
        <v>0</v>
      </c>
      <c r="HD29" s="10">
        <f t="shared" si="25"/>
        <v>0</v>
      </c>
      <c r="HE29" s="11">
        <f t="shared" si="25"/>
        <v>0</v>
      </c>
      <c r="HF29" s="10">
        <f t="shared" si="25"/>
        <v>0</v>
      </c>
      <c r="HG29" s="11">
        <f t="shared" si="25"/>
        <v>0</v>
      </c>
      <c r="HH29" s="10">
        <f t="shared" si="25"/>
        <v>0</v>
      </c>
      <c r="HI29" s="11">
        <f t="shared" si="25"/>
        <v>6</v>
      </c>
      <c r="HJ29" s="10">
        <f t="shared" si="25"/>
        <v>0</v>
      </c>
      <c r="HK29" s="11">
        <f t="shared" si="25"/>
        <v>0</v>
      </c>
      <c r="HL29" s="10">
        <f t="shared" si="25"/>
        <v>0</v>
      </c>
      <c r="HM29" s="7">
        <f t="shared" si="25"/>
        <v>6</v>
      </c>
      <c r="HN29" s="7">
        <f t="shared" si="25"/>
        <v>8</v>
      </c>
    </row>
    <row r="30" spans="1:222" ht="20.100000000000001" customHeight="1" x14ac:dyDescent="0.2">
      <c r="A30" s="12" t="s">
        <v>82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2"/>
      <c r="HN30" s="13"/>
    </row>
    <row r="31" spans="1:222" x14ac:dyDescent="0.2">
      <c r="A31" s="6"/>
      <c r="B31" s="6"/>
      <c r="C31" s="6"/>
      <c r="D31" s="6" t="s">
        <v>83</v>
      </c>
      <c r="E31" s="3" t="s">
        <v>84</v>
      </c>
      <c r="F31" s="6">
        <f t="shared" ref="F31:F49" si="26">COUNTIF(W31:HL31,"e")</f>
        <v>1</v>
      </c>
      <c r="G31" s="6">
        <f t="shared" ref="G31:G49" si="27">COUNTIF(W31:HL31,"z")</f>
        <v>1</v>
      </c>
      <c r="H31" s="6">
        <f t="shared" ref="H31:H49" si="28">SUM(I31:S31)</f>
        <v>30</v>
      </c>
      <c r="I31" s="6">
        <f t="shared" ref="I31:I49" si="29">W31+AV31+BU31+CT31+DS31+ER31+FQ31+GP31</f>
        <v>10</v>
      </c>
      <c r="J31" s="6">
        <f t="shared" ref="J31:J49" si="30">Y31+AX31+BW31+CV31+DU31+ET31+FS31+GR31</f>
        <v>20</v>
      </c>
      <c r="K31" s="6">
        <f t="shared" ref="K31:K49" si="31">AA31+AZ31+BY31+CX31+DW31+EV31+FU31+GT31</f>
        <v>0</v>
      </c>
      <c r="L31" s="6">
        <f t="shared" ref="L31:L49" si="32">AC31+BB31+CA31+CZ31+DY31+EX31+FW31+GV31</f>
        <v>0</v>
      </c>
      <c r="M31" s="6">
        <f t="shared" ref="M31:M49" si="33">AF31+BE31+CD31+DC31+EB31+FA31+FZ31+GY31</f>
        <v>0</v>
      </c>
      <c r="N31" s="6">
        <f t="shared" ref="N31:N49" si="34">AH31+BG31+CF31+DE31+ED31+FC31+GB31+HA31</f>
        <v>0</v>
      </c>
      <c r="O31" s="6">
        <f t="shared" ref="O31:O49" si="35">AJ31+BI31+CH31+DG31+EF31+FE31+GD31+HC31</f>
        <v>0</v>
      </c>
      <c r="P31" s="6">
        <f t="shared" ref="P31:P49" si="36">AL31+BK31+CJ31+DI31+EH31+FG31+GF31+HE31</f>
        <v>0</v>
      </c>
      <c r="Q31" s="6">
        <f t="shared" ref="Q31:Q49" si="37">AN31+BM31+CL31+DK31+EJ31+FI31+GH31+HG31</f>
        <v>0</v>
      </c>
      <c r="R31" s="6">
        <f t="shared" ref="R31:R49" si="38">AP31+BO31+CN31+DM31+EL31+FK31+GJ31+HI31</f>
        <v>0</v>
      </c>
      <c r="S31" s="6">
        <f t="shared" ref="S31:S49" si="39">AR31+BQ31+CP31+DO31+EN31+FM31+GL31+HK31</f>
        <v>0</v>
      </c>
      <c r="T31" s="7">
        <f t="shared" ref="T31:T49" si="40">AU31+BT31+CS31+DR31+EQ31+FP31+GO31+HN31</f>
        <v>5</v>
      </c>
      <c r="U31" s="7">
        <f t="shared" ref="U31:U49" si="41">AT31+BS31+CR31+DQ31+EP31+FO31+GN31+HM31</f>
        <v>0</v>
      </c>
      <c r="V31" s="7">
        <v>1.8</v>
      </c>
      <c r="W31" s="11">
        <v>10</v>
      </c>
      <c r="X31" s="10" t="s">
        <v>64</v>
      </c>
      <c r="Y31" s="11">
        <v>20</v>
      </c>
      <c r="Z31" s="10" t="s">
        <v>61</v>
      </c>
      <c r="AA31" s="11"/>
      <c r="AB31" s="10"/>
      <c r="AC31" s="11"/>
      <c r="AD31" s="10"/>
      <c r="AE31" s="7">
        <v>5</v>
      </c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7"/>
      <c r="AU31" s="7">
        <f t="shared" ref="AU31:AU49" si="42">AE31+AT31</f>
        <v>5</v>
      </c>
      <c r="AV31" s="11"/>
      <c r="AW31" s="10"/>
      <c r="AX31" s="11"/>
      <c r="AY31" s="10"/>
      <c r="AZ31" s="11"/>
      <c r="BA31" s="10"/>
      <c r="BB31" s="11"/>
      <c r="BC31" s="10"/>
      <c r="BD31" s="7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7"/>
      <c r="BT31" s="7">
        <f t="shared" ref="BT31:BT49" si="43">BD31+BS31</f>
        <v>0</v>
      </c>
      <c r="BU31" s="11"/>
      <c r="BV31" s="10"/>
      <c r="BW31" s="11"/>
      <c r="BX31" s="10"/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7"/>
      <c r="CS31" s="7">
        <f t="shared" ref="CS31:CS49" si="44">CC31+CR31</f>
        <v>0</v>
      </c>
      <c r="CT31" s="11"/>
      <c r="CU31" s="10"/>
      <c r="CV31" s="11"/>
      <c r="CW31" s="10"/>
      <c r="CX31" s="11"/>
      <c r="CY31" s="10"/>
      <c r="CZ31" s="11"/>
      <c r="DA31" s="10"/>
      <c r="DB31" s="7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11"/>
      <c r="DN31" s="10"/>
      <c r="DO31" s="11"/>
      <c r="DP31" s="10"/>
      <c r="DQ31" s="7"/>
      <c r="DR31" s="7">
        <f t="shared" ref="DR31:DR49" si="45">DB31+DQ31</f>
        <v>0</v>
      </c>
      <c r="DS31" s="11"/>
      <c r="DT31" s="10"/>
      <c r="DU31" s="11"/>
      <c r="DV31" s="10"/>
      <c r="DW31" s="11"/>
      <c r="DX31" s="10"/>
      <c r="DY31" s="11"/>
      <c r="DZ31" s="10"/>
      <c r="EA31" s="7"/>
      <c r="EB31" s="11"/>
      <c r="EC31" s="10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7"/>
      <c r="EQ31" s="7">
        <f t="shared" ref="EQ31:EQ49" si="46">EA31+EP31</f>
        <v>0</v>
      </c>
      <c r="ER31" s="11"/>
      <c r="ES31" s="10"/>
      <c r="ET31" s="11"/>
      <c r="EU31" s="10"/>
      <c r="EV31" s="11"/>
      <c r="EW31" s="10"/>
      <c r="EX31" s="11"/>
      <c r="EY31" s="10"/>
      <c r="EZ31" s="7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11"/>
      <c r="FL31" s="10"/>
      <c r="FM31" s="11"/>
      <c r="FN31" s="10"/>
      <c r="FO31" s="7"/>
      <c r="FP31" s="7">
        <f t="shared" ref="FP31:FP49" si="47">EZ31+FO31</f>
        <v>0</v>
      </c>
      <c r="FQ31" s="11"/>
      <c r="FR31" s="10"/>
      <c r="FS31" s="11"/>
      <c r="FT31" s="10"/>
      <c r="FU31" s="11"/>
      <c r="FV31" s="10"/>
      <c r="FW31" s="11"/>
      <c r="FX31" s="10"/>
      <c r="FY31" s="7"/>
      <c r="FZ31" s="11"/>
      <c r="GA31" s="10"/>
      <c r="GB31" s="11"/>
      <c r="GC31" s="10"/>
      <c r="GD31" s="11"/>
      <c r="GE31" s="10"/>
      <c r="GF31" s="11"/>
      <c r="GG31" s="10"/>
      <c r="GH31" s="11"/>
      <c r="GI31" s="10"/>
      <c r="GJ31" s="11"/>
      <c r="GK31" s="10"/>
      <c r="GL31" s="11"/>
      <c r="GM31" s="10"/>
      <c r="GN31" s="7"/>
      <c r="GO31" s="7">
        <f t="shared" ref="GO31:GO49" si="48">FY31+GN31</f>
        <v>0</v>
      </c>
      <c r="GP31" s="11"/>
      <c r="GQ31" s="10"/>
      <c r="GR31" s="11"/>
      <c r="GS31" s="10"/>
      <c r="GT31" s="11"/>
      <c r="GU31" s="10"/>
      <c r="GV31" s="11"/>
      <c r="GW31" s="10"/>
      <c r="GX31" s="7"/>
      <c r="GY31" s="11"/>
      <c r="GZ31" s="10"/>
      <c r="HA31" s="11"/>
      <c r="HB31" s="10"/>
      <c r="HC31" s="11"/>
      <c r="HD31" s="10"/>
      <c r="HE31" s="11"/>
      <c r="HF31" s="10"/>
      <c r="HG31" s="11"/>
      <c r="HH31" s="10"/>
      <c r="HI31" s="11"/>
      <c r="HJ31" s="10"/>
      <c r="HK31" s="11"/>
      <c r="HL31" s="10"/>
      <c r="HM31" s="7"/>
      <c r="HN31" s="7">
        <f t="shared" ref="HN31:HN49" si="49">GX31+HM31</f>
        <v>0</v>
      </c>
    </row>
    <row r="32" spans="1:222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1</v>
      </c>
      <c r="G32" s="6">
        <f t="shared" si="27"/>
        <v>1</v>
      </c>
      <c r="H32" s="6">
        <f t="shared" si="28"/>
        <v>40</v>
      </c>
      <c r="I32" s="6">
        <f t="shared" si="29"/>
        <v>20</v>
      </c>
      <c r="J32" s="6">
        <f t="shared" si="30"/>
        <v>20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6">
        <f t="shared" si="38"/>
        <v>0</v>
      </c>
      <c r="S32" s="6">
        <f t="shared" si="39"/>
        <v>0</v>
      </c>
      <c r="T32" s="7">
        <f t="shared" si="40"/>
        <v>5</v>
      </c>
      <c r="U32" s="7">
        <f t="shared" si="41"/>
        <v>0</v>
      </c>
      <c r="V32" s="7">
        <v>2.4</v>
      </c>
      <c r="W32" s="11"/>
      <c r="X32" s="10"/>
      <c r="Y32" s="11"/>
      <c r="Z32" s="10"/>
      <c r="AA32" s="11"/>
      <c r="AB32" s="10"/>
      <c r="AC32" s="11"/>
      <c r="AD32" s="10"/>
      <c r="AE32" s="7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7"/>
      <c r="AU32" s="7">
        <f t="shared" si="42"/>
        <v>0</v>
      </c>
      <c r="AV32" s="11">
        <v>20</v>
      </c>
      <c r="AW32" s="10" t="s">
        <v>64</v>
      </c>
      <c r="AX32" s="11">
        <v>20</v>
      </c>
      <c r="AY32" s="10" t="s">
        <v>61</v>
      </c>
      <c r="AZ32" s="11"/>
      <c r="BA32" s="10"/>
      <c r="BB32" s="11"/>
      <c r="BC32" s="10"/>
      <c r="BD32" s="7">
        <v>5</v>
      </c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7"/>
      <c r="BT32" s="7">
        <f t="shared" si="43"/>
        <v>5</v>
      </c>
      <c r="BU32" s="11"/>
      <c r="BV32" s="10"/>
      <c r="BW32" s="11"/>
      <c r="BX32" s="10"/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7"/>
      <c r="CS32" s="7">
        <f t="shared" si="44"/>
        <v>0</v>
      </c>
      <c r="CT32" s="11"/>
      <c r="CU32" s="10"/>
      <c r="CV32" s="11"/>
      <c r="CW32" s="10"/>
      <c r="CX32" s="11"/>
      <c r="CY32" s="10"/>
      <c r="CZ32" s="11"/>
      <c r="DA32" s="10"/>
      <c r="DB32" s="7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7">
        <f t="shared" si="45"/>
        <v>0</v>
      </c>
      <c r="DS32" s="11"/>
      <c r="DT32" s="10"/>
      <c r="DU32" s="11"/>
      <c r="DV32" s="10"/>
      <c r="DW32" s="11"/>
      <c r="DX32" s="10"/>
      <c r="DY32" s="11"/>
      <c r="DZ32" s="10"/>
      <c r="EA32" s="7"/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7"/>
      <c r="EQ32" s="7">
        <f t="shared" si="46"/>
        <v>0</v>
      </c>
      <c r="ER32" s="11"/>
      <c r="ES32" s="10"/>
      <c r="ET32" s="11"/>
      <c r="EU32" s="10"/>
      <c r="EV32" s="11"/>
      <c r="EW32" s="10"/>
      <c r="EX32" s="11"/>
      <c r="EY32" s="10"/>
      <c r="EZ32" s="7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7"/>
      <c r="FP32" s="7">
        <f t="shared" si="47"/>
        <v>0</v>
      </c>
      <c r="FQ32" s="11"/>
      <c r="FR32" s="10"/>
      <c r="FS32" s="11"/>
      <c r="FT32" s="10"/>
      <c r="FU32" s="11"/>
      <c r="FV32" s="10"/>
      <c r="FW32" s="11"/>
      <c r="FX32" s="10"/>
      <c r="FY32" s="7"/>
      <c r="FZ32" s="11"/>
      <c r="GA32" s="10"/>
      <c r="GB32" s="11"/>
      <c r="GC32" s="10"/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7"/>
      <c r="GO32" s="7">
        <f t="shared" si="48"/>
        <v>0</v>
      </c>
      <c r="GP32" s="11"/>
      <c r="GQ32" s="10"/>
      <c r="GR32" s="11"/>
      <c r="GS32" s="10"/>
      <c r="GT32" s="11"/>
      <c r="GU32" s="10"/>
      <c r="GV32" s="11"/>
      <c r="GW32" s="10"/>
      <c r="GX32" s="7"/>
      <c r="GY32" s="11"/>
      <c r="GZ32" s="10"/>
      <c r="HA32" s="11"/>
      <c r="HB32" s="10"/>
      <c r="HC32" s="11"/>
      <c r="HD32" s="10"/>
      <c r="HE32" s="11"/>
      <c r="HF32" s="10"/>
      <c r="HG32" s="11"/>
      <c r="HH32" s="10"/>
      <c r="HI32" s="11"/>
      <c r="HJ32" s="10"/>
      <c r="HK32" s="11"/>
      <c r="HL32" s="10"/>
      <c r="HM32" s="7"/>
      <c r="HN32" s="7">
        <f t="shared" si="49"/>
        <v>0</v>
      </c>
    </row>
    <row r="33" spans="1:222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0</v>
      </c>
      <c r="G33" s="6">
        <f t="shared" si="27"/>
        <v>2</v>
      </c>
      <c r="H33" s="6">
        <f t="shared" si="28"/>
        <v>18</v>
      </c>
      <c r="I33" s="6">
        <f t="shared" si="29"/>
        <v>9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9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6">
        <f t="shared" si="38"/>
        <v>0</v>
      </c>
      <c r="S33" s="6">
        <f t="shared" si="39"/>
        <v>0</v>
      </c>
      <c r="T33" s="7">
        <f t="shared" si="40"/>
        <v>3</v>
      </c>
      <c r="U33" s="7">
        <f t="shared" si="41"/>
        <v>1</v>
      </c>
      <c r="V33" s="7">
        <v>1</v>
      </c>
      <c r="W33" s="11"/>
      <c r="X33" s="10"/>
      <c r="Y33" s="11"/>
      <c r="Z33" s="10"/>
      <c r="AA33" s="11"/>
      <c r="AB33" s="10"/>
      <c r="AC33" s="11"/>
      <c r="AD33" s="10"/>
      <c r="AE33" s="7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7"/>
      <c r="AU33" s="7">
        <f t="shared" si="42"/>
        <v>0</v>
      </c>
      <c r="AV33" s="11"/>
      <c r="AW33" s="10"/>
      <c r="AX33" s="11"/>
      <c r="AY33" s="10"/>
      <c r="AZ33" s="11"/>
      <c r="BA33" s="10"/>
      <c r="BB33" s="11"/>
      <c r="BC33" s="10"/>
      <c r="BD33" s="7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7"/>
      <c r="BT33" s="7">
        <f t="shared" si="43"/>
        <v>0</v>
      </c>
      <c r="BU33" s="11">
        <v>9</v>
      </c>
      <c r="BV33" s="10" t="s">
        <v>61</v>
      </c>
      <c r="BW33" s="11"/>
      <c r="BX33" s="10"/>
      <c r="BY33" s="11"/>
      <c r="BZ33" s="10"/>
      <c r="CA33" s="11"/>
      <c r="CB33" s="10"/>
      <c r="CC33" s="7">
        <v>2</v>
      </c>
      <c r="CD33" s="11"/>
      <c r="CE33" s="10"/>
      <c r="CF33" s="11">
        <v>9</v>
      </c>
      <c r="CG33" s="10" t="s">
        <v>61</v>
      </c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7">
        <v>1</v>
      </c>
      <c r="CS33" s="7">
        <f t="shared" si="44"/>
        <v>3</v>
      </c>
      <c r="CT33" s="11"/>
      <c r="CU33" s="10"/>
      <c r="CV33" s="11"/>
      <c r="CW33" s="10"/>
      <c r="CX33" s="11"/>
      <c r="CY33" s="10"/>
      <c r="CZ33" s="11"/>
      <c r="DA33" s="10"/>
      <c r="DB33" s="7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7">
        <f t="shared" si="45"/>
        <v>0</v>
      </c>
      <c r="DS33" s="11"/>
      <c r="DT33" s="10"/>
      <c r="DU33" s="11"/>
      <c r="DV33" s="10"/>
      <c r="DW33" s="11"/>
      <c r="DX33" s="10"/>
      <c r="DY33" s="11"/>
      <c r="DZ33" s="10"/>
      <c r="EA33" s="7"/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7"/>
      <c r="EQ33" s="7">
        <f t="shared" si="46"/>
        <v>0</v>
      </c>
      <c r="ER33" s="11"/>
      <c r="ES33" s="10"/>
      <c r="ET33" s="11"/>
      <c r="EU33" s="10"/>
      <c r="EV33" s="11"/>
      <c r="EW33" s="10"/>
      <c r="EX33" s="11"/>
      <c r="EY33" s="10"/>
      <c r="EZ33" s="7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7"/>
      <c r="FP33" s="7">
        <f t="shared" si="47"/>
        <v>0</v>
      </c>
      <c r="FQ33" s="11"/>
      <c r="FR33" s="10"/>
      <c r="FS33" s="11"/>
      <c r="FT33" s="10"/>
      <c r="FU33" s="11"/>
      <c r="FV33" s="10"/>
      <c r="FW33" s="11"/>
      <c r="FX33" s="10"/>
      <c r="FY33" s="7"/>
      <c r="FZ33" s="11"/>
      <c r="GA33" s="10"/>
      <c r="GB33" s="11"/>
      <c r="GC33" s="10"/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7"/>
      <c r="GO33" s="7">
        <f t="shared" si="48"/>
        <v>0</v>
      </c>
      <c r="GP33" s="11"/>
      <c r="GQ33" s="10"/>
      <c r="GR33" s="11"/>
      <c r="GS33" s="10"/>
      <c r="GT33" s="11"/>
      <c r="GU33" s="10"/>
      <c r="GV33" s="11"/>
      <c r="GW33" s="10"/>
      <c r="GX33" s="7"/>
      <c r="GY33" s="11"/>
      <c r="GZ33" s="10"/>
      <c r="HA33" s="11"/>
      <c r="HB33" s="10"/>
      <c r="HC33" s="11"/>
      <c r="HD33" s="10"/>
      <c r="HE33" s="11"/>
      <c r="HF33" s="10"/>
      <c r="HG33" s="11"/>
      <c r="HH33" s="10"/>
      <c r="HI33" s="11"/>
      <c r="HJ33" s="10"/>
      <c r="HK33" s="11"/>
      <c r="HL33" s="10"/>
      <c r="HM33" s="7"/>
      <c r="HN33" s="7">
        <f t="shared" si="49"/>
        <v>0</v>
      </c>
    </row>
    <row r="34" spans="1:222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1</v>
      </c>
      <c r="G34" s="6">
        <f t="shared" si="27"/>
        <v>1</v>
      </c>
      <c r="H34" s="6">
        <f t="shared" si="28"/>
        <v>36</v>
      </c>
      <c r="I34" s="6">
        <f t="shared" si="29"/>
        <v>18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18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6">
        <f t="shared" si="38"/>
        <v>0</v>
      </c>
      <c r="S34" s="6">
        <f t="shared" si="39"/>
        <v>0</v>
      </c>
      <c r="T34" s="7">
        <f t="shared" si="40"/>
        <v>5</v>
      </c>
      <c r="U34" s="7">
        <f t="shared" si="41"/>
        <v>2.5</v>
      </c>
      <c r="V34" s="7">
        <v>1.8</v>
      </c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7"/>
      <c r="AU34" s="7">
        <f t="shared" si="42"/>
        <v>0</v>
      </c>
      <c r="AV34" s="11">
        <v>18</v>
      </c>
      <c r="AW34" s="10" t="s">
        <v>64</v>
      </c>
      <c r="AX34" s="11"/>
      <c r="AY34" s="10"/>
      <c r="AZ34" s="11"/>
      <c r="BA34" s="10"/>
      <c r="BB34" s="11"/>
      <c r="BC34" s="10"/>
      <c r="BD34" s="7">
        <v>2.5</v>
      </c>
      <c r="BE34" s="11"/>
      <c r="BF34" s="10"/>
      <c r="BG34" s="11">
        <v>18</v>
      </c>
      <c r="BH34" s="10" t="s">
        <v>61</v>
      </c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7">
        <v>2.5</v>
      </c>
      <c r="BT34" s="7">
        <f t="shared" si="43"/>
        <v>5</v>
      </c>
      <c r="BU34" s="11"/>
      <c r="BV34" s="10"/>
      <c r="BW34" s="11"/>
      <c r="BX34" s="10"/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7"/>
      <c r="CS34" s="7">
        <f t="shared" si="44"/>
        <v>0</v>
      </c>
      <c r="CT34" s="11"/>
      <c r="CU34" s="10"/>
      <c r="CV34" s="11"/>
      <c r="CW34" s="10"/>
      <c r="CX34" s="11"/>
      <c r="CY34" s="10"/>
      <c r="CZ34" s="11"/>
      <c r="DA34" s="10"/>
      <c r="DB34" s="7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7">
        <f t="shared" si="45"/>
        <v>0</v>
      </c>
      <c r="DS34" s="11"/>
      <c r="DT34" s="10"/>
      <c r="DU34" s="11"/>
      <c r="DV34" s="10"/>
      <c r="DW34" s="11"/>
      <c r="DX34" s="10"/>
      <c r="DY34" s="11"/>
      <c r="DZ34" s="10"/>
      <c r="EA34" s="7"/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7"/>
      <c r="EQ34" s="7">
        <f t="shared" si="46"/>
        <v>0</v>
      </c>
      <c r="ER34" s="11"/>
      <c r="ES34" s="10"/>
      <c r="ET34" s="11"/>
      <c r="EU34" s="10"/>
      <c r="EV34" s="11"/>
      <c r="EW34" s="10"/>
      <c r="EX34" s="11"/>
      <c r="EY34" s="10"/>
      <c r="EZ34" s="7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7"/>
      <c r="FP34" s="7">
        <f t="shared" si="47"/>
        <v>0</v>
      </c>
      <c r="FQ34" s="11"/>
      <c r="FR34" s="10"/>
      <c r="FS34" s="11"/>
      <c r="FT34" s="10"/>
      <c r="FU34" s="11"/>
      <c r="FV34" s="10"/>
      <c r="FW34" s="11"/>
      <c r="FX34" s="10"/>
      <c r="FY34" s="7"/>
      <c r="FZ34" s="11"/>
      <c r="GA34" s="10"/>
      <c r="GB34" s="11"/>
      <c r="GC34" s="10"/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7"/>
      <c r="GO34" s="7">
        <f t="shared" si="48"/>
        <v>0</v>
      </c>
      <c r="GP34" s="11"/>
      <c r="GQ34" s="10"/>
      <c r="GR34" s="11"/>
      <c r="GS34" s="10"/>
      <c r="GT34" s="11"/>
      <c r="GU34" s="10"/>
      <c r="GV34" s="11"/>
      <c r="GW34" s="10"/>
      <c r="GX34" s="7"/>
      <c r="GY34" s="11"/>
      <c r="GZ34" s="10"/>
      <c r="HA34" s="11"/>
      <c r="HB34" s="10"/>
      <c r="HC34" s="11"/>
      <c r="HD34" s="10"/>
      <c r="HE34" s="11"/>
      <c r="HF34" s="10"/>
      <c r="HG34" s="11"/>
      <c r="HH34" s="10"/>
      <c r="HI34" s="11"/>
      <c r="HJ34" s="10"/>
      <c r="HK34" s="11"/>
      <c r="HL34" s="10"/>
      <c r="HM34" s="7"/>
      <c r="HN34" s="7">
        <f t="shared" si="49"/>
        <v>0</v>
      </c>
    </row>
    <row r="35" spans="1:222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27</v>
      </c>
      <c r="I35" s="6">
        <f t="shared" si="29"/>
        <v>9</v>
      </c>
      <c r="J35" s="6">
        <f t="shared" si="30"/>
        <v>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18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6">
        <f t="shared" si="38"/>
        <v>0</v>
      </c>
      <c r="S35" s="6">
        <f t="shared" si="39"/>
        <v>0</v>
      </c>
      <c r="T35" s="7">
        <f t="shared" si="40"/>
        <v>3</v>
      </c>
      <c r="U35" s="7">
        <f t="shared" si="41"/>
        <v>2</v>
      </c>
      <c r="V35" s="7">
        <v>1.5</v>
      </c>
      <c r="W35" s="11">
        <v>9</v>
      </c>
      <c r="X35" s="10" t="s">
        <v>61</v>
      </c>
      <c r="Y35" s="11"/>
      <c r="Z35" s="10"/>
      <c r="AA35" s="11"/>
      <c r="AB35" s="10"/>
      <c r="AC35" s="11"/>
      <c r="AD35" s="10"/>
      <c r="AE35" s="7">
        <v>1</v>
      </c>
      <c r="AF35" s="11"/>
      <c r="AG35" s="10"/>
      <c r="AH35" s="11">
        <v>18</v>
      </c>
      <c r="AI35" s="10" t="s">
        <v>61</v>
      </c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>
        <v>2</v>
      </c>
      <c r="AU35" s="7">
        <f t="shared" si="42"/>
        <v>3</v>
      </c>
      <c r="AV35" s="11"/>
      <c r="AW35" s="10"/>
      <c r="AX35" s="11"/>
      <c r="AY35" s="10"/>
      <c r="AZ35" s="11"/>
      <c r="BA35" s="10"/>
      <c r="BB35" s="11"/>
      <c r="BC35" s="10"/>
      <c r="BD35" s="7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7"/>
      <c r="BT35" s="7">
        <f t="shared" si="43"/>
        <v>0</v>
      </c>
      <c r="BU35" s="11"/>
      <c r="BV35" s="10"/>
      <c r="BW35" s="11"/>
      <c r="BX35" s="10"/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7"/>
      <c r="CS35" s="7">
        <f t="shared" si="44"/>
        <v>0</v>
      </c>
      <c r="CT35" s="11"/>
      <c r="CU35" s="10"/>
      <c r="CV35" s="11"/>
      <c r="CW35" s="10"/>
      <c r="CX35" s="11"/>
      <c r="CY35" s="10"/>
      <c r="CZ35" s="11"/>
      <c r="DA35" s="10"/>
      <c r="DB35" s="7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7">
        <f t="shared" si="45"/>
        <v>0</v>
      </c>
      <c r="DS35" s="11"/>
      <c r="DT35" s="10"/>
      <c r="DU35" s="11"/>
      <c r="DV35" s="10"/>
      <c r="DW35" s="11"/>
      <c r="DX35" s="10"/>
      <c r="DY35" s="11"/>
      <c r="DZ35" s="10"/>
      <c r="EA35" s="7"/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7"/>
      <c r="EQ35" s="7">
        <f t="shared" si="46"/>
        <v>0</v>
      </c>
      <c r="ER35" s="11"/>
      <c r="ES35" s="10"/>
      <c r="ET35" s="11"/>
      <c r="EU35" s="10"/>
      <c r="EV35" s="11"/>
      <c r="EW35" s="10"/>
      <c r="EX35" s="11"/>
      <c r="EY35" s="10"/>
      <c r="EZ35" s="7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7"/>
      <c r="FP35" s="7">
        <f t="shared" si="47"/>
        <v>0</v>
      </c>
      <c r="FQ35" s="11"/>
      <c r="FR35" s="10"/>
      <c r="FS35" s="11"/>
      <c r="FT35" s="10"/>
      <c r="FU35" s="11"/>
      <c r="FV35" s="10"/>
      <c r="FW35" s="11"/>
      <c r="FX35" s="10"/>
      <c r="FY35" s="7"/>
      <c r="FZ35" s="11"/>
      <c r="GA35" s="10"/>
      <c r="GB35" s="11"/>
      <c r="GC35" s="10"/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7"/>
      <c r="GO35" s="7">
        <f t="shared" si="48"/>
        <v>0</v>
      </c>
      <c r="GP35" s="11"/>
      <c r="GQ35" s="10"/>
      <c r="GR35" s="11"/>
      <c r="GS35" s="10"/>
      <c r="GT35" s="11"/>
      <c r="GU35" s="10"/>
      <c r="GV35" s="11"/>
      <c r="GW35" s="10"/>
      <c r="GX35" s="7"/>
      <c r="GY35" s="11"/>
      <c r="GZ35" s="10"/>
      <c r="HA35" s="11"/>
      <c r="HB35" s="10"/>
      <c r="HC35" s="11"/>
      <c r="HD35" s="10"/>
      <c r="HE35" s="11"/>
      <c r="HF35" s="10"/>
      <c r="HG35" s="11"/>
      <c r="HH35" s="10"/>
      <c r="HI35" s="11"/>
      <c r="HJ35" s="10"/>
      <c r="HK35" s="11"/>
      <c r="HL35" s="10"/>
      <c r="HM35" s="7"/>
      <c r="HN35" s="7">
        <f t="shared" si="49"/>
        <v>0</v>
      </c>
    </row>
    <row r="36" spans="1:222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27</v>
      </c>
      <c r="I36" s="6">
        <f t="shared" si="29"/>
        <v>9</v>
      </c>
      <c r="J36" s="6">
        <f t="shared" si="30"/>
        <v>0</v>
      </c>
      <c r="K36" s="6">
        <f t="shared" si="31"/>
        <v>0</v>
      </c>
      <c r="L36" s="6">
        <f t="shared" si="32"/>
        <v>18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6">
        <f t="shared" si="38"/>
        <v>0</v>
      </c>
      <c r="S36" s="6">
        <f t="shared" si="39"/>
        <v>0</v>
      </c>
      <c r="T36" s="7">
        <f t="shared" si="40"/>
        <v>4</v>
      </c>
      <c r="U36" s="7">
        <f t="shared" si="41"/>
        <v>0</v>
      </c>
      <c r="V36" s="7">
        <v>1.7</v>
      </c>
      <c r="W36" s="11">
        <v>9</v>
      </c>
      <c r="X36" s="10" t="s">
        <v>61</v>
      </c>
      <c r="Y36" s="11"/>
      <c r="Z36" s="10"/>
      <c r="AA36" s="11"/>
      <c r="AB36" s="10"/>
      <c r="AC36" s="11">
        <v>18</v>
      </c>
      <c r="AD36" s="10" t="s">
        <v>61</v>
      </c>
      <c r="AE36" s="7">
        <v>4</v>
      </c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7">
        <f t="shared" si="42"/>
        <v>4</v>
      </c>
      <c r="AV36" s="11"/>
      <c r="AW36" s="10"/>
      <c r="AX36" s="11"/>
      <c r="AY36" s="10"/>
      <c r="AZ36" s="11"/>
      <c r="BA36" s="10"/>
      <c r="BB36" s="11"/>
      <c r="BC36" s="10"/>
      <c r="BD36" s="7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7"/>
      <c r="BT36" s="7">
        <f t="shared" si="43"/>
        <v>0</v>
      </c>
      <c r="BU36" s="11"/>
      <c r="BV36" s="10"/>
      <c r="BW36" s="11"/>
      <c r="BX36" s="10"/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7"/>
      <c r="CS36" s="7">
        <f t="shared" si="44"/>
        <v>0</v>
      </c>
      <c r="CT36" s="11"/>
      <c r="CU36" s="10"/>
      <c r="CV36" s="11"/>
      <c r="CW36" s="10"/>
      <c r="CX36" s="11"/>
      <c r="CY36" s="10"/>
      <c r="CZ36" s="11"/>
      <c r="DA36" s="10"/>
      <c r="DB36" s="7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7">
        <f t="shared" si="45"/>
        <v>0</v>
      </c>
      <c r="DS36" s="11"/>
      <c r="DT36" s="10"/>
      <c r="DU36" s="11"/>
      <c r="DV36" s="10"/>
      <c r="DW36" s="11"/>
      <c r="DX36" s="10"/>
      <c r="DY36" s="11"/>
      <c r="DZ36" s="10"/>
      <c r="EA36" s="7"/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7"/>
      <c r="EQ36" s="7">
        <f t="shared" si="46"/>
        <v>0</v>
      </c>
      <c r="ER36" s="11"/>
      <c r="ES36" s="10"/>
      <c r="ET36" s="11"/>
      <c r="EU36" s="10"/>
      <c r="EV36" s="11"/>
      <c r="EW36" s="10"/>
      <c r="EX36" s="11"/>
      <c r="EY36" s="10"/>
      <c r="EZ36" s="7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7"/>
      <c r="FP36" s="7">
        <f t="shared" si="47"/>
        <v>0</v>
      </c>
      <c r="FQ36" s="11"/>
      <c r="FR36" s="10"/>
      <c r="FS36" s="11"/>
      <c r="FT36" s="10"/>
      <c r="FU36" s="11"/>
      <c r="FV36" s="10"/>
      <c r="FW36" s="11"/>
      <c r="FX36" s="10"/>
      <c r="FY36" s="7"/>
      <c r="FZ36" s="11"/>
      <c r="GA36" s="10"/>
      <c r="GB36" s="11"/>
      <c r="GC36" s="10"/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7"/>
      <c r="GO36" s="7">
        <f t="shared" si="48"/>
        <v>0</v>
      </c>
      <c r="GP36" s="11"/>
      <c r="GQ36" s="10"/>
      <c r="GR36" s="11"/>
      <c r="GS36" s="10"/>
      <c r="GT36" s="11"/>
      <c r="GU36" s="10"/>
      <c r="GV36" s="11"/>
      <c r="GW36" s="10"/>
      <c r="GX36" s="7"/>
      <c r="GY36" s="11"/>
      <c r="GZ36" s="10"/>
      <c r="HA36" s="11"/>
      <c r="HB36" s="10"/>
      <c r="HC36" s="11"/>
      <c r="HD36" s="10"/>
      <c r="HE36" s="11"/>
      <c r="HF36" s="10"/>
      <c r="HG36" s="11"/>
      <c r="HH36" s="10"/>
      <c r="HI36" s="11"/>
      <c r="HJ36" s="10"/>
      <c r="HK36" s="11"/>
      <c r="HL36" s="10"/>
      <c r="HM36" s="7"/>
      <c r="HN36" s="7">
        <f t="shared" si="49"/>
        <v>0</v>
      </c>
    </row>
    <row r="37" spans="1:222" x14ac:dyDescent="0.2">
      <c r="A37" s="6"/>
      <c r="B37" s="6"/>
      <c r="C37" s="6"/>
      <c r="D37" s="6" t="s">
        <v>95</v>
      </c>
      <c r="E37" s="3" t="s">
        <v>96</v>
      </c>
      <c r="F37" s="6">
        <f t="shared" si="26"/>
        <v>0</v>
      </c>
      <c r="G37" s="6">
        <f t="shared" si="27"/>
        <v>2</v>
      </c>
      <c r="H37" s="6">
        <f t="shared" si="28"/>
        <v>18</v>
      </c>
      <c r="I37" s="6">
        <f t="shared" si="29"/>
        <v>9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9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6">
        <f t="shared" si="38"/>
        <v>0</v>
      </c>
      <c r="S37" s="6">
        <f t="shared" si="39"/>
        <v>0</v>
      </c>
      <c r="T37" s="7">
        <f t="shared" si="40"/>
        <v>2</v>
      </c>
      <c r="U37" s="7">
        <f t="shared" si="41"/>
        <v>1</v>
      </c>
      <c r="V37" s="7">
        <v>1.1000000000000001</v>
      </c>
      <c r="W37" s="11">
        <v>9</v>
      </c>
      <c r="X37" s="10" t="s">
        <v>61</v>
      </c>
      <c r="Y37" s="11"/>
      <c r="Z37" s="10"/>
      <c r="AA37" s="11"/>
      <c r="AB37" s="10"/>
      <c r="AC37" s="11"/>
      <c r="AD37" s="10"/>
      <c r="AE37" s="7">
        <v>1</v>
      </c>
      <c r="AF37" s="11"/>
      <c r="AG37" s="10"/>
      <c r="AH37" s="11">
        <v>9</v>
      </c>
      <c r="AI37" s="10" t="s">
        <v>61</v>
      </c>
      <c r="AJ37" s="11"/>
      <c r="AK37" s="10"/>
      <c r="AL37" s="11"/>
      <c r="AM37" s="10"/>
      <c r="AN37" s="11"/>
      <c r="AO37" s="10"/>
      <c r="AP37" s="11"/>
      <c r="AQ37" s="10"/>
      <c r="AR37" s="11"/>
      <c r="AS37" s="10"/>
      <c r="AT37" s="7">
        <v>1</v>
      </c>
      <c r="AU37" s="7">
        <f t="shared" si="42"/>
        <v>2</v>
      </c>
      <c r="AV37" s="11"/>
      <c r="AW37" s="10"/>
      <c r="AX37" s="11"/>
      <c r="AY37" s="10"/>
      <c r="AZ37" s="11"/>
      <c r="BA37" s="10"/>
      <c r="BB37" s="11"/>
      <c r="BC37" s="10"/>
      <c r="BD37" s="7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7"/>
      <c r="BT37" s="7">
        <f t="shared" si="43"/>
        <v>0</v>
      </c>
      <c r="BU37" s="11"/>
      <c r="BV37" s="10"/>
      <c r="BW37" s="11"/>
      <c r="BX37" s="10"/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7"/>
      <c r="CS37" s="7">
        <f t="shared" si="44"/>
        <v>0</v>
      </c>
      <c r="CT37" s="11"/>
      <c r="CU37" s="10"/>
      <c r="CV37" s="11"/>
      <c r="CW37" s="10"/>
      <c r="CX37" s="11"/>
      <c r="CY37" s="10"/>
      <c r="CZ37" s="11"/>
      <c r="DA37" s="10"/>
      <c r="DB37" s="7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7">
        <f t="shared" si="45"/>
        <v>0</v>
      </c>
      <c r="DS37" s="11"/>
      <c r="DT37" s="10"/>
      <c r="DU37" s="11"/>
      <c r="DV37" s="10"/>
      <c r="DW37" s="11"/>
      <c r="DX37" s="10"/>
      <c r="DY37" s="11"/>
      <c r="DZ37" s="10"/>
      <c r="EA37" s="7"/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7"/>
      <c r="EQ37" s="7">
        <f t="shared" si="46"/>
        <v>0</v>
      </c>
      <c r="ER37" s="11"/>
      <c r="ES37" s="10"/>
      <c r="ET37" s="11"/>
      <c r="EU37" s="10"/>
      <c r="EV37" s="11"/>
      <c r="EW37" s="10"/>
      <c r="EX37" s="11"/>
      <c r="EY37" s="10"/>
      <c r="EZ37" s="7"/>
      <c r="FA37" s="11"/>
      <c r="FB37" s="10"/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7"/>
      <c r="FP37" s="7">
        <f t="shared" si="47"/>
        <v>0</v>
      </c>
      <c r="FQ37" s="11"/>
      <c r="FR37" s="10"/>
      <c r="FS37" s="11"/>
      <c r="FT37" s="10"/>
      <c r="FU37" s="11"/>
      <c r="FV37" s="10"/>
      <c r="FW37" s="11"/>
      <c r="FX37" s="10"/>
      <c r="FY37" s="7"/>
      <c r="FZ37" s="11"/>
      <c r="GA37" s="10"/>
      <c r="GB37" s="11"/>
      <c r="GC37" s="10"/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7"/>
      <c r="GO37" s="7">
        <f t="shared" si="48"/>
        <v>0</v>
      </c>
      <c r="GP37" s="11"/>
      <c r="GQ37" s="10"/>
      <c r="GR37" s="11"/>
      <c r="GS37" s="10"/>
      <c r="GT37" s="11"/>
      <c r="GU37" s="10"/>
      <c r="GV37" s="11"/>
      <c r="GW37" s="10"/>
      <c r="GX37" s="7"/>
      <c r="GY37" s="11"/>
      <c r="GZ37" s="10"/>
      <c r="HA37" s="11"/>
      <c r="HB37" s="10"/>
      <c r="HC37" s="11"/>
      <c r="HD37" s="10"/>
      <c r="HE37" s="11"/>
      <c r="HF37" s="10"/>
      <c r="HG37" s="11"/>
      <c r="HH37" s="10"/>
      <c r="HI37" s="11"/>
      <c r="HJ37" s="10"/>
      <c r="HK37" s="11"/>
      <c r="HL37" s="10"/>
      <c r="HM37" s="7"/>
      <c r="HN37" s="7">
        <f t="shared" si="49"/>
        <v>0</v>
      </c>
    </row>
    <row r="38" spans="1:222" x14ac:dyDescent="0.2">
      <c r="A38" s="6"/>
      <c r="B38" s="6"/>
      <c r="C38" s="6"/>
      <c r="D38" s="6" t="s">
        <v>97</v>
      </c>
      <c r="E38" s="3" t="s">
        <v>98</v>
      </c>
      <c r="F38" s="6">
        <f t="shared" si="26"/>
        <v>0</v>
      </c>
      <c r="G38" s="6">
        <f t="shared" si="27"/>
        <v>2</v>
      </c>
      <c r="H38" s="6">
        <f t="shared" si="28"/>
        <v>18</v>
      </c>
      <c r="I38" s="6">
        <f t="shared" si="29"/>
        <v>9</v>
      </c>
      <c r="J38" s="6">
        <f t="shared" si="30"/>
        <v>9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6">
        <f t="shared" si="38"/>
        <v>0</v>
      </c>
      <c r="S38" s="6">
        <f t="shared" si="39"/>
        <v>0</v>
      </c>
      <c r="T38" s="7">
        <f t="shared" si="40"/>
        <v>2</v>
      </c>
      <c r="U38" s="7">
        <f t="shared" si="41"/>
        <v>0</v>
      </c>
      <c r="V38" s="7">
        <v>1</v>
      </c>
      <c r="W38" s="11">
        <v>9</v>
      </c>
      <c r="X38" s="10" t="s">
        <v>61</v>
      </c>
      <c r="Y38" s="11">
        <v>9</v>
      </c>
      <c r="Z38" s="10" t="s">
        <v>61</v>
      </c>
      <c r="AA38" s="11"/>
      <c r="AB38" s="10"/>
      <c r="AC38" s="11"/>
      <c r="AD38" s="10"/>
      <c r="AE38" s="7">
        <v>2</v>
      </c>
      <c r="AF38" s="11"/>
      <c r="AG38" s="10"/>
      <c r="AH38" s="11"/>
      <c r="AI38" s="10"/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/>
      <c r="AU38" s="7">
        <f t="shared" si="42"/>
        <v>2</v>
      </c>
      <c r="AV38" s="11"/>
      <c r="AW38" s="10"/>
      <c r="AX38" s="11"/>
      <c r="AY38" s="10"/>
      <c r="AZ38" s="11"/>
      <c r="BA38" s="10"/>
      <c r="BB38" s="11"/>
      <c r="BC38" s="10"/>
      <c r="BD38" s="7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7"/>
      <c r="BT38" s="7">
        <f t="shared" si="43"/>
        <v>0</v>
      </c>
      <c r="BU38" s="11"/>
      <c r="BV38" s="10"/>
      <c r="BW38" s="11"/>
      <c r="BX38" s="10"/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11"/>
      <c r="CQ38" s="10"/>
      <c r="CR38" s="7"/>
      <c r="CS38" s="7">
        <f t="shared" si="44"/>
        <v>0</v>
      </c>
      <c r="CT38" s="11"/>
      <c r="CU38" s="10"/>
      <c r="CV38" s="11"/>
      <c r="CW38" s="10"/>
      <c r="CX38" s="11"/>
      <c r="CY38" s="10"/>
      <c r="CZ38" s="11"/>
      <c r="DA38" s="10"/>
      <c r="DB38" s="7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7">
        <f t="shared" si="45"/>
        <v>0</v>
      </c>
      <c r="DS38" s="11"/>
      <c r="DT38" s="10"/>
      <c r="DU38" s="11"/>
      <c r="DV38" s="10"/>
      <c r="DW38" s="11"/>
      <c r="DX38" s="10"/>
      <c r="DY38" s="11"/>
      <c r="DZ38" s="10"/>
      <c r="EA38" s="7"/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7"/>
      <c r="EQ38" s="7">
        <f t="shared" si="46"/>
        <v>0</v>
      </c>
      <c r="ER38" s="11"/>
      <c r="ES38" s="10"/>
      <c r="ET38" s="11"/>
      <c r="EU38" s="10"/>
      <c r="EV38" s="11"/>
      <c r="EW38" s="10"/>
      <c r="EX38" s="11"/>
      <c r="EY38" s="10"/>
      <c r="EZ38" s="7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7"/>
      <c r="FP38" s="7">
        <f t="shared" si="47"/>
        <v>0</v>
      </c>
      <c r="FQ38" s="11"/>
      <c r="FR38" s="10"/>
      <c r="FS38" s="11"/>
      <c r="FT38" s="10"/>
      <c r="FU38" s="11"/>
      <c r="FV38" s="10"/>
      <c r="FW38" s="11"/>
      <c r="FX38" s="10"/>
      <c r="FY38" s="7"/>
      <c r="FZ38" s="11"/>
      <c r="GA38" s="10"/>
      <c r="GB38" s="11"/>
      <c r="GC38" s="10"/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7"/>
      <c r="GO38" s="7">
        <f t="shared" si="48"/>
        <v>0</v>
      </c>
      <c r="GP38" s="11"/>
      <c r="GQ38" s="10"/>
      <c r="GR38" s="11"/>
      <c r="GS38" s="10"/>
      <c r="GT38" s="11"/>
      <c r="GU38" s="10"/>
      <c r="GV38" s="11"/>
      <c r="GW38" s="10"/>
      <c r="GX38" s="7"/>
      <c r="GY38" s="11"/>
      <c r="GZ38" s="10"/>
      <c r="HA38" s="11"/>
      <c r="HB38" s="10"/>
      <c r="HC38" s="11"/>
      <c r="HD38" s="10"/>
      <c r="HE38" s="11"/>
      <c r="HF38" s="10"/>
      <c r="HG38" s="11"/>
      <c r="HH38" s="10"/>
      <c r="HI38" s="11"/>
      <c r="HJ38" s="10"/>
      <c r="HK38" s="11"/>
      <c r="HL38" s="10"/>
      <c r="HM38" s="7"/>
      <c r="HN38" s="7">
        <f t="shared" si="49"/>
        <v>0</v>
      </c>
    </row>
    <row r="39" spans="1:222" x14ac:dyDescent="0.2">
      <c r="A39" s="6"/>
      <c r="B39" s="6"/>
      <c r="C39" s="6"/>
      <c r="D39" s="6" t="s">
        <v>99</v>
      </c>
      <c r="E39" s="3" t="s">
        <v>100</v>
      </c>
      <c r="F39" s="6">
        <f t="shared" si="26"/>
        <v>0</v>
      </c>
      <c r="G39" s="6">
        <f t="shared" si="27"/>
        <v>2</v>
      </c>
      <c r="H39" s="6">
        <f t="shared" si="28"/>
        <v>27</v>
      </c>
      <c r="I39" s="6">
        <f t="shared" si="29"/>
        <v>18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9</v>
      </c>
      <c r="Q39" s="6">
        <f t="shared" si="37"/>
        <v>0</v>
      </c>
      <c r="R39" s="6">
        <f t="shared" si="38"/>
        <v>0</v>
      </c>
      <c r="S39" s="6">
        <f t="shared" si="39"/>
        <v>0</v>
      </c>
      <c r="T39" s="7">
        <f t="shared" si="40"/>
        <v>3</v>
      </c>
      <c r="U39" s="7">
        <f t="shared" si="41"/>
        <v>1</v>
      </c>
      <c r="V39" s="7">
        <v>1.5</v>
      </c>
      <c r="W39" s="11">
        <v>18</v>
      </c>
      <c r="X39" s="10" t="s">
        <v>61</v>
      </c>
      <c r="Y39" s="11"/>
      <c r="Z39" s="10"/>
      <c r="AA39" s="11"/>
      <c r="AB39" s="10"/>
      <c r="AC39" s="11"/>
      <c r="AD39" s="10"/>
      <c r="AE39" s="7">
        <v>2</v>
      </c>
      <c r="AF39" s="11"/>
      <c r="AG39" s="10"/>
      <c r="AH39" s="11"/>
      <c r="AI39" s="10"/>
      <c r="AJ39" s="11"/>
      <c r="AK39" s="10"/>
      <c r="AL39" s="11">
        <v>9</v>
      </c>
      <c r="AM39" s="10" t="s">
        <v>61</v>
      </c>
      <c r="AN39" s="11"/>
      <c r="AO39" s="10"/>
      <c r="AP39" s="11"/>
      <c r="AQ39" s="10"/>
      <c r="AR39" s="11"/>
      <c r="AS39" s="10"/>
      <c r="AT39" s="7">
        <v>1</v>
      </c>
      <c r="AU39" s="7">
        <f t="shared" si="42"/>
        <v>3</v>
      </c>
      <c r="AV39" s="11"/>
      <c r="AW39" s="10"/>
      <c r="AX39" s="11"/>
      <c r="AY39" s="10"/>
      <c r="AZ39" s="11"/>
      <c r="BA39" s="10"/>
      <c r="BB39" s="11"/>
      <c r="BC39" s="10"/>
      <c r="BD39" s="7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7"/>
      <c r="BT39" s="7">
        <f t="shared" si="43"/>
        <v>0</v>
      </c>
      <c r="BU39" s="11"/>
      <c r="BV39" s="10"/>
      <c r="BW39" s="11"/>
      <c r="BX39" s="10"/>
      <c r="BY39" s="11"/>
      <c r="BZ39" s="10"/>
      <c r="CA39" s="11"/>
      <c r="CB39" s="10"/>
      <c r="CC39" s="7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11"/>
      <c r="CQ39" s="10"/>
      <c r="CR39" s="7"/>
      <c r="CS39" s="7">
        <f t="shared" si="44"/>
        <v>0</v>
      </c>
      <c r="CT39" s="11"/>
      <c r="CU39" s="10"/>
      <c r="CV39" s="11"/>
      <c r="CW39" s="10"/>
      <c r="CX39" s="11"/>
      <c r="CY39" s="10"/>
      <c r="CZ39" s="11"/>
      <c r="DA39" s="10"/>
      <c r="DB39" s="7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7">
        <f t="shared" si="45"/>
        <v>0</v>
      </c>
      <c r="DS39" s="11"/>
      <c r="DT39" s="10"/>
      <c r="DU39" s="11"/>
      <c r="DV39" s="10"/>
      <c r="DW39" s="11"/>
      <c r="DX39" s="10"/>
      <c r="DY39" s="11"/>
      <c r="DZ39" s="10"/>
      <c r="EA39" s="7"/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7"/>
      <c r="EQ39" s="7">
        <f t="shared" si="46"/>
        <v>0</v>
      </c>
      <c r="ER39" s="11"/>
      <c r="ES39" s="10"/>
      <c r="ET39" s="11"/>
      <c r="EU39" s="10"/>
      <c r="EV39" s="11"/>
      <c r="EW39" s="10"/>
      <c r="EX39" s="11"/>
      <c r="EY39" s="10"/>
      <c r="EZ39" s="7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7"/>
      <c r="FP39" s="7">
        <f t="shared" si="47"/>
        <v>0</v>
      </c>
      <c r="FQ39" s="11"/>
      <c r="FR39" s="10"/>
      <c r="FS39" s="11"/>
      <c r="FT39" s="10"/>
      <c r="FU39" s="11"/>
      <c r="FV39" s="10"/>
      <c r="FW39" s="11"/>
      <c r="FX39" s="10"/>
      <c r="FY39" s="7"/>
      <c r="FZ39" s="11"/>
      <c r="GA39" s="10"/>
      <c r="GB39" s="11"/>
      <c r="GC39" s="10"/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7"/>
      <c r="GO39" s="7">
        <f t="shared" si="48"/>
        <v>0</v>
      </c>
      <c r="GP39" s="11"/>
      <c r="GQ39" s="10"/>
      <c r="GR39" s="11"/>
      <c r="GS39" s="10"/>
      <c r="GT39" s="11"/>
      <c r="GU39" s="10"/>
      <c r="GV39" s="11"/>
      <c r="GW39" s="10"/>
      <c r="GX39" s="7"/>
      <c r="GY39" s="11"/>
      <c r="GZ39" s="10"/>
      <c r="HA39" s="11"/>
      <c r="HB39" s="10"/>
      <c r="HC39" s="11"/>
      <c r="HD39" s="10"/>
      <c r="HE39" s="11"/>
      <c r="HF39" s="10"/>
      <c r="HG39" s="11"/>
      <c r="HH39" s="10"/>
      <c r="HI39" s="11"/>
      <c r="HJ39" s="10"/>
      <c r="HK39" s="11"/>
      <c r="HL39" s="10"/>
      <c r="HM39" s="7"/>
      <c r="HN39" s="7">
        <f t="shared" si="49"/>
        <v>0</v>
      </c>
    </row>
    <row r="40" spans="1:222" x14ac:dyDescent="0.2">
      <c r="A40" s="6"/>
      <c r="B40" s="6"/>
      <c r="C40" s="6"/>
      <c r="D40" s="6" t="s">
        <v>101</v>
      </c>
      <c r="E40" s="3" t="s">
        <v>102</v>
      </c>
      <c r="F40" s="6">
        <f t="shared" si="26"/>
        <v>0</v>
      </c>
      <c r="G40" s="6">
        <f t="shared" si="27"/>
        <v>2</v>
      </c>
      <c r="H40" s="6">
        <f t="shared" si="28"/>
        <v>36</v>
      </c>
      <c r="I40" s="6">
        <f t="shared" si="29"/>
        <v>18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18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6">
        <f t="shared" si="38"/>
        <v>0</v>
      </c>
      <c r="S40" s="6">
        <f t="shared" si="39"/>
        <v>0</v>
      </c>
      <c r="T40" s="7">
        <f t="shared" si="40"/>
        <v>5</v>
      </c>
      <c r="U40" s="7">
        <f t="shared" si="41"/>
        <v>2</v>
      </c>
      <c r="V40" s="7">
        <v>2</v>
      </c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11"/>
      <c r="AO40" s="10"/>
      <c r="AP40" s="11"/>
      <c r="AQ40" s="10"/>
      <c r="AR40" s="11"/>
      <c r="AS40" s="10"/>
      <c r="AT40" s="7"/>
      <c r="AU40" s="7">
        <f t="shared" si="42"/>
        <v>0</v>
      </c>
      <c r="AV40" s="11">
        <v>18</v>
      </c>
      <c r="AW40" s="10" t="s">
        <v>61</v>
      </c>
      <c r="AX40" s="11"/>
      <c r="AY40" s="10"/>
      <c r="AZ40" s="11"/>
      <c r="BA40" s="10"/>
      <c r="BB40" s="11"/>
      <c r="BC40" s="10"/>
      <c r="BD40" s="7">
        <v>3</v>
      </c>
      <c r="BE40" s="11"/>
      <c r="BF40" s="10"/>
      <c r="BG40" s="11">
        <v>18</v>
      </c>
      <c r="BH40" s="10" t="s">
        <v>61</v>
      </c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7">
        <v>2</v>
      </c>
      <c r="BT40" s="7">
        <f t="shared" si="43"/>
        <v>5</v>
      </c>
      <c r="BU40" s="11"/>
      <c r="BV40" s="10"/>
      <c r="BW40" s="11"/>
      <c r="BX40" s="10"/>
      <c r="BY40" s="11"/>
      <c r="BZ40" s="10"/>
      <c r="CA40" s="11"/>
      <c r="CB40" s="10"/>
      <c r="CC40" s="7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11"/>
      <c r="CQ40" s="10"/>
      <c r="CR40" s="7"/>
      <c r="CS40" s="7">
        <f t="shared" si="44"/>
        <v>0</v>
      </c>
      <c r="CT40" s="11"/>
      <c r="CU40" s="10"/>
      <c r="CV40" s="11"/>
      <c r="CW40" s="10"/>
      <c r="CX40" s="11"/>
      <c r="CY40" s="10"/>
      <c r="CZ40" s="11"/>
      <c r="DA40" s="10"/>
      <c r="DB40" s="7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11"/>
      <c r="DN40" s="10"/>
      <c r="DO40" s="11"/>
      <c r="DP40" s="10"/>
      <c r="DQ40" s="7"/>
      <c r="DR40" s="7">
        <f t="shared" si="45"/>
        <v>0</v>
      </c>
      <c r="DS40" s="11"/>
      <c r="DT40" s="10"/>
      <c r="DU40" s="11"/>
      <c r="DV40" s="10"/>
      <c r="DW40" s="11"/>
      <c r="DX40" s="10"/>
      <c r="DY40" s="11"/>
      <c r="DZ40" s="10"/>
      <c r="EA40" s="7"/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7"/>
      <c r="EQ40" s="7">
        <f t="shared" si="46"/>
        <v>0</v>
      </c>
      <c r="ER40" s="11"/>
      <c r="ES40" s="10"/>
      <c r="ET40" s="11"/>
      <c r="EU40" s="10"/>
      <c r="EV40" s="11"/>
      <c r="EW40" s="10"/>
      <c r="EX40" s="11"/>
      <c r="EY40" s="10"/>
      <c r="EZ40" s="7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7"/>
      <c r="FP40" s="7">
        <f t="shared" si="47"/>
        <v>0</v>
      </c>
      <c r="FQ40" s="11"/>
      <c r="FR40" s="10"/>
      <c r="FS40" s="11"/>
      <c r="FT40" s="10"/>
      <c r="FU40" s="11"/>
      <c r="FV40" s="10"/>
      <c r="FW40" s="11"/>
      <c r="FX40" s="10"/>
      <c r="FY40" s="7"/>
      <c r="FZ40" s="11"/>
      <c r="GA40" s="10"/>
      <c r="GB40" s="11"/>
      <c r="GC40" s="10"/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7"/>
      <c r="GO40" s="7">
        <f t="shared" si="48"/>
        <v>0</v>
      </c>
      <c r="GP40" s="11"/>
      <c r="GQ40" s="10"/>
      <c r="GR40" s="11"/>
      <c r="GS40" s="10"/>
      <c r="GT40" s="11"/>
      <c r="GU40" s="10"/>
      <c r="GV40" s="11"/>
      <c r="GW40" s="10"/>
      <c r="GX40" s="7"/>
      <c r="GY40" s="11"/>
      <c r="GZ40" s="10"/>
      <c r="HA40" s="11"/>
      <c r="HB40" s="10"/>
      <c r="HC40" s="11"/>
      <c r="HD40" s="10"/>
      <c r="HE40" s="11"/>
      <c r="HF40" s="10"/>
      <c r="HG40" s="11"/>
      <c r="HH40" s="10"/>
      <c r="HI40" s="11"/>
      <c r="HJ40" s="10"/>
      <c r="HK40" s="11"/>
      <c r="HL40" s="10"/>
      <c r="HM40" s="7"/>
      <c r="HN40" s="7">
        <f t="shared" si="49"/>
        <v>0</v>
      </c>
    </row>
    <row r="41" spans="1:222" x14ac:dyDescent="0.2">
      <c r="A41" s="6"/>
      <c r="B41" s="6"/>
      <c r="C41" s="6"/>
      <c r="D41" s="6" t="s">
        <v>103</v>
      </c>
      <c r="E41" s="3" t="s">
        <v>104</v>
      </c>
      <c r="F41" s="6">
        <f t="shared" si="26"/>
        <v>0</v>
      </c>
      <c r="G41" s="6">
        <f t="shared" si="27"/>
        <v>2</v>
      </c>
      <c r="H41" s="6">
        <f t="shared" si="28"/>
        <v>27</v>
      </c>
      <c r="I41" s="6">
        <f t="shared" si="29"/>
        <v>9</v>
      </c>
      <c r="J41" s="6">
        <f t="shared" si="30"/>
        <v>0</v>
      </c>
      <c r="K41" s="6">
        <f t="shared" si="31"/>
        <v>0</v>
      </c>
      <c r="L41" s="6">
        <f t="shared" si="32"/>
        <v>0</v>
      </c>
      <c r="M41" s="6">
        <f t="shared" si="33"/>
        <v>0</v>
      </c>
      <c r="N41" s="6">
        <f t="shared" si="34"/>
        <v>18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6">
        <f t="shared" si="38"/>
        <v>0</v>
      </c>
      <c r="S41" s="6">
        <f t="shared" si="39"/>
        <v>0</v>
      </c>
      <c r="T41" s="7">
        <f t="shared" si="40"/>
        <v>3</v>
      </c>
      <c r="U41" s="7">
        <f t="shared" si="41"/>
        <v>2</v>
      </c>
      <c r="V41" s="7">
        <v>1.7</v>
      </c>
      <c r="W41" s="11"/>
      <c r="X41" s="10"/>
      <c r="Y41" s="11"/>
      <c r="Z41" s="10"/>
      <c r="AA41" s="11"/>
      <c r="AB41" s="10"/>
      <c r="AC41" s="11"/>
      <c r="AD41" s="10"/>
      <c r="AE41" s="7"/>
      <c r="AF41" s="11"/>
      <c r="AG41" s="10"/>
      <c r="AH41" s="11"/>
      <c r="AI41" s="10"/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7"/>
      <c r="AU41" s="7">
        <f t="shared" si="42"/>
        <v>0</v>
      </c>
      <c r="AV41" s="11">
        <v>9</v>
      </c>
      <c r="AW41" s="10" t="s">
        <v>61</v>
      </c>
      <c r="AX41" s="11"/>
      <c r="AY41" s="10"/>
      <c r="AZ41" s="11"/>
      <c r="BA41" s="10"/>
      <c r="BB41" s="11"/>
      <c r="BC41" s="10"/>
      <c r="BD41" s="7">
        <v>1</v>
      </c>
      <c r="BE41" s="11"/>
      <c r="BF41" s="10"/>
      <c r="BG41" s="11">
        <v>18</v>
      </c>
      <c r="BH41" s="10" t="s">
        <v>61</v>
      </c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7">
        <v>2</v>
      </c>
      <c r="BT41" s="7">
        <f t="shared" si="43"/>
        <v>3</v>
      </c>
      <c r="BU41" s="11"/>
      <c r="BV41" s="10"/>
      <c r="BW41" s="11"/>
      <c r="BX41" s="10"/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11"/>
      <c r="CQ41" s="10"/>
      <c r="CR41" s="7"/>
      <c r="CS41" s="7">
        <f t="shared" si="44"/>
        <v>0</v>
      </c>
      <c r="CT41" s="11"/>
      <c r="CU41" s="10"/>
      <c r="CV41" s="11"/>
      <c r="CW41" s="10"/>
      <c r="CX41" s="11"/>
      <c r="CY41" s="10"/>
      <c r="CZ41" s="11"/>
      <c r="DA41" s="10"/>
      <c r="DB41" s="7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11"/>
      <c r="DN41" s="10"/>
      <c r="DO41" s="11"/>
      <c r="DP41" s="10"/>
      <c r="DQ41" s="7"/>
      <c r="DR41" s="7">
        <f t="shared" si="45"/>
        <v>0</v>
      </c>
      <c r="DS41" s="11"/>
      <c r="DT41" s="10"/>
      <c r="DU41" s="11"/>
      <c r="DV41" s="10"/>
      <c r="DW41" s="11"/>
      <c r="DX41" s="10"/>
      <c r="DY41" s="11"/>
      <c r="DZ41" s="10"/>
      <c r="EA41" s="7"/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7"/>
      <c r="EQ41" s="7">
        <f t="shared" si="46"/>
        <v>0</v>
      </c>
      <c r="ER41" s="11"/>
      <c r="ES41" s="10"/>
      <c r="ET41" s="11"/>
      <c r="EU41" s="10"/>
      <c r="EV41" s="11"/>
      <c r="EW41" s="10"/>
      <c r="EX41" s="11"/>
      <c r="EY41" s="10"/>
      <c r="EZ41" s="7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7"/>
      <c r="FP41" s="7">
        <f t="shared" si="47"/>
        <v>0</v>
      </c>
      <c r="FQ41" s="11"/>
      <c r="FR41" s="10"/>
      <c r="FS41" s="11"/>
      <c r="FT41" s="10"/>
      <c r="FU41" s="11"/>
      <c r="FV41" s="10"/>
      <c r="FW41" s="11"/>
      <c r="FX41" s="10"/>
      <c r="FY41" s="7"/>
      <c r="FZ41" s="11"/>
      <c r="GA41" s="10"/>
      <c r="GB41" s="11"/>
      <c r="GC41" s="10"/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7"/>
      <c r="GO41" s="7">
        <f t="shared" si="48"/>
        <v>0</v>
      </c>
      <c r="GP41" s="11"/>
      <c r="GQ41" s="10"/>
      <c r="GR41" s="11"/>
      <c r="GS41" s="10"/>
      <c r="GT41" s="11"/>
      <c r="GU41" s="10"/>
      <c r="GV41" s="11"/>
      <c r="GW41" s="10"/>
      <c r="GX41" s="7"/>
      <c r="GY41" s="11"/>
      <c r="GZ41" s="10"/>
      <c r="HA41" s="11"/>
      <c r="HB41" s="10"/>
      <c r="HC41" s="11"/>
      <c r="HD41" s="10"/>
      <c r="HE41" s="11"/>
      <c r="HF41" s="10"/>
      <c r="HG41" s="11"/>
      <c r="HH41" s="10"/>
      <c r="HI41" s="11"/>
      <c r="HJ41" s="10"/>
      <c r="HK41" s="11"/>
      <c r="HL41" s="10"/>
      <c r="HM41" s="7"/>
      <c r="HN41" s="7">
        <f t="shared" si="49"/>
        <v>0</v>
      </c>
    </row>
    <row r="42" spans="1:222" x14ac:dyDescent="0.2">
      <c r="A42" s="6"/>
      <c r="B42" s="6"/>
      <c r="C42" s="6"/>
      <c r="D42" s="6" t="s">
        <v>105</v>
      </c>
      <c r="E42" s="3" t="s">
        <v>106</v>
      </c>
      <c r="F42" s="6">
        <f t="shared" si="26"/>
        <v>1</v>
      </c>
      <c r="G42" s="6">
        <f t="shared" si="27"/>
        <v>2</v>
      </c>
      <c r="H42" s="6">
        <f t="shared" si="28"/>
        <v>54</v>
      </c>
      <c r="I42" s="6">
        <f t="shared" si="29"/>
        <v>27</v>
      </c>
      <c r="J42" s="6">
        <f t="shared" si="30"/>
        <v>18</v>
      </c>
      <c r="K42" s="6">
        <f t="shared" si="31"/>
        <v>0</v>
      </c>
      <c r="L42" s="6">
        <f t="shared" si="32"/>
        <v>0</v>
      </c>
      <c r="M42" s="6">
        <f t="shared" si="33"/>
        <v>0</v>
      </c>
      <c r="N42" s="6">
        <f t="shared" si="34"/>
        <v>9</v>
      </c>
      <c r="O42" s="6">
        <f t="shared" si="35"/>
        <v>0</v>
      </c>
      <c r="P42" s="6">
        <f t="shared" si="36"/>
        <v>0</v>
      </c>
      <c r="Q42" s="6">
        <f t="shared" si="37"/>
        <v>0</v>
      </c>
      <c r="R42" s="6">
        <f t="shared" si="38"/>
        <v>0</v>
      </c>
      <c r="S42" s="6">
        <f t="shared" si="39"/>
        <v>0</v>
      </c>
      <c r="T42" s="7">
        <f t="shared" si="40"/>
        <v>6</v>
      </c>
      <c r="U42" s="7">
        <f t="shared" si="41"/>
        <v>2</v>
      </c>
      <c r="V42" s="7">
        <v>3.6</v>
      </c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/>
      <c r="AU42" s="7">
        <f t="shared" si="42"/>
        <v>0</v>
      </c>
      <c r="AV42" s="11"/>
      <c r="AW42" s="10"/>
      <c r="AX42" s="11"/>
      <c r="AY42" s="10"/>
      <c r="AZ42" s="11"/>
      <c r="BA42" s="10"/>
      <c r="BB42" s="11"/>
      <c r="BC42" s="10"/>
      <c r="BD42" s="7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7"/>
      <c r="BT42" s="7">
        <f t="shared" si="43"/>
        <v>0</v>
      </c>
      <c r="BU42" s="11">
        <v>27</v>
      </c>
      <c r="BV42" s="10" t="s">
        <v>64</v>
      </c>
      <c r="BW42" s="11">
        <v>18</v>
      </c>
      <c r="BX42" s="10" t="s">
        <v>61</v>
      </c>
      <c r="BY42" s="11"/>
      <c r="BZ42" s="10"/>
      <c r="CA42" s="11"/>
      <c r="CB42" s="10"/>
      <c r="CC42" s="7">
        <v>4</v>
      </c>
      <c r="CD42" s="11"/>
      <c r="CE42" s="10"/>
      <c r="CF42" s="11">
        <v>9</v>
      </c>
      <c r="CG42" s="10" t="s">
        <v>61</v>
      </c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7">
        <v>2</v>
      </c>
      <c r="CS42" s="7">
        <f t="shared" si="44"/>
        <v>6</v>
      </c>
      <c r="CT42" s="11"/>
      <c r="CU42" s="10"/>
      <c r="CV42" s="11"/>
      <c r="CW42" s="10"/>
      <c r="CX42" s="11"/>
      <c r="CY42" s="10"/>
      <c r="CZ42" s="11"/>
      <c r="DA42" s="10"/>
      <c r="DB42" s="7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11"/>
      <c r="DN42" s="10"/>
      <c r="DO42" s="11"/>
      <c r="DP42" s="10"/>
      <c r="DQ42" s="7"/>
      <c r="DR42" s="7">
        <f t="shared" si="45"/>
        <v>0</v>
      </c>
      <c r="DS42" s="11"/>
      <c r="DT42" s="10"/>
      <c r="DU42" s="11"/>
      <c r="DV42" s="10"/>
      <c r="DW42" s="11"/>
      <c r="DX42" s="10"/>
      <c r="DY42" s="11"/>
      <c r="DZ42" s="10"/>
      <c r="EA42" s="7"/>
      <c r="EB42" s="11"/>
      <c r="EC42" s="10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7"/>
      <c r="EQ42" s="7">
        <f t="shared" si="46"/>
        <v>0</v>
      </c>
      <c r="ER42" s="11"/>
      <c r="ES42" s="10"/>
      <c r="ET42" s="11"/>
      <c r="EU42" s="10"/>
      <c r="EV42" s="11"/>
      <c r="EW42" s="10"/>
      <c r="EX42" s="11"/>
      <c r="EY42" s="10"/>
      <c r="EZ42" s="7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11"/>
      <c r="FL42" s="10"/>
      <c r="FM42" s="11"/>
      <c r="FN42" s="10"/>
      <c r="FO42" s="7"/>
      <c r="FP42" s="7">
        <f t="shared" si="47"/>
        <v>0</v>
      </c>
      <c r="FQ42" s="11"/>
      <c r="FR42" s="10"/>
      <c r="FS42" s="11"/>
      <c r="FT42" s="10"/>
      <c r="FU42" s="11"/>
      <c r="FV42" s="10"/>
      <c r="FW42" s="11"/>
      <c r="FX42" s="10"/>
      <c r="FY42" s="7"/>
      <c r="FZ42" s="11"/>
      <c r="GA42" s="10"/>
      <c r="GB42" s="11"/>
      <c r="GC42" s="10"/>
      <c r="GD42" s="11"/>
      <c r="GE42" s="10"/>
      <c r="GF42" s="11"/>
      <c r="GG42" s="10"/>
      <c r="GH42" s="11"/>
      <c r="GI42" s="10"/>
      <c r="GJ42" s="11"/>
      <c r="GK42" s="10"/>
      <c r="GL42" s="11"/>
      <c r="GM42" s="10"/>
      <c r="GN42" s="7"/>
      <c r="GO42" s="7">
        <f t="shared" si="48"/>
        <v>0</v>
      </c>
      <c r="GP42" s="11"/>
      <c r="GQ42" s="10"/>
      <c r="GR42" s="11"/>
      <c r="GS42" s="10"/>
      <c r="GT42" s="11"/>
      <c r="GU42" s="10"/>
      <c r="GV42" s="11"/>
      <c r="GW42" s="10"/>
      <c r="GX42" s="7"/>
      <c r="GY42" s="11"/>
      <c r="GZ42" s="10"/>
      <c r="HA42" s="11"/>
      <c r="HB42" s="10"/>
      <c r="HC42" s="11"/>
      <c r="HD42" s="10"/>
      <c r="HE42" s="11"/>
      <c r="HF42" s="10"/>
      <c r="HG42" s="11"/>
      <c r="HH42" s="10"/>
      <c r="HI42" s="11"/>
      <c r="HJ42" s="10"/>
      <c r="HK42" s="11"/>
      <c r="HL42" s="10"/>
      <c r="HM42" s="7"/>
      <c r="HN42" s="7">
        <f t="shared" si="49"/>
        <v>0</v>
      </c>
    </row>
    <row r="43" spans="1:222" x14ac:dyDescent="0.2">
      <c r="A43" s="6"/>
      <c r="B43" s="6"/>
      <c r="C43" s="6"/>
      <c r="D43" s="6" t="s">
        <v>107</v>
      </c>
      <c r="E43" s="3" t="s">
        <v>108</v>
      </c>
      <c r="F43" s="6">
        <f t="shared" si="26"/>
        <v>1</v>
      </c>
      <c r="G43" s="6">
        <f t="shared" si="27"/>
        <v>1</v>
      </c>
      <c r="H43" s="6">
        <f t="shared" si="28"/>
        <v>18</v>
      </c>
      <c r="I43" s="6">
        <f t="shared" si="29"/>
        <v>9</v>
      </c>
      <c r="J43" s="6">
        <f t="shared" si="30"/>
        <v>0</v>
      </c>
      <c r="K43" s="6">
        <f t="shared" si="31"/>
        <v>0</v>
      </c>
      <c r="L43" s="6">
        <f t="shared" si="32"/>
        <v>0</v>
      </c>
      <c r="M43" s="6">
        <f t="shared" si="33"/>
        <v>0</v>
      </c>
      <c r="N43" s="6">
        <f t="shared" si="34"/>
        <v>9</v>
      </c>
      <c r="O43" s="6">
        <f t="shared" si="35"/>
        <v>0</v>
      </c>
      <c r="P43" s="6">
        <f t="shared" si="36"/>
        <v>0</v>
      </c>
      <c r="Q43" s="6">
        <f t="shared" si="37"/>
        <v>0</v>
      </c>
      <c r="R43" s="6">
        <f t="shared" si="38"/>
        <v>0</v>
      </c>
      <c r="S43" s="6">
        <f t="shared" si="39"/>
        <v>0</v>
      </c>
      <c r="T43" s="7">
        <f t="shared" si="40"/>
        <v>2</v>
      </c>
      <c r="U43" s="7">
        <f t="shared" si="41"/>
        <v>1</v>
      </c>
      <c r="V43" s="7">
        <v>1</v>
      </c>
      <c r="W43" s="11"/>
      <c r="X43" s="10"/>
      <c r="Y43" s="11"/>
      <c r="Z43" s="10"/>
      <c r="AA43" s="11"/>
      <c r="AB43" s="10"/>
      <c r="AC43" s="11"/>
      <c r="AD43" s="10"/>
      <c r="AE43" s="7"/>
      <c r="AF43" s="11"/>
      <c r="AG43" s="10"/>
      <c r="AH43" s="11"/>
      <c r="AI43" s="10"/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/>
      <c r="AU43" s="7">
        <f t="shared" si="42"/>
        <v>0</v>
      </c>
      <c r="AV43" s="11"/>
      <c r="AW43" s="10"/>
      <c r="AX43" s="11"/>
      <c r="AY43" s="10"/>
      <c r="AZ43" s="11"/>
      <c r="BA43" s="10"/>
      <c r="BB43" s="11"/>
      <c r="BC43" s="10"/>
      <c r="BD43" s="7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7"/>
      <c r="BT43" s="7">
        <f t="shared" si="43"/>
        <v>0</v>
      </c>
      <c r="BU43" s="11">
        <v>9</v>
      </c>
      <c r="BV43" s="10" t="s">
        <v>64</v>
      </c>
      <c r="BW43" s="11"/>
      <c r="BX43" s="10"/>
      <c r="BY43" s="11"/>
      <c r="BZ43" s="10"/>
      <c r="CA43" s="11"/>
      <c r="CB43" s="10"/>
      <c r="CC43" s="7">
        <v>1</v>
      </c>
      <c r="CD43" s="11"/>
      <c r="CE43" s="10"/>
      <c r="CF43" s="11">
        <v>9</v>
      </c>
      <c r="CG43" s="10" t="s">
        <v>61</v>
      </c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7">
        <v>1</v>
      </c>
      <c r="CS43" s="7">
        <f t="shared" si="44"/>
        <v>2</v>
      </c>
      <c r="CT43" s="11"/>
      <c r="CU43" s="10"/>
      <c r="CV43" s="11"/>
      <c r="CW43" s="10"/>
      <c r="CX43" s="11"/>
      <c r="CY43" s="10"/>
      <c r="CZ43" s="11"/>
      <c r="DA43" s="10"/>
      <c r="DB43" s="7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11"/>
      <c r="DN43" s="10"/>
      <c r="DO43" s="11"/>
      <c r="DP43" s="10"/>
      <c r="DQ43" s="7"/>
      <c r="DR43" s="7">
        <f t="shared" si="45"/>
        <v>0</v>
      </c>
      <c r="DS43" s="11"/>
      <c r="DT43" s="10"/>
      <c r="DU43" s="11"/>
      <c r="DV43" s="10"/>
      <c r="DW43" s="11"/>
      <c r="DX43" s="10"/>
      <c r="DY43" s="11"/>
      <c r="DZ43" s="10"/>
      <c r="EA43" s="7"/>
      <c r="EB43" s="11"/>
      <c r="EC43" s="10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7"/>
      <c r="EQ43" s="7">
        <f t="shared" si="46"/>
        <v>0</v>
      </c>
      <c r="ER43" s="11"/>
      <c r="ES43" s="10"/>
      <c r="ET43" s="11"/>
      <c r="EU43" s="10"/>
      <c r="EV43" s="11"/>
      <c r="EW43" s="10"/>
      <c r="EX43" s="11"/>
      <c r="EY43" s="10"/>
      <c r="EZ43" s="7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11"/>
      <c r="FL43" s="10"/>
      <c r="FM43" s="11"/>
      <c r="FN43" s="10"/>
      <c r="FO43" s="7"/>
      <c r="FP43" s="7">
        <f t="shared" si="47"/>
        <v>0</v>
      </c>
      <c r="FQ43" s="11"/>
      <c r="FR43" s="10"/>
      <c r="FS43" s="11"/>
      <c r="FT43" s="10"/>
      <c r="FU43" s="11"/>
      <c r="FV43" s="10"/>
      <c r="FW43" s="11"/>
      <c r="FX43" s="10"/>
      <c r="FY43" s="7"/>
      <c r="FZ43" s="11"/>
      <c r="GA43" s="10"/>
      <c r="GB43" s="11"/>
      <c r="GC43" s="10"/>
      <c r="GD43" s="11"/>
      <c r="GE43" s="10"/>
      <c r="GF43" s="11"/>
      <c r="GG43" s="10"/>
      <c r="GH43" s="11"/>
      <c r="GI43" s="10"/>
      <c r="GJ43" s="11"/>
      <c r="GK43" s="10"/>
      <c r="GL43" s="11"/>
      <c r="GM43" s="10"/>
      <c r="GN43" s="7"/>
      <c r="GO43" s="7">
        <f t="shared" si="48"/>
        <v>0</v>
      </c>
      <c r="GP43" s="11"/>
      <c r="GQ43" s="10"/>
      <c r="GR43" s="11"/>
      <c r="GS43" s="10"/>
      <c r="GT43" s="11"/>
      <c r="GU43" s="10"/>
      <c r="GV43" s="11"/>
      <c r="GW43" s="10"/>
      <c r="GX43" s="7"/>
      <c r="GY43" s="11"/>
      <c r="GZ43" s="10"/>
      <c r="HA43" s="11"/>
      <c r="HB43" s="10"/>
      <c r="HC43" s="11"/>
      <c r="HD43" s="10"/>
      <c r="HE43" s="11"/>
      <c r="HF43" s="10"/>
      <c r="HG43" s="11"/>
      <c r="HH43" s="10"/>
      <c r="HI43" s="11"/>
      <c r="HJ43" s="10"/>
      <c r="HK43" s="11"/>
      <c r="HL43" s="10"/>
      <c r="HM43" s="7"/>
      <c r="HN43" s="7">
        <f t="shared" si="49"/>
        <v>0</v>
      </c>
    </row>
    <row r="44" spans="1:222" x14ac:dyDescent="0.2">
      <c r="A44" s="6"/>
      <c r="B44" s="6"/>
      <c r="C44" s="6"/>
      <c r="D44" s="6" t="s">
        <v>109</v>
      </c>
      <c r="E44" s="3" t="s">
        <v>110</v>
      </c>
      <c r="F44" s="6">
        <f t="shared" si="26"/>
        <v>1</v>
      </c>
      <c r="G44" s="6">
        <f t="shared" si="27"/>
        <v>2</v>
      </c>
      <c r="H44" s="6">
        <f t="shared" si="28"/>
        <v>45</v>
      </c>
      <c r="I44" s="6">
        <f t="shared" si="29"/>
        <v>18</v>
      </c>
      <c r="J44" s="6">
        <f t="shared" si="30"/>
        <v>9</v>
      </c>
      <c r="K44" s="6">
        <f t="shared" si="31"/>
        <v>0</v>
      </c>
      <c r="L44" s="6">
        <f t="shared" si="32"/>
        <v>0</v>
      </c>
      <c r="M44" s="6">
        <f t="shared" si="33"/>
        <v>0</v>
      </c>
      <c r="N44" s="6">
        <f t="shared" si="34"/>
        <v>18</v>
      </c>
      <c r="O44" s="6">
        <f t="shared" si="35"/>
        <v>0</v>
      </c>
      <c r="P44" s="6">
        <f t="shared" si="36"/>
        <v>0</v>
      </c>
      <c r="Q44" s="6">
        <f t="shared" si="37"/>
        <v>0</v>
      </c>
      <c r="R44" s="6">
        <f t="shared" si="38"/>
        <v>0</v>
      </c>
      <c r="S44" s="6">
        <f t="shared" si="39"/>
        <v>0</v>
      </c>
      <c r="T44" s="7">
        <f t="shared" si="40"/>
        <v>6</v>
      </c>
      <c r="U44" s="7">
        <f t="shared" si="41"/>
        <v>2</v>
      </c>
      <c r="V44" s="7">
        <v>2.5</v>
      </c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7"/>
      <c r="AU44" s="7">
        <f t="shared" si="42"/>
        <v>0</v>
      </c>
      <c r="AV44" s="11"/>
      <c r="AW44" s="10"/>
      <c r="AX44" s="11"/>
      <c r="AY44" s="10"/>
      <c r="AZ44" s="11"/>
      <c r="BA44" s="10"/>
      <c r="BB44" s="11"/>
      <c r="BC44" s="10"/>
      <c r="BD44" s="7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7"/>
      <c r="BT44" s="7">
        <f t="shared" si="43"/>
        <v>0</v>
      </c>
      <c r="BU44" s="11">
        <v>18</v>
      </c>
      <c r="BV44" s="10" t="s">
        <v>64</v>
      </c>
      <c r="BW44" s="11">
        <v>9</v>
      </c>
      <c r="BX44" s="10" t="s">
        <v>61</v>
      </c>
      <c r="BY44" s="11"/>
      <c r="BZ44" s="10"/>
      <c r="CA44" s="11"/>
      <c r="CB44" s="10"/>
      <c r="CC44" s="7">
        <v>4</v>
      </c>
      <c r="CD44" s="11"/>
      <c r="CE44" s="10"/>
      <c r="CF44" s="11">
        <v>18</v>
      </c>
      <c r="CG44" s="10" t="s">
        <v>61</v>
      </c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7">
        <v>2</v>
      </c>
      <c r="CS44" s="7">
        <f t="shared" si="44"/>
        <v>6</v>
      </c>
      <c r="CT44" s="11"/>
      <c r="CU44" s="10"/>
      <c r="CV44" s="11"/>
      <c r="CW44" s="10"/>
      <c r="CX44" s="11"/>
      <c r="CY44" s="10"/>
      <c r="CZ44" s="11"/>
      <c r="DA44" s="10"/>
      <c r="DB44" s="7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7">
        <f t="shared" si="45"/>
        <v>0</v>
      </c>
      <c r="DS44" s="11"/>
      <c r="DT44" s="10"/>
      <c r="DU44" s="11"/>
      <c r="DV44" s="10"/>
      <c r="DW44" s="11"/>
      <c r="DX44" s="10"/>
      <c r="DY44" s="11"/>
      <c r="DZ44" s="10"/>
      <c r="EA44" s="7"/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7"/>
      <c r="EQ44" s="7">
        <f t="shared" si="46"/>
        <v>0</v>
      </c>
      <c r="ER44" s="11"/>
      <c r="ES44" s="10"/>
      <c r="ET44" s="11"/>
      <c r="EU44" s="10"/>
      <c r="EV44" s="11"/>
      <c r="EW44" s="10"/>
      <c r="EX44" s="11"/>
      <c r="EY44" s="10"/>
      <c r="EZ44" s="7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7"/>
      <c r="FP44" s="7">
        <f t="shared" si="47"/>
        <v>0</v>
      </c>
      <c r="FQ44" s="11"/>
      <c r="FR44" s="10"/>
      <c r="FS44" s="11"/>
      <c r="FT44" s="10"/>
      <c r="FU44" s="11"/>
      <c r="FV44" s="10"/>
      <c r="FW44" s="11"/>
      <c r="FX44" s="10"/>
      <c r="FY44" s="7"/>
      <c r="FZ44" s="11"/>
      <c r="GA44" s="10"/>
      <c r="GB44" s="11"/>
      <c r="GC44" s="10"/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7"/>
      <c r="GO44" s="7">
        <f t="shared" si="48"/>
        <v>0</v>
      </c>
      <c r="GP44" s="11"/>
      <c r="GQ44" s="10"/>
      <c r="GR44" s="11"/>
      <c r="GS44" s="10"/>
      <c r="GT44" s="11"/>
      <c r="GU44" s="10"/>
      <c r="GV44" s="11"/>
      <c r="GW44" s="10"/>
      <c r="GX44" s="7"/>
      <c r="GY44" s="11"/>
      <c r="GZ44" s="10"/>
      <c r="HA44" s="11"/>
      <c r="HB44" s="10"/>
      <c r="HC44" s="11"/>
      <c r="HD44" s="10"/>
      <c r="HE44" s="11"/>
      <c r="HF44" s="10"/>
      <c r="HG44" s="11"/>
      <c r="HH44" s="10"/>
      <c r="HI44" s="11"/>
      <c r="HJ44" s="10"/>
      <c r="HK44" s="11"/>
      <c r="HL44" s="10"/>
      <c r="HM44" s="7"/>
      <c r="HN44" s="7">
        <f t="shared" si="49"/>
        <v>0</v>
      </c>
    </row>
    <row r="45" spans="1:222" x14ac:dyDescent="0.2">
      <c r="A45" s="6"/>
      <c r="B45" s="6"/>
      <c r="C45" s="6"/>
      <c r="D45" s="6" t="s">
        <v>111</v>
      </c>
      <c r="E45" s="3" t="s">
        <v>112</v>
      </c>
      <c r="F45" s="6">
        <f t="shared" si="26"/>
        <v>0</v>
      </c>
      <c r="G45" s="6">
        <f t="shared" si="27"/>
        <v>2</v>
      </c>
      <c r="H45" s="6">
        <f t="shared" si="28"/>
        <v>36</v>
      </c>
      <c r="I45" s="6">
        <f t="shared" si="29"/>
        <v>18</v>
      </c>
      <c r="J45" s="6">
        <f t="shared" si="30"/>
        <v>0</v>
      </c>
      <c r="K45" s="6">
        <f t="shared" si="31"/>
        <v>18</v>
      </c>
      <c r="L45" s="6">
        <f t="shared" si="32"/>
        <v>0</v>
      </c>
      <c r="M45" s="6">
        <f t="shared" si="33"/>
        <v>0</v>
      </c>
      <c r="N45" s="6">
        <f t="shared" si="34"/>
        <v>0</v>
      </c>
      <c r="O45" s="6">
        <f t="shared" si="35"/>
        <v>0</v>
      </c>
      <c r="P45" s="6">
        <f t="shared" si="36"/>
        <v>0</v>
      </c>
      <c r="Q45" s="6">
        <f t="shared" si="37"/>
        <v>0</v>
      </c>
      <c r="R45" s="6">
        <f t="shared" si="38"/>
        <v>0</v>
      </c>
      <c r="S45" s="6">
        <f t="shared" si="39"/>
        <v>0</v>
      </c>
      <c r="T45" s="7">
        <f t="shared" si="40"/>
        <v>5</v>
      </c>
      <c r="U45" s="7">
        <f t="shared" si="41"/>
        <v>0</v>
      </c>
      <c r="V45" s="7">
        <v>2</v>
      </c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/>
      <c r="AT45" s="7"/>
      <c r="AU45" s="7">
        <f t="shared" si="42"/>
        <v>0</v>
      </c>
      <c r="AV45" s="11"/>
      <c r="AW45" s="10"/>
      <c r="AX45" s="11"/>
      <c r="AY45" s="10"/>
      <c r="AZ45" s="11"/>
      <c r="BA45" s="10"/>
      <c r="BB45" s="11"/>
      <c r="BC45" s="10"/>
      <c r="BD45" s="7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7"/>
      <c r="BT45" s="7">
        <f t="shared" si="43"/>
        <v>0</v>
      </c>
      <c r="BU45" s="11"/>
      <c r="BV45" s="10"/>
      <c r="BW45" s="11"/>
      <c r="BX45" s="10"/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7"/>
      <c r="CS45" s="7">
        <f t="shared" si="44"/>
        <v>0</v>
      </c>
      <c r="CT45" s="11">
        <v>18</v>
      </c>
      <c r="CU45" s="10" t="s">
        <v>61</v>
      </c>
      <c r="CV45" s="11"/>
      <c r="CW45" s="10"/>
      <c r="CX45" s="11">
        <v>18</v>
      </c>
      <c r="CY45" s="10" t="s">
        <v>61</v>
      </c>
      <c r="CZ45" s="11"/>
      <c r="DA45" s="10"/>
      <c r="DB45" s="7">
        <v>5</v>
      </c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7">
        <f t="shared" si="45"/>
        <v>5</v>
      </c>
      <c r="DS45" s="11"/>
      <c r="DT45" s="10"/>
      <c r="DU45" s="11"/>
      <c r="DV45" s="10"/>
      <c r="DW45" s="11"/>
      <c r="DX45" s="10"/>
      <c r="DY45" s="11"/>
      <c r="DZ45" s="10"/>
      <c r="EA45" s="7"/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7"/>
      <c r="EQ45" s="7">
        <f t="shared" si="46"/>
        <v>0</v>
      </c>
      <c r="ER45" s="11"/>
      <c r="ES45" s="10"/>
      <c r="ET45" s="11"/>
      <c r="EU45" s="10"/>
      <c r="EV45" s="11"/>
      <c r="EW45" s="10"/>
      <c r="EX45" s="11"/>
      <c r="EY45" s="10"/>
      <c r="EZ45" s="7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7"/>
      <c r="FP45" s="7">
        <f t="shared" si="47"/>
        <v>0</v>
      </c>
      <c r="FQ45" s="11"/>
      <c r="FR45" s="10"/>
      <c r="FS45" s="11"/>
      <c r="FT45" s="10"/>
      <c r="FU45" s="11"/>
      <c r="FV45" s="10"/>
      <c r="FW45" s="11"/>
      <c r="FX45" s="10"/>
      <c r="FY45" s="7"/>
      <c r="FZ45" s="11"/>
      <c r="GA45" s="10"/>
      <c r="GB45" s="11"/>
      <c r="GC45" s="10"/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7"/>
      <c r="GO45" s="7">
        <f t="shared" si="48"/>
        <v>0</v>
      </c>
      <c r="GP45" s="11"/>
      <c r="GQ45" s="10"/>
      <c r="GR45" s="11"/>
      <c r="GS45" s="10"/>
      <c r="GT45" s="11"/>
      <c r="GU45" s="10"/>
      <c r="GV45" s="11"/>
      <c r="GW45" s="10"/>
      <c r="GX45" s="7"/>
      <c r="GY45" s="11"/>
      <c r="GZ45" s="10"/>
      <c r="HA45" s="11"/>
      <c r="HB45" s="10"/>
      <c r="HC45" s="11"/>
      <c r="HD45" s="10"/>
      <c r="HE45" s="11"/>
      <c r="HF45" s="10"/>
      <c r="HG45" s="11"/>
      <c r="HH45" s="10"/>
      <c r="HI45" s="11"/>
      <c r="HJ45" s="10"/>
      <c r="HK45" s="11"/>
      <c r="HL45" s="10"/>
      <c r="HM45" s="7"/>
      <c r="HN45" s="7">
        <f t="shared" si="49"/>
        <v>0</v>
      </c>
    </row>
    <row r="46" spans="1:222" x14ac:dyDescent="0.2">
      <c r="A46" s="6"/>
      <c r="B46" s="6"/>
      <c r="C46" s="6"/>
      <c r="D46" s="6" t="s">
        <v>113</v>
      </c>
      <c r="E46" s="3" t="s">
        <v>114</v>
      </c>
      <c r="F46" s="6">
        <f t="shared" si="26"/>
        <v>0</v>
      </c>
      <c r="G46" s="6">
        <f t="shared" si="27"/>
        <v>2</v>
      </c>
      <c r="H46" s="6">
        <f t="shared" si="28"/>
        <v>18</v>
      </c>
      <c r="I46" s="6">
        <f t="shared" si="29"/>
        <v>9</v>
      </c>
      <c r="J46" s="6">
        <f t="shared" si="30"/>
        <v>0</v>
      </c>
      <c r="K46" s="6">
        <f t="shared" si="31"/>
        <v>0</v>
      </c>
      <c r="L46" s="6">
        <f t="shared" si="32"/>
        <v>0</v>
      </c>
      <c r="M46" s="6">
        <f t="shared" si="33"/>
        <v>0</v>
      </c>
      <c r="N46" s="6">
        <f t="shared" si="34"/>
        <v>0</v>
      </c>
      <c r="O46" s="6">
        <f t="shared" si="35"/>
        <v>0</v>
      </c>
      <c r="P46" s="6">
        <f t="shared" si="36"/>
        <v>9</v>
      </c>
      <c r="Q46" s="6">
        <f t="shared" si="37"/>
        <v>0</v>
      </c>
      <c r="R46" s="6">
        <f t="shared" si="38"/>
        <v>0</v>
      </c>
      <c r="S46" s="6">
        <f t="shared" si="39"/>
        <v>0</v>
      </c>
      <c r="T46" s="7">
        <f t="shared" si="40"/>
        <v>2</v>
      </c>
      <c r="U46" s="7">
        <f t="shared" si="41"/>
        <v>1</v>
      </c>
      <c r="V46" s="7">
        <v>1</v>
      </c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7"/>
      <c r="AU46" s="7">
        <f t="shared" si="42"/>
        <v>0</v>
      </c>
      <c r="AV46" s="11"/>
      <c r="AW46" s="10"/>
      <c r="AX46" s="11"/>
      <c r="AY46" s="10"/>
      <c r="AZ46" s="11"/>
      <c r="BA46" s="10"/>
      <c r="BB46" s="11"/>
      <c r="BC46" s="10"/>
      <c r="BD46" s="7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7"/>
      <c r="BT46" s="7">
        <f t="shared" si="43"/>
        <v>0</v>
      </c>
      <c r="BU46" s="11"/>
      <c r="BV46" s="10"/>
      <c r="BW46" s="11"/>
      <c r="BX46" s="10"/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11"/>
      <c r="CQ46" s="10"/>
      <c r="CR46" s="7"/>
      <c r="CS46" s="7">
        <f t="shared" si="44"/>
        <v>0</v>
      </c>
      <c r="CT46" s="11"/>
      <c r="CU46" s="10"/>
      <c r="CV46" s="11"/>
      <c r="CW46" s="10"/>
      <c r="CX46" s="11"/>
      <c r="CY46" s="10"/>
      <c r="CZ46" s="11"/>
      <c r="DA46" s="10"/>
      <c r="DB46" s="7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/>
      <c r="DR46" s="7">
        <f t="shared" si="45"/>
        <v>0</v>
      </c>
      <c r="DS46" s="11"/>
      <c r="DT46" s="10"/>
      <c r="DU46" s="11"/>
      <c r="DV46" s="10"/>
      <c r="DW46" s="11"/>
      <c r="DX46" s="10"/>
      <c r="DY46" s="11"/>
      <c r="DZ46" s="10"/>
      <c r="EA46" s="7"/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7"/>
      <c r="EQ46" s="7">
        <f t="shared" si="46"/>
        <v>0</v>
      </c>
      <c r="ER46" s="11"/>
      <c r="ES46" s="10"/>
      <c r="ET46" s="11"/>
      <c r="EU46" s="10"/>
      <c r="EV46" s="11"/>
      <c r="EW46" s="10"/>
      <c r="EX46" s="11"/>
      <c r="EY46" s="10"/>
      <c r="EZ46" s="7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7"/>
      <c r="FP46" s="7">
        <f t="shared" si="47"/>
        <v>0</v>
      </c>
      <c r="FQ46" s="11"/>
      <c r="FR46" s="10"/>
      <c r="FS46" s="11"/>
      <c r="FT46" s="10"/>
      <c r="FU46" s="11"/>
      <c r="FV46" s="10"/>
      <c r="FW46" s="11"/>
      <c r="FX46" s="10"/>
      <c r="FY46" s="7"/>
      <c r="FZ46" s="11"/>
      <c r="GA46" s="10"/>
      <c r="GB46" s="11"/>
      <c r="GC46" s="10"/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7"/>
      <c r="GO46" s="7">
        <f t="shared" si="48"/>
        <v>0</v>
      </c>
      <c r="GP46" s="11">
        <v>9</v>
      </c>
      <c r="GQ46" s="10" t="s">
        <v>61</v>
      </c>
      <c r="GR46" s="11"/>
      <c r="GS46" s="10"/>
      <c r="GT46" s="11"/>
      <c r="GU46" s="10"/>
      <c r="GV46" s="11"/>
      <c r="GW46" s="10"/>
      <c r="GX46" s="7">
        <v>1</v>
      </c>
      <c r="GY46" s="11"/>
      <c r="GZ46" s="10"/>
      <c r="HA46" s="11"/>
      <c r="HB46" s="10"/>
      <c r="HC46" s="11"/>
      <c r="HD46" s="10"/>
      <c r="HE46" s="11">
        <v>9</v>
      </c>
      <c r="HF46" s="10" t="s">
        <v>61</v>
      </c>
      <c r="HG46" s="11"/>
      <c r="HH46" s="10"/>
      <c r="HI46" s="11"/>
      <c r="HJ46" s="10"/>
      <c r="HK46" s="11"/>
      <c r="HL46" s="10"/>
      <c r="HM46" s="7">
        <v>1</v>
      </c>
      <c r="HN46" s="7">
        <f t="shared" si="49"/>
        <v>2</v>
      </c>
    </row>
    <row r="47" spans="1:222" x14ac:dyDescent="0.2">
      <c r="A47" s="6"/>
      <c r="B47" s="6"/>
      <c r="C47" s="6"/>
      <c r="D47" s="6" t="s">
        <v>115</v>
      </c>
      <c r="E47" s="3" t="s">
        <v>116</v>
      </c>
      <c r="F47" s="6">
        <f t="shared" si="26"/>
        <v>0</v>
      </c>
      <c r="G47" s="6">
        <f t="shared" si="27"/>
        <v>2</v>
      </c>
      <c r="H47" s="6">
        <f t="shared" si="28"/>
        <v>18</v>
      </c>
      <c r="I47" s="6">
        <f t="shared" si="29"/>
        <v>9</v>
      </c>
      <c r="J47" s="6">
        <f t="shared" si="30"/>
        <v>0</v>
      </c>
      <c r="K47" s="6">
        <f t="shared" si="31"/>
        <v>0</v>
      </c>
      <c r="L47" s="6">
        <f t="shared" si="32"/>
        <v>0</v>
      </c>
      <c r="M47" s="6">
        <f t="shared" si="33"/>
        <v>0</v>
      </c>
      <c r="N47" s="6">
        <f t="shared" si="34"/>
        <v>0</v>
      </c>
      <c r="O47" s="6">
        <f t="shared" si="35"/>
        <v>0</v>
      </c>
      <c r="P47" s="6">
        <f t="shared" si="36"/>
        <v>9</v>
      </c>
      <c r="Q47" s="6">
        <f t="shared" si="37"/>
        <v>0</v>
      </c>
      <c r="R47" s="6">
        <f t="shared" si="38"/>
        <v>0</v>
      </c>
      <c r="S47" s="6">
        <f t="shared" si="39"/>
        <v>0</v>
      </c>
      <c r="T47" s="7">
        <f t="shared" si="40"/>
        <v>2</v>
      </c>
      <c r="U47" s="7">
        <f t="shared" si="41"/>
        <v>1</v>
      </c>
      <c r="V47" s="7">
        <v>1.1000000000000001</v>
      </c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7"/>
      <c r="AU47" s="7">
        <f t="shared" si="42"/>
        <v>0</v>
      </c>
      <c r="AV47" s="11"/>
      <c r="AW47" s="10"/>
      <c r="AX47" s="11"/>
      <c r="AY47" s="10"/>
      <c r="AZ47" s="11"/>
      <c r="BA47" s="10"/>
      <c r="BB47" s="11"/>
      <c r="BC47" s="10"/>
      <c r="BD47" s="7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7"/>
      <c r="BT47" s="7">
        <f t="shared" si="43"/>
        <v>0</v>
      </c>
      <c r="BU47" s="11"/>
      <c r="BV47" s="10"/>
      <c r="BW47" s="11"/>
      <c r="BX47" s="10"/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7"/>
      <c r="CS47" s="7">
        <f t="shared" si="44"/>
        <v>0</v>
      </c>
      <c r="CT47" s="11"/>
      <c r="CU47" s="10"/>
      <c r="CV47" s="11"/>
      <c r="CW47" s="10"/>
      <c r="CX47" s="11"/>
      <c r="CY47" s="10"/>
      <c r="CZ47" s="11"/>
      <c r="DA47" s="10"/>
      <c r="DB47" s="7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/>
      <c r="DR47" s="7">
        <f t="shared" si="45"/>
        <v>0</v>
      </c>
      <c r="DS47" s="11"/>
      <c r="DT47" s="10"/>
      <c r="DU47" s="11"/>
      <c r="DV47" s="10"/>
      <c r="DW47" s="11"/>
      <c r="DX47" s="10"/>
      <c r="DY47" s="11"/>
      <c r="DZ47" s="10"/>
      <c r="EA47" s="7"/>
      <c r="EB47" s="11"/>
      <c r="EC47" s="10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7"/>
      <c r="EQ47" s="7">
        <f t="shared" si="46"/>
        <v>0</v>
      </c>
      <c r="ER47" s="11"/>
      <c r="ES47" s="10"/>
      <c r="ET47" s="11"/>
      <c r="EU47" s="10"/>
      <c r="EV47" s="11"/>
      <c r="EW47" s="10"/>
      <c r="EX47" s="11"/>
      <c r="EY47" s="10"/>
      <c r="EZ47" s="7"/>
      <c r="FA47" s="11"/>
      <c r="FB47" s="10"/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7"/>
      <c r="FP47" s="7">
        <f t="shared" si="47"/>
        <v>0</v>
      </c>
      <c r="FQ47" s="11"/>
      <c r="FR47" s="10"/>
      <c r="FS47" s="11"/>
      <c r="FT47" s="10"/>
      <c r="FU47" s="11"/>
      <c r="FV47" s="10"/>
      <c r="FW47" s="11"/>
      <c r="FX47" s="10"/>
      <c r="FY47" s="7"/>
      <c r="FZ47" s="11"/>
      <c r="GA47" s="10"/>
      <c r="GB47" s="11"/>
      <c r="GC47" s="10"/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7"/>
      <c r="GO47" s="7">
        <f t="shared" si="48"/>
        <v>0</v>
      </c>
      <c r="GP47" s="11">
        <v>9</v>
      </c>
      <c r="GQ47" s="10" t="s">
        <v>61</v>
      </c>
      <c r="GR47" s="11"/>
      <c r="GS47" s="10"/>
      <c r="GT47" s="11"/>
      <c r="GU47" s="10"/>
      <c r="GV47" s="11"/>
      <c r="GW47" s="10"/>
      <c r="GX47" s="7">
        <v>1</v>
      </c>
      <c r="GY47" s="11"/>
      <c r="GZ47" s="10"/>
      <c r="HA47" s="11"/>
      <c r="HB47" s="10"/>
      <c r="HC47" s="11"/>
      <c r="HD47" s="10"/>
      <c r="HE47" s="11">
        <v>9</v>
      </c>
      <c r="HF47" s="10" t="s">
        <v>61</v>
      </c>
      <c r="HG47" s="11"/>
      <c r="HH47" s="10"/>
      <c r="HI47" s="11"/>
      <c r="HJ47" s="10"/>
      <c r="HK47" s="11"/>
      <c r="HL47" s="10"/>
      <c r="HM47" s="7">
        <v>1</v>
      </c>
      <c r="HN47" s="7">
        <f t="shared" si="49"/>
        <v>2</v>
      </c>
    </row>
    <row r="48" spans="1:222" x14ac:dyDescent="0.2">
      <c r="A48" s="6"/>
      <c r="B48" s="6"/>
      <c r="C48" s="6"/>
      <c r="D48" s="6" t="s">
        <v>117</v>
      </c>
      <c r="E48" s="3" t="s">
        <v>118</v>
      </c>
      <c r="F48" s="6">
        <f t="shared" si="26"/>
        <v>0</v>
      </c>
      <c r="G48" s="6">
        <f t="shared" si="27"/>
        <v>1</v>
      </c>
      <c r="H48" s="6">
        <f t="shared" si="28"/>
        <v>9</v>
      </c>
      <c r="I48" s="6">
        <f t="shared" si="29"/>
        <v>9</v>
      </c>
      <c r="J48" s="6">
        <f t="shared" si="30"/>
        <v>0</v>
      </c>
      <c r="K48" s="6">
        <f t="shared" si="31"/>
        <v>0</v>
      </c>
      <c r="L48" s="6">
        <f t="shared" si="32"/>
        <v>0</v>
      </c>
      <c r="M48" s="6">
        <f t="shared" si="33"/>
        <v>0</v>
      </c>
      <c r="N48" s="6">
        <f t="shared" si="34"/>
        <v>0</v>
      </c>
      <c r="O48" s="6">
        <f t="shared" si="35"/>
        <v>0</v>
      </c>
      <c r="P48" s="6">
        <f t="shared" si="36"/>
        <v>0</v>
      </c>
      <c r="Q48" s="6">
        <f t="shared" si="37"/>
        <v>0</v>
      </c>
      <c r="R48" s="6">
        <f t="shared" si="38"/>
        <v>0</v>
      </c>
      <c r="S48" s="6">
        <f t="shared" si="39"/>
        <v>0</v>
      </c>
      <c r="T48" s="7">
        <f t="shared" si="40"/>
        <v>1</v>
      </c>
      <c r="U48" s="7">
        <f t="shared" si="41"/>
        <v>0</v>
      </c>
      <c r="V48" s="7">
        <v>0.5</v>
      </c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11"/>
      <c r="AO48" s="10"/>
      <c r="AP48" s="11"/>
      <c r="AQ48" s="10"/>
      <c r="AR48" s="11"/>
      <c r="AS48" s="10"/>
      <c r="AT48" s="7"/>
      <c r="AU48" s="7">
        <f t="shared" si="42"/>
        <v>0</v>
      </c>
      <c r="AV48" s="11"/>
      <c r="AW48" s="10"/>
      <c r="AX48" s="11"/>
      <c r="AY48" s="10"/>
      <c r="AZ48" s="11"/>
      <c r="BA48" s="10"/>
      <c r="BB48" s="11"/>
      <c r="BC48" s="10"/>
      <c r="BD48" s="7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7"/>
      <c r="BT48" s="7">
        <f t="shared" si="43"/>
        <v>0</v>
      </c>
      <c r="BU48" s="11"/>
      <c r="BV48" s="10"/>
      <c r="BW48" s="11"/>
      <c r="BX48" s="10"/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11"/>
      <c r="CQ48" s="10"/>
      <c r="CR48" s="7"/>
      <c r="CS48" s="7">
        <f t="shared" si="44"/>
        <v>0</v>
      </c>
      <c r="CT48" s="11"/>
      <c r="CU48" s="10"/>
      <c r="CV48" s="11"/>
      <c r="CW48" s="10"/>
      <c r="CX48" s="11"/>
      <c r="CY48" s="10"/>
      <c r="CZ48" s="11"/>
      <c r="DA48" s="10"/>
      <c r="DB48" s="7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7">
        <f t="shared" si="45"/>
        <v>0</v>
      </c>
      <c r="DS48" s="11"/>
      <c r="DT48" s="10"/>
      <c r="DU48" s="11"/>
      <c r="DV48" s="10"/>
      <c r="DW48" s="11"/>
      <c r="DX48" s="10"/>
      <c r="DY48" s="11"/>
      <c r="DZ48" s="10"/>
      <c r="EA48" s="7"/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7"/>
      <c r="EQ48" s="7">
        <f t="shared" si="46"/>
        <v>0</v>
      </c>
      <c r="ER48" s="11"/>
      <c r="ES48" s="10"/>
      <c r="ET48" s="11"/>
      <c r="EU48" s="10"/>
      <c r="EV48" s="11"/>
      <c r="EW48" s="10"/>
      <c r="EX48" s="11"/>
      <c r="EY48" s="10"/>
      <c r="EZ48" s="7"/>
      <c r="FA48" s="11"/>
      <c r="FB48" s="10"/>
      <c r="FC48" s="11"/>
      <c r="FD48" s="10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7"/>
      <c r="FP48" s="7">
        <f t="shared" si="47"/>
        <v>0</v>
      </c>
      <c r="FQ48" s="11"/>
      <c r="FR48" s="10"/>
      <c r="FS48" s="11"/>
      <c r="FT48" s="10"/>
      <c r="FU48" s="11"/>
      <c r="FV48" s="10"/>
      <c r="FW48" s="11"/>
      <c r="FX48" s="10"/>
      <c r="FY48" s="7"/>
      <c r="FZ48" s="11"/>
      <c r="GA48" s="10"/>
      <c r="GB48" s="11"/>
      <c r="GC48" s="10"/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7"/>
      <c r="GO48" s="7">
        <f t="shared" si="48"/>
        <v>0</v>
      </c>
      <c r="GP48" s="11">
        <v>9</v>
      </c>
      <c r="GQ48" s="10" t="s">
        <v>61</v>
      </c>
      <c r="GR48" s="11"/>
      <c r="GS48" s="10"/>
      <c r="GT48" s="11"/>
      <c r="GU48" s="10"/>
      <c r="GV48" s="11"/>
      <c r="GW48" s="10"/>
      <c r="GX48" s="7">
        <v>1</v>
      </c>
      <c r="GY48" s="11"/>
      <c r="GZ48" s="10"/>
      <c r="HA48" s="11"/>
      <c r="HB48" s="10"/>
      <c r="HC48" s="11"/>
      <c r="HD48" s="10"/>
      <c r="HE48" s="11"/>
      <c r="HF48" s="10"/>
      <c r="HG48" s="11"/>
      <c r="HH48" s="10"/>
      <c r="HI48" s="11"/>
      <c r="HJ48" s="10"/>
      <c r="HK48" s="11"/>
      <c r="HL48" s="10"/>
      <c r="HM48" s="7"/>
      <c r="HN48" s="7">
        <f t="shared" si="49"/>
        <v>1</v>
      </c>
    </row>
    <row r="49" spans="1:222" x14ac:dyDescent="0.2">
      <c r="A49" s="6"/>
      <c r="B49" s="6"/>
      <c r="C49" s="6"/>
      <c r="D49" s="6" t="s">
        <v>119</v>
      </c>
      <c r="E49" s="3" t="s">
        <v>120</v>
      </c>
      <c r="F49" s="6">
        <f t="shared" si="26"/>
        <v>0</v>
      </c>
      <c r="G49" s="6">
        <f t="shared" si="27"/>
        <v>2</v>
      </c>
      <c r="H49" s="6">
        <f t="shared" si="28"/>
        <v>18</v>
      </c>
      <c r="I49" s="6">
        <f t="shared" si="29"/>
        <v>9</v>
      </c>
      <c r="J49" s="6">
        <f t="shared" si="30"/>
        <v>0</v>
      </c>
      <c r="K49" s="6">
        <f t="shared" si="31"/>
        <v>0</v>
      </c>
      <c r="L49" s="6">
        <f t="shared" si="32"/>
        <v>0</v>
      </c>
      <c r="M49" s="6">
        <f t="shared" si="33"/>
        <v>0</v>
      </c>
      <c r="N49" s="6">
        <f t="shared" si="34"/>
        <v>9</v>
      </c>
      <c r="O49" s="6">
        <f t="shared" si="35"/>
        <v>0</v>
      </c>
      <c r="P49" s="6">
        <f t="shared" si="36"/>
        <v>0</v>
      </c>
      <c r="Q49" s="6">
        <f t="shared" si="37"/>
        <v>0</v>
      </c>
      <c r="R49" s="6">
        <f t="shared" si="38"/>
        <v>0</v>
      </c>
      <c r="S49" s="6">
        <f t="shared" si="39"/>
        <v>0</v>
      </c>
      <c r="T49" s="7">
        <f t="shared" si="40"/>
        <v>3</v>
      </c>
      <c r="U49" s="7">
        <f t="shared" si="41"/>
        <v>2</v>
      </c>
      <c r="V49" s="7">
        <v>1.1000000000000001</v>
      </c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11"/>
      <c r="AO49" s="10"/>
      <c r="AP49" s="11"/>
      <c r="AQ49" s="10"/>
      <c r="AR49" s="11"/>
      <c r="AS49" s="10"/>
      <c r="AT49" s="7"/>
      <c r="AU49" s="7">
        <f t="shared" si="42"/>
        <v>0</v>
      </c>
      <c r="AV49" s="11"/>
      <c r="AW49" s="10"/>
      <c r="AX49" s="11"/>
      <c r="AY49" s="10"/>
      <c r="AZ49" s="11"/>
      <c r="BA49" s="10"/>
      <c r="BB49" s="11"/>
      <c r="BC49" s="10"/>
      <c r="BD49" s="7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7"/>
      <c r="BT49" s="7">
        <f t="shared" si="43"/>
        <v>0</v>
      </c>
      <c r="BU49" s="11"/>
      <c r="BV49" s="10"/>
      <c r="BW49" s="11"/>
      <c r="BX49" s="10"/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11"/>
      <c r="CQ49" s="10"/>
      <c r="CR49" s="7"/>
      <c r="CS49" s="7">
        <f t="shared" si="44"/>
        <v>0</v>
      </c>
      <c r="CT49" s="11"/>
      <c r="CU49" s="10"/>
      <c r="CV49" s="11"/>
      <c r="CW49" s="10"/>
      <c r="CX49" s="11"/>
      <c r="CY49" s="10"/>
      <c r="CZ49" s="11"/>
      <c r="DA49" s="10"/>
      <c r="DB49" s="7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/>
      <c r="DR49" s="7">
        <f t="shared" si="45"/>
        <v>0</v>
      </c>
      <c r="DS49" s="11"/>
      <c r="DT49" s="10"/>
      <c r="DU49" s="11"/>
      <c r="DV49" s="10"/>
      <c r="DW49" s="11"/>
      <c r="DX49" s="10"/>
      <c r="DY49" s="11"/>
      <c r="DZ49" s="10"/>
      <c r="EA49" s="7"/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7"/>
      <c r="EQ49" s="7">
        <f t="shared" si="46"/>
        <v>0</v>
      </c>
      <c r="ER49" s="11"/>
      <c r="ES49" s="10"/>
      <c r="ET49" s="11"/>
      <c r="EU49" s="10"/>
      <c r="EV49" s="11"/>
      <c r="EW49" s="10"/>
      <c r="EX49" s="11"/>
      <c r="EY49" s="10"/>
      <c r="EZ49" s="7"/>
      <c r="FA49" s="11"/>
      <c r="FB49" s="10"/>
      <c r="FC49" s="11"/>
      <c r="FD49" s="10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7"/>
      <c r="FP49" s="7">
        <f t="shared" si="47"/>
        <v>0</v>
      </c>
      <c r="FQ49" s="11">
        <v>9</v>
      </c>
      <c r="FR49" s="10" t="s">
        <v>61</v>
      </c>
      <c r="FS49" s="11"/>
      <c r="FT49" s="10"/>
      <c r="FU49" s="11"/>
      <c r="FV49" s="10"/>
      <c r="FW49" s="11"/>
      <c r="FX49" s="10"/>
      <c r="FY49" s="7">
        <v>1</v>
      </c>
      <c r="FZ49" s="11"/>
      <c r="GA49" s="10"/>
      <c r="GB49" s="11">
        <v>9</v>
      </c>
      <c r="GC49" s="10" t="s">
        <v>61</v>
      </c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7">
        <v>2</v>
      </c>
      <c r="GO49" s="7">
        <f t="shared" si="48"/>
        <v>3</v>
      </c>
      <c r="GP49" s="11"/>
      <c r="GQ49" s="10"/>
      <c r="GR49" s="11"/>
      <c r="GS49" s="10"/>
      <c r="GT49" s="11"/>
      <c r="GU49" s="10"/>
      <c r="GV49" s="11"/>
      <c r="GW49" s="10"/>
      <c r="GX49" s="7"/>
      <c r="GY49" s="11"/>
      <c r="GZ49" s="10"/>
      <c r="HA49" s="11"/>
      <c r="HB49" s="10"/>
      <c r="HC49" s="11"/>
      <c r="HD49" s="10"/>
      <c r="HE49" s="11"/>
      <c r="HF49" s="10"/>
      <c r="HG49" s="11"/>
      <c r="HH49" s="10"/>
      <c r="HI49" s="11"/>
      <c r="HJ49" s="10"/>
      <c r="HK49" s="11"/>
      <c r="HL49" s="10"/>
      <c r="HM49" s="7"/>
      <c r="HN49" s="7">
        <f t="shared" si="49"/>
        <v>0</v>
      </c>
    </row>
    <row r="50" spans="1:222" ht="15.95" customHeight="1" x14ac:dyDescent="0.2">
      <c r="A50" s="6"/>
      <c r="B50" s="6"/>
      <c r="C50" s="6"/>
      <c r="D50" s="6"/>
      <c r="E50" s="6" t="s">
        <v>81</v>
      </c>
      <c r="F50" s="6">
        <f t="shared" ref="F50:BQ50" si="50">SUM(F31:F49)</f>
        <v>6</v>
      </c>
      <c r="G50" s="6">
        <f t="shared" si="50"/>
        <v>33</v>
      </c>
      <c r="H50" s="6">
        <f t="shared" si="50"/>
        <v>520</v>
      </c>
      <c r="I50" s="6">
        <f t="shared" si="50"/>
        <v>246</v>
      </c>
      <c r="J50" s="6">
        <f t="shared" si="50"/>
        <v>76</v>
      </c>
      <c r="K50" s="6">
        <f t="shared" si="50"/>
        <v>18</v>
      </c>
      <c r="L50" s="6">
        <f t="shared" si="50"/>
        <v>18</v>
      </c>
      <c r="M50" s="6">
        <f t="shared" si="50"/>
        <v>0</v>
      </c>
      <c r="N50" s="6">
        <f t="shared" si="50"/>
        <v>135</v>
      </c>
      <c r="O50" s="6">
        <f t="shared" si="50"/>
        <v>0</v>
      </c>
      <c r="P50" s="6">
        <f t="shared" si="50"/>
        <v>27</v>
      </c>
      <c r="Q50" s="6">
        <f t="shared" si="50"/>
        <v>0</v>
      </c>
      <c r="R50" s="6">
        <f t="shared" si="50"/>
        <v>0</v>
      </c>
      <c r="S50" s="6">
        <f t="shared" si="50"/>
        <v>0</v>
      </c>
      <c r="T50" s="7">
        <f t="shared" si="50"/>
        <v>67</v>
      </c>
      <c r="U50" s="7">
        <f t="shared" si="50"/>
        <v>20.5</v>
      </c>
      <c r="V50" s="7">
        <f t="shared" si="50"/>
        <v>30.300000000000004</v>
      </c>
      <c r="W50" s="11">
        <f t="shared" si="50"/>
        <v>64</v>
      </c>
      <c r="X50" s="10">
        <f t="shared" si="50"/>
        <v>0</v>
      </c>
      <c r="Y50" s="11">
        <f t="shared" si="50"/>
        <v>29</v>
      </c>
      <c r="Z50" s="10">
        <f t="shared" si="50"/>
        <v>0</v>
      </c>
      <c r="AA50" s="11">
        <f t="shared" si="50"/>
        <v>0</v>
      </c>
      <c r="AB50" s="10">
        <f t="shared" si="50"/>
        <v>0</v>
      </c>
      <c r="AC50" s="11">
        <f t="shared" si="50"/>
        <v>18</v>
      </c>
      <c r="AD50" s="10">
        <f t="shared" si="50"/>
        <v>0</v>
      </c>
      <c r="AE50" s="7">
        <f t="shared" si="50"/>
        <v>15</v>
      </c>
      <c r="AF50" s="11">
        <f t="shared" si="50"/>
        <v>0</v>
      </c>
      <c r="AG50" s="10">
        <f t="shared" si="50"/>
        <v>0</v>
      </c>
      <c r="AH50" s="11">
        <f t="shared" si="50"/>
        <v>27</v>
      </c>
      <c r="AI50" s="10">
        <f t="shared" si="50"/>
        <v>0</v>
      </c>
      <c r="AJ50" s="11">
        <f t="shared" si="50"/>
        <v>0</v>
      </c>
      <c r="AK50" s="10">
        <f t="shared" si="50"/>
        <v>0</v>
      </c>
      <c r="AL50" s="11">
        <f t="shared" si="50"/>
        <v>9</v>
      </c>
      <c r="AM50" s="10">
        <f t="shared" si="50"/>
        <v>0</v>
      </c>
      <c r="AN50" s="11">
        <f t="shared" si="50"/>
        <v>0</v>
      </c>
      <c r="AO50" s="10">
        <f t="shared" si="50"/>
        <v>0</v>
      </c>
      <c r="AP50" s="11">
        <f t="shared" si="50"/>
        <v>0</v>
      </c>
      <c r="AQ50" s="10">
        <f t="shared" si="50"/>
        <v>0</v>
      </c>
      <c r="AR50" s="11">
        <f t="shared" si="50"/>
        <v>0</v>
      </c>
      <c r="AS50" s="10">
        <f t="shared" si="50"/>
        <v>0</v>
      </c>
      <c r="AT50" s="7">
        <f t="shared" si="50"/>
        <v>4</v>
      </c>
      <c r="AU50" s="7">
        <f t="shared" si="50"/>
        <v>19</v>
      </c>
      <c r="AV50" s="11">
        <f t="shared" si="50"/>
        <v>65</v>
      </c>
      <c r="AW50" s="10">
        <f t="shared" si="50"/>
        <v>0</v>
      </c>
      <c r="AX50" s="11">
        <f t="shared" si="50"/>
        <v>20</v>
      </c>
      <c r="AY50" s="10">
        <f t="shared" si="50"/>
        <v>0</v>
      </c>
      <c r="AZ50" s="11">
        <f t="shared" si="50"/>
        <v>0</v>
      </c>
      <c r="BA50" s="10">
        <f t="shared" si="50"/>
        <v>0</v>
      </c>
      <c r="BB50" s="11">
        <f t="shared" si="50"/>
        <v>0</v>
      </c>
      <c r="BC50" s="10">
        <f t="shared" si="50"/>
        <v>0</v>
      </c>
      <c r="BD50" s="7">
        <f t="shared" si="50"/>
        <v>11.5</v>
      </c>
      <c r="BE50" s="11">
        <f t="shared" si="50"/>
        <v>0</v>
      </c>
      <c r="BF50" s="10">
        <f t="shared" si="50"/>
        <v>0</v>
      </c>
      <c r="BG50" s="11">
        <f t="shared" si="50"/>
        <v>54</v>
      </c>
      <c r="BH50" s="10">
        <f t="shared" si="50"/>
        <v>0</v>
      </c>
      <c r="BI50" s="11">
        <f t="shared" si="50"/>
        <v>0</v>
      </c>
      <c r="BJ50" s="10">
        <f t="shared" si="50"/>
        <v>0</v>
      </c>
      <c r="BK50" s="11">
        <f t="shared" si="50"/>
        <v>0</v>
      </c>
      <c r="BL50" s="10">
        <f t="shared" si="50"/>
        <v>0</v>
      </c>
      <c r="BM50" s="11">
        <f t="shared" si="50"/>
        <v>0</v>
      </c>
      <c r="BN50" s="10">
        <f t="shared" si="50"/>
        <v>0</v>
      </c>
      <c r="BO50" s="11">
        <f t="shared" si="50"/>
        <v>0</v>
      </c>
      <c r="BP50" s="10">
        <f t="shared" si="50"/>
        <v>0</v>
      </c>
      <c r="BQ50" s="11">
        <f t="shared" si="50"/>
        <v>0</v>
      </c>
      <c r="BR50" s="10">
        <f t="shared" ref="BR50:EC50" si="51">SUM(BR31:BR49)</f>
        <v>0</v>
      </c>
      <c r="BS50" s="7">
        <f t="shared" si="51"/>
        <v>6.5</v>
      </c>
      <c r="BT50" s="7">
        <f t="shared" si="51"/>
        <v>18</v>
      </c>
      <c r="BU50" s="11">
        <f t="shared" si="51"/>
        <v>63</v>
      </c>
      <c r="BV50" s="10">
        <f t="shared" si="51"/>
        <v>0</v>
      </c>
      <c r="BW50" s="11">
        <f t="shared" si="51"/>
        <v>27</v>
      </c>
      <c r="BX50" s="10">
        <f t="shared" si="51"/>
        <v>0</v>
      </c>
      <c r="BY50" s="11">
        <f t="shared" si="51"/>
        <v>0</v>
      </c>
      <c r="BZ50" s="10">
        <f t="shared" si="51"/>
        <v>0</v>
      </c>
      <c r="CA50" s="11">
        <f t="shared" si="51"/>
        <v>0</v>
      </c>
      <c r="CB50" s="10">
        <f t="shared" si="51"/>
        <v>0</v>
      </c>
      <c r="CC50" s="7">
        <f t="shared" si="51"/>
        <v>11</v>
      </c>
      <c r="CD50" s="11">
        <f t="shared" si="51"/>
        <v>0</v>
      </c>
      <c r="CE50" s="10">
        <f t="shared" si="51"/>
        <v>0</v>
      </c>
      <c r="CF50" s="11">
        <f t="shared" si="51"/>
        <v>45</v>
      </c>
      <c r="CG50" s="10">
        <f t="shared" si="51"/>
        <v>0</v>
      </c>
      <c r="CH50" s="11">
        <f t="shared" si="51"/>
        <v>0</v>
      </c>
      <c r="CI50" s="10">
        <f t="shared" si="51"/>
        <v>0</v>
      </c>
      <c r="CJ50" s="11">
        <f t="shared" si="51"/>
        <v>0</v>
      </c>
      <c r="CK50" s="10">
        <f t="shared" si="51"/>
        <v>0</v>
      </c>
      <c r="CL50" s="11">
        <f t="shared" si="51"/>
        <v>0</v>
      </c>
      <c r="CM50" s="10">
        <f t="shared" si="51"/>
        <v>0</v>
      </c>
      <c r="CN50" s="11">
        <f t="shared" si="51"/>
        <v>0</v>
      </c>
      <c r="CO50" s="10">
        <f t="shared" si="51"/>
        <v>0</v>
      </c>
      <c r="CP50" s="11">
        <f t="shared" si="51"/>
        <v>0</v>
      </c>
      <c r="CQ50" s="10">
        <f t="shared" si="51"/>
        <v>0</v>
      </c>
      <c r="CR50" s="7">
        <f t="shared" si="51"/>
        <v>6</v>
      </c>
      <c r="CS50" s="7">
        <f t="shared" si="51"/>
        <v>17</v>
      </c>
      <c r="CT50" s="11">
        <f t="shared" si="51"/>
        <v>18</v>
      </c>
      <c r="CU50" s="10">
        <f t="shared" si="51"/>
        <v>0</v>
      </c>
      <c r="CV50" s="11">
        <f t="shared" si="51"/>
        <v>0</v>
      </c>
      <c r="CW50" s="10">
        <f t="shared" si="51"/>
        <v>0</v>
      </c>
      <c r="CX50" s="11">
        <f t="shared" si="51"/>
        <v>18</v>
      </c>
      <c r="CY50" s="10">
        <f t="shared" si="51"/>
        <v>0</v>
      </c>
      <c r="CZ50" s="11">
        <f t="shared" si="51"/>
        <v>0</v>
      </c>
      <c r="DA50" s="10">
        <f t="shared" si="51"/>
        <v>0</v>
      </c>
      <c r="DB50" s="7">
        <f t="shared" si="51"/>
        <v>5</v>
      </c>
      <c r="DC50" s="11">
        <f t="shared" si="51"/>
        <v>0</v>
      </c>
      <c r="DD50" s="10">
        <f t="shared" si="51"/>
        <v>0</v>
      </c>
      <c r="DE50" s="11">
        <f t="shared" si="51"/>
        <v>0</v>
      </c>
      <c r="DF50" s="10">
        <f t="shared" si="51"/>
        <v>0</v>
      </c>
      <c r="DG50" s="11">
        <f t="shared" si="51"/>
        <v>0</v>
      </c>
      <c r="DH50" s="10">
        <f t="shared" si="51"/>
        <v>0</v>
      </c>
      <c r="DI50" s="11">
        <f t="shared" si="51"/>
        <v>0</v>
      </c>
      <c r="DJ50" s="10">
        <f t="shared" si="51"/>
        <v>0</v>
      </c>
      <c r="DK50" s="11">
        <f t="shared" si="51"/>
        <v>0</v>
      </c>
      <c r="DL50" s="10">
        <f t="shared" si="51"/>
        <v>0</v>
      </c>
      <c r="DM50" s="11">
        <f t="shared" si="51"/>
        <v>0</v>
      </c>
      <c r="DN50" s="10">
        <f t="shared" si="51"/>
        <v>0</v>
      </c>
      <c r="DO50" s="11">
        <f t="shared" si="51"/>
        <v>0</v>
      </c>
      <c r="DP50" s="10">
        <f t="shared" si="51"/>
        <v>0</v>
      </c>
      <c r="DQ50" s="7">
        <f t="shared" si="51"/>
        <v>0</v>
      </c>
      <c r="DR50" s="7">
        <f t="shared" si="51"/>
        <v>5</v>
      </c>
      <c r="DS50" s="11">
        <f t="shared" si="51"/>
        <v>0</v>
      </c>
      <c r="DT50" s="10">
        <f t="shared" si="51"/>
        <v>0</v>
      </c>
      <c r="DU50" s="11">
        <f t="shared" si="51"/>
        <v>0</v>
      </c>
      <c r="DV50" s="10">
        <f t="shared" si="51"/>
        <v>0</v>
      </c>
      <c r="DW50" s="11">
        <f t="shared" si="51"/>
        <v>0</v>
      </c>
      <c r="DX50" s="10">
        <f t="shared" si="51"/>
        <v>0</v>
      </c>
      <c r="DY50" s="11">
        <f t="shared" si="51"/>
        <v>0</v>
      </c>
      <c r="DZ50" s="10">
        <f t="shared" si="51"/>
        <v>0</v>
      </c>
      <c r="EA50" s="7">
        <f t="shared" si="51"/>
        <v>0</v>
      </c>
      <c r="EB50" s="11">
        <f t="shared" si="51"/>
        <v>0</v>
      </c>
      <c r="EC50" s="10">
        <f t="shared" si="51"/>
        <v>0</v>
      </c>
      <c r="ED50" s="11">
        <f t="shared" ref="ED50:GO50" si="52">SUM(ED31:ED49)</f>
        <v>0</v>
      </c>
      <c r="EE50" s="10">
        <f t="shared" si="52"/>
        <v>0</v>
      </c>
      <c r="EF50" s="11">
        <f t="shared" si="52"/>
        <v>0</v>
      </c>
      <c r="EG50" s="10">
        <f t="shared" si="52"/>
        <v>0</v>
      </c>
      <c r="EH50" s="11">
        <f t="shared" si="52"/>
        <v>0</v>
      </c>
      <c r="EI50" s="10">
        <f t="shared" si="52"/>
        <v>0</v>
      </c>
      <c r="EJ50" s="11">
        <f t="shared" si="52"/>
        <v>0</v>
      </c>
      <c r="EK50" s="10">
        <f t="shared" si="52"/>
        <v>0</v>
      </c>
      <c r="EL50" s="11">
        <f t="shared" si="52"/>
        <v>0</v>
      </c>
      <c r="EM50" s="10">
        <f t="shared" si="52"/>
        <v>0</v>
      </c>
      <c r="EN50" s="11">
        <f t="shared" si="52"/>
        <v>0</v>
      </c>
      <c r="EO50" s="10">
        <f t="shared" si="52"/>
        <v>0</v>
      </c>
      <c r="EP50" s="7">
        <f t="shared" si="52"/>
        <v>0</v>
      </c>
      <c r="EQ50" s="7">
        <f t="shared" si="52"/>
        <v>0</v>
      </c>
      <c r="ER50" s="11">
        <f t="shared" si="52"/>
        <v>0</v>
      </c>
      <c r="ES50" s="10">
        <f t="shared" si="52"/>
        <v>0</v>
      </c>
      <c r="ET50" s="11">
        <f t="shared" si="52"/>
        <v>0</v>
      </c>
      <c r="EU50" s="10">
        <f t="shared" si="52"/>
        <v>0</v>
      </c>
      <c r="EV50" s="11">
        <f t="shared" si="52"/>
        <v>0</v>
      </c>
      <c r="EW50" s="10">
        <f t="shared" si="52"/>
        <v>0</v>
      </c>
      <c r="EX50" s="11">
        <f t="shared" si="52"/>
        <v>0</v>
      </c>
      <c r="EY50" s="10">
        <f t="shared" si="52"/>
        <v>0</v>
      </c>
      <c r="EZ50" s="7">
        <f t="shared" si="52"/>
        <v>0</v>
      </c>
      <c r="FA50" s="11">
        <f t="shared" si="52"/>
        <v>0</v>
      </c>
      <c r="FB50" s="10">
        <f t="shared" si="52"/>
        <v>0</v>
      </c>
      <c r="FC50" s="11">
        <f t="shared" si="52"/>
        <v>0</v>
      </c>
      <c r="FD50" s="10">
        <f t="shared" si="52"/>
        <v>0</v>
      </c>
      <c r="FE50" s="11">
        <f t="shared" si="52"/>
        <v>0</v>
      </c>
      <c r="FF50" s="10">
        <f t="shared" si="52"/>
        <v>0</v>
      </c>
      <c r="FG50" s="11">
        <f t="shared" si="52"/>
        <v>0</v>
      </c>
      <c r="FH50" s="10">
        <f t="shared" si="52"/>
        <v>0</v>
      </c>
      <c r="FI50" s="11">
        <f t="shared" si="52"/>
        <v>0</v>
      </c>
      <c r="FJ50" s="10">
        <f t="shared" si="52"/>
        <v>0</v>
      </c>
      <c r="FK50" s="11">
        <f t="shared" si="52"/>
        <v>0</v>
      </c>
      <c r="FL50" s="10">
        <f t="shared" si="52"/>
        <v>0</v>
      </c>
      <c r="FM50" s="11">
        <f t="shared" si="52"/>
        <v>0</v>
      </c>
      <c r="FN50" s="10">
        <f t="shared" si="52"/>
        <v>0</v>
      </c>
      <c r="FO50" s="7">
        <f t="shared" si="52"/>
        <v>0</v>
      </c>
      <c r="FP50" s="7">
        <f t="shared" si="52"/>
        <v>0</v>
      </c>
      <c r="FQ50" s="11">
        <f t="shared" si="52"/>
        <v>9</v>
      </c>
      <c r="FR50" s="10">
        <f t="shared" si="52"/>
        <v>0</v>
      </c>
      <c r="FS50" s="11">
        <f t="shared" si="52"/>
        <v>0</v>
      </c>
      <c r="FT50" s="10">
        <f t="shared" si="52"/>
        <v>0</v>
      </c>
      <c r="FU50" s="11">
        <f t="shared" si="52"/>
        <v>0</v>
      </c>
      <c r="FV50" s="10">
        <f t="shared" si="52"/>
        <v>0</v>
      </c>
      <c r="FW50" s="11">
        <f t="shared" si="52"/>
        <v>0</v>
      </c>
      <c r="FX50" s="10">
        <f t="shared" si="52"/>
        <v>0</v>
      </c>
      <c r="FY50" s="7">
        <f t="shared" si="52"/>
        <v>1</v>
      </c>
      <c r="FZ50" s="11">
        <f t="shared" si="52"/>
        <v>0</v>
      </c>
      <c r="GA50" s="10">
        <f t="shared" si="52"/>
        <v>0</v>
      </c>
      <c r="GB50" s="11">
        <f t="shared" si="52"/>
        <v>9</v>
      </c>
      <c r="GC50" s="10">
        <f t="shared" si="52"/>
        <v>0</v>
      </c>
      <c r="GD50" s="11">
        <f t="shared" si="52"/>
        <v>0</v>
      </c>
      <c r="GE50" s="10">
        <f t="shared" si="52"/>
        <v>0</v>
      </c>
      <c r="GF50" s="11">
        <f t="shared" si="52"/>
        <v>0</v>
      </c>
      <c r="GG50" s="10">
        <f t="shared" si="52"/>
        <v>0</v>
      </c>
      <c r="GH50" s="11">
        <f t="shared" si="52"/>
        <v>0</v>
      </c>
      <c r="GI50" s="10">
        <f t="shared" si="52"/>
        <v>0</v>
      </c>
      <c r="GJ50" s="11">
        <f t="shared" si="52"/>
        <v>0</v>
      </c>
      <c r="GK50" s="10">
        <f t="shared" si="52"/>
        <v>0</v>
      </c>
      <c r="GL50" s="11">
        <f t="shared" si="52"/>
        <v>0</v>
      </c>
      <c r="GM50" s="10">
        <f t="shared" si="52"/>
        <v>0</v>
      </c>
      <c r="GN50" s="7">
        <f t="shared" si="52"/>
        <v>2</v>
      </c>
      <c r="GO50" s="7">
        <f t="shared" si="52"/>
        <v>3</v>
      </c>
      <c r="GP50" s="11">
        <f t="shared" ref="GP50:HN50" si="53">SUM(GP31:GP49)</f>
        <v>27</v>
      </c>
      <c r="GQ50" s="10">
        <f t="shared" si="53"/>
        <v>0</v>
      </c>
      <c r="GR50" s="11">
        <f t="shared" si="53"/>
        <v>0</v>
      </c>
      <c r="GS50" s="10">
        <f t="shared" si="53"/>
        <v>0</v>
      </c>
      <c r="GT50" s="11">
        <f t="shared" si="53"/>
        <v>0</v>
      </c>
      <c r="GU50" s="10">
        <f t="shared" si="53"/>
        <v>0</v>
      </c>
      <c r="GV50" s="11">
        <f t="shared" si="53"/>
        <v>0</v>
      </c>
      <c r="GW50" s="10">
        <f t="shared" si="53"/>
        <v>0</v>
      </c>
      <c r="GX50" s="7">
        <f t="shared" si="53"/>
        <v>3</v>
      </c>
      <c r="GY50" s="11">
        <f t="shared" si="53"/>
        <v>0</v>
      </c>
      <c r="GZ50" s="10">
        <f t="shared" si="53"/>
        <v>0</v>
      </c>
      <c r="HA50" s="11">
        <f t="shared" si="53"/>
        <v>0</v>
      </c>
      <c r="HB50" s="10">
        <f t="shared" si="53"/>
        <v>0</v>
      </c>
      <c r="HC50" s="11">
        <f t="shared" si="53"/>
        <v>0</v>
      </c>
      <c r="HD50" s="10">
        <f t="shared" si="53"/>
        <v>0</v>
      </c>
      <c r="HE50" s="11">
        <f t="shared" si="53"/>
        <v>18</v>
      </c>
      <c r="HF50" s="10">
        <f t="shared" si="53"/>
        <v>0</v>
      </c>
      <c r="HG50" s="11">
        <f t="shared" si="53"/>
        <v>0</v>
      </c>
      <c r="HH50" s="10">
        <f t="shared" si="53"/>
        <v>0</v>
      </c>
      <c r="HI50" s="11">
        <f t="shared" si="53"/>
        <v>0</v>
      </c>
      <c r="HJ50" s="10">
        <f t="shared" si="53"/>
        <v>0</v>
      </c>
      <c r="HK50" s="11">
        <f t="shared" si="53"/>
        <v>0</v>
      </c>
      <c r="HL50" s="10">
        <f t="shared" si="53"/>
        <v>0</v>
      </c>
      <c r="HM50" s="7">
        <f t="shared" si="53"/>
        <v>2</v>
      </c>
      <c r="HN50" s="7">
        <f t="shared" si="53"/>
        <v>5</v>
      </c>
    </row>
    <row r="51" spans="1:222" ht="20.100000000000001" customHeight="1" x14ac:dyDescent="0.2">
      <c r="A51" s="12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2"/>
      <c r="HN51" s="13"/>
    </row>
    <row r="52" spans="1:222" x14ac:dyDescent="0.2">
      <c r="A52" s="6"/>
      <c r="B52" s="6"/>
      <c r="C52" s="6"/>
      <c r="D52" s="6" t="s">
        <v>122</v>
      </c>
      <c r="E52" s="3" t="s">
        <v>123</v>
      </c>
      <c r="F52" s="6">
        <f>COUNTIF(W52:HL52,"e")</f>
        <v>1</v>
      </c>
      <c r="G52" s="6">
        <f>COUNTIF(W52:HL52,"z")</f>
        <v>1</v>
      </c>
      <c r="H52" s="6">
        <f t="shared" ref="H52:H83" si="54">SUM(I52:S52)</f>
        <v>27</v>
      </c>
      <c r="I52" s="6">
        <f t="shared" ref="I52:I83" si="55">W52+AV52+BU52+CT52+DS52+ER52+FQ52+GP52</f>
        <v>18</v>
      </c>
      <c r="J52" s="6">
        <f t="shared" ref="J52:J83" si="56">Y52+AX52+BW52+CV52+DU52+ET52+FS52+GR52</f>
        <v>0</v>
      </c>
      <c r="K52" s="6">
        <f t="shared" ref="K52:K83" si="57">AA52+AZ52+BY52+CX52+DW52+EV52+FU52+GT52</f>
        <v>0</v>
      </c>
      <c r="L52" s="6">
        <f t="shared" ref="L52:L83" si="58">AC52+BB52+CA52+CZ52+DY52+EX52+FW52+GV52</f>
        <v>0</v>
      </c>
      <c r="M52" s="6">
        <f t="shared" ref="M52:M83" si="59">AF52+BE52+CD52+DC52+EB52+FA52+FZ52+GY52</f>
        <v>0</v>
      </c>
      <c r="N52" s="6">
        <f t="shared" ref="N52:N83" si="60">AH52+BG52+CF52+DE52+ED52+FC52+GB52+HA52</f>
        <v>9</v>
      </c>
      <c r="O52" s="6">
        <f t="shared" ref="O52:O83" si="61">AJ52+BI52+CH52+DG52+EF52+FE52+GD52+HC52</f>
        <v>0</v>
      </c>
      <c r="P52" s="6">
        <f t="shared" ref="P52:P83" si="62">AL52+BK52+CJ52+DI52+EH52+FG52+GF52+HE52</f>
        <v>0</v>
      </c>
      <c r="Q52" s="6">
        <f t="shared" ref="Q52:Q83" si="63">AN52+BM52+CL52+DK52+EJ52+FI52+GH52+HG52</f>
        <v>0</v>
      </c>
      <c r="R52" s="6">
        <f t="shared" ref="R52:R83" si="64">AP52+BO52+CN52+DM52+EL52+FK52+GJ52+HI52</f>
        <v>0</v>
      </c>
      <c r="S52" s="6">
        <f t="shared" ref="S52:S83" si="65">AR52+BQ52+CP52+DO52+EN52+FM52+GL52+HK52</f>
        <v>0</v>
      </c>
      <c r="T52" s="7">
        <f t="shared" ref="T52:T83" si="66">AU52+BT52+CS52+DR52+EQ52+FP52+GO52+HN52</f>
        <v>3</v>
      </c>
      <c r="U52" s="7">
        <f t="shared" ref="U52:U83" si="67">AT52+BS52+CR52+DQ52+EP52+FO52+GN52+HM52</f>
        <v>1</v>
      </c>
      <c r="V52" s="7">
        <v>1.6</v>
      </c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11"/>
      <c r="AO52" s="10"/>
      <c r="AP52" s="11"/>
      <c r="AQ52" s="10"/>
      <c r="AR52" s="11"/>
      <c r="AS52" s="10"/>
      <c r="AT52" s="7"/>
      <c r="AU52" s="7">
        <f t="shared" ref="AU52:AU83" si="68">AE52+AT52</f>
        <v>0</v>
      </c>
      <c r="AV52" s="11"/>
      <c r="AW52" s="10"/>
      <c r="AX52" s="11"/>
      <c r="AY52" s="10"/>
      <c r="AZ52" s="11"/>
      <c r="BA52" s="10"/>
      <c r="BB52" s="11"/>
      <c r="BC52" s="10"/>
      <c r="BD52" s="7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11"/>
      <c r="BR52" s="10"/>
      <c r="BS52" s="7"/>
      <c r="BT52" s="7">
        <f t="shared" ref="BT52:BT83" si="69">BD52+BS52</f>
        <v>0</v>
      </c>
      <c r="BU52" s="11"/>
      <c r="BV52" s="10"/>
      <c r="BW52" s="11"/>
      <c r="BX52" s="10"/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11"/>
      <c r="CQ52" s="10"/>
      <c r="CR52" s="7"/>
      <c r="CS52" s="7">
        <f t="shared" ref="CS52:CS83" si="70">CC52+CR52</f>
        <v>0</v>
      </c>
      <c r="CT52" s="11">
        <v>18</v>
      </c>
      <c r="CU52" s="10" t="s">
        <v>64</v>
      </c>
      <c r="CV52" s="11"/>
      <c r="CW52" s="10"/>
      <c r="CX52" s="11"/>
      <c r="CY52" s="10"/>
      <c r="CZ52" s="11"/>
      <c r="DA52" s="10"/>
      <c r="DB52" s="7">
        <v>2</v>
      </c>
      <c r="DC52" s="11"/>
      <c r="DD52" s="10"/>
      <c r="DE52" s="11">
        <v>9</v>
      </c>
      <c r="DF52" s="10" t="s">
        <v>61</v>
      </c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>
        <v>1</v>
      </c>
      <c r="DR52" s="7">
        <f t="shared" ref="DR52:DR83" si="71">DB52+DQ52</f>
        <v>3</v>
      </c>
      <c r="DS52" s="11"/>
      <c r="DT52" s="10"/>
      <c r="DU52" s="11"/>
      <c r="DV52" s="10"/>
      <c r="DW52" s="11"/>
      <c r="DX52" s="10"/>
      <c r="DY52" s="11"/>
      <c r="DZ52" s="10"/>
      <c r="EA52" s="7"/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7"/>
      <c r="EQ52" s="7">
        <f t="shared" ref="EQ52:EQ83" si="72">EA52+EP52</f>
        <v>0</v>
      </c>
      <c r="ER52" s="11"/>
      <c r="ES52" s="10"/>
      <c r="ET52" s="11"/>
      <c r="EU52" s="10"/>
      <c r="EV52" s="11"/>
      <c r="EW52" s="10"/>
      <c r="EX52" s="11"/>
      <c r="EY52" s="10"/>
      <c r="EZ52" s="7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7"/>
      <c r="FP52" s="7">
        <f t="shared" ref="FP52:FP83" si="73">EZ52+FO52</f>
        <v>0</v>
      </c>
      <c r="FQ52" s="11"/>
      <c r="FR52" s="10"/>
      <c r="FS52" s="11"/>
      <c r="FT52" s="10"/>
      <c r="FU52" s="11"/>
      <c r="FV52" s="10"/>
      <c r="FW52" s="11"/>
      <c r="FX52" s="10"/>
      <c r="FY52" s="7"/>
      <c r="FZ52" s="11"/>
      <c r="GA52" s="10"/>
      <c r="GB52" s="11"/>
      <c r="GC52" s="10"/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7"/>
      <c r="GO52" s="7">
        <f t="shared" ref="GO52:GO83" si="74">FY52+GN52</f>
        <v>0</v>
      </c>
      <c r="GP52" s="11"/>
      <c r="GQ52" s="10"/>
      <c r="GR52" s="11"/>
      <c r="GS52" s="10"/>
      <c r="GT52" s="11"/>
      <c r="GU52" s="10"/>
      <c r="GV52" s="11"/>
      <c r="GW52" s="10"/>
      <c r="GX52" s="7"/>
      <c r="GY52" s="11"/>
      <c r="GZ52" s="10"/>
      <c r="HA52" s="11"/>
      <c r="HB52" s="10"/>
      <c r="HC52" s="11"/>
      <c r="HD52" s="10"/>
      <c r="HE52" s="11"/>
      <c r="HF52" s="10"/>
      <c r="HG52" s="11"/>
      <c r="HH52" s="10"/>
      <c r="HI52" s="11"/>
      <c r="HJ52" s="10"/>
      <c r="HK52" s="11"/>
      <c r="HL52" s="10"/>
      <c r="HM52" s="7"/>
      <c r="HN52" s="7">
        <f t="shared" ref="HN52:HN83" si="75">GX52+HM52</f>
        <v>0</v>
      </c>
    </row>
    <row r="53" spans="1:222" x14ac:dyDescent="0.2">
      <c r="A53" s="6"/>
      <c r="B53" s="6"/>
      <c r="C53" s="6"/>
      <c r="D53" s="6" t="s">
        <v>124</v>
      </c>
      <c r="E53" s="3" t="s">
        <v>125</v>
      </c>
      <c r="F53" s="6">
        <f>COUNTIF(W53:HL53,"e")</f>
        <v>1</v>
      </c>
      <c r="G53" s="6">
        <f>COUNTIF(W53:HL53,"z")</f>
        <v>1</v>
      </c>
      <c r="H53" s="6">
        <f t="shared" si="54"/>
        <v>36</v>
      </c>
      <c r="I53" s="6">
        <f t="shared" si="55"/>
        <v>18</v>
      </c>
      <c r="J53" s="6">
        <f t="shared" si="56"/>
        <v>0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18</v>
      </c>
      <c r="Q53" s="6">
        <f t="shared" si="63"/>
        <v>0</v>
      </c>
      <c r="R53" s="6">
        <f t="shared" si="64"/>
        <v>0</v>
      </c>
      <c r="S53" s="6">
        <f t="shared" si="65"/>
        <v>0</v>
      </c>
      <c r="T53" s="7">
        <f t="shared" si="66"/>
        <v>5</v>
      </c>
      <c r="U53" s="7">
        <f t="shared" si="67"/>
        <v>3</v>
      </c>
      <c r="V53" s="7">
        <v>2</v>
      </c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11"/>
      <c r="AO53" s="10"/>
      <c r="AP53" s="11"/>
      <c r="AQ53" s="10"/>
      <c r="AR53" s="11"/>
      <c r="AS53" s="10"/>
      <c r="AT53" s="7"/>
      <c r="AU53" s="7">
        <f t="shared" si="68"/>
        <v>0</v>
      </c>
      <c r="AV53" s="11"/>
      <c r="AW53" s="10"/>
      <c r="AX53" s="11"/>
      <c r="AY53" s="10"/>
      <c r="AZ53" s="11"/>
      <c r="BA53" s="10"/>
      <c r="BB53" s="11"/>
      <c r="BC53" s="10"/>
      <c r="BD53" s="7"/>
      <c r="BE53" s="11"/>
      <c r="BF53" s="10"/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11"/>
      <c r="BR53" s="10"/>
      <c r="BS53" s="7"/>
      <c r="BT53" s="7">
        <f t="shared" si="69"/>
        <v>0</v>
      </c>
      <c r="BU53" s="11"/>
      <c r="BV53" s="10"/>
      <c r="BW53" s="11"/>
      <c r="BX53" s="10"/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11"/>
      <c r="CQ53" s="10"/>
      <c r="CR53" s="7"/>
      <c r="CS53" s="7">
        <f t="shared" si="70"/>
        <v>0</v>
      </c>
      <c r="CT53" s="11">
        <v>18</v>
      </c>
      <c r="CU53" s="10" t="s">
        <v>64</v>
      </c>
      <c r="CV53" s="11"/>
      <c r="CW53" s="10"/>
      <c r="CX53" s="11"/>
      <c r="CY53" s="10"/>
      <c r="CZ53" s="11"/>
      <c r="DA53" s="10"/>
      <c r="DB53" s="7">
        <v>2</v>
      </c>
      <c r="DC53" s="11"/>
      <c r="DD53" s="10"/>
      <c r="DE53" s="11"/>
      <c r="DF53" s="10"/>
      <c r="DG53" s="11"/>
      <c r="DH53" s="10"/>
      <c r="DI53" s="11">
        <v>18</v>
      </c>
      <c r="DJ53" s="10" t="s">
        <v>61</v>
      </c>
      <c r="DK53" s="11"/>
      <c r="DL53" s="10"/>
      <c r="DM53" s="11"/>
      <c r="DN53" s="10"/>
      <c r="DO53" s="11"/>
      <c r="DP53" s="10"/>
      <c r="DQ53" s="7">
        <v>3</v>
      </c>
      <c r="DR53" s="7">
        <f t="shared" si="71"/>
        <v>5</v>
      </c>
      <c r="DS53" s="11"/>
      <c r="DT53" s="10"/>
      <c r="DU53" s="11"/>
      <c r="DV53" s="10"/>
      <c r="DW53" s="11"/>
      <c r="DX53" s="10"/>
      <c r="DY53" s="11"/>
      <c r="DZ53" s="10"/>
      <c r="EA53" s="7"/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7"/>
      <c r="EQ53" s="7">
        <f t="shared" si="72"/>
        <v>0</v>
      </c>
      <c r="ER53" s="11"/>
      <c r="ES53" s="10"/>
      <c r="ET53" s="11"/>
      <c r="EU53" s="10"/>
      <c r="EV53" s="11"/>
      <c r="EW53" s="10"/>
      <c r="EX53" s="11"/>
      <c r="EY53" s="10"/>
      <c r="EZ53" s="7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7"/>
      <c r="FP53" s="7">
        <f t="shared" si="73"/>
        <v>0</v>
      </c>
      <c r="FQ53" s="11"/>
      <c r="FR53" s="10"/>
      <c r="FS53" s="11"/>
      <c r="FT53" s="10"/>
      <c r="FU53" s="11"/>
      <c r="FV53" s="10"/>
      <c r="FW53" s="11"/>
      <c r="FX53" s="10"/>
      <c r="FY53" s="7"/>
      <c r="FZ53" s="11"/>
      <c r="GA53" s="10"/>
      <c r="GB53" s="11"/>
      <c r="GC53" s="10"/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7"/>
      <c r="GO53" s="7">
        <f t="shared" si="74"/>
        <v>0</v>
      </c>
      <c r="GP53" s="11"/>
      <c r="GQ53" s="10"/>
      <c r="GR53" s="11"/>
      <c r="GS53" s="10"/>
      <c r="GT53" s="11"/>
      <c r="GU53" s="10"/>
      <c r="GV53" s="11"/>
      <c r="GW53" s="10"/>
      <c r="GX53" s="7"/>
      <c r="GY53" s="11"/>
      <c r="GZ53" s="10"/>
      <c r="HA53" s="11"/>
      <c r="HB53" s="10"/>
      <c r="HC53" s="11"/>
      <c r="HD53" s="10"/>
      <c r="HE53" s="11"/>
      <c r="HF53" s="10"/>
      <c r="HG53" s="11"/>
      <c r="HH53" s="10"/>
      <c r="HI53" s="11"/>
      <c r="HJ53" s="10"/>
      <c r="HK53" s="11"/>
      <c r="HL53" s="10"/>
      <c r="HM53" s="7"/>
      <c r="HN53" s="7">
        <f t="shared" si="75"/>
        <v>0</v>
      </c>
    </row>
    <row r="54" spans="1:222" x14ac:dyDescent="0.2">
      <c r="A54" s="6"/>
      <c r="B54" s="6"/>
      <c r="C54" s="6"/>
      <c r="D54" s="6" t="s">
        <v>126</v>
      </c>
      <c r="E54" s="3" t="s">
        <v>127</v>
      </c>
      <c r="F54" s="6">
        <f>COUNTIF(W54:HL54,"e")</f>
        <v>1</v>
      </c>
      <c r="G54" s="6">
        <f>COUNTIF(W54:HL54,"z")</f>
        <v>1</v>
      </c>
      <c r="H54" s="6">
        <f t="shared" si="54"/>
        <v>18</v>
      </c>
      <c r="I54" s="6">
        <f t="shared" si="55"/>
        <v>9</v>
      </c>
      <c r="J54" s="6">
        <f t="shared" si="56"/>
        <v>0</v>
      </c>
      <c r="K54" s="6">
        <f t="shared" si="57"/>
        <v>9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6">
        <f t="shared" si="63"/>
        <v>0</v>
      </c>
      <c r="R54" s="6">
        <f t="shared" si="64"/>
        <v>0</v>
      </c>
      <c r="S54" s="6">
        <f t="shared" si="65"/>
        <v>0</v>
      </c>
      <c r="T54" s="7">
        <f t="shared" si="66"/>
        <v>2</v>
      </c>
      <c r="U54" s="7">
        <f t="shared" si="67"/>
        <v>0</v>
      </c>
      <c r="V54" s="7">
        <v>1.2</v>
      </c>
      <c r="W54" s="11">
        <v>9</v>
      </c>
      <c r="X54" s="10" t="s">
        <v>64</v>
      </c>
      <c r="Y54" s="11"/>
      <c r="Z54" s="10"/>
      <c r="AA54" s="11">
        <v>9</v>
      </c>
      <c r="AB54" s="10" t="s">
        <v>61</v>
      </c>
      <c r="AC54" s="11"/>
      <c r="AD54" s="10"/>
      <c r="AE54" s="7">
        <v>2</v>
      </c>
      <c r="AF54" s="11"/>
      <c r="AG54" s="10"/>
      <c r="AH54" s="11"/>
      <c r="AI54" s="10"/>
      <c r="AJ54" s="11"/>
      <c r="AK54" s="10"/>
      <c r="AL54" s="11"/>
      <c r="AM54" s="10"/>
      <c r="AN54" s="11"/>
      <c r="AO54" s="10"/>
      <c r="AP54" s="11"/>
      <c r="AQ54" s="10"/>
      <c r="AR54" s="11"/>
      <c r="AS54" s="10"/>
      <c r="AT54" s="7"/>
      <c r="AU54" s="7">
        <f t="shared" si="68"/>
        <v>2</v>
      </c>
      <c r="AV54" s="11"/>
      <c r="AW54" s="10"/>
      <c r="AX54" s="11"/>
      <c r="AY54" s="10"/>
      <c r="AZ54" s="11"/>
      <c r="BA54" s="10"/>
      <c r="BB54" s="11"/>
      <c r="BC54" s="10"/>
      <c r="BD54" s="7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11"/>
      <c r="BR54" s="10"/>
      <c r="BS54" s="7"/>
      <c r="BT54" s="7">
        <f t="shared" si="69"/>
        <v>0</v>
      </c>
      <c r="BU54" s="11"/>
      <c r="BV54" s="10"/>
      <c r="BW54" s="11"/>
      <c r="BX54" s="10"/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11"/>
      <c r="CQ54" s="10"/>
      <c r="CR54" s="7"/>
      <c r="CS54" s="7">
        <f t="shared" si="70"/>
        <v>0</v>
      </c>
      <c r="CT54" s="11"/>
      <c r="CU54" s="10"/>
      <c r="CV54" s="11"/>
      <c r="CW54" s="10"/>
      <c r="CX54" s="11"/>
      <c r="CY54" s="10"/>
      <c r="CZ54" s="11"/>
      <c r="DA54" s="10"/>
      <c r="DB54" s="7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7"/>
      <c r="DR54" s="7">
        <f t="shared" si="71"/>
        <v>0</v>
      </c>
      <c r="DS54" s="11"/>
      <c r="DT54" s="10"/>
      <c r="DU54" s="11"/>
      <c r="DV54" s="10"/>
      <c r="DW54" s="11"/>
      <c r="DX54" s="10"/>
      <c r="DY54" s="11"/>
      <c r="DZ54" s="10"/>
      <c r="EA54" s="7"/>
      <c r="EB54" s="11"/>
      <c r="EC54" s="10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7"/>
      <c r="EQ54" s="7">
        <f t="shared" si="72"/>
        <v>0</v>
      </c>
      <c r="ER54" s="11"/>
      <c r="ES54" s="10"/>
      <c r="ET54" s="11"/>
      <c r="EU54" s="10"/>
      <c r="EV54" s="11"/>
      <c r="EW54" s="10"/>
      <c r="EX54" s="11"/>
      <c r="EY54" s="10"/>
      <c r="EZ54" s="7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7"/>
      <c r="FP54" s="7">
        <f t="shared" si="73"/>
        <v>0</v>
      </c>
      <c r="FQ54" s="11"/>
      <c r="FR54" s="10"/>
      <c r="FS54" s="11"/>
      <c r="FT54" s="10"/>
      <c r="FU54" s="11"/>
      <c r="FV54" s="10"/>
      <c r="FW54" s="11"/>
      <c r="FX54" s="10"/>
      <c r="FY54" s="7"/>
      <c r="FZ54" s="11"/>
      <c r="GA54" s="10"/>
      <c r="GB54" s="11"/>
      <c r="GC54" s="10"/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7"/>
      <c r="GO54" s="7">
        <f t="shared" si="74"/>
        <v>0</v>
      </c>
      <c r="GP54" s="11"/>
      <c r="GQ54" s="10"/>
      <c r="GR54" s="11"/>
      <c r="GS54" s="10"/>
      <c r="GT54" s="11"/>
      <c r="GU54" s="10"/>
      <c r="GV54" s="11"/>
      <c r="GW54" s="10"/>
      <c r="GX54" s="7"/>
      <c r="GY54" s="11"/>
      <c r="GZ54" s="10"/>
      <c r="HA54" s="11"/>
      <c r="HB54" s="10"/>
      <c r="HC54" s="11"/>
      <c r="HD54" s="10"/>
      <c r="HE54" s="11"/>
      <c r="HF54" s="10"/>
      <c r="HG54" s="11"/>
      <c r="HH54" s="10"/>
      <c r="HI54" s="11"/>
      <c r="HJ54" s="10"/>
      <c r="HK54" s="11"/>
      <c r="HL54" s="10"/>
      <c r="HM54" s="7"/>
      <c r="HN54" s="7">
        <f t="shared" si="75"/>
        <v>0</v>
      </c>
    </row>
    <row r="55" spans="1:222" x14ac:dyDescent="0.2">
      <c r="A55" s="6">
        <v>6</v>
      </c>
      <c r="B55" s="6">
        <v>1</v>
      </c>
      <c r="C55" s="6"/>
      <c r="D55" s="6"/>
      <c r="E55" s="3" t="s">
        <v>128</v>
      </c>
      <c r="F55" s="6">
        <f>$B$55*COUNTIF(W55:HL55,"e")</f>
        <v>0</v>
      </c>
      <c r="G55" s="6">
        <f>$B$55*COUNTIF(W55:HL55,"z")</f>
        <v>2</v>
      </c>
      <c r="H55" s="6">
        <f t="shared" si="54"/>
        <v>18</v>
      </c>
      <c r="I55" s="6">
        <f t="shared" si="55"/>
        <v>9</v>
      </c>
      <c r="J55" s="6">
        <f t="shared" si="56"/>
        <v>0</v>
      </c>
      <c r="K55" s="6">
        <f t="shared" si="57"/>
        <v>9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6">
        <f t="shared" si="64"/>
        <v>0</v>
      </c>
      <c r="S55" s="6">
        <f t="shared" si="65"/>
        <v>0</v>
      </c>
      <c r="T55" s="7">
        <f t="shared" si="66"/>
        <v>2</v>
      </c>
      <c r="U55" s="7">
        <f t="shared" si="67"/>
        <v>0</v>
      </c>
      <c r="V55" s="7">
        <f>$B$55*1</f>
        <v>1</v>
      </c>
      <c r="W55" s="11">
        <f>$B$55*9</f>
        <v>9</v>
      </c>
      <c r="X55" s="10" t="s">
        <v>61</v>
      </c>
      <c r="Y55" s="11"/>
      <c r="Z55" s="10"/>
      <c r="AA55" s="11">
        <f>$B$55*9</f>
        <v>9</v>
      </c>
      <c r="AB55" s="10" t="s">
        <v>61</v>
      </c>
      <c r="AC55" s="11"/>
      <c r="AD55" s="10"/>
      <c r="AE55" s="7">
        <f>$B$55*2</f>
        <v>2</v>
      </c>
      <c r="AF55" s="11"/>
      <c r="AG55" s="10"/>
      <c r="AH55" s="11"/>
      <c r="AI55" s="10"/>
      <c r="AJ55" s="11"/>
      <c r="AK55" s="10"/>
      <c r="AL55" s="11"/>
      <c r="AM55" s="10"/>
      <c r="AN55" s="11"/>
      <c r="AO55" s="10"/>
      <c r="AP55" s="11"/>
      <c r="AQ55" s="10"/>
      <c r="AR55" s="11"/>
      <c r="AS55" s="10"/>
      <c r="AT55" s="7"/>
      <c r="AU55" s="7">
        <f t="shared" si="68"/>
        <v>2</v>
      </c>
      <c r="AV55" s="11"/>
      <c r="AW55" s="10"/>
      <c r="AX55" s="11"/>
      <c r="AY55" s="10"/>
      <c r="AZ55" s="11"/>
      <c r="BA55" s="10"/>
      <c r="BB55" s="11"/>
      <c r="BC55" s="10"/>
      <c r="BD55" s="7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11"/>
      <c r="BR55" s="10"/>
      <c r="BS55" s="7"/>
      <c r="BT55" s="7">
        <f t="shared" si="69"/>
        <v>0</v>
      </c>
      <c r="BU55" s="11"/>
      <c r="BV55" s="10"/>
      <c r="BW55" s="11"/>
      <c r="BX55" s="10"/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11"/>
      <c r="CQ55" s="10"/>
      <c r="CR55" s="7"/>
      <c r="CS55" s="7">
        <f t="shared" si="70"/>
        <v>0</v>
      </c>
      <c r="CT55" s="11"/>
      <c r="CU55" s="10"/>
      <c r="CV55" s="11"/>
      <c r="CW55" s="10"/>
      <c r="CX55" s="11"/>
      <c r="CY55" s="10"/>
      <c r="CZ55" s="11"/>
      <c r="DA55" s="10"/>
      <c r="DB55" s="7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7">
        <f t="shared" si="71"/>
        <v>0</v>
      </c>
      <c r="DS55" s="11"/>
      <c r="DT55" s="10"/>
      <c r="DU55" s="11"/>
      <c r="DV55" s="10"/>
      <c r="DW55" s="11"/>
      <c r="DX55" s="10"/>
      <c r="DY55" s="11"/>
      <c r="DZ55" s="10"/>
      <c r="EA55" s="7"/>
      <c r="EB55" s="11"/>
      <c r="EC55" s="10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7"/>
      <c r="EQ55" s="7">
        <f t="shared" si="72"/>
        <v>0</v>
      </c>
      <c r="ER55" s="11"/>
      <c r="ES55" s="10"/>
      <c r="ET55" s="11"/>
      <c r="EU55" s="10"/>
      <c r="EV55" s="11"/>
      <c r="EW55" s="10"/>
      <c r="EX55" s="11"/>
      <c r="EY55" s="10"/>
      <c r="EZ55" s="7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7"/>
      <c r="FP55" s="7">
        <f t="shared" si="73"/>
        <v>0</v>
      </c>
      <c r="FQ55" s="11"/>
      <c r="FR55" s="10"/>
      <c r="FS55" s="11"/>
      <c r="FT55" s="10"/>
      <c r="FU55" s="11"/>
      <c r="FV55" s="10"/>
      <c r="FW55" s="11"/>
      <c r="FX55" s="10"/>
      <c r="FY55" s="7"/>
      <c r="FZ55" s="11"/>
      <c r="GA55" s="10"/>
      <c r="GB55" s="11"/>
      <c r="GC55" s="10"/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7"/>
      <c r="GO55" s="7">
        <f t="shared" si="74"/>
        <v>0</v>
      </c>
      <c r="GP55" s="11"/>
      <c r="GQ55" s="10"/>
      <c r="GR55" s="11"/>
      <c r="GS55" s="10"/>
      <c r="GT55" s="11"/>
      <c r="GU55" s="10"/>
      <c r="GV55" s="11"/>
      <c r="GW55" s="10"/>
      <c r="GX55" s="7"/>
      <c r="GY55" s="11"/>
      <c r="GZ55" s="10"/>
      <c r="HA55" s="11"/>
      <c r="HB55" s="10"/>
      <c r="HC55" s="11"/>
      <c r="HD55" s="10"/>
      <c r="HE55" s="11"/>
      <c r="HF55" s="10"/>
      <c r="HG55" s="11"/>
      <c r="HH55" s="10"/>
      <c r="HI55" s="11"/>
      <c r="HJ55" s="10"/>
      <c r="HK55" s="11"/>
      <c r="HL55" s="10"/>
      <c r="HM55" s="7"/>
      <c r="HN55" s="7">
        <f t="shared" si="75"/>
        <v>0</v>
      </c>
    </row>
    <row r="56" spans="1:222" x14ac:dyDescent="0.2">
      <c r="A56" s="6">
        <v>7</v>
      </c>
      <c r="B56" s="6">
        <v>1</v>
      </c>
      <c r="C56" s="6"/>
      <c r="D56" s="6"/>
      <c r="E56" s="3" t="s">
        <v>129</v>
      </c>
      <c r="F56" s="6">
        <f>$B$56*COUNTIF(W56:HL56,"e")</f>
        <v>1</v>
      </c>
      <c r="G56" s="6">
        <f>$B$56*COUNTIF(W56:HL56,"z")</f>
        <v>0</v>
      </c>
      <c r="H56" s="6">
        <f t="shared" si="54"/>
        <v>9</v>
      </c>
      <c r="I56" s="6">
        <f t="shared" si="55"/>
        <v>9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6">
        <f t="shared" si="64"/>
        <v>0</v>
      </c>
      <c r="S56" s="6">
        <f t="shared" si="65"/>
        <v>0</v>
      </c>
      <c r="T56" s="7">
        <f t="shared" si="66"/>
        <v>2</v>
      </c>
      <c r="U56" s="7">
        <f t="shared" si="67"/>
        <v>0</v>
      </c>
      <c r="V56" s="7">
        <f>$B$56*0.6</f>
        <v>0.6</v>
      </c>
      <c r="W56" s="11">
        <f>$B$56*9</f>
        <v>9</v>
      </c>
      <c r="X56" s="10" t="s">
        <v>64</v>
      </c>
      <c r="Y56" s="11"/>
      <c r="Z56" s="10"/>
      <c r="AA56" s="11"/>
      <c r="AB56" s="10"/>
      <c r="AC56" s="11"/>
      <c r="AD56" s="10"/>
      <c r="AE56" s="7">
        <f>$B$56*2</f>
        <v>2</v>
      </c>
      <c r="AF56" s="11"/>
      <c r="AG56" s="10"/>
      <c r="AH56" s="11"/>
      <c r="AI56" s="10"/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/>
      <c r="AU56" s="7">
        <f t="shared" si="68"/>
        <v>2</v>
      </c>
      <c r="AV56" s="11"/>
      <c r="AW56" s="10"/>
      <c r="AX56" s="11"/>
      <c r="AY56" s="10"/>
      <c r="AZ56" s="11"/>
      <c r="BA56" s="10"/>
      <c r="BB56" s="11"/>
      <c r="BC56" s="10"/>
      <c r="BD56" s="7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7"/>
      <c r="BT56" s="7">
        <f t="shared" si="69"/>
        <v>0</v>
      </c>
      <c r="BU56" s="11"/>
      <c r="BV56" s="10"/>
      <c r="BW56" s="11"/>
      <c r="BX56" s="10"/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7"/>
      <c r="CS56" s="7">
        <f t="shared" si="70"/>
        <v>0</v>
      </c>
      <c r="CT56" s="11"/>
      <c r="CU56" s="10"/>
      <c r="CV56" s="11"/>
      <c r="CW56" s="10"/>
      <c r="CX56" s="11"/>
      <c r="CY56" s="10"/>
      <c r="CZ56" s="11"/>
      <c r="DA56" s="10"/>
      <c r="DB56" s="7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7">
        <f t="shared" si="71"/>
        <v>0</v>
      </c>
      <c r="DS56" s="11"/>
      <c r="DT56" s="10"/>
      <c r="DU56" s="11"/>
      <c r="DV56" s="10"/>
      <c r="DW56" s="11"/>
      <c r="DX56" s="10"/>
      <c r="DY56" s="11"/>
      <c r="DZ56" s="10"/>
      <c r="EA56" s="7"/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7"/>
      <c r="EQ56" s="7">
        <f t="shared" si="72"/>
        <v>0</v>
      </c>
      <c r="ER56" s="11"/>
      <c r="ES56" s="10"/>
      <c r="ET56" s="11"/>
      <c r="EU56" s="10"/>
      <c r="EV56" s="11"/>
      <c r="EW56" s="10"/>
      <c r="EX56" s="11"/>
      <c r="EY56" s="10"/>
      <c r="EZ56" s="7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7"/>
      <c r="FP56" s="7">
        <f t="shared" si="73"/>
        <v>0</v>
      </c>
      <c r="FQ56" s="11"/>
      <c r="FR56" s="10"/>
      <c r="FS56" s="11"/>
      <c r="FT56" s="10"/>
      <c r="FU56" s="11"/>
      <c r="FV56" s="10"/>
      <c r="FW56" s="11"/>
      <c r="FX56" s="10"/>
      <c r="FY56" s="7"/>
      <c r="FZ56" s="11"/>
      <c r="GA56" s="10"/>
      <c r="GB56" s="11"/>
      <c r="GC56" s="10"/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7"/>
      <c r="GO56" s="7">
        <f t="shared" si="74"/>
        <v>0</v>
      </c>
      <c r="GP56" s="11"/>
      <c r="GQ56" s="10"/>
      <c r="GR56" s="11"/>
      <c r="GS56" s="10"/>
      <c r="GT56" s="11"/>
      <c r="GU56" s="10"/>
      <c r="GV56" s="11"/>
      <c r="GW56" s="10"/>
      <c r="GX56" s="7"/>
      <c r="GY56" s="11"/>
      <c r="GZ56" s="10"/>
      <c r="HA56" s="11"/>
      <c r="HB56" s="10"/>
      <c r="HC56" s="11"/>
      <c r="HD56" s="10"/>
      <c r="HE56" s="11"/>
      <c r="HF56" s="10"/>
      <c r="HG56" s="11"/>
      <c r="HH56" s="10"/>
      <c r="HI56" s="11"/>
      <c r="HJ56" s="10"/>
      <c r="HK56" s="11"/>
      <c r="HL56" s="10"/>
      <c r="HM56" s="7"/>
      <c r="HN56" s="7">
        <f t="shared" si="75"/>
        <v>0</v>
      </c>
    </row>
    <row r="57" spans="1:222" x14ac:dyDescent="0.2">
      <c r="A57" s="6"/>
      <c r="B57" s="6"/>
      <c r="C57" s="6"/>
      <c r="D57" s="6" t="s">
        <v>130</v>
      </c>
      <c r="E57" s="3" t="s">
        <v>131</v>
      </c>
      <c r="F57" s="6">
        <f>COUNTIF(W57:HL57,"e")</f>
        <v>0</v>
      </c>
      <c r="G57" s="6">
        <f>COUNTIF(W57:HL57,"z")</f>
        <v>2</v>
      </c>
      <c r="H57" s="6">
        <f t="shared" si="54"/>
        <v>18</v>
      </c>
      <c r="I57" s="6">
        <f t="shared" si="55"/>
        <v>9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0</v>
      </c>
      <c r="N57" s="6">
        <f t="shared" si="60"/>
        <v>9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6">
        <f t="shared" si="64"/>
        <v>0</v>
      </c>
      <c r="S57" s="6">
        <f t="shared" si="65"/>
        <v>0</v>
      </c>
      <c r="T57" s="7">
        <f t="shared" si="66"/>
        <v>2</v>
      </c>
      <c r="U57" s="7">
        <f t="shared" si="67"/>
        <v>1</v>
      </c>
      <c r="V57" s="7">
        <v>1.4</v>
      </c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/>
      <c r="AU57" s="7">
        <f t="shared" si="68"/>
        <v>0</v>
      </c>
      <c r="AV57" s="11"/>
      <c r="AW57" s="10"/>
      <c r="AX57" s="11"/>
      <c r="AY57" s="10"/>
      <c r="AZ57" s="11"/>
      <c r="BA57" s="10"/>
      <c r="BB57" s="11"/>
      <c r="BC57" s="10"/>
      <c r="BD57" s="7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7"/>
      <c r="BT57" s="7">
        <f t="shared" si="69"/>
        <v>0</v>
      </c>
      <c r="BU57" s="11"/>
      <c r="BV57" s="10"/>
      <c r="BW57" s="11"/>
      <c r="BX57" s="10"/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7"/>
      <c r="CS57" s="7">
        <f t="shared" si="70"/>
        <v>0</v>
      </c>
      <c r="CT57" s="11"/>
      <c r="CU57" s="10"/>
      <c r="CV57" s="11"/>
      <c r="CW57" s="10"/>
      <c r="CX57" s="11"/>
      <c r="CY57" s="10"/>
      <c r="CZ57" s="11"/>
      <c r="DA57" s="10"/>
      <c r="DB57" s="7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7">
        <f t="shared" si="71"/>
        <v>0</v>
      </c>
      <c r="DS57" s="11"/>
      <c r="DT57" s="10"/>
      <c r="DU57" s="11"/>
      <c r="DV57" s="10"/>
      <c r="DW57" s="11"/>
      <c r="DX57" s="10"/>
      <c r="DY57" s="11"/>
      <c r="DZ57" s="10"/>
      <c r="EA57" s="7"/>
      <c r="EB57" s="11"/>
      <c r="EC57" s="10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7"/>
      <c r="EQ57" s="7">
        <f t="shared" si="72"/>
        <v>0</v>
      </c>
      <c r="ER57" s="11"/>
      <c r="ES57" s="10"/>
      <c r="ET57" s="11"/>
      <c r="EU57" s="10"/>
      <c r="EV57" s="11"/>
      <c r="EW57" s="10"/>
      <c r="EX57" s="11"/>
      <c r="EY57" s="10"/>
      <c r="EZ57" s="7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7"/>
      <c r="FP57" s="7">
        <f t="shared" si="73"/>
        <v>0</v>
      </c>
      <c r="FQ57" s="11">
        <v>9</v>
      </c>
      <c r="FR57" s="10" t="s">
        <v>61</v>
      </c>
      <c r="FS57" s="11"/>
      <c r="FT57" s="10"/>
      <c r="FU57" s="11"/>
      <c r="FV57" s="10"/>
      <c r="FW57" s="11"/>
      <c r="FX57" s="10"/>
      <c r="FY57" s="7">
        <v>1</v>
      </c>
      <c r="FZ57" s="11"/>
      <c r="GA57" s="10"/>
      <c r="GB57" s="11">
        <v>9</v>
      </c>
      <c r="GC57" s="10" t="s">
        <v>61</v>
      </c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7">
        <v>1</v>
      </c>
      <c r="GO57" s="7">
        <f t="shared" si="74"/>
        <v>2</v>
      </c>
      <c r="GP57" s="11"/>
      <c r="GQ57" s="10"/>
      <c r="GR57" s="11"/>
      <c r="GS57" s="10"/>
      <c r="GT57" s="11"/>
      <c r="GU57" s="10"/>
      <c r="GV57" s="11"/>
      <c r="GW57" s="10"/>
      <c r="GX57" s="7"/>
      <c r="GY57" s="11"/>
      <c r="GZ57" s="10"/>
      <c r="HA57" s="11"/>
      <c r="HB57" s="10"/>
      <c r="HC57" s="11"/>
      <c r="HD57" s="10"/>
      <c r="HE57" s="11"/>
      <c r="HF57" s="10"/>
      <c r="HG57" s="11"/>
      <c r="HH57" s="10"/>
      <c r="HI57" s="11"/>
      <c r="HJ57" s="10"/>
      <c r="HK57" s="11"/>
      <c r="HL57" s="10"/>
      <c r="HM57" s="7"/>
      <c r="HN57" s="7">
        <f t="shared" si="75"/>
        <v>0</v>
      </c>
    </row>
    <row r="58" spans="1:222" x14ac:dyDescent="0.2">
      <c r="A58" s="6">
        <v>8</v>
      </c>
      <c r="B58" s="6">
        <v>1</v>
      </c>
      <c r="C58" s="6"/>
      <c r="D58" s="6"/>
      <c r="E58" s="3" t="s">
        <v>132</v>
      </c>
      <c r="F58" s="6">
        <f>$B$58*COUNTIF(W58:HL58,"e")</f>
        <v>1</v>
      </c>
      <c r="G58" s="6">
        <f>$B$58*COUNTIF(W58:HL58,"z")</f>
        <v>1</v>
      </c>
      <c r="H58" s="6">
        <f t="shared" si="54"/>
        <v>36</v>
      </c>
      <c r="I58" s="6">
        <f t="shared" si="55"/>
        <v>18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18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6">
        <f t="shared" si="64"/>
        <v>0</v>
      </c>
      <c r="S58" s="6">
        <f t="shared" si="65"/>
        <v>0</v>
      </c>
      <c r="T58" s="7">
        <f t="shared" si="66"/>
        <v>4</v>
      </c>
      <c r="U58" s="7">
        <f t="shared" si="67"/>
        <v>2</v>
      </c>
      <c r="V58" s="7">
        <f>$B$58*2.6</f>
        <v>2.6</v>
      </c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7">
        <f t="shared" si="68"/>
        <v>0</v>
      </c>
      <c r="AV58" s="11">
        <f>$B$58*18</f>
        <v>18</v>
      </c>
      <c r="AW58" s="10" t="s">
        <v>64</v>
      </c>
      <c r="AX58" s="11"/>
      <c r="AY58" s="10"/>
      <c r="AZ58" s="11"/>
      <c r="BA58" s="10"/>
      <c r="BB58" s="11"/>
      <c r="BC58" s="10"/>
      <c r="BD58" s="7">
        <f>$B$58*2</f>
        <v>2</v>
      </c>
      <c r="BE58" s="11"/>
      <c r="BF58" s="10"/>
      <c r="BG58" s="11">
        <f>$B$58*18</f>
        <v>18</v>
      </c>
      <c r="BH58" s="10" t="s">
        <v>61</v>
      </c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7">
        <f>$B$58*2</f>
        <v>2</v>
      </c>
      <c r="BT58" s="7">
        <f t="shared" si="69"/>
        <v>4</v>
      </c>
      <c r="BU58" s="11"/>
      <c r="BV58" s="10"/>
      <c r="BW58" s="11"/>
      <c r="BX58" s="10"/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7"/>
      <c r="CS58" s="7">
        <f t="shared" si="70"/>
        <v>0</v>
      </c>
      <c r="CT58" s="11"/>
      <c r="CU58" s="10"/>
      <c r="CV58" s="11"/>
      <c r="CW58" s="10"/>
      <c r="CX58" s="11"/>
      <c r="CY58" s="10"/>
      <c r="CZ58" s="11"/>
      <c r="DA58" s="10"/>
      <c r="DB58" s="7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7">
        <f t="shared" si="71"/>
        <v>0</v>
      </c>
      <c r="DS58" s="11"/>
      <c r="DT58" s="10"/>
      <c r="DU58" s="11"/>
      <c r="DV58" s="10"/>
      <c r="DW58" s="11"/>
      <c r="DX58" s="10"/>
      <c r="DY58" s="11"/>
      <c r="DZ58" s="10"/>
      <c r="EA58" s="7"/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7"/>
      <c r="EQ58" s="7">
        <f t="shared" si="72"/>
        <v>0</v>
      </c>
      <c r="ER58" s="11"/>
      <c r="ES58" s="10"/>
      <c r="ET58" s="11"/>
      <c r="EU58" s="10"/>
      <c r="EV58" s="11"/>
      <c r="EW58" s="10"/>
      <c r="EX58" s="11"/>
      <c r="EY58" s="10"/>
      <c r="EZ58" s="7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11"/>
      <c r="FL58" s="10"/>
      <c r="FM58" s="11"/>
      <c r="FN58" s="10"/>
      <c r="FO58" s="7"/>
      <c r="FP58" s="7">
        <f t="shared" si="73"/>
        <v>0</v>
      </c>
      <c r="FQ58" s="11"/>
      <c r="FR58" s="10"/>
      <c r="FS58" s="11"/>
      <c r="FT58" s="10"/>
      <c r="FU58" s="11"/>
      <c r="FV58" s="10"/>
      <c r="FW58" s="11"/>
      <c r="FX58" s="10"/>
      <c r="FY58" s="7"/>
      <c r="FZ58" s="11"/>
      <c r="GA58" s="10"/>
      <c r="GB58" s="11"/>
      <c r="GC58" s="10"/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7"/>
      <c r="GO58" s="7">
        <f t="shared" si="74"/>
        <v>0</v>
      </c>
      <c r="GP58" s="11"/>
      <c r="GQ58" s="10"/>
      <c r="GR58" s="11"/>
      <c r="GS58" s="10"/>
      <c r="GT58" s="11"/>
      <c r="GU58" s="10"/>
      <c r="GV58" s="11"/>
      <c r="GW58" s="10"/>
      <c r="GX58" s="7"/>
      <c r="GY58" s="11"/>
      <c r="GZ58" s="10"/>
      <c r="HA58" s="11"/>
      <c r="HB58" s="10"/>
      <c r="HC58" s="11"/>
      <c r="HD58" s="10"/>
      <c r="HE58" s="11"/>
      <c r="HF58" s="10"/>
      <c r="HG58" s="11"/>
      <c r="HH58" s="10"/>
      <c r="HI58" s="11"/>
      <c r="HJ58" s="10"/>
      <c r="HK58" s="11"/>
      <c r="HL58" s="10"/>
      <c r="HM58" s="7"/>
      <c r="HN58" s="7">
        <f t="shared" si="75"/>
        <v>0</v>
      </c>
    </row>
    <row r="59" spans="1:222" x14ac:dyDescent="0.2">
      <c r="A59" s="6"/>
      <c r="B59" s="6"/>
      <c r="C59" s="6"/>
      <c r="D59" s="6" t="s">
        <v>133</v>
      </c>
      <c r="E59" s="3" t="s">
        <v>134</v>
      </c>
      <c r="F59" s="6">
        <f>COUNTIF(W59:HL59,"e")</f>
        <v>0</v>
      </c>
      <c r="G59" s="6">
        <f>COUNTIF(W59:HL59,"z")</f>
        <v>2</v>
      </c>
      <c r="H59" s="6">
        <f t="shared" si="54"/>
        <v>27</v>
      </c>
      <c r="I59" s="6">
        <f t="shared" si="55"/>
        <v>18</v>
      </c>
      <c r="J59" s="6">
        <f t="shared" si="56"/>
        <v>0</v>
      </c>
      <c r="K59" s="6">
        <f t="shared" si="57"/>
        <v>0</v>
      </c>
      <c r="L59" s="6">
        <f t="shared" si="58"/>
        <v>0</v>
      </c>
      <c r="M59" s="6">
        <f t="shared" si="59"/>
        <v>0</v>
      </c>
      <c r="N59" s="6">
        <f t="shared" si="60"/>
        <v>9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6">
        <f t="shared" si="64"/>
        <v>0</v>
      </c>
      <c r="S59" s="6">
        <f t="shared" si="65"/>
        <v>0</v>
      </c>
      <c r="T59" s="7">
        <f t="shared" si="66"/>
        <v>3</v>
      </c>
      <c r="U59" s="7">
        <f t="shared" si="67"/>
        <v>1</v>
      </c>
      <c r="V59" s="7">
        <v>1.3</v>
      </c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7"/>
      <c r="AU59" s="7">
        <f t="shared" si="68"/>
        <v>0</v>
      </c>
      <c r="AV59" s="11"/>
      <c r="AW59" s="10"/>
      <c r="AX59" s="11"/>
      <c r="AY59" s="10"/>
      <c r="AZ59" s="11"/>
      <c r="BA59" s="10"/>
      <c r="BB59" s="11"/>
      <c r="BC59" s="10"/>
      <c r="BD59" s="7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7"/>
      <c r="BT59" s="7">
        <f t="shared" si="69"/>
        <v>0</v>
      </c>
      <c r="BU59" s="11">
        <v>18</v>
      </c>
      <c r="BV59" s="10" t="s">
        <v>61</v>
      </c>
      <c r="BW59" s="11"/>
      <c r="BX59" s="10"/>
      <c r="BY59" s="11"/>
      <c r="BZ59" s="10"/>
      <c r="CA59" s="11"/>
      <c r="CB59" s="10"/>
      <c r="CC59" s="7">
        <v>2</v>
      </c>
      <c r="CD59" s="11"/>
      <c r="CE59" s="10"/>
      <c r="CF59" s="11">
        <v>9</v>
      </c>
      <c r="CG59" s="10" t="s">
        <v>61</v>
      </c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7">
        <v>1</v>
      </c>
      <c r="CS59" s="7">
        <f t="shared" si="70"/>
        <v>3</v>
      </c>
      <c r="CT59" s="11"/>
      <c r="CU59" s="10"/>
      <c r="CV59" s="11"/>
      <c r="CW59" s="10"/>
      <c r="CX59" s="11"/>
      <c r="CY59" s="10"/>
      <c r="CZ59" s="11"/>
      <c r="DA59" s="10"/>
      <c r="DB59" s="7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7">
        <f t="shared" si="71"/>
        <v>0</v>
      </c>
      <c r="DS59" s="11"/>
      <c r="DT59" s="10"/>
      <c r="DU59" s="11"/>
      <c r="DV59" s="10"/>
      <c r="DW59" s="11"/>
      <c r="DX59" s="10"/>
      <c r="DY59" s="11"/>
      <c r="DZ59" s="10"/>
      <c r="EA59" s="7"/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7"/>
      <c r="EQ59" s="7">
        <f t="shared" si="72"/>
        <v>0</v>
      </c>
      <c r="ER59" s="11"/>
      <c r="ES59" s="10"/>
      <c r="ET59" s="11"/>
      <c r="EU59" s="10"/>
      <c r="EV59" s="11"/>
      <c r="EW59" s="10"/>
      <c r="EX59" s="11"/>
      <c r="EY59" s="10"/>
      <c r="EZ59" s="7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7"/>
      <c r="FP59" s="7">
        <f t="shared" si="73"/>
        <v>0</v>
      </c>
      <c r="FQ59" s="11"/>
      <c r="FR59" s="10"/>
      <c r="FS59" s="11"/>
      <c r="FT59" s="10"/>
      <c r="FU59" s="11"/>
      <c r="FV59" s="10"/>
      <c r="FW59" s="11"/>
      <c r="FX59" s="10"/>
      <c r="FY59" s="7"/>
      <c r="FZ59" s="11"/>
      <c r="GA59" s="10"/>
      <c r="GB59" s="11"/>
      <c r="GC59" s="10"/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7"/>
      <c r="GO59" s="7">
        <f t="shared" si="74"/>
        <v>0</v>
      </c>
      <c r="GP59" s="11"/>
      <c r="GQ59" s="10"/>
      <c r="GR59" s="11"/>
      <c r="GS59" s="10"/>
      <c r="GT59" s="11"/>
      <c r="GU59" s="10"/>
      <c r="GV59" s="11"/>
      <c r="GW59" s="10"/>
      <c r="GX59" s="7"/>
      <c r="GY59" s="11"/>
      <c r="GZ59" s="10"/>
      <c r="HA59" s="11"/>
      <c r="HB59" s="10"/>
      <c r="HC59" s="11"/>
      <c r="HD59" s="10"/>
      <c r="HE59" s="11"/>
      <c r="HF59" s="10"/>
      <c r="HG59" s="11"/>
      <c r="HH59" s="10"/>
      <c r="HI59" s="11"/>
      <c r="HJ59" s="10"/>
      <c r="HK59" s="11"/>
      <c r="HL59" s="10"/>
      <c r="HM59" s="7"/>
      <c r="HN59" s="7">
        <f t="shared" si="75"/>
        <v>0</v>
      </c>
    </row>
    <row r="60" spans="1:222" x14ac:dyDescent="0.2">
      <c r="A60" s="6">
        <v>9</v>
      </c>
      <c r="B60" s="6">
        <v>1</v>
      </c>
      <c r="C60" s="6"/>
      <c r="D60" s="6"/>
      <c r="E60" s="3" t="s">
        <v>135</v>
      </c>
      <c r="F60" s="6">
        <f>$B$60*COUNTIF(W60:HL60,"e")</f>
        <v>0</v>
      </c>
      <c r="G60" s="6">
        <f>$B$60*COUNTIF(W60:HL60,"z")</f>
        <v>2</v>
      </c>
      <c r="H60" s="6">
        <f t="shared" si="54"/>
        <v>27</v>
      </c>
      <c r="I60" s="6">
        <f t="shared" si="55"/>
        <v>18</v>
      </c>
      <c r="J60" s="6">
        <f t="shared" si="56"/>
        <v>0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9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6">
        <f t="shared" si="64"/>
        <v>0</v>
      </c>
      <c r="S60" s="6">
        <f t="shared" si="65"/>
        <v>0</v>
      </c>
      <c r="T60" s="7">
        <f t="shared" si="66"/>
        <v>4</v>
      </c>
      <c r="U60" s="7">
        <f t="shared" si="67"/>
        <v>2</v>
      </c>
      <c r="V60" s="7">
        <f>$B$60*1.7</f>
        <v>1.7</v>
      </c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11"/>
      <c r="AO60" s="10"/>
      <c r="AP60" s="11"/>
      <c r="AQ60" s="10"/>
      <c r="AR60" s="11"/>
      <c r="AS60" s="10"/>
      <c r="AT60" s="7"/>
      <c r="AU60" s="7">
        <f t="shared" si="68"/>
        <v>0</v>
      </c>
      <c r="AV60" s="11"/>
      <c r="AW60" s="10"/>
      <c r="AX60" s="11"/>
      <c r="AY60" s="10"/>
      <c r="AZ60" s="11"/>
      <c r="BA60" s="10"/>
      <c r="BB60" s="11"/>
      <c r="BC60" s="10"/>
      <c r="BD60" s="7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11"/>
      <c r="BP60" s="10"/>
      <c r="BQ60" s="11"/>
      <c r="BR60" s="10"/>
      <c r="BS60" s="7"/>
      <c r="BT60" s="7">
        <f t="shared" si="69"/>
        <v>0</v>
      </c>
      <c r="BU60" s="11"/>
      <c r="BV60" s="10"/>
      <c r="BW60" s="11"/>
      <c r="BX60" s="10"/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11"/>
      <c r="CQ60" s="10"/>
      <c r="CR60" s="7"/>
      <c r="CS60" s="7">
        <f t="shared" si="70"/>
        <v>0</v>
      </c>
      <c r="CT60" s="11"/>
      <c r="CU60" s="10"/>
      <c r="CV60" s="11"/>
      <c r="CW60" s="10"/>
      <c r="CX60" s="11"/>
      <c r="CY60" s="10"/>
      <c r="CZ60" s="11"/>
      <c r="DA60" s="10"/>
      <c r="DB60" s="7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7">
        <f t="shared" si="71"/>
        <v>0</v>
      </c>
      <c r="DS60" s="11"/>
      <c r="DT60" s="10"/>
      <c r="DU60" s="11"/>
      <c r="DV60" s="10"/>
      <c r="DW60" s="11"/>
      <c r="DX60" s="10"/>
      <c r="DY60" s="11"/>
      <c r="DZ60" s="10"/>
      <c r="EA60" s="7"/>
      <c r="EB60" s="11"/>
      <c r="EC60" s="10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7"/>
      <c r="EQ60" s="7">
        <f t="shared" si="72"/>
        <v>0</v>
      </c>
      <c r="ER60" s="11">
        <f>$B$60*18</f>
        <v>18</v>
      </c>
      <c r="ES60" s="10" t="s">
        <v>61</v>
      </c>
      <c r="ET60" s="11"/>
      <c r="EU60" s="10"/>
      <c r="EV60" s="11"/>
      <c r="EW60" s="10"/>
      <c r="EX60" s="11"/>
      <c r="EY60" s="10"/>
      <c r="EZ60" s="7">
        <f>$B$60*2</f>
        <v>2</v>
      </c>
      <c r="FA60" s="11"/>
      <c r="FB60" s="10"/>
      <c r="FC60" s="11">
        <f>$B$60*9</f>
        <v>9</v>
      </c>
      <c r="FD60" s="10" t="s">
        <v>61</v>
      </c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7">
        <f>$B$60*2</f>
        <v>2</v>
      </c>
      <c r="FP60" s="7">
        <f t="shared" si="73"/>
        <v>4</v>
      </c>
      <c r="FQ60" s="11"/>
      <c r="FR60" s="10"/>
      <c r="FS60" s="11"/>
      <c r="FT60" s="10"/>
      <c r="FU60" s="11"/>
      <c r="FV60" s="10"/>
      <c r="FW60" s="11"/>
      <c r="FX60" s="10"/>
      <c r="FY60" s="7"/>
      <c r="FZ60" s="11"/>
      <c r="GA60" s="10"/>
      <c r="GB60" s="11"/>
      <c r="GC60" s="10"/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7"/>
      <c r="GO60" s="7">
        <f t="shared" si="74"/>
        <v>0</v>
      </c>
      <c r="GP60" s="11"/>
      <c r="GQ60" s="10"/>
      <c r="GR60" s="11"/>
      <c r="GS60" s="10"/>
      <c r="GT60" s="11"/>
      <c r="GU60" s="10"/>
      <c r="GV60" s="11"/>
      <c r="GW60" s="10"/>
      <c r="GX60" s="7"/>
      <c r="GY60" s="11"/>
      <c r="GZ60" s="10"/>
      <c r="HA60" s="11"/>
      <c r="HB60" s="10"/>
      <c r="HC60" s="11"/>
      <c r="HD60" s="10"/>
      <c r="HE60" s="11"/>
      <c r="HF60" s="10"/>
      <c r="HG60" s="11"/>
      <c r="HH60" s="10"/>
      <c r="HI60" s="11"/>
      <c r="HJ60" s="10"/>
      <c r="HK60" s="11"/>
      <c r="HL60" s="10"/>
      <c r="HM60" s="7"/>
      <c r="HN60" s="7">
        <f t="shared" si="75"/>
        <v>0</v>
      </c>
    </row>
    <row r="61" spans="1:222" x14ac:dyDescent="0.2">
      <c r="A61" s="6"/>
      <c r="B61" s="6"/>
      <c r="C61" s="6"/>
      <c r="D61" s="6" t="s">
        <v>136</v>
      </c>
      <c r="E61" s="3" t="s">
        <v>137</v>
      </c>
      <c r="F61" s="6">
        <f t="shared" ref="F61:F68" si="76">COUNTIF(W61:HL61,"e")</f>
        <v>0</v>
      </c>
      <c r="G61" s="6">
        <f t="shared" ref="G61:G68" si="77">COUNTIF(W61:HL61,"z")</f>
        <v>2</v>
      </c>
      <c r="H61" s="6">
        <f t="shared" si="54"/>
        <v>27</v>
      </c>
      <c r="I61" s="6">
        <f t="shared" si="55"/>
        <v>18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9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6">
        <f t="shared" si="64"/>
        <v>0</v>
      </c>
      <c r="S61" s="6">
        <f t="shared" si="65"/>
        <v>0</v>
      </c>
      <c r="T61" s="7">
        <f t="shared" si="66"/>
        <v>4</v>
      </c>
      <c r="U61" s="7">
        <f t="shared" si="67"/>
        <v>2</v>
      </c>
      <c r="V61" s="7">
        <v>1.8</v>
      </c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11"/>
      <c r="AO61" s="10"/>
      <c r="AP61" s="11"/>
      <c r="AQ61" s="10"/>
      <c r="AR61" s="11"/>
      <c r="AS61" s="10"/>
      <c r="AT61" s="7"/>
      <c r="AU61" s="7">
        <f t="shared" si="68"/>
        <v>0</v>
      </c>
      <c r="AV61" s="11">
        <v>18</v>
      </c>
      <c r="AW61" s="10" t="s">
        <v>61</v>
      </c>
      <c r="AX61" s="11"/>
      <c r="AY61" s="10"/>
      <c r="AZ61" s="11"/>
      <c r="BA61" s="10"/>
      <c r="BB61" s="11"/>
      <c r="BC61" s="10"/>
      <c r="BD61" s="7">
        <v>2</v>
      </c>
      <c r="BE61" s="11"/>
      <c r="BF61" s="10"/>
      <c r="BG61" s="11">
        <v>9</v>
      </c>
      <c r="BH61" s="10" t="s">
        <v>61</v>
      </c>
      <c r="BI61" s="11"/>
      <c r="BJ61" s="10"/>
      <c r="BK61" s="11"/>
      <c r="BL61" s="10"/>
      <c r="BM61" s="11"/>
      <c r="BN61" s="10"/>
      <c r="BO61" s="11"/>
      <c r="BP61" s="10"/>
      <c r="BQ61" s="11"/>
      <c r="BR61" s="10"/>
      <c r="BS61" s="7">
        <v>2</v>
      </c>
      <c r="BT61" s="7">
        <f t="shared" si="69"/>
        <v>4</v>
      </c>
      <c r="BU61" s="11"/>
      <c r="BV61" s="10"/>
      <c r="BW61" s="11"/>
      <c r="BX61" s="10"/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11"/>
      <c r="CQ61" s="10"/>
      <c r="CR61" s="7"/>
      <c r="CS61" s="7">
        <f t="shared" si="70"/>
        <v>0</v>
      </c>
      <c r="CT61" s="11"/>
      <c r="CU61" s="10"/>
      <c r="CV61" s="11"/>
      <c r="CW61" s="10"/>
      <c r="CX61" s="11"/>
      <c r="CY61" s="10"/>
      <c r="CZ61" s="11"/>
      <c r="DA61" s="10"/>
      <c r="DB61" s="7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7">
        <f t="shared" si="71"/>
        <v>0</v>
      </c>
      <c r="DS61" s="11"/>
      <c r="DT61" s="10"/>
      <c r="DU61" s="11"/>
      <c r="DV61" s="10"/>
      <c r="DW61" s="11"/>
      <c r="DX61" s="10"/>
      <c r="DY61" s="11"/>
      <c r="DZ61" s="10"/>
      <c r="EA61" s="7"/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7"/>
      <c r="EQ61" s="7">
        <f t="shared" si="72"/>
        <v>0</v>
      </c>
      <c r="ER61" s="11"/>
      <c r="ES61" s="10"/>
      <c r="ET61" s="11"/>
      <c r="EU61" s="10"/>
      <c r="EV61" s="11"/>
      <c r="EW61" s="10"/>
      <c r="EX61" s="11"/>
      <c r="EY61" s="10"/>
      <c r="EZ61" s="7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7"/>
      <c r="FP61" s="7">
        <f t="shared" si="73"/>
        <v>0</v>
      </c>
      <c r="FQ61" s="11"/>
      <c r="FR61" s="10"/>
      <c r="FS61" s="11"/>
      <c r="FT61" s="10"/>
      <c r="FU61" s="11"/>
      <c r="FV61" s="10"/>
      <c r="FW61" s="11"/>
      <c r="FX61" s="10"/>
      <c r="FY61" s="7"/>
      <c r="FZ61" s="11"/>
      <c r="GA61" s="10"/>
      <c r="GB61" s="11"/>
      <c r="GC61" s="10"/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7"/>
      <c r="GO61" s="7">
        <f t="shared" si="74"/>
        <v>0</v>
      </c>
      <c r="GP61" s="11"/>
      <c r="GQ61" s="10"/>
      <c r="GR61" s="11"/>
      <c r="GS61" s="10"/>
      <c r="GT61" s="11"/>
      <c r="GU61" s="10"/>
      <c r="GV61" s="11"/>
      <c r="GW61" s="10"/>
      <c r="GX61" s="7"/>
      <c r="GY61" s="11"/>
      <c r="GZ61" s="10"/>
      <c r="HA61" s="11"/>
      <c r="HB61" s="10"/>
      <c r="HC61" s="11"/>
      <c r="HD61" s="10"/>
      <c r="HE61" s="11"/>
      <c r="HF61" s="10"/>
      <c r="HG61" s="11"/>
      <c r="HH61" s="10"/>
      <c r="HI61" s="11"/>
      <c r="HJ61" s="10"/>
      <c r="HK61" s="11"/>
      <c r="HL61" s="10"/>
      <c r="HM61" s="7"/>
      <c r="HN61" s="7">
        <f t="shared" si="75"/>
        <v>0</v>
      </c>
    </row>
    <row r="62" spans="1:222" x14ac:dyDescent="0.2">
      <c r="A62" s="6"/>
      <c r="B62" s="6"/>
      <c r="C62" s="6"/>
      <c r="D62" s="6" t="s">
        <v>138</v>
      </c>
      <c r="E62" s="3" t="s">
        <v>139</v>
      </c>
      <c r="F62" s="6">
        <f t="shared" si="76"/>
        <v>0</v>
      </c>
      <c r="G62" s="6">
        <f t="shared" si="77"/>
        <v>2</v>
      </c>
      <c r="H62" s="6">
        <f t="shared" si="54"/>
        <v>18</v>
      </c>
      <c r="I62" s="6">
        <f t="shared" si="55"/>
        <v>9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9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6">
        <f t="shared" si="64"/>
        <v>0</v>
      </c>
      <c r="S62" s="6">
        <f t="shared" si="65"/>
        <v>0</v>
      </c>
      <c r="T62" s="7">
        <f t="shared" si="66"/>
        <v>2</v>
      </c>
      <c r="U62" s="7">
        <f t="shared" si="67"/>
        <v>1</v>
      </c>
      <c r="V62" s="7">
        <v>1.3</v>
      </c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11"/>
      <c r="AO62" s="10"/>
      <c r="AP62" s="11"/>
      <c r="AQ62" s="10"/>
      <c r="AR62" s="11"/>
      <c r="AS62" s="10"/>
      <c r="AT62" s="7"/>
      <c r="AU62" s="7">
        <f t="shared" si="68"/>
        <v>0</v>
      </c>
      <c r="AV62" s="11"/>
      <c r="AW62" s="10"/>
      <c r="AX62" s="11"/>
      <c r="AY62" s="10"/>
      <c r="AZ62" s="11"/>
      <c r="BA62" s="10"/>
      <c r="BB62" s="11"/>
      <c r="BC62" s="10"/>
      <c r="BD62" s="7"/>
      <c r="BE62" s="11"/>
      <c r="BF62" s="10"/>
      <c r="BG62" s="11"/>
      <c r="BH62" s="10"/>
      <c r="BI62" s="11"/>
      <c r="BJ62" s="10"/>
      <c r="BK62" s="11"/>
      <c r="BL62" s="10"/>
      <c r="BM62" s="11"/>
      <c r="BN62" s="10"/>
      <c r="BO62" s="11"/>
      <c r="BP62" s="10"/>
      <c r="BQ62" s="11"/>
      <c r="BR62" s="10"/>
      <c r="BS62" s="7"/>
      <c r="BT62" s="7">
        <f t="shared" si="69"/>
        <v>0</v>
      </c>
      <c r="BU62" s="11"/>
      <c r="BV62" s="10"/>
      <c r="BW62" s="11"/>
      <c r="BX62" s="10"/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11"/>
      <c r="CQ62" s="10"/>
      <c r="CR62" s="7"/>
      <c r="CS62" s="7">
        <f t="shared" si="70"/>
        <v>0</v>
      </c>
      <c r="CT62" s="11"/>
      <c r="CU62" s="10"/>
      <c r="CV62" s="11"/>
      <c r="CW62" s="10"/>
      <c r="CX62" s="11"/>
      <c r="CY62" s="10"/>
      <c r="CZ62" s="11"/>
      <c r="DA62" s="10"/>
      <c r="DB62" s="7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11"/>
      <c r="DN62" s="10"/>
      <c r="DO62" s="11"/>
      <c r="DP62" s="10"/>
      <c r="DQ62" s="7"/>
      <c r="DR62" s="7">
        <f t="shared" si="71"/>
        <v>0</v>
      </c>
      <c r="DS62" s="11"/>
      <c r="DT62" s="10"/>
      <c r="DU62" s="11"/>
      <c r="DV62" s="10"/>
      <c r="DW62" s="11"/>
      <c r="DX62" s="10"/>
      <c r="DY62" s="11"/>
      <c r="DZ62" s="10"/>
      <c r="EA62" s="7"/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7"/>
      <c r="EQ62" s="7">
        <f t="shared" si="72"/>
        <v>0</v>
      </c>
      <c r="ER62" s="11"/>
      <c r="ES62" s="10"/>
      <c r="ET62" s="11"/>
      <c r="EU62" s="10"/>
      <c r="EV62" s="11"/>
      <c r="EW62" s="10"/>
      <c r="EX62" s="11"/>
      <c r="EY62" s="10"/>
      <c r="EZ62" s="7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7"/>
      <c r="FP62" s="7">
        <f t="shared" si="73"/>
        <v>0</v>
      </c>
      <c r="FQ62" s="11">
        <v>9</v>
      </c>
      <c r="FR62" s="10" t="s">
        <v>61</v>
      </c>
      <c r="FS62" s="11"/>
      <c r="FT62" s="10"/>
      <c r="FU62" s="11"/>
      <c r="FV62" s="10"/>
      <c r="FW62" s="11"/>
      <c r="FX62" s="10"/>
      <c r="FY62" s="7">
        <v>1</v>
      </c>
      <c r="FZ62" s="11"/>
      <c r="GA62" s="10"/>
      <c r="GB62" s="11">
        <v>9</v>
      </c>
      <c r="GC62" s="10" t="s">
        <v>61</v>
      </c>
      <c r="GD62" s="11"/>
      <c r="GE62" s="10"/>
      <c r="GF62" s="11"/>
      <c r="GG62" s="10"/>
      <c r="GH62" s="11"/>
      <c r="GI62" s="10"/>
      <c r="GJ62" s="11"/>
      <c r="GK62" s="10"/>
      <c r="GL62" s="11"/>
      <c r="GM62" s="10"/>
      <c r="GN62" s="7">
        <v>1</v>
      </c>
      <c r="GO62" s="7">
        <f t="shared" si="74"/>
        <v>2</v>
      </c>
      <c r="GP62" s="11"/>
      <c r="GQ62" s="10"/>
      <c r="GR62" s="11"/>
      <c r="GS62" s="10"/>
      <c r="GT62" s="11"/>
      <c r="GU62" s="10"/>
      <c r="GV62" s="11"/>
      <c r="GW62" s="10"/>
      <c r="GX62" s="7"/>
      <c r="GY62" s="11"/>
      <c r="GZ62" s="10"/>
      <c r="HA62" s="11"/>
      <c r="HB62" s="10"/>
      <c r="HC62" s="11"/>
      <c r="HD62" s="10"/>
      <c r="HE62" s="11"/>
      <c r="HF62" s="10"/>
      <c r="HG62" s="11"/>
      <c r="HH62" s="10"/>
      <c r="HI62" s="11"/>
      <c r="HJ62" s="10"/>
      <c r="HK62" s="11"/>
      <c r="HL62" s="10"/>
      <c r="HM62" s="7"/>
      <c r="HN62" s="7">
        <f t="shared" si="75"/>
        <v>0</v>
      </c>
    </row>
    <row r="63" spans="1:222" x14ac:dyDescent="0.2">
      <c r="A63" s="6"/>
      <c r="B63" s="6"/>
      <c r="C63" s="6"/>
      <c r="D63" s="6" t="s">
        <v>140</v>
      </c>
      <c r="E63" s="3" t="s">
        <v>141</v>
      </c>
      <c r="F63" s="6">
        <f t="shared" si="76"/>
        <v>0</v>
      </c>
      <c r="G63" s="6">
        <f t="shared" si="77"/>
        <v>2</v>
      </c>
      <c r="H63" s="6">
        <f t="shared" si="54"/>
        <v>27</v>
      </c>
      <c r="I63" s="6">
        <f t="shared" si="55"/>
        <v>18</v>
      </c>
      <c r="J63" s="6">
        <f t="shared" si="56"/>
        <v>0</v>
      </c>
      <c r="K63" s="6">
        <f t="shared" si="57"/>
        <v>0</v>
      </c>
      <c r="L63" s="6">
        <f t="shared" si="58"/>
        <v>0</v>
      </c>
      <c r="M63" s="6">
        <f t="shared" si="59"/>
        <v>0</v>
      </c>
      <c r="N63" s="6">
        <f t="shared" si="60"/>
        <v>9</v>
      </c>
      <c r="O63" s="6">
        <f t="shared" si="61"/>
        <v>0</v>
      </c>
      <c r="P63" s="6">
        <f t="shared" si="62"/>
        <v>0</v>
      </c>
      <c r="Q63" s="6">
        <f t="shared" si="63"/>
        <v>0</v>
      </c>
      <c r="R63" s="6">
        <f t="shared" si="64"/>
        <v>0</v>
      </c>
      <c r="S63" s="6">
        <f t="shared" si="65"/>
        <v>0</v>
      </c>
      <c r="T63" s="7">
        <f t="shared" si="66"/>
        <v>4</v>
      </c>
      <c r="U63" s="7">
        <f t="shared" si="67"/>
        <v>2</v>
      </c>
      <c r="V63" s="7">
        <v>1.6</v>
      </c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11"/>
      <c r="AO63" s="10"/>
      <c r="AP63" s="11"/>
      <c r="AQ63" s="10"/>
      <c r="AR63" s="11"/>
      <c r="AS63" s="10"/>
      <c r="AT63" s="7"/>
      <c r="AU63" s="7">
        <f t="shared" si="68"/>
        <v>0</v>
      </c>
      <c r="AV63" s="11"/>
      <c r="AW63" s="10"/>
      <c r="AX63" s="11"/>
      <c r="AY63" s="10"/>
      <c r="AZ63" s="11"/>
      <c r="BA63" s="10"/>
      <c r="BB63" s="11"/>
      <c r="BC63" s="10"/>
      <c r="BD63" s="7"/>
      <c r="BE63" s="11"/>
      <c r="BF63" s="10"/>
      <c r="BG63" s="11"/>
      <c r="BH63" s="10"/>
      <c r="BI63" s="11"/>
      <c r="BJ63" s="10"/>
      <c r="BK63" s="11"/>
      <c r="BL63" s="10"/>
      <c r="BM63" s="11"/>
      <c r="BN63" s="10"/>
      <c r="BO63" s="11"/>
      <c r="BP63" s="10"/>
      <c r="BQ63" s="11"/>
      <c r="BR63" s="10"/>
      <c r="BS63" s="7"/>
      <c r="BT63" s="7">
        <f t="shared" si="69"/>
        <v>0</v>
      </c>
      <c r="BU63" s="11">
        <v>18</v>
      </c>
      <c r="BV63" s="10" t="s">
        <v>61</v>
      </c>
      <c r="BW63" s="11"/>
      <c r="BX63" s="10"/>
      <c r="BY63" s="11"/>
      <c r="BZ63" s="10"/>
      <c r="CA63" s="11"/>
      <c r="CB63" s="10"/>
      <c r="CC63" s="7">
        <v>2</v>
      </c>
      <c r="CD63" s="11"/>
      <c r="CE63" s="10"/>
      <c r="CF63" s="11">
        <v>9</v>
      </c>
      <c r="CG63" s="10" t="s">
        <v>61</v>
      </c>
      <c r="CH63" s="11"/>
      <c r="CI63" s="10"/>
      <c r="CJ63" s="11"/>
      <c r="CK63" s="10"/>
      <c r="CL63" s="11"/>
      <c r="CM63" s="10"/>
      <c r="CN63" s="11"/>
      <c r="CO63" s="10"/>
      <c r="CP63" s="11"/>
      <c r="CQ63" s="10"/>
      <c r="CR63" s="7">
        <v>2</v>
      </c>
      <c r="CS63" s="7">
        <f t="shared" si="70"/>
        <v>4</v>
      </c>
      <c r="CT63" s="11"/>
      <c r="CU63" s="10"/>
      <c r="CV63" s="11"/>
      <c r="CW63" s="10"/>
      <c r="CX63" s="11"/>
      <c r="CY63" s="10"/>
      <c r="CZ63" s="11"/>
      <c r="DA63" s="10"/>
      <c r="DB63" s="7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11"/>
      <c r="DN63" s="10"/>
      <c r="DO63" s="11"/>
      <c r="DP63" s="10"/>
      <c r="DQ63" s="7"/>
      <c r="DR63" s="7">
        <f t="shared" si="71"/>
        <v>0</v>
      </c>
      <c r="DS63" s="11"/>
      <c r="DT63" s="10"/>
      <c r="DU63" s="11"/>
      <c r="DV63" s="10"/>
      <c r="DW63" s="11"/>
      <c r="DX63" s="10"/>
      <c r="DY63" s="11"/>
      <c r="DZ63" s="10"/>
      <c r="EA63" s="7"/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7"/>
      <c r="EQ63" s="7">
        <f t="shared" si="72"/>
        <v>0</v>
      </c>
      <c r="ER63" s="11"/>
      <c r="ES63" s="10"/>
      <c r="ET63" s="11"/>
      <c r="EU63" s="10"/>
      <c r="EV63" s="11"/>
      <c r="EW63" s="10"/>
      <c r="EX63" s="11"/>
      <c r="EY63" s="10"/>
      <c r="EZ63" s="7"/>
      <c r="FA63" s="11"/>
      <c r="FB63" s="10"/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7"/>
      <c r="FP63" s="7">
        <f t="shared" si="73"/>
        <v>0</v>
      </c>
      <c r="FQ63" s="11"/>
      <c r="FR63" s="10"/>
      <c r="FS63" s="11"/>
      <c r="FT63" s="10"/>
      <c r="FU63" s="11"/>
      <c r="FV63" s="10"/>
      <c r="FW63" s="11"/>
      <c r="FX63" s="10"/>
      <c r="FY63" s="7"/>
      <c r="FZ63" s="11"/>
      <c r="GA63" s="10"/>
      <c r="GB63" s="11"/>
      <c r="GC63" s="10"/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7"/>
      <c r="GO63" s="7">
        <f t="shared" si="74"/>
        <v>0</v>
      </c>
      <c r="GP63" s="11"/>
      <c r="GQ63" s="10"/>
      <c r="GR63" s="11"/>
      <c r="GS63" s="10"/>
      <c r="GT63" s="11"/>
      <c r="GU63" s="10"/>
      <c r="GV63" s="11"/>
      <c r="GW63" s="10"/>
      <c r="GX63" s="7"/>
      <c r="GY63" s="11"/>
      <c r="GZ63" s="10"/>
      <c r="HA63" s="11"/>
      <c r="HB63" s="10"/>
      <c r="HC63" s="11"/>
      <c r="HD63" s="10"/>
      <c r="HE63" s="11"/>
      <c r="HF63" s="10"/>
      <c r="HG63" s="11"/>
      <c r="HH63" s="10"/>
      <c r="HI63" s="11"/>
      <c r="HJ63" s="10"/>
      <c r="HK63" s="11"/>
      <c r="HL63" s="10"/>
      <c r="HM63" s="7"/>
      <c r="HN63" s="7">
        <f t="shared" si="75"/>
        <v>0</v>
      </c>
    </row>
    <row r="64" spans="1:222" x14ac:dyDescent="0.2">
      <c r="A64" s="6"/>
      <c r="B64" s="6"/>
      <c r="C64" s="6"/>
      <c r="D64" s="6" t="s">
        <v>142</v>
      </c>
      <c r="E64" s="3" t="s">
        <v>143</v>
      </c>
      <c r="F64" s="6">
        <f t="shared" si="76"/>
        <v>0</v>
      </c>
      <c r="G64" s="6">
        <f t="shared" si="77"/>
        <v>2</v>
      </c>
      <c r="H64" s="6">
        <f t="shared" si="54"/>
        <v>18</v>
      </c>
      <c r="I64" s="6">
        <f t="shared" si="55"/>
        <v>9</v>
      </c>
      <c r="J64" s="6">
        <f t="shared" si="56"/>
        <v>0</v>
      </c>
      <c r="K64" s="6">
        <f t="shared" si="57"/>
        <v>0</v>
      </c>
      <c r="L64" s="6">
        <f t="shared" si="58"/>
        <v>0</v>
      </c>
      <c r="M64" s="6">
        <f t="shared" si="59"/>
        <v>0</v>
      </c>
      <c r="N64" s="6">
        <f t="shared" si="60"/>
        <v>9</v>
      </c>
      <c r="O64" s="6">
        <f t="shared" si="61"/>
        <v>0</v>
      </c>
      <c r="P64" s="6">
        <f t="shared" si="62"/>
        <v>0</v>
      </c>
      <c r="Q64" s="6">
        <f t="shared" si="63"/>
        <v>0</v>
      </c>
      <c r="R64" s="6">
        <f t="shared" si="64"/>
        <v>0</v>
      </c>
      <c r="S64" s="6">
        <f t="shared" si="65"/>
        <v>0</v>
      </c>
      <c r="T64" s="7">
        <f t="shared" si="66"/>
        <v>2</v>
      </c>
      <c r="U64" s="7">
        <f t="shared" si="67"/>
        <v>1</v>
      </c>
      <c r="V64" s="7">
        <v>1</v>
      </c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11"/>
      <c r="AO64" s="10"/>
      <c r="AP64" s="11"/>
      <c r="AQ64" s="10"/>
      <c r="AR64" s="11"/>
      <c r="AS64" s="10"/>
      <c r="AT64" s="7"/>
      <c r="AU64" s="7">
        <f t="shared" si="68"/>
        <v>0</v>
      </c>
      <c r="AV64" s="11"/>
      <c r="AW64" s="10"/>
      <c r="AX64" s="11"/>
      <c r="AY64" s="10"/>
      <c r="AZ64" s="11"/>
      <c r="BA64" s="10"/>
      <c r="BB64" s="11"/>
      <c r="BC64" s="10"/>
      <c r="BD64" s="7"/>
      <c r="BE64" s="11"/>
      <c r="BF64" s="10"/>
      <c r="BG64" s="11"/>
      <c r="BH64" s="10"/>
      <c r="BI64" s="11"/>
      <c r="BJ64" s="10"/>
      <c r="BK64" s="11"/>
      <c r="BL64" s="10"/>
      <c r="BM64" s="11"/>
      <c r="BN64" s="10"/>
      <c r="BO64" s="11"/>
      <c r="BP64" s="10"/>
      <c r="BQ64" s="11"/>
      <c r="BR64" s="10"/>
      <c r="BS64" s="7"/>
      <c r="BT64" s="7">
        <f t="shared" si="69"/>
        <v>0</v>
      </c>
      <c r="BU64" s="11"/>
      <c r="BV64" s="10"/>
      <c r="BW64" s="11"/>
      <c r="BX64" s="10"/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11"/>
      <c r="CQ64" s="10"/>
      <c r="CR64" s="7"/>
      <c r="CS64" s="7">
        <f t="shared" si="70"/>
        <v>0</v>
      </c>
      <c r="CT64" s="11">
        <v>9</v>
      </c>
      <c r="CU64" s="10" t="s">
        <v>61</v>
      </c>
      <c r="CV64" s="11"/>
      <c r="CW64" s="10"/>
      <c r="CX64" s="11"/>
      <c r="CY64" s="10"/>
      <c r="CZ64" s="11"/>
      <c r="DA64" s="10"/>
      <c r="DB64" s="7">
        <v>1</v>
      </c>
      <c r="DC64" s="11"/>
      <c r="DD64" s="10"/>
      <c r="DE64" s="11">
        <v>9</v>
      </c>
      <c r="DF64" s="10" t="s">
        <v>61</v>
      </c>
      <c r="DG64" s="11"/>
      <c r="DH64" s="10"/>
      <c r="DI64" s="11"/>
      <c r="DJ64" s="10"/>
      <c r="DK64" s="11"/>
      <c r="DL64" s="10"/>
      <c r="DM64" s="11"/>
      <c r="DN64" s="10"/>
      <c r="DO64" s="11"/>
      <c r="DP64" s="10"/>
      <c r="DQ64" s="7">
        <v>1</v>
      </c>
      <c r="DR64" s="7">
        <f t="shared" si="71"/>
        <v>2</v>
      </c>
      <c r="DS64" s="11"/>
      <c r="DT64" s="10"/>
      <c r="DU64" s="11"/>
      <c r="DV64" s="10"/>
      <c r="DW64" s="11"/>
      <c r="DX64" s="10"/>
      <c r="DY64" s="11"/>
      <c r="DZ64" s="10"/>
      <c r="EA64" s="7"/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7"/>
      <c r="EQ64" s="7">
        <f t="shared" si="72"/>
        <v>0</v>
      </c>
      <c r="ER64" s="11"/>
      <c r="ES64" s="10"/>
      <c r="ET64" s="11"/>
      <c r="EU64" s="10"/>
      <c r="EV64" s="11"/>
      <c r="EW64" s="10"/>
      <c r="EX64" s="11"/>
      <c r="EY64" s="10"/>
      <c r="EZ64" s="7"/>
      <c r="FA64" s="11"/>
      <c r="FB64" s="10"/>
      <c r="FC64" s="11"/>
      <c r="FD64" s="10"/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7"/>
      <c r="FP64" s="7">
        <f t="shared" si="73"/>
        <v>0</v>
      </c>
      <c r="FQ64" s="11"/>
      <c r="FR64" s="10"/>
      <c r="FS64" s="11"/>
      <c r="FT64" s="10"/>
      <c r="FU64" s="11"/>
      <c r="FV64" s="10"/>
      <c r="FW64" s="11"/>
      <c r="FX64" s="10"/>
      <c r="FY64" s="7"/>
      <c r="FZ64" s="11"/>
      <c r="GA64" s="10"/>
      <c r="GB64" s="11"/>
      <c r="GC64" s="10"/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7"/>
      <c r="GO64" s="7">
        <f t="shared" si="74"/>
        <v>0</v>
      </c>
      <c r="GP64" s="11"/>
      <c r="GQ64" s="10"/>
      <c r="GR64" s="11"/>
      <c r="GS64" s="10"/>
      <c r="GT64" s="11"/>
      <c r="GU64" s="10"/>
      <c r="GV64" s="11"/>
      <c r="GW64" s="10"/>
      <c r="GX64" s="7"/>
      <c r="GY64" s="11"/>
      <c r="GZ64" s="10"/>
      <c r="HA64" s="11"/>
      <c r="HB64" s="10"/>
      <c r="HC64" s="11"/>
      <c r="HD64" s="10"/>
      <c r="HE64" s="11"/>
      <c r="HF64" s="10"/>
      <c r="HG64" s="11"/>
      <c r="HH64" s="10"/>
      <c r="HI64" s="11"/>
      <c r="HJ64" s="10"/>
      <c r="HK64" s="11"/>
      <c r="HL64" s="10"/>
      <c r="HM64" s="7"/>
      <c r="HN64" s="7">
        <f t="shared" si="75"/>
        <v>0</v>
      </c>
    </row>
    <row r="65" spans="1:222" x14ac:dyDescent="0.2">
      <c r="A65" s="6"/>
      <c r="B65" s="6"/>
      <c r="C65" s="6"/>
      <c r="D65" s="6" t="s">
        <v>144</v>
      </c>
      <c r="E65" s="3" t="s">
        <v>145</v>
      </c>
      <c r="F65" s="6">
        <f t="shared" si="76"/>
        <v>0</v>
      </c>
      <c r="G65" s="6">
        <f t="shared" si="77"/>
        <v>2</v>
      </c>
      <c r="H65" s="6">
        <f t="shared" si="54"/>
        <v>18</v>
      </c>
      <c r="I65" s="6">
        <f t="shared" si="55"/>
        <v>9</v>
      </c>
      <c r="J65" s="6">
        <f t="shared" si="56"/>
        <v>0</v>
      </c>
      <c r="K65" s="6">
        <f t="shared" si="57"/>
        <v>0</v>
      </c>
      <c r="L65" s="6">
        <f t="shared" si="58"/>
        <v>0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9</v>
      </c>
      <c r="Q65" s="6">
        <f t="shared" si="63"/>
        <v>0</v>
      </c>
      <c r="R65" s="6">
        <f t="shared" si="64"/>
        <v>0</v>
      </c>
      <c r="S65" s="6">
        <f t="shared" si="65"/>
        <v>0</v>
      </c>
      <c r="T65" s="7">
        <f t="shared" si="66"/>
        <v>2</v>
      </c>
      <c r="U65" s="7">
        <f t="shared" si="67"/>
        <v>1</v>
      </c>
      <c r="V65" s="7">
        <v>1</v>
      </c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11"/>
      <c r="AO65" s="10"/>
      <c r="AP65" s="11"/>
      <c r="AQ65" s="10"/>
      <c r="AR65" s="11"/>
      <c r="AS65" s="10"/>
      <c r="AT65" s="7"/>
      <c r="AU65" s="7">
        <f t="shared" si="68"/>
        <v>0</v>
      </c>
      <c r="AV65" s="11"/>
      <c r="AW65" s="10"/>
      <c r="AX65" s="11"/>
      <c r="AY65" s="10"/>
      <c r="AZ65" s="11"/>
      <c r="BA65" s="10"/>
      <c r="BB65" s="11"/>
      <c r="BC65" s="10"/>
      <c r="BD65" s="7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11"/>
      <c r="BP65" s="10"/>
      <c r="BQ65" s="11"/>
      <c r="BR65" s="10"/>
      <c r="BS65" s="7"/>
      <c r="BT65" s="7">
        <f t="shared" si="69"/>
        <v>0</v>
      </c>
      <c r="BU65" s="11"/>
      <c r="BV65" s="10"/>
      <c r="BW65" s="11"/>
      <c r="BX65" s="10"/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11"/>
      <c r="CQ65" s="10"/>
      <c r="CR65" s="7"/>
      <c r="CS65" s="7">
        <f t="shared" si="70"/>
        <v>0</v>
      </c>
      <c r="CT65" s="11">
        <v>9</v>
      </c>
      <c r="CU65" s="10" t="s">
        <v>61</v>
      </c>
      <c r="CV65" s="11"/>
      <c r="CW65" s="10"/>
      <c r="CX65" s="11"/>
      <c r="CY65" s="10"/>
      <c r="CZ65" s="11"/>
      <c r="DA65" s="10"/>
      <c r="DB65" s="7">
        <v>1</v>
      </c>
      <c r="DC65" s="11"/>
      <c r="DD65" s="10"/>
      <c r="DE65" s="11"/>
      <c r="DF65" s="10"/>
      <c r="DG65" s="11"/>
      <c r="DH65" s="10"/>
      <c r="DI65" s="11">
        <v>9</v>
      </c>
      <c r="DJ65" s="10" t="s">
        <v>61</v>
      </c>
      <c r="DK65" s="11"/>
      <c r="DL65" s="10"/>
      <c r="DM65" s="11"/>
      <c r="DN65" s="10"/>
      <c r="DO65" s="11"/>
      <c r="DP65" s="10"/>
      <c r="DQ65" s="7">
        <v>1</v>
      </c>
      <c r="DR65" s="7">
        <f t="shared" si="71"/>
        <v>2</v>
      </c>
      <c r="DS65" s="11"/>
      <c r="DT65" s="10"/>
      <c r="DU65" s="11"/>
      <c r="DV65" s="10"/>
      <c r="DW65" s="11"/>
      <c r="DX65" s="10"/>
      <c r="DY65" s="11"/>
      <c r="DZ65" s="10"/>
      <c r="EA65" s="7"/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7"/>
      <c r="EQ65" s="7">
        <f t="shared" si="72"/>
        <v>0</v>
      </c>
      <c r="ER65" s="11"/>
      <c r="ES65" s="10"/>
      <c r="ET65" s="11"/>
      <c r="EU65" s="10"/>
      <c r="EV65" s="11"/>
      <c r="EW65" s="10"/>
      <c r="EX65" s="11"/>
      <c r="EY65" s="10"/>
      <c r="EZ65" s="7"/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7"/>
      <c r="FP65" s="7">
        <f t="shared" si="73"/>
        <v>0</v>
      </c>
      <c r="FQ65" s="11"/>
      <c r="FR65" s="10"/>
      <c r="FS65" s="11"/>
      <c r="FT65" s="10"/>
      <c r="FU65" s="11"/>
      <c r="FV65" s="10"/>
      <c r="FW65" s="11"/>
      <c r="FX65" s="10"/>
      <c r="FY65" s="7"/>
      <c r="FZ65" s="11"/>
      <c r="GA65" s="10"/>
      <c r="GB65" s="11"/>
      <c r="GC65" s="10"/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7"/>
      <c r="GO65" s="7">
        <f t="shared" si="74"/>
        <v>0</v>
      </c>
      <c r="GP65" s="11"/>
      <c r="GQ65" s="10"/>
      <c r="GR65" s="11"/>
      <c r="GS65" s="10"/>
      <c r="GT65" s="11"/>
      <c r="GU65" s="10"/>
      <c r="GV65" s="11"/>
      <c r="GW65" s="10"/>
      <c r="GX65" s="7"/>
      <c r="GY65" s="11"/>
      <c r="GZ65" s="10"/>
      <c r="HA65" s="11"/>
      <c r="HB65" s="10"/>
      <c r="HC65" s="11"/>
      <c r="HD65" s="10"/>
      <c r="HE65" s="11"/>
      <c r="HF65" s="10"/>
      <c r="HG65" s="11"/>
      <c r="HH65" s="10"/>
      <c r="HI65" s="11"/>
      <c r="HJ65" s="10"/>
      <c r="HK65" s="11"/>
      <c r="HL65" s="10"/>
      <c r="HM65" s="7"/>
      <c r="HN65" s="7">
        <f t="shared" si="75"/>
        <v>0</v>
      </c>
    </row>
    <row r="66" spans="1:222" x14ac:dyDescent="0.2">
      <c r="A66" s="6"/>
      <c r="B66" s="6"/>
      <c r="C66" s="6"/>
      <c r="D66" s="6" t="s">
        <v>146</v>
      </c>
      <c r="E66" s="3" t="s">
        <v>147</v>
      </c>
      <c r="F66" s="6">
        <f t="shared" si="76"/>
        <v>1</v>
      </c>
      <c r="G66" s="6">
        <f t="shared" si="77"/>
        <v>1</v>
      </c>
      <c r="H66" s="6">
        <f t="shared" si="54"/>
        <v>36</v>
      </c>
      <c r="I66" s="6">
        <f t="shared" si="55"/>
        <v>18</v>
      </c>
      <c r="J66" s="6">
        <f t="shared" si="56"/>
        <v>0</v>
      </c>
      <c r="K66" s="6">
        <f t="shared" si="57"/>
        <v>0</v>
      </c>
      <c r="L66" s="6">
        <f t="shared" si="58"/>
        <v>0</v>
      </c>
      <c r="M66" s="6">
        <f t="shared" si="59"/>
        <v>0</v>
      </c>
      <c r="N66" s="6">
        <f t="shared" si="60"/>
        <v>18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6">
        <f t="shared" si="64"/>
        <v>0</v>
      </c>
      <c r="S66" s="6">
        <f t="shared" si="65"/>
        <v>0</v>
      </c>
      <c r="T66" s="7">
        <f t="shared" si="66"/>
        <v>5</v>
      </c>
      <c r="U66" s="7">
        <f t="shared" si="67"/>
        <v>2</v>
      </c>
      <c r="V66" s="7">
        <v>3</v>
      </c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7"/>
      <c r="AU66" s="7">
        <f t="shared" si="68"/>
        <v>0</v>
      </c>
      <c r="AV66" s="11"/>
      <c r="AW66" s="10"/>
      <c r="AX66" s="11"/>
      <c r="AY66" s="10"/>
      <c r="AZ66" s="11"/>
      <c r="BA66" s="10"/>
      <c r="BB66" s="11"/>
      <c r="BC66" s="10"/>
      <c r="BD66" s="7"/>
      <c r="BE66" s="11"/>
      <c r="BF66" s="10"/>
      <c r="BG66" s="11"/>
      <c r="BH66" s="10"/>
      <c r="BI66" s="11"/>
      <c r="BJ66" s="10"/>
      <c r="BK66" s="11"/>
      <c r="BL66" s="10"/>
      <c r="BM66" s="11"/>
      <c r="BN66" s="10"/>
      <c r="BO66" s="11"/>
      <c r="BP66" s="10"/>
      <c r="BQ66" s="11"/>
      <c r="BR66" s="10"/>
      <c r="BS66" s="7"/>
      <c r="BT66" s="7">
        <f t="shared" si="69"/>
        <v>0</v>
      </c>
      <c r="BU66" s="11"/>
      <c r="BV66" s="10"/>
      <c r="BW66" s="11"/>
      <c r="BX66" s="10"/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11"/>
      <c r="CQ66" s="10"/>
      <c r="CR66" s="7"/>
      <c r="CS66" s="7">
        <f t="shared" si="70"/>
        <v>0</v>
      </c>
      <c r="CT66" s="11"/>
      <c r="CU66" s="10"/>
      <c r="CV66" s="11"/>
      <c r="CW66" s="10"/>
      <c r="CX66" s="11"/>
      <c r="CY66" s="10"/>
      <c r="CZ66" s="11"/>
      <c r="DA66" s="10"/>
      <c r="DB66" s="7"/>
      <c r="DC66" s="11"/>
      <c r="DD66" s="10"/>
      <c r="DE66" s="11"/>
      <c r="DF66" s="10"/>
      <c r="DG66" s="11"/>
      <c r="DH66" s="10"/>
      <c r="DI66" s="11"/>
      <c r="DJ66" s="10"/>
      <c r="DK66" s="11"/>
      <c r="DL66" s="10"/>
      <c r="DM66" s="11"/>
      <c r="DN66" s="10"/>
      <c r="DO66" s="11"/>
      <c r="DP66" s="10"/>
      <c r="DQ66" s="7"/>
      <c r="DR66" s="7">
        <f t="shared" si="71"/>
        <v>0</v>
      </c>
      <c r="DS66" s="11">
        <v>18</v>
      </c>
      <c r="DT66" s="10" t="s">
        <v>64</v>
      </c>
      <c r="DU66" s="11"/>
      <c r="DV66" s="10"/>
      <c r="DW66" s="11"/>
      <c r="DX66" s="10"/>
      <c r="DY66" s="11"/>
      <c r="DZ66" s="10"/>
      <c r="EA66" s="7">
        <v>3</v>
      </c>
      <c r="EB66" s="11"/>
      <c r="EC66" s="10"/>
      <c r="ED66" s="11">
        <v>18</v>
      </c>
      <c r="EE66" s="10" t="s">
        <v>61</v>
      </c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7">
        <v>2</v>
      </c>
      <c r="EQ66" s="7">
        <f t="shared" si="72"/>
        <v>5</v>
      </c>
      <c r="ER66" s="11"/>
      <c r="ES66" s="10"/>
      <c r="ET66" s="11"/>
      <c r="EU66" s="10"/>
      <c r="EV66" s="11"/>
      <c r="EW66" s="10"/>
      <c r="EX66" s="11"/>
      <c r="EY66" s="10"/>
      <c r="EZ66" s="7"/>
      <c r="FA66" s="11"/>
      <c r="FB66" s="10"/>
      <c r="FC66" s="11"/>
      <c r="FD66" s="10"/>
      <c r="FE66" s="11"/>
      <c r="FF66" s="10"/>
      <c r="FG66" s="11"/>
      <c r="FH66" s="10"/>
      <c r="FI66" s="11"/>
      <c r="FJ66" s="10"/>
      <c r="FK66" s="11"/>
      <c r="FL66" s="10"/>
      <c r="FM66" s="11"/>
      <c r="FN66" s="10"/>
      <c r="FO66" s="7"/>
      <c r="FP66" s="7">
        <f t="shared" si="73"/>
        <v>0</v>
      </c>
      <c r="FQ66" s="11"/>
      <c r="FR66" s="10"/>
      <c r="FS66" s="11"/>
      <c r="FT66" s="10"/>
      <c r="FU66" s="11"/>
      <c r="FV66" s="10"/>
      <c r="FW66" s="11"/>
      <c r="FX66" s="10"/>
      <c r="FY66" s="7"/>
      <c r="FZ66" s="11"/>
      <c r="GA66" s="10"/>
      <c r="GB66" s="11"/>
      <c r="GC66" s="10"/>
      <c r="GD66" s="11"/>
      <c r="GE66" s="10"/>
      <c r="GF66" s="11"/>
      <c r="GG66" s="10"/>
      <c r="GH66" s="11"/>
      <c r="GI66" s="10"/>
      <c r="GJ66" s="11"/>
      <c r="GK66" s="10"/>
      <c r="GL66" s="11"/>
      <c r="GM66" s="10"/>
      <c r="GN66" s="7"/>
      <c r="GO66" s="7">
        <f t="shared" si="74"/>
        <v>0</v>
      </c>
      <c r="GP66" s="11"/>
      <c r="GQ66" s="10"/>
      <c r="GR66" s="11"/>
      <c r="GS66" s="10"/>
      <c r="GT66" s="11"/>
      <c r="GU66" s="10"/>
      <c r="GV66" s="11"/>
      <c r="GW66" s="10"/>
      <c r="GX66" s="7"/>
      <c r="GY66" s="11"/>
      <c r="GZ66" s="10"/>
      <c r="HA66" s="11"/>
      <c r="HB66" s="10"/>
      <c r="HC66" s="11"/>
      <c r="HD66" s="10"/>
      <c r="HE66" s="11"/>
      <c r="HF66" s="10"/>
      <c r="HG66" s="11"/>
      <c r="HH66" s="10"/>
      <c r="HI66" s="11"/>
      <c r="HJ66" s="10"/>
      <c r="HK66" s="11"/>
      <c r="HL66" s="10"/>
      <c r="HM66" s="7"/>
      <c r="HN66" s="7">
        <f t="shared" si="75"/>
        <v>0</v>
      </c>
    </row>
    <row r="67" spans="1:222" x14ac:dyDescent="0.2">
      <c r="A67" s="6"/>
      <c r="B67" s="6"/>
      <c r="C67" s="6"/>
      <c r="D67" s="6" t="s">
        <v>148</v>
      </c>
      <c r="E67" s="3" t="s">
        <v>149</v>
      </c>
      <c r="F67" s="6">
        <f t="shared" si="76"/>
        <v>1</v>
      </c>
      <c r="G67" s="6">
        <f t="shared" si="77"/>
        <v>2</v>
      </c>
      <c r="H67" s="6">
        <f t="shared" si="54"/>
        <v>27</v>
      </c>
      <c r="I67" s="6">
        <f t="shared" si="55"/>
        <v>9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9</v>
      </c>
      <c r="N67" s="6">
        <f t="shared" si="60"/>
        <v>9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6">
        <f t="shared" si="64"/>
        <v>0</v>
      </c>
      <c r="S67" s="6">
        <f t="shared" si="65"/>
        <v>0</v>
      </c>
      <c r="T67" s="7">
        <f t="shared" si="66"/>
        <v>5</v>
      </c>
      <c r="U67" s="7">
        <f t="shared" si="67"/>
        <v>3.7</v>
      </c>
      <c r="V67" s="7">
        <v>1.9</v>
      </c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11"/>
      <c r="AO67" s="10"/>
      <c r="AP67" s="11"/>
      <c r="AQ67" s="10"/>
      <c r="AR67" s="11"/>
      <c r="AS67" s="10"/>
      <c r="AT67" s="7"/>
      <c r="AU67" s="7">
        <f t="shared" si="68"/>
        <v>0</v>
      </c>
      <c r="AV67" s="11"/>
      <c r="AW67" s="10"/>
      <c r="AX67" s="11"/>
      <c r="AY67" s="10"/>
      <c r="AZ67" s="11"/>
      <c r="BA67" s="10"/>
      <c r="BB67" s="11"/>
      <c r="BC67" s="10"/>
      <c r="BD67" s="7"/>
      <c r="BE67" s="11"/>
      <c r="BF67" s="10"/>
      <c r="BG67" s="11"/>
      <c r="BH67" s="10"/>
      <c r="BI67" s="11"/>
      <c r="BJ67" s="10"/>
      <c r="BK67" s="11"/>
      <c r="BL67" s="10"/>
      <c r="BM67" s="11"/>
      <c r="BN67" s="10"/>
      <c r="BO67" s="11"/>
      <c r="BP67" s="10"/>
      <c r="BQ67" s="11"/>
      <c r="BR67" s="10"/>
      <c r="BS67" s="7"/>
      <c r="BT67" s="7">
        <f t="shared" si="69"/>
        <v>0</v>
      </c>
      <c r="BU67" s="11"/>
      <c r="BV67" s="10"/>
      <c r="BW67" s="11"/>
      <c r="BX67" s="10"/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11"/>
      <c r="CQ67" s="10"/>
      <c r="CR67" s="7"/>
      <c r="CS67" s="7">
        <f t="shared" si="70"/>
        <v>0</v>
      </c>
      <c r="CT67" s="11">
        <v>9</v>
      </c>
      <c r="CU67" s="10" t="s">
        <v>64</v>
      </c>
      <c r="CV67" s="11"/>
      <c r="CW67" s="10"/>
      <c r="CX67" s="11"/>
      <c r="CY67" s="10"/>
      <c r="CZ67" s="11"/>
      <c r="DA67" s="10"/>
      <c r="DB67" s="7">
        <v>1.3</v>
      </c>
      <c r="DC67" s="11">
        <v>9</v>
      </c>
      <c r="DD67" s="10" t="s">
        <v>61</v>
      </c>
      <c r="DE67" s="11">
        <v>9</v>
      </c>
      <c r="DF67" s="10" t="s">
        <v>61</v>
      </c>
      <c r="DG67" s="11"/>
      <c r="DH67" s="10"/>
      <c r="DI67" s="11"/>
      <c r="DJ67" s="10"/>
      <c r="DK67" s="11"/>
      <c r="DL67" s="10"/>
      <c r="DM67" s="11"/>
      <c r="DN67" s="10"/>
      <c r="DO67" s="11"/>
      <c r="DP67" s="10"/>
      <c r="DQ67" s="7">
        <v>3.7</v>
      </c>
      <c r="DR67" s="7">
        <f t="shared" si="71"/>
        <v>5</v>
      </c>
      <c r="DS67" s="11"/>
      <c r="DT67" s="10"/>
      <c r="DU67" s="11"/>
      <c r="DV67" s="10"/>
      <c r="DW67" s="11"/>
      <c r="DX67" s="10"/>
      <c r="DY67" s="11"/>
      <c r="DZ67" s="10"/>
      <c r="EA67" s="7"/>
      <c r="EB67" s="11"/>
      <c r="EC67" s="10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7"/>
      <c r="EQ67" s="7">
        <f t="shared" si="72"/>
        <v>0</v>
      </c>
      <c r="ER67" s="11"/>
      <c r="ES67" s="10"/>
      <c r="ET67" s="11"/>
      <c r="EU67" s="10"/>
      <c r="EV67" s="11"/>
      <c r="EW67" s="10"/>
      <c r="EX67" s="11"/>
      <c r="EY67" s="10"/>
      <c r="EZ67" s="7"/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11"/>
      <c r="FL67" s="10"/>
      <c r="FM67" s="11"/>
      <c r="FN67" s="10"/>
      <c r="FO67" s="7"/>
      <c r="FP67" s="7">
        <f t="shared" si="73"/>
        <v>0</v>
      </c>
      <c r="FQ67" s="11"/>
      <c r="FR67" s="10"/>
      <c r="FS67" s="11"/>
      <c r="FT67" s="10"/>
      <c r="FU67" s="11"/>
      <c r="FV67" s="10"/>
      <c r="FW67" s="11"/>
      <c r="FX67" s="10"/>
      <c r="FY67" s="7"/>
      <c r="FZ67" s="11"/>
      <c r="GA67" s="10"/>
      <c r="GB67" s="11"/>
      <c r="GC67" s="10"/>
      <c r="GD67" s="11"/>
      <c r="GE67" s="10"/>
      <c r="GF67" s="11"/>
      <c r="GG67" s="10"/>
      <c r="GH67" s="11"/>
      <c r="GI67" s="10"/>
      <c r="GJ67" s="11"/>
      <c r="GK67" s="10"/>
      <c r="GL67" s="11"/>
      <c r="GM67" s="10"/>
      <c r="GN67" s="7"/>
      <c r="GO67" s="7">
        <f t="shared" si="74"/>
        <v>0</v>
      </c>
      <c r="GP67" s="11"/>
      <c r="GQ67" s="10"/>
      <c r="GR67" s="11"/>
      <c r="GS67" s="10"/>
      <c r="GT67" s="11"/>
      <c r="GU67" s="10"/>
      <c r="GV67" s="11"/>
      <c r="GW67" s="10"/>
      <c r="GX67" s="7"/>
      <c r="GY67" s="11"/>
      <c r="GZ67" s="10"/>
      <c r="HA67" s="11"/>
      <c r="HB67" s="10"/>
      <c r="HC67" s="11"/>
      <c r="HD67" s="10"/>
      <c r="HE67" s="11"/>
      <c r="HF67" s="10"/>
      <c r="HG67" s="11"/>
      <c r="HH67" s="10"/>
      <c r="HI67" s="11"/>
      <c r="HJ67" s="10"/>
      <c r="HK67" s="11"/>
      <c r="HL67" s="10"/>
      <c r="HM67" s="7"/>
      <c r="HN67" s="7">
        <f t="shared" si="75"/>
        <v>0</v>
      </c>
    </row>
    <row r="68" spans="1:222" x14ac:dyDescent="0.2">
      <c r="A68" s="6"/>
      <c r="B68" s="6"/>
      <c r="C68" s="6"/>
      <c r="D68" s="6" t="s">
        <v>150</v>
      </c>
      <c r="E68" s="3" t="s">
        <v>151</v>
      </c>
      <c r="F68" s="6">
        <f t="shared" si="76"/>
        <v>0</v>
      </c>
      <c r="G68" s="6">
        <f t="shared" si="77"/>
        <v>2</v>
      </c>
      <c r="H68" s="6">
        <f t="shared" si="54"/>
        <v>27</v>
      </c>
      <c r="I68" s="6">
        <f t="shared" si="55"/>
        <v>9</v>
      </c>
      <c r="J68" s="6">
        <f t="shared" si="56"/>
        <v>0</v>
      </c>
      <c r="K68" s="6">
        <f t="shared" si="57"/>
        <v>0</v>
      </c>
      <c r="L68" s="6">
        <f t="shared" si="58"/>
        <v>0</v>
      </c>
      <c r="M68" s="6">
        <f t="shared" si="59"/>
        <v>0</v>
      </c>
      <c r="N68" s="6">
        <f t="shared" si="60"/>
        <v>18</v>
      </c>
      <c r="O68" s="6">
        <f t="shared" si="61"/>
        <v>0</v>
      </c>
      <c r="P68" s="6">
        <f t="shared" si="62"/>
        <v>0</v>
      </c>
      <c r="Q68" s="6">
        <f t="shared" si="63"/>
        <v>0</v>
      </c>
      <c r="R68" s="6">
        <f t="shared" si="64"/>
        <v>0</v>
      </c>
      <c r="S68" s="6">
        <f t="shared" si="65"/>
        <v>0</v>
      </c>
      <c r="T68" s="7">
        <f t="shared" si="66"/>
        <v>3</v>
      </c>
      <c r="U68" s="7">
        <f t="shared" si="67"/>
        <v>2</v>
      </c>
      <c r="V68" s="7">
        <v>1.9</v>
      </c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11"/>
      <c r="AO68" s="10"/>
      <c r="AP68" s="11"/>
      <c r="AQ68" s="10"/>
      <c r="AR68" s="11"/>
      <c r="AS68" s="10"/>
      <c r="AT68" s="7"/>
      <c r="AU68" s="7">
        <f t="shared" si="68"/>
        <v>0</v>
      </c>
      <c r="AV68" s="11"/>
      <c r="AW68" s="10"/>
      <c r="AX68" s="11"/>
      <c r="AY68" s="10"/>
      <c r="AZ68" s="11"/>
      <c r="BA68" s="10"/>
      <c r="BB68" s="11"/>
      <c r="BC68" s="10"/>
      <c r="BD68" s="7"/>
      <c r="BE68" s="11"/>
      <c r="BF68" s="10"/>
      <c r="BG68" s="11"/>
      <c r="BH68" s="10"/>
      <c r="BI68" s="11"/>
      <c r="BJ68" s="10"/>
      <c r="BK68" s="11"/>
      <c r="BL68" s="10"/>
      <c r="BM68" s="11"/>
      <c r="BN68" s="10"/>
      <c r="BO68" s="11"/>
      <c r="BP68" s="10"/>
      <c r="BQ68" s="11"/>
      <c r="BR68" s="10"/>
      <c r="BS68" s="7"/>
      <c r="BT68" s="7">
        <f t="shared" si="69"/>
        <v>0</v>
      </c>
      <c r="BU68" s="11"/>
      <c r="BV68" s="10"/>
      <c r="BW68" s="11"/>
      <c r="BX68" s="10"/>
      <c r="BY68" s="11"/>
      <c r="BZ68" s="10"/>
      <c r="CA68" s="11"/>
      <c r="CB68" s="10"/>
      <c r="CC68" s="7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11"/>
      <c r="CQ68" s="10"/>
      <c r="CR68" s="7"/>
      <c r="CS68" s="7">
        <f t="shared" si="70"/>
        <v>0</v>
      </c>
      <c r="CT68" s="11"/>
      <c r="CU68" s="10"/>
      <c r="CV68" s="11"/>
      <c r="CW68" s="10"/>
      <c r="CX68" s="11"/>
      <c r="CY68" s="10"/>
      <c r="CZ68" s="11"/>
      <c r="DA68" s="10"/>
      <c r="DB68" s="7"/>
      <c r="DC68" s="11"/>
      <c r="DD68" s="10"/>
      <c r="DE68" s="11"/>
      <c r="DF68" s="10"/>
      <c r="DG68" s="11"/>
      <c r="DH68" s="10"/>
      <c r="DI68" s="11"/>
      <c r="DJ68" s="10"/>
      <c r="DK68" s="11"/>
      <c r="DL68" s="10"/>
      <c r="DM68" s="11"/>
      <c r="DN68" s="10"/>
      <c r="DO68" s="11"/>
      <c r="DP68" s="10"/>
      <c r="DQ68" s="7"/>
      <c r="DR68" s="7">
        <f t="shared" si="71"/>
        <v>0</v>
      </c>
      <c r="DS68" s="11">
        <v>9</v>
      </c>
      <c r="DT68" s="10" t="s">
        <v>61</v>
      </c>
      <c r="DU68" s="11"/>
      <c r="DV68" s="10"/>
      <c r="DW68" s="11"/>
      <c r="DX68" s="10"/>
      <c r="DY68" s="11"/>
      <c r="DZ68" s="10"/>
      <c r="EA68" s="7">
        <v>1</v>
      </c>
      <c r="EB68" s="11"/>
      <c r="EC68" s="10"/>
      <c r="ED68" s="11">
        <v>18</v>
      </c>
      <c r="EE68" s="10" t="s">
        <v>61</v>
      </c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7">
        <v>2</v>
      </c>
      <c r="EQ68" s="7">
        <f t="shared" si="72"/>
        <v>3</v>
      </c>
      <c r="ER68" s="11"/>
      <c r="ES68" s="10"/>
      <c r="ET68" s="11"/>
      <c r="EU68" s="10"/>
      <c r="EV68" s="11"/>
      <c r="EW68" s="10"/>
      <c r="EX68" s="11"/>
      <c r="EY68" s="10"/>
      <c r="EZ68" s="7"/>
      <c r="FA68" s="11"/>
      <c r="FB68" s="10"/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7"/>
      <c r="FP68" s="7">
        <f t="shared" si="73"/>
        <v>0</v>
      </c>
      <c r="FQ68" s="11"/>
      <c r="FR68" s="10"/>
      <c r="FS68" s="11"/>
      <c r="FT68" s="10"/>
      <c r="FU68" s="11"/>
      <c r="FV68" s="10"/>
      <c r="FW68" s="11"/>
      <c r="FX68" s="10"/>
      <c r="FY68" s="7"/>
      <c r="FZ68" s="11"/>
      <c r="GA68" s="10"/>
      <c r="GB68" s="11"/>
      <c r="GC68" s="10"/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7"/>
      <c r="GO68" s="7">
        <f t="shared" si="74"/>
        <v>0</v>
      </c>
      <c r="GP68" s="11"/>
      <c r="GQ68" s="10"/>
      <c r="GR68" s="11"/>
      <c r="GS68" s="10"/>
      <c r="GT68" s="11"/>
      <c r="GU68" s="10"/>
      <c r="GV68" s="11"/>
      <c r="GW68" s="10"/>
      <c r="GX68" s="7"/>
      <c r="GY68" s="11"/>
      <c r="GZ68" s="10"/>
      <c r="HA68" s="11"/>
      <c r="HB68" s="10"/>
      <c r="HC68" s="11"/>
      <c r="HD68" s="10"/>
      <c r="HE68" s="11"/>
      <c r="HF68" s="10"/>
      <c r="HG68" s="11"/>
      <c r="HH68" s="10"/>
      <c r="HI68" s="11"/>
      <c r="HJ68" s="10"/>
      <c r="HK68" s="11"/>
      <c r="HL68" s="10"/>
      <c r="HM68" s="7"/>
      <c r="HN68" s="7">
        <f t="shared" si="75"/>
        <v>0</v>
      </c>
    </row>
    <row r="69" spans="1:222" x14ac:dyDescent="0.2">
      <c r="A69" s="6">
        <v>10</v>
      </c>
      <c r="B69" s="6">
        <v>1</v>
      </c>
      <c r="C69" s="6"/>
      <c r="D69" s="6"/>
      <c r="E69" s="3" t="s">
        <v>152</v>
      </c>
      <c r="F69" s="6">
        <f>$B$69*COUNTIF(W69:HL69,"e")</f>
        <v>1</v>
      </c>
      <c r="G69" s="6">
        <f>$B$69*COUNTIF(W69:HL69,"z")</f>
        <v>2</v>
      </c>
      <c r="H69" s="6">
        <f t="shared" si="54"/>
        <v>36</v>
      </c>
      <c r="I69" s="6">
        <f t="shared" si="55"/>
        <v>18</v>
      </c>
      <c r="J69" s="6">
        <f t="shared" si="56"/>
        <v>0</v>
      </c>
      <c r="K69" s="6">
        <f t="shared" si="57"/>
        <v>0</v>
      </c>
      <c r="L69" s="6">
        <f t="shared" si="58"/>
        <v>0</v>
      </c>
      <c r="M69" s="6">
        <f t="shared" si="59"/>
        <v>9</v>
      </c>
      <c r="N69" s="6">
        <f t="shared" si="60"/>
        <v>0</v>
      </c>
      <c r="O69" s="6">
        <f t="shared" si="61"/>
        <v>0</v>
      </c>
      <c r="P69" s="6">
        <f t="shared" si="62"/>
        <v>9</v>
      </c>
      <c r="Q69" s="6">
        <f t="shared" si="63"/>
        <v>0</v>
      </c>
      <c r="R69" s="6">
        <f t="shared" si="64"/>
        <v>0</v>
      </c>
      <c r="S69" s="6">
        <f t="shared" si="65"/>
        <v>0</v>
      </c>
      <c r="T69" s="7">
        <f t="shared" si="66"/>
        <v>5</v>
      </c>
      <c r="U69" s="7">
        <f t="shared" si="67"/>
        <v>3</v>
      </c>
      <c r="V69" s="7">
        <f>$B$69*3.2</f>
        <v>3.2</v>
      </c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11"/>
      <c r="AO69" s="10"/>
      <c r="AP69" s="11"/>
      <c r="AQ69" s="10"/>
      <c r="AR69" s="11"/>
      <c r="AS69" s="10"/>
      <c r="AT69" s="7"/>
      <c r="AU69" s="7">
        <f t="shared" si="68"/>
        <v>0</v>
      </c>
      <c r="AV69" s="11"/>
      <c r="AW69" s="10"/>
      <c r="AX69" s="11"/>
      <c r="AY69" s="10"/>
      <c r="AZ69" s="11"/>
      <c r="BA69" s="10"/>
      <c r="BB69" s="11"/>
      <c r="BC69" s="10"/>
      <c r="BD69" s="7"/>
      <c r="BE69" s="11"/>
      <c r="BF69" s="10"/>
      <c r="BG69" s="11"/>
      <c r="BH69" s="10"/>
      <c r="BI69" s="11"/>
      <c r="BJ69" s="10"/>
      <c r="BK69" s="11"/>
      <c r="BL69" s="10"/>
      <c r="BM69" s="11"/>
      <c r="BN69" s="10"/>
      <c r="BO69" s="11"/>
      <c r="BP69" s="10"/>
      <c r="BQ69" s="11"/>
      <c r="BR69" s="10"/>
      <c r="BS69" s="7"/>
      <c r="BT69" s="7">
        <f t="shared" si="69"/>
        <v>0</v>
      </c>
      <c r="BU69" s="11"/>
      <c r="BV69" s="10"/>
      <c r="BW69" s="11"/>
      <c r="BX69" s="10"/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11"/>
      <c r="CQ69" s="10"/>
      <c r="CR69" s="7"/>
      <c r="CS69" s="7">
        <f t="shared" si="70"/>
        <v>0</v>
      </c>
      <c r="CT69" s="11"/>
      <c r="CU69" s="10"/>
      <c r="CV69" s="11"/>
      <c r="CW69" s="10"/>
      <c r="CX69" s="11"/>
      <c r="CY69" s="10"/>
      <c r="CZ69" s="11"/>
      <c r="DA69" s="10"/>
      <c r="DB69" s="7"/>
      <c r="DC69" s="11"/>
      <c r="DD69" s="10"/>
      <c r="DE69" s="11"/>
      <c r="DF69" s="10"/>
      <c r="DG69" s="11"/>
      <c r="DH69" s="10"/>
      <c r="DI69" s="11"/>
      <c r="DJ69" s="10"/>
      <c r="DK69" s="11"/>
      <c r="DL69" s="10"/>
      <c r="DM69" s="11"/>
      <c r="DN69" s="10"/>
      <c r="DO69" s="11"/>
      <c r="DP69" s="10"/>
      <c r="DQ69" s="7"/>
      <c r="DR69" s="7">
        <f t="shared" si="71"/>
        <v>0</v>
      </c>
      <c r="DS69" s="11">
        <f>$B$69*18</f>
        <v>18</v>
      </c>
      <c r="DT69" s="10" t="s">
        <v>64</v>
      </c>
      <c r="DU69" s="11"/>
      <c r="DV69" s="10"/>
      <c r="DW69" s="11"/>
      <c r="DX69" s="10"/>
      <c r="DY69" s="11"/>
      <c r="DZ69" s="10"/>
      <c r="EA69" s="7">
        <f>$B$69*2</f>
        <v>2</v>
      </c>
      <c r="EB69" s="11">
        <f>$B$69*9</f>
        <v>9</v>
      </c>
      <c r="EC69" s="10" t="s">
        <v>61</v>
      </c>
      <c r="ED69" s="11"/>
      <c r="EE69" s="10"/>
      <c r="EF69" s="11"/>
      <c r="EG69" s="10"/>
      <c r="EH69" s="11">
        <f>$B$69*9</f>
        <v>9</v>
      </c>
      <c r="EI69" s="10" t="s">
        <v>61</v>
      </c>
      <c r="EJ69" s="11"/>
      <c r="EK69" s="10"/>
      <c r="EL69" s="11"/>
      <c r="EM69" s="10"/>
      <c r="EN69" s="11"/>
      <c r="EO69" s="10"/>
      <c r="EP69" s="7">
        <f>$B$69*3</f>
        <v>3</v>
      </c>
      <c r="EQ69" s="7">
        <f t="shared" si="72"/>
        <v>5</v>
      </c>
      <c r="ER69" s="11"/>
      <c r="ES69" s="10"/>
      <c r="ET69" s="11"/>
      <c r="EU69" s="10"/>
      <c r="EV69" s="11"/>
      <c r="EW69" s="10"/>
      <c r="EX69" s="11"/>
      <c r="EY69" s="10"/>
      <c r="EZ69" s="7"/>
      <c r="FA69" s="11"/>
      <c r="FB69" s="10"/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7"/>
      <c r="FP69" s="7">
        <f t="shared" si="73"/>
        <v>0</v>
      </c>
      <c r="FQ69" s="11"/>
      <c r="FR69" s="10"/>
      <c r="FS69" s="11"/>
      <c r="FT69" s="10"/>
      <c r="FU69" s="11"/>
      <c r="FV69" s="10"/>
      <c r="FW69" s="11"/>
      <c r="FX69" s="10"/>
      <c r="FY69" s="7"/>
      <c r="FZ69" s="11"/>
      <c r="GA69" s="10"/>
      <c r="GB69" s="11"/>
      <c r="GC69" s="10"/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7"/>
      <c r="GO69" s="7">
        <f t="shared" si="74"/>
        <v>0</v>
      </c>
      <c r="GP69" s="11"/>
      <c r="GQ69" s="10"/>
      <c r="GR69" s="11"/>
      <c r="GS69" s="10"/>
      <c r="GT69" s="11"/>
      <c r="GU69" s="10"/>
      <c r="GV69" s="11"/>
      <c r="GW69" s="10"/>
      <c r="GX69" s="7"/>
      <c r="GY69" s="11"/>
      <c r="GZ69" s="10"/>
      <c r="HA69" s="11"/>
      <c r="HB69" s="10"/>
      <c r="HC69" s="11"/>
      <c r="HD69" s="10"/>
      <c r="HE69" s="11"/>
      <c r="HF69" s="10"/>
      <c r="HG69" s="11"/>
      <c r="HH69" s="10"/>
      <c r="HI69" s="11"/>
      <c r="HJ69" s="10"/>
      <c r="HK69" s="11"/>
      <c r="HL69" s="10"/>
      <c r="HM69" s="7"/>
      <c r="HN69" s="7">
        <f t="shared" si="75"/>
        <v>0</v>
      </c>
    </row>
    <row r="70" spans="1:222" x14ac:dyDescent="0.2">
      <c r="A70" s="6">
        <v>11</v>
      </c>
      <c r="B70" s="6">
        <v>1</v>
      </c>
      <c r="C70" s="6"/>
      <c r="D70" s="6"/>
      <c r="E70" s="3" t="s">
        <v>153</v>
      </c>
      <c r="F70" s="6">
        <f>$B$70*COUNTIF(W70:HL70,"e")</f>
        <v>1</v>
      </c>
      <c r="G70" s="6">
        <f>$B$70*COUNTIF(W70:HL70,"z")</f>
        <v>2</v>
      </c>
      <c r="H70" s="6">
        <f t="shared" si="54"/>
        <v>36</v>
      </c>
      <c r="I70" s="6">
        <f t="shared" si="55"/>
        <v>18</v>
      </c>
      <c r="J70" s="6">
        <f t="shared" si="56"/>
        <v>0</v>
      </c>
      <c r="K70" s="6">
        <f t="shared" si="57"/>
        <v>0</v>
      </c>
      <c r="L70" s="6">
        <f t="shared" si="58"/>
        <v>0</v>
      </c>
      <c r="M70" s="6">
        <f t="shared" si="59"/>
        <v>9</v>
      </c>
      <c r="N70" s="6">
        <f t="shared" si="60"/>
        <v>0</v>
      </c>
      <c r="O70" s="6">
        <f t="shared" si="61"/>
        <v>0</v>
      </c>
      <c r="P70" s="6">
        <f t="shared" si="62"/>
        <v>9</v>
      </c>
      <c r="Q70" s="6">
        <f t="shared" si="63"/>
        <v>0</v>
      </c>
      <c r="R70" s="6">
        <f t="shared" si="64"/>
        <v>0</v>
      </c>
      <c r="S70" s="6">
        <f t="shared" si="65"/>
        <v>0</v>
      </c>
      <c r="T70" s="7">
        <f t="shared" si="66"/>
        <v>5</v>
      </c>
      <c r="U70" s="7">
        <f t="shared" si="67"/>
        <v>3</v>
      </c>
      <c r="V70" s="7">
        <f>$B$70*3.2</f>
        <v>3.2</v>
      </c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11"/>
      <c r="AO70" s="10"/>
      <c r="AP70" s="11"/>
      <c r="AQ70" s="10"/>
      <c r="AR70" s="11"/>
      <c r="AS70" s="10"/>
      <c r="AT70" s="7"/>
      <c r="AU70" s="7">
        <f t="shared" si="68"/>
        <v>0</v>
      </c>
      <c r="AV70" s="11"/>
      <c r="AW70" s="10"/>
      <c r="AX70" s="11"/>
      <c r="AY70" s="10"/>
      <c r="AZ70" s="11"/>
      <c r="BA70" s="10"/>
      <c r="BB70" s="11"/>
      <c r="BC70" s="10"/>
      <c r="BD70" s="7"/>
      <c r="BE70" s="11"/>
      <c r="BF70" s="10"/>
      <c r="BG70" s="11"/>
      <c r="BH70" s="10"/>
      <c r="BI70" s="11"/>
      <c r="BJ70" s="10"/>
      <c r="BK70" s="11"/>
      <c r="BL70" s="10"/>
      <c r="BM70" s="11"/>
      <c r="BN70" s="10"/>
      <c r="BO70" s="11"/>
      <c r="BP70" s="10"/>
      <c r="BQ70" s="11"/>
      <c r="BR70" s="10"/>
      <c r="BS70" s="7"/>
      <c r="BT70" s="7">
        <f t="shared" si="69"/>
        <v>0</v>
      </c>
      <c r="BU70" s="11"/>
      <c r="BV70" s="10"/>
      <c r="BW70" s="11"/>
      <c r="BX70" s="10"/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11"/>
      <c r="CQ70" s="10"/>
      <c r="CR70" s="7"/>
      <c r="CS70" s="7">
        <f t="shared" si="70"/>
        <v>0</v>
      </c>
      <c r="CT70" s="11"/>
      <c r="CU70" s="10"/>
      <c r="CV70" s="11"/>
      <c r="CW70" s="10"/>
      <c r="CX70" s="11"/>
      <c r="CY70" s="10"/>
      <c r="CZ70" s="11"/>
      <c r="DA70" s="10"/>
      <c r="DB70" s="7"/>
      <c r="DC70" s="11"/>
      <c r="DD70" s="10"/>
      <c r="DE70" s="11"/>
      <c r="DF70" s="10"/>
      <c r="DG70" s="11"/>
      <c r="DH70" s="10"/>
      <c r="DI70" s="11"/>
      <c r="DJ70" s="10"/>
      <c r="DK70" s="11"/>
      <c r="DL70" s="10"/>
      <c r="DM70" s="11"/>
      <c r="DN70" s="10"/>
      <c r="DO70" s="11"/>
      <c r="DP70" s="10"/>
      <c r="DQ70" s="7"/>
      <c r="DR70" s="7">
        <f t="shared" si="71"/>
        <v>0</v>
      </c>
      <c r="DS70" s="11">
        <f>$B$70*18</f>
        <v>18</v>
      </c>
      <c r="DT70" s="10" t="s">
        <v>64</v>
      </c>
      <c r="DU70" s="11"/>
      <c r="DV70" s="10"/>
      <c r="DW70" s="11"/>
      <c r="DX70" s="10"/>
      <c r="DY70" s="11"/>
      <c r="DZ70" s="10"/>
      <c r="EA70" s="7">
        <f>$B$70*2</f>
        <v>2</v>
      </c>
      <c r="EB70" s="11">
        <f>$B$70*9</f>
        <v>9</v>
      </c>
      <c r="EC70" s="10" t="s">
        <v>61</v>
      </c>
      <c r="ED70" s="11"/>
      <c r="EE70" s="10"/>
      <c r="EF70" s="11"/>
      <c r="EG70" s="10"/>
      <c r="EH70" s="11">
        <f>$B$70*9</f>
        <v>9</v>
      </c>
      <c r="EI70" s="10" t="s">
        <v>61</v>
      </c>
      <c r="EJ70" s="11"/>
      <c r="EK70" s="10"/>
      <c r="EL70" s="11"/>
      <c r="EM70" s="10"/>
      <c r="EN70" s="11"/>
      <c r="EO70" s="10"/>
      <c r="EP70" s="7">
        <f>$B$70*3</f>
        <v>3</v>
      </c>
      <c r="EQ70" s="7">
        <f t="shared" si="72"/>
        <v>5</v>
      </c>
      <c r="ER70" s="11"/>
      <c r="ES70" s="10"/>
      <c r="ET70" s="11"/>
      <c r="EU70" s="10"/>
      <c r="EV70" s="11"/>
      <c r="EW70" s="10"/>
      <c r="EX70" s="11"/>
      <c r="EY70" s="10"/>
      <c r="EZ70" s="7"/>
      <c r="FA70" s="11"/>
      <c r="FB70" s="10"/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7"/>
      <c r="FP70" s="7">
        <f t="shared" si="73"/>
        <v>0</v>
      </c>
      <c r="FQ70" s="11"/>
      <c r="FR70" s="10"/>
      <c r="FS70" s="11"/>
      <c r="FT70" s="10"/>
      <c r="FU70" s="11"/>
      <c r="FV70" s="10"/>
      <c r="FW70" s="11"/>
      <c r="FX70" s="10"/>
      <c r="FY70" s="7"/>
      <c r="FZ70" s="11"/>
      <c r="GA70" s="10"/>
      <c r="GB70" s="11"/>
      <c r="GC70" s="10"/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7"/>
      <c r="GO70" s="7">
        <f t="shared" si="74"/>
        <v>0</v>
      </c>
      <c r="GP70" s="11"/>
      <c r="GQ70" s="10"/>
      <c r="GR70" s="11"/>
      <c r="GS70" s="10"/>
      <c r="GT70" s="11"/>
      <c r="GU70" s="10"/>
      <c r="GV70" s="11"/>
      <c r="GW70" s="10"/>
      <c r="GX70" s="7"/>
      <c r="GY70" s="11"/>
      <c r="GZ70" s="10"/>
      <c r="HA70" s="11"/>
      <c r="HB70" s="10"/>
      <c r="HC70" s="11"/>
      <c r="HD70" s="10"/>
      <c r="HE70" s="11"/>
      <c r="HF70" s="10"/>
      <c r="HG70" s="11"/>
      <c r="HH70" s="10"/>
      <c r="HI70" s="11"/>
      <c r="HJ70" s="10"/>
      <c r="HK70" s="11"/>
      <c r="HL70" s="10"/>
      <c r="HM70" s="7"/>
      <c r="HN70" s="7">
        <f t="shared" si="75"/>
        <v>0</v>
      </c>
    </row>
    <row r="71" spans="1:222" x14ac:dyDescent="0.2">
      <c r="A71" s="6">
        <v>12</v>
      </c>
      <c r="B71" s="6">
        <v>1</v>
      </c>
      <c r="C71" s="6"/>
      <c r="D71" s="6"/>
      <c r="E71" s="3" t="s">
        <v>154</v>
      </c>
      <c r="F71" s="6">
        <f>$B$71*COUNTIF(W71:HL71,"e")</f>
        <v>1</v>
      </c>
      <c r="G71" s="6">
        <f>$B$71*COUNTIF(W71:HL71,"z")</f>
        <v>1</v>
      </c>
      <c r="H71" s="6">
        <f t="shared" si="54"/>
        <v>18</v>
      </c>
      <c r="I71" s="6">
        <f t="shared" si="55"/>
        <v>9</v>
      </c>
      <c r="J71" s="6">
        <f t="shared" si="56"/>
        <v>0</v>
      </c>
      <c r="K71" s="6">
        <f t="shared" si="57"/>
        <v>0</v>
      </c>
      <c r="L71" s="6">
        <f t="shared" si="58"/>
        <v>0</v>
      </c>
      <c r="M71" s="6">
        <f t="shared" si="59"/>
        <v>0</v>
      </c>
      <c r="N71" s="6">
        <f t="shared" si="60"/>
        <v>9</v>
      </c>
      <c r="O71" s="6">
        <f t="shared" si="61"/>
        <v>0</v>
      </c>
      <c r="P71" s="6">
        <f t="shared" si="62"/>
        <v>0</v>
      </c>
      <c r="Q71" s="6">
        <f t="shared" si="63"/>
        <v>0</v>
      </c>
      <c r="R71" s="6">
        <f t="shared" si="64"/>
        <v>0</v>
      </c>
      <c r="S71" s="6">
        <f t="shared" si="65"/>
        <v>0</v>
      </c>
      <c r="T71" s="7">
        <f t="shared" si="66"/>
        <v>3</v>
      </c>
      <c r="U71" s="7">
        <f t="shared" si="67"/>
        <v>1</v>
      </c>
      <c r="V71" s="7">
        <f>$B$71*1.3</f>
        <v>1.3</v>
      </c>
      <c r="W71" s="11"/>
      <c r="X71" s="10"/>
      <c r="Y71" s="11"/>
      <c r="Z71" s="10"/>
      <c r="AA71" s="11"/>
      <c r="AB71" s="10"/>
      <c r="AC71" s="11"/>
      <c r="AD71" s="10"/>
      <c r="AE71" s="7"/>
      <c r="AF71" s="11"/>
      <c r="AG71" s="10"/>
      <c r="AH71" s="11"/>
      <c r="AI71" s="10"/>
      <c r="AJ71" s="11"/>
      <c r="AK71" s="10"/>
      <c r="AL71" s="11"/>
      <c r="AM71" s="10"/>
      <c r="AN71" s="11"/>
      <c r="AO71" s="10"/>
      <c r="AP71" s="11"/>
      <c r="AQ71" s="10"/>
      <c r="AR71" s="11"/>
      <c r="AS71" s="10"/>
      <c r="AT71" s="7"/>
      <c r="AU71" s="7">
        <f t="shared" si="68"/>
        <v>0</v>
      </c>
      <c r="AV71" s="11"/>
      <c r="AW71" s="10"/>
      <c r="AX71" s="11"/>
      <c r="AY71" s="10"/>
      <c r="AZ71" s="11"/>
      <c r="BA71" s="10"/>
      <c r="BB71" s="11"/>
      <c r="BC71" s="10"/>
      <c r="BD71" s="7"/>
      <c r="BE71" s="11"/>
      <c r="BF71" s="10"/>
      <c r="BG71" s="11"/>
      <c r="BH71" s="10"/>
      <c r="BI71" s="11"/>
      <c r="BJ71" s="10"/>
      <c r="BK71" s="11"/>
      <c r="BL71" s="10"/>
      <c r="BM71" s="11"/>
      <c r="BN71" s="10"/>
      <c r="BO71" s="11"/>
      <c r="BP71" s="10"/>
      <c r="BQ71" s="11"/>
      <c r="BR71" s="10"/>
      <c r="BS71" s="7"/>
      <c r="BT71" s="7">
        <f t="shared" si="69"/>
        <v>0</v>
      </c>
      <c r="BU71" s="11"/>
      <c r="BV71" s="10"/>
      <c r="BW71" s="11"/>
      <c r="BX71" s="10"/>
      <c r="BY71" s="11"/>
      <c r="BZ71" s="10"/>
      <c r="CA71" s="11"/>
      <c r="CB71" s="10"/>
      <c r="CC71" s="7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11"/>
      <c r="CQ71" s="10"/>
      <c r="CR71" s="7"/>
      <c r="CS71" s="7">
        <f t="shared" si="70"/>
        <v>0</v>
      </c>
      <c r="CT71" s="11"/>
      <c r="CU71" s="10"/>
      <c r="CV71" s="11"/>
      <c r="CW71" s="10"/>
      <c r="CX71" s="11"/>
      <c r="CY71" s="10"/>
      <c r="CZ71" s="11"/>
      <c r="DA71" s="10"/>
      <c r="DB71" s="7"/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11"/>
      <c r="DN71" s="10"/>
      <c r="DO71" s="11"/>
      <c r="DP71" s="10"/>
      <c r="DQ71" s="7"/>
      <c r="DR71" s="7">
        <f t="shared" si="71"/>
        <v>0</v>
      </c>
      <c r="DS71" s="11"/>
      <c r="DT71" s="10"/>
      <c r="DU71" s="11"/>
      <c r="DV71" s="10"/>
      <c r="DW71" s="11"/>
      <c r="DX71" s="10"/>
      <c r="DY71" s="11"/>
      <c r="DZ71" s="10"/>
      <c r="EA71" s="7"/>
      <c r="EB71" s="11"/>
      <c r="EC71" s="10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7"/>
      <c r="EQ71" s="7">
        <f t="shared" si="72"/>
        <v>0</v>
      </c>
      <c r="ER71" s="11"/>
      <c r="ES71" s="10"/>
      <c r="ET71" s="11"/>
      <c r="EU71" s="10"/>
      <c r="EV71" s="11"/>
      <c r="EW71" s="10"/>
      <c r="EX71" s="11"/>
      <c r="EY71" s="10"/>
      <c r="EZ71" s="7"/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7"/>
      <c r="FP71" s="7">
        <f t="shared" si="73"/>
        <v>0</v>
      </c>
      <c r="FQ71" s="11">
        <f>$B$71*9</f>
        <v>9</v>
      </c>
      <c r="FR71" s="10" t="s">
        <v>64</v>
      </c>
      <c r="FS71" s="11"/>
      <c r="FT71" s="10"/>
      <c r="FU71" s="11"/>
      <c r="FV71" s="10"/>
      <c r="FW71" s="11"/>
      <c r="FX71" s="10"/>
      <c r="FY71" s="7">
        <f>$B$71*2</f>
        <v>2</v>
      </c>
      <c r="FZ71" s="11"/>
      <c r="GA71" s="10"/>
      <c r="GB71" s="11">
        <f>$B$71*9</f>
        <v>9</v>
      </c>
      <c r="GC71" s="10" t="s">
        <v>61</v>
      </c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7">
        <f>$B$71*1</f>
        <v>1</v>
      </c>
      <c r="GO71" s="7">
        <f t="shared" si="74"/>
        <v>3</v>
      </c>
      <c r="GP71" s="11"/>
      <c r="GQ71" s="10"/>
      <c r="GR71" s="11"/>
      <c r="GS71" s="10"/>
      <c r="GT71" s="11"/>
      <c r="GU71" s="10"/>
      <c r="GV71" s="11"/>
      <c r="GW71" s="10"/>
      <c r="GX71" s="7"/>
      <c r="GY71" s="11"/>
      <c r="GZ71" s="10"/>
      <c r="HA71" s="11"/>
      <c r="HB71" s="10"/>
      <c r="HC71" s="11"/>
      <c r="HD71" s="10"/>
      <c r="HE71" s="11"/>
      <c r="HF71" s="10"/>
      <c r="HG71" s="11"/>
      <c r="HH71" s="10"/>
      <c r="HI71" s="11"/>
      <c r="HJ71" s="10"/>
      <c r="HK71" s="11"/>
      <c r="HL71" s="10"/>
      <c r="HM71" s="7"/>
      <c r="HN71" s="7">
        <f t="shared" si="75"/>
        <v>0</v>
      </c>
    </row>
    <row r="72" spans="1:222" x14ac:dyDescent="0.2">
      <c r="A72" s="6">
        <v>13</v>
      </c>
      <c r="B72" s="6">
        <v>1</v>
      </c>
      <c r="C72" s="6"/>
      <c r="D72" s="6"/>
      <c r="E72" s="3" t="s">
        <v>155</v>
      </c>
      <c r="F72" s="6">
        <f>$B$72*COUNTIF(W72:HL72,"e")</f>
        <v>1</v>
      </c>
      <c r="G72" s="6">
        <f>$B$72*COUNTIF(W72:HL72,"z")</f>
        <v>1</v>
      </c>
      <c r="H72" s="6">
        <f t="shared" si="54"/>
        <v>18</v>
      </c>
      <c r="I72" s="6">
        <f t="shared" si="55"/>
        <v>9</v>
      </c>
      <c r="J72" s="6">
        <f t="shared" si="56"/>
        <v>0</v>
      </c>
      <c r="K72" s="6">
        <f t="shared" si="57"/>
        <v>0</v>
      </c>
      <c r="L72" s="6">
        <f t="shared" si="58"/>
        <v>0</v>
      </c>
      <c r="M72" s="6">
        <f t="shared" si="59"/>
        <v>0</v>
      </c>
      <c r="N72" s="6">
        <f t="shared" si="60"/>
        <v>9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6">
        <f t="shared" si="64"/>
        <v>0</v>
      </c>
      <c r="S72" s="6">
        <f t="shared" si="65"/>
        <v>0</v>
      </c>
      <c r="T72" s="7">
        <f t="shared" si="66"/>
        <v>3</v>
      </c>
      <c r="U72" s="7">
        <f t="shared" si="67"/>
        <v>1</v>
      </c>
      <c r="V72" s="7">
        <f>$B$72*1.3</f>
        <v>1.3</v>
      </c>
      <c r="W72" s="11"/>
      <c r="X72" s="10"/>
      <c r="Y72" s="11"/>
      <c r="Z72" s="10"/>
      <c r="AA72" s="11"/>
      <c r="AB72" s="10"/>
      <c r="AC72" s="11"/>
      <c r="AD72" s="10"/>
      <c r="AE72" s="7"/>
      <c r="AF72" s="11"/>
      <c r="AG72" s="10"/>
      <c r="AH72" s="11"/>
      <c r="AI72" s="10"/>
      <c r="AJ72" s="11"/>
      <c r="AK72" s="10"/>
      <c r="AL72" s="11"/>
      <c r="AM72" s="10"/>
      <c r="AN72" s="11"/>
      <c r="AO72" s="10"/>
      <c r="AP72" s="11"/>
      <c r="AQ72" s="10"/>
      <c r="AR72" s="11"/>
      <c r="AS72" s="10"/>
      <c r="AT72" s="7"/>
      <c r="AU72" s="7">
        <f t="shared" si="68"/>
        <v>0</v>
      </c>
      <c r="AV72" s="11"/>
      <c r="AW72" s="10"/>
      <c r="AX72" s="11"/>
      <c r="AY72" s="10"/>
      <c r="AZ72" s="11"/>
      <c r="BA72" s="10"/>
      <c r="BB72" s="11"/>
      <c r="BC72" s="10"/>
      <c r="BD72" s="7"/>
      <c r="BE72" s="11"/>
      <c r="BF72" s="10"/>
      <c r="BG72" s="11"/>
      <c r="BH72" s="10"/>
      <c r="BI72" s="11"/>
      <c r="BJ72" s="10"/>
      <c r="BK72" s="11"/>
      <c r="BL72" s="10"/>
      <c r="BM72" s="11"/>
      <c r="BN72" s="10"/>
      <c r="BO72" s="11"/>
      <c r="BP72" s="10"/>
      <c r="BQ72" s="11"/>
      <c r="BR72" s="10"/>
      <c r="BS72" s="7"/>
      <c r="BT72" s="7">
        <f t="shared" si="69"/>
        <v>0</v>
      </c>
      <c r="BU72" s="11"/>
      <c r="BV72" s="10"/>
      <c r="BW72" s="11"/>
      <c r="BX72" s="10"/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11"/>
      <c r="CQ72" s="10"/>
      <c r="CR72" s="7"/>
      <c r="CS72" s="7">
        <f t="shared" si="70"/>
        <v>0</v>
      </c>
      <c r="CT72" s="11"/>
      <c r="CU72" s="10"/>
      <c r="CV72" s="11"/>
      <c r="CW72" s="10"/>
      <c r="CX72" s="11"/>
      <c r="CY72" s="10"/>
      <c r="CZ72" s="11"/>
      <c r="DA72" s="10"/>
      <c r="DB72" s="7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11"/>
      <c r="DN72" s="10"/>
      <c r="DO72" s="11"/>
      <c r="DP72" s="10"/>
      <c r="DQ72" s="7"/>
      <c r="DR72" s="7">
        <f t="shared" si="71"/>
        <v>0</v>
      </c>
      <c r="DS72" s="11"/>
      <c r="DT72" s="10"/>
      <c r="DU72" s="11"/>
      <c r="DV72" s="10"/>
      <c r="DW72" s="11"/>
      <c r="DX72" s="10"/>
      <c r="DY72" s="11"/>
      <c r="DZ72" s="10"/>
      <c r="EA72" s="7"/>
      <c r="EB72" s="11"/>
      <c r="EC72" s="10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7"/>
      <c r="EQ72" s="7">
        <f t="shared" si="72"/>
        <v>0</v>
      </c>
      <c r="ER72" s="11"/>
      <c r="ES72" s="10"/>
      <c r="ET72" s="11"/>
      <c r="EU72" s="10"/>
      <c r="EV72" s="11"/>
      <c r="EW72" s="10"/>
      <c r="EX72" s="11"/>
      <c r="EY72" s="10"/>
      <c r="EZ72" s="7"/>
      <c r="FA72" s="11"/>
      <c r="FB72" s="10"/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7"/>
      <c r="FP72" s="7">
        <f t="shared" si="73"/>
        <v>0</v>
      </c>
      <c r="FQ72" s="11">
        <f>$B$72*9</f>
        <v>9</v>
      </c>
      <c r="FR72" s="10" t="s">
        <v>64</v>
      </c>
      <c r="FS72" s="11"/>
      <c r="FT72" s="10"/>
      <c r="FU72" s="11"/>
      <c r="FV72" s="10"/>
      <c r="FW72" s="11"/>
      <c r="FX72" s="10"/>
      <c r="FY72" s="7">
        <f>$B$72*2</f>
        <v>2</v>
      </c>
      <c r="FZ72" s="11"/>
      <c r="GA72" s="10"/>
      <c r="GB72" s="11">
        <f>$B$72*9</f>
        <v>9</v>
      </c>
      <c r="GC72" s="10" t="s">
        <v>61</v>
      </c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7">
        <f>$B$72*1</f>
        <v>1</v>
      </c>
      <c r="GO72" s="7">
        <f t="shared" si="74"/>
        <v>3</v>
      </c>
      <c r="GP72" s="11"/>
      <c r="GQ72" s="10"/>
      <c r="GR72" s="11"/>
      <c r="GS72" s="10"/>
      <c r="GT72" s="11"/>
      <c r="GU72" s="10"/>
      <c r="GV72" s="11"/>
      <c r="GW72" s="10"/>
      <c r="GX72" s="7"/>
      <c r="GY72" s="11"/>
      <c r="GZ72" s="10"/>
      <c r="HA72" s="11"/>
      <c r="HB72" s="10"/>
      <c r="HC72" s="11"/>
      <c r="HD72" s="10"/>
      <c r="HE72" s="11"/>
      <c r="HF72" s="10"/>
      <c r="HG72" s="11"/>
      <c r="HH72" s="10"/>
      <c r="HI72" s="11"/>
      <c r="HJ72" s="10"/>
      <c r="HK72" s="11"/>
      <c r="HL72" s="10"/>
      <c r="HM72" s="7"/>
      <c r="HN72" s="7">
        <f t="shared" si="75"/>
        <v>0</v>
      </c>
    </row>
    <row r="73" spans="1:222" x14ac:dyDescent="0.2">
      <c r="A73" s="6"/>
      <c r="B73" s="6"/>
      <c r="C73" s="6"/>
      <c r="D73" s="6" t="s">
        <v>156</v>
      </c>
      <c r="E73" s="3" t="s">
        <v>157</v>
      </c>
      <c r="F73" s="6">
        <f>COUNTIF(W73:HL73,"e")</f>
        <v>0</v>
      </c>
      <c r="G73" s="6">
        <f>COUNTIF(W73:HL73,"z")</f>
        <v>2</v>
      </c>
      <c r="H73" s="6">
        <f t="shared" si="54"/>
        <v>36</v>
      </c>
      <c r="I73" s="6">
        <f t="shared" si="55"/>
        <v>9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0</v>
      </c>
      <c r="N73" s="6">
        <f t="shared" si="60"/>
        <v>27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6">
        <f t="shared" si="64"/>
        <v>0</v>
      </c>
      <c r="S73" s="6">
        <f t="shared" si="65"/>
        <v>0</v>
      </c>
      <c r="T73" s="7">
        <f t="shared" si="66"/>
        <v>4</v>
      </c>
      <c r="U73" s="7">
        <f t="shared" si="67"/>
        <v>2</v>
      </c>
      <c r="V73" s="7">
        <v>2.1</v>
      </c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11"/>
      <c r="AO73" s="10"/>
      <c r="AP73" s="11"/>
      <c r="AQ73" s="10"/>
      <c r="AR73" s="11"/>
      <c r="AS73" s="10"/>
      <c r="AT73" s="7"/>
      <c r="AU73" s="7">
        <f t="shared" si="68"/>
        <v>0</v>
      </c>
      <c r="AV73" s="11"/>
      <c r="AW73" s="10"/>
      <c r="AX73" s="11"/>
      <c r="AY73" s="10"/>
      <c r="AZ73" s="11"/>
      <c r="BA73" s="10"/>
      <c r="BB73" s="11"/>
      <c r="BC73" s="10"/>
      <c r="BD73" s="7"/>
      <c r="BE73" s="11"/>
      <c r="BF73" s="10"/>
      <c r="BG73" s="11"/>
      <c r="BH73" s="10"/>
      <c r="BI73" s="11"/>
      <c r="BJ73" s="10"/>
      <c r="BK73" s="11"/>
      <c r="BL73" s="10"/>
      <c r="BM73" s="11"/>
      <c r="BN73" s="10"/>
      <c r="BO73" s="11"/>
      <c r="BP73" s="10"/>
      <c r="BQ73" s="11"/>
      <c r="BR73" s="10"/>
      <c r="BS73" s="7"/>
      <c r="BT73" s="7">
        <f t="shared" si="69"/>
        <v>0</v>
      </c>
      <c r="BU73" s="11"/>
      <c r="BV73" s="10"/>
      <c r="BW73" s="11"/>
      <c r="BX73" s="10"/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11"/>
      <c r="CQ73" s="10"/>
      <c r="CR73" s="7"/>
      <c r="CS73" s="7">
        <f t="shared" si="70"/>
        <v>0</v>
      </c>
      <c r="CT73" s="11"/>
      <c r="CU73" s="10"/>
      <c r="CV73" s="11"/>
      <c r="CW73" s="10"/>
      <c r="CX73" s="11"/>
      <c r="CY73" s="10"/>
      <c r="CZ73" s="11"/>
      <c r="DA73" s="10"/>
      <c r="DB73" s="7"/>
      <c r="DC73" s="11"/>
      <c r="DD73" s="10"/>
      <c r="DE73" s="11"/>
      <c r="DF73" s="10"/>
      <c r="DG73" s="11"/>
      <c r="DH73" s="10"/>
      <c r="DI73" s="11"/>
      <c r="DJ73" s="10"/>
      <c r="DK73" s="11"/>
      <c r="DL73" s="10"/>
      <c r="DM73" s="11"/>
      <c r="DN73" s="10"/>
      <c r="DO73" s="11"/>
      <c r="DP73" s="10"/>
      <c r="DQ73" s="7"/>
      <c r="DR73" s="7">
        <f t="shared" si="71"/>
        <v>0</v>
      </c>
      <c r="DS73" s="11">
        <v>9</v>
      </c>
      <c r="DT73" s="10" t="s">
        <v>61</v>
      </c>
      <c r="DU73" s="11"/>
      <c r="DV73" s="10"/>
      <c r="DW73" s="11"/>
      <c r="DX73" s="10"/>
      <c r="DY73" s="11"/>
      <c r="DZ73" s="10"/>
      <c r="EA73" s="7">
        <v>2</v>
      </c>
      <c r="EB73" s="11"/>
      <c r="EC73" s="10"/>
      <c r="ED73" s="11">
        <v>27</v>
      </c>
      <c r="EE73" s="10" t="s">
        <v>61</v>
      </c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7">
        <v>2</v>
      </c>
      <c r="EQ73" s="7">
        <f t="shared" si="72"/>
        <v>4</v>
      </c>
      <c r="ER73" s="11"/>
      <c r="ES73" s="10"/>
      <c r="ET73" s="11"/>
      <c r="EU73" s="10"/>
      <c r="EV73" s="11"/>
      <c r="EW73" s="10"/>
      <c r="EX73" s="11"/>
      <c r="EY73" s="10"/>
      <c r="EZ73" s="7"/>
      <c r="FA73" s="11"/>
      <c r="FB73" s="10"/>
      <c r="FC73" s="11"/>
      <c r="FD73" s="10"/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7"/>
      <c r="FP73" s="7">
        <f t="shared" si="73"/>
        <v>0</v>
      </c>
      <c r="FQ73" s="11"/>
      <c r="FR73" s="10"/>
      <c r="FS73" s="11"/>
      <c r="FT73" s="10"/>
      <c r="FU73" s="11"/>
      <c r="FV73" s="10"/>
      <c r="FW73" s="11"/>
      <c r="FX73" s="10"/>
      <c r="FY73" s="7"/>
      <c r="FZ73" s="11"/>
      <c r="GA73" s="10"/>
      <c r="GB73" s="11"/>
      <c r="GC73" s="10"/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7"/>
      <c r="GO73" s="7">
        <f t="shared" si="74"/>
        <v>0</v>
      </c>
      <c r="GP73" s="11"/>
      <c r="GQ73" s="10"/>
      <c r="GR73" s="11"/>
      <c r="GS73" s="10"/>
      <c r="GT73" s="11"/>
      <c r="GU73" s="10"/>
      <c r="GV73" s="11"/>
      <c r="GW73" s="10"/>
      <c r="GX73" s="7"/>
      <c r="GY73" s="11"/>
      <c r="GZ73" s="10"/>
      <c r="HA73" s="11"/>
      <c r="HB73" s="10"/>
      <c r="HC73" s="11"/>
      <c r="HD73" s="10"/>
      <c r="HE73" s="11"/>
      <c r="HF73" s="10"/>
      <c r="HG73" s="11"/>
      <c r="HH73" s="10"/>
      <c r="HI73" s="11"/>
      <c r="HJ73" s="10"/>
      <c r="HK73" s="11"/>
      <c r="HL73" s="10"/>
      <c r="HM73" s="7"/>
      <c r="HN73" s="7">
        <f t="shared" si="75"/>
        <v>0</v>
      </c>
    </row>
    <row r="74" spans="1:222" x14ac:dyDescent="0.2">
      <c r="A74" s="6">
        <v>14</v>
      </c>
      <c r="B74" s="6">
        <v>1</v>
      </c>
      <c r="C74" s="6"/>
      <c r="D74" s="6"/>
      <c r="E74" s="3" t="s">
        <v>158</v>
      </c>
      <c r="F74" s="6">
        <f>$B$74*COUNTIF(W74:HL74,"e")</f>
        <v>1</v>
      </c>
      <c r="G74" s="6">
        <f>$B$74*COUNTIF(W74:HL74,"z")</f>
        <v>1</v>
      </c>
      <c r="H74" s="6">
        <f t="shared" si="54"/>
        <v>18</v>
      </c>
      <c r="I74" s="6">
        <f t="shared" si="55"/>
        <v>9</v>
      </c>
      <c r="J74" s="6">
        <f t="shared" si="56"/>
        <v>0</v>
      </c>
      <c r="K74" s="6">
        <f t="shared" si="57"/>
        <v>0</v>
      </c>
      <c r="L74" s="6">
        <f t="shared" si="58"/>
        <v>0</v>
      </c>
      <c r="M74" s="6">
        <f t="shared" si="59"/>
        <v>0</v>
      </c>
      <c r="N74" s="6">
        <f t="shared" si="60"/>
        <v>9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6">
        <f t="shared" si="64"/>
        <v>0</v>
      </c>
      <c r="S74" s="6">
        <f t="shared" si="65"/>
        <v>0</v>
      </c>
      <c r="T74" s="7">
        <f t="shared" si="66"/>
        <v>3</v>
      </c>
      <c r="U74" s="7">
        <f t="shared" si="67"/>
        <v>1</v>
      </c>
      <c r="V74" s="7">
        <f>$B$74*1.3</f>
        <v>1.3</v>
      </c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11"/>
      <c r="AO74" s="10"/>
      <c r="AP74" s="11"/>
      <c r="AQ74" s="10"/>
      <c r="AR74" s="11"/>
      <c r="AS74" s="10"/>
      <c r="AT74" s="7"/>
      <c r="AU74" s="7">
        <f t="shared" si="68"/>
        <v>0</v>
      </c>
      <c r="AV74" s="11"/>
      <c r="AW74" s="10"/>
      <c r="AX74" s="11"/>
      <c r="AY74" s="10"/>
      <c r="AZ74" s="11"/>
      <c r="BA74" s="10"/>
      <c r="BB74" s="11"/>
      <c r="BC74" s="10"/>
      <c r="BD74" s="7"/>
      <c r="BE74" s="11"/>
      <c r="BF74" s="10"/>
      <c r="BG74" s="11"/>
      <c r="BH74" s="10"/>
      <c r="BI74" s="11"/>
      <c r="BJ74" s="10"/>
      <c r="BK74" s="11"/>
      <c r="BL74" s="10"/>
      <c r="BM74" s="11"/>
      <c r="BN74" s="10"/>
      <c r="BO74" s="11"/>
      <c r="BP74" s="10"/>
      <c r="BQ74" s="11"/>
      <c r="BR74" s="10"/>
      <c r="BS74" s="7"/>
      <c r="BT74" s="7">
        <f t="shared" si="69"/>
        <v>0</v>
      </c>
      <c r="BU74" s="11"/>
      <c r="BV74" s="10"/>
      <c r="BW74" s="11"/>
      <c r="BX74" s="10"/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11"/>
      <c r="CQ74" s="10"/>
      <c r="CR74" s="7"/>
      <c r="CS74" s="7">
        <f t="shared" si="70"/>
        <v>0</v>
      </c>
      <c r="CT74" s="11"/>
      <c r="CU74" s="10"/>
      <c r="CV74" s="11"/>
      <c r="CW74" s="10"/>
      <c r="CX74" s="11"/>
      <c r="CY74" s="10"/>
      <c r="CZ74" s="11"/>
      <c r="DA74" s="10"/>
      <c r="DB74" s="7"/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11"/>
      <c r="DN74" s="10"/>
      <c r="DO74" s="11"/>
      <c r="DP74" s="10"/>
      <c r="DQ74" s="7"/>
      <c r="DR74" s="7">
        <f t="shared" si="71"/>
        <v>0</v>
      </c>
      <c r="DS74" s="11"/>
      <c r="DT74" s="10"/>
      <c r="DU74" s="11"/>
      <c r="DV74" s="10"/>
      <c r="DW74" s="11"/>
      <c r="DX74" s="10"/>
      <c r="DY74" s="11"/>
      <c r="DZ74" s="10"/>
      <c r="EA74" s="7"/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7"/>
      <c r="EQ74" s="7">
        <f t="shared" si="72"/>
        <v>0</v>
      </c>
      <c r="ER74" s="11">
        <f>$B$74*9</f>
        <v>9</v>
      </c>
      <c r="ES74" s="10" t="s">
        <v>64</v>
      </c>
      <c r="ET74" s="11"/>
      <c r="EU74" s="10"/>
      <c r="EV74" s="11"/>
      <c r="EW74" s="10"/>
      <c r="EX74" s="11"/>
      <c r="EY74" s="10"/>
      <c r="EZ74" s="7">
        <f>$B$74*2</f>
        <v>2</v>
      </c>
      <c r="FA74" s="11"/>
      <c r="FB74" s="10"/>
      <c r="FC74" s="11">
        <f>$B$74*9</f>
        <v>9</v>
      </c>
      <c r="FD74" s="10" t="s">
        <v>61</v>
      </c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7">
        <f>$B$74*1</f>
        <v>1</v>
      </c>
      <c r="FP74" s="7">
        <f t="shared" si="73"/>
        <v>3</v>
      </c>
      <c r="FQ74" s="11"/>
      <c r="FR74" s="10"/>
      <c r="FS74" s="11"/>
      <c r="FT74" s="10"/>
      <c r="FU74" s="11"/>
      <c r="FV74" s="10"/>
      <c r="FW74" s="11"/>
      <c r="FX74" s="10"/>
      <c r="FY74" s="7"/>
      <c r="FZ74" s="11"/>
      <c r="GA74" s="10"/>
      <c r="GB74" s="11"/>
      <c r="GC74" s="10"/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7"/>
      <c r="GO74" s="7">
        <f t="shared" si="74"/>
        <v>0</v>
      </c>
      <c r="GP74" s="11"/>
      <c r="GQ74" s="10"/>
      <c r="GR74" s="11"/>
      <c r="GS74" s="10"/>
      <c r="GT74" s="11"/>
      <c r="GU74" s="10"/>
      <c r="GV74" s="11"/>
      <c r="GW74" s="10"/>
      <c r="GX74" s="7"/>
      <c r="GY74" s="11"/>
      <c r="GZ74" s="10"/>
      <c r="HA74" s="11"/>
      <c r="HB74" s="10"/>
      <c r="HC74" s="11"/>
      <c r="HD74" s="10"/>
      <c r="HE74" s="11"/>
      <c r="HF74" s="10"/>
      <c r="HG74" s="11"/>
      <c r="HH74" s="10"/>
      <c r="HI74" s="11"/>
      <c r="HJ74" s="10"/>
      <c r="HK74" s="11"/>
      <c r="HL74" s="10"/>
      <c r="HM74" s="7"/>
      <c r="HN74" s="7">
        <f t="shared" si="75"/>
        <v>0</v>
      </c>
    </row>
    <row r="75" spans="1:222" x14ac:dyDescent="0.2">
      <c r="A75" s="6"/>
      <c r="B75" s="6"/>
      <c r="C75" s="6"/>
      <c r="D75" s="6" t="s">
        <v>159</v>
      </c>
      <c r="E75" s="3" t="s">
        <v>160</v>
      </c>
      <c r="F75" s="6">
        <f>COUNTIF(W75:HL75,"e")</f>
        <v>0</v>
      </c>
      <c r="G75" s="6">
        <f>COUNTIF(W75:HL75,"z")</f>
        <v>2</v>
      </c>
      <c r="H75" s="6">
        <f t="shared" si="54"/>
        <v>27</v>
      </c>
      <c r="I75" s="6">
        <f t="shared" si="55"/>
        <v>18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9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6">
        <f t="shared" si="64"/>
        <v>0</v>
      </c>
      <c r="S75" s="6">
        <f t="shared" si="65"/>
        <v>0</v>
      </c>
      <c r="T75" s="7">
        <f t="shared" si="66"/>
        <v>4</v>
      </c>
      <c r="U75" s="7">
        <f t="shared" si="67"/>
        <v>2</v>
      </c>
      <c r="V75" s="7">
        <v>2</v>
      </c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11"/>
      <c r="AO75" s="10"/>
      <c r="AP75" s="11"/>
      <c r="AQ75" s="10"/>
      <c r="AR75" s="11"/>
      <c r="AS75" s="10"/>
      <c r="AT75" s="7"/>
      <c r="AU75" s="7">
        <f t="shared" si="68"/>
        <v>0</v>
      </c>
      <c r="AV75" s="11"/>
      <c r="AW75" s="10"/>
      <c r="AX75" s="11"/>
      <c r="AY75" s="10"/>
      <c r="AZ75" s="11"/>
      <c r="BA75" s="10"/>
      <c r="BB75" s="11"/>
      <c r="BC75" s="10"/>
      <c r="BD75" s="7"/>
      <c r="BE75" s="11"/>
      <c r="BF75" s="10"/>
      <c r="BG75" s="11"/>
      <c r="BH75" s="10"/>
      <c r="BI75" s="11"/>
      <c r="BJ75" s="10"/>
      <c r="BK75" s="11"/>
      <c r="BL75" s="10"/>
      <c r="BM75" s="11"/>
      <c r="BN75" s="10"/>
      <c r="BO75" s="11"/>
      <c r="BP75" s="10"/>
      <c r="BQ75" s="11"/>
      <c r="BR75" s="10"/>
      <c r="BS75" s="7"/>
      <c r="BT75" s="7">
        <f t="shared" si="69"/>
        <v>0</v>
      </c>
      <c r="BU75" s="11"/>
      <c r="BV75" s="10"/>
      <c r="BW75" s="11"/>
      <c r="BX75" s="10"/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11"/>
      <c r="CQ75" s="10"/>
      <c r="CR75" s="7"/>
      <c r="CS75" s="7">
        <f t="shared" si="70"/>
        <v>0</v>
      </c>
      <c r="CT75" s="11"/>
      <c r="CU75" s="10"/>
      <c r="CV75" s="11"/>
      <c r="CW75" s="10"/>
      <c r="CX75" s="11"/>
      <c r="CY75" s="10"/>
      <c r="CZ75" s="11"/>
      <c r="DA75" s="10"/>
      <c r="DB75" s="7"/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11"/>
      <c r="DN75" s="10"/>
      <c r="DO75" s="11"/>
      <c r="DP75" s="10"/>
      <c r="DQ75" s="7"/>
      <c r="DR75" s="7">
        <f t="shared" si="71"/>
        <v>0</v>
      </c>
      <c r="DS75" s="11"/>
      <c r="DT75" s="10"/>
      <c r="DU75" s="11"/>
      <c r="DV75" s="10"/>
      <c r="DW75" s="11"/>
      <c r="DX75" s="10"/>
      <c r="DY75" s="11"/>
      <c r="DZ75" s="10"/>
      <c r="EA75" s="7"/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7"/>
      <c r="EQ75" s="7">
        <f t="shared" si="72"/>
        <v>0</v>
      </c>
      <c r="ER75" s="11">
        <v>18</v>
      </c>
      <c r="ES75" s="10" t="s">
        <v>61</v>
      </c>
      <c r="ET75" s="11"/>
      <c r="EU75" s="10"/>
      <c r="EV75" s="11"/>
      <c r="EW75" s="10"/>
      <c r="EX75" s="11"/>
      <c r="EY75" s="10"/>
      <c r="EZ75" s="7">
        <v>2</v>
      </c>
      <c r="FA75" s="11"/>
      <c r="FB75" s="10"/>
      <c r="FC75" s="11">
        <v>9</v>
      </c>
      <c r="FD75" s="10" t="s">
        <v>61</v>
      </c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7">
        <v>2</v>
      </c>
      <c r="FP75" s="7">
        <f t="shared" si="73"/>
        <v>4</v>
      </c>
      <c r="FQ75" s="11"/>
      <c r="FR75" s="10"/>
      <c r="FS75" s="11"/>
      <c r="FT75" s="10"/>
      <c r="FU75" s="11"/>
      <c r="FV75" s="10"/>
      <c r="FW75" s="11"/>
      <c r="FX75" s="10"/>
      <c r="FY75" s="7"/>
      <c r="FZ75" s="11"/>
      <c r="GA75" s="10"/>
      <c r="GB75" s="11"/>
      <c r="GC75" s="10"/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7"/>
      <c r="GO75" s="7">
        <f t="shared" si="74"/>
        <v>0</v>
      </c>
      <c r="GP75" s="11"/>
      <c r="GQ75" s="10"/>
      <c r="GR75" s="11"/>
      <c r="GS75" s="10"/>
      <c r="GT75" s="11"/>
      <c r="GU75" s="10"/>
      <c r="GV75" s="11"/>
      <c r="GW75" s="10"/>
      <c r="GX75" s="7"/>
      <c r="GY75" s="11"/>
      <c r="GZ75" s="10"/>
      <c r="HA75" s="11"/>
      <c r="HB75" s="10"/>
      <c r="HC75" s="11"/>
      <c r="HD75" s="10"/>
      <c r="HE75" s="11"/>
      <c r="HF75" s="10"/>
      <c r="HG75" s="11"/>
      <c r="HH75" s="10"/>
      <c r="HI75" s="11"/>
      <c r="HJ75" s="10"/>
      <c r="HK75" s="11"/>
      <c r="HL75" s="10"/>
      <c r="HM75" s="7"/>
      <c r="HN75" s="7">
        <f t="shared" si="75"/>
        <v>0</v>
      </c>
    </row>
    <row r="76" spans="1:222" x14ac:dyDescent="0.2">
      <c r="A76" s="6">
        <v>15</v>
      </c>
      <c r="B76" s="6">
        <v>1</v>
      </c>
      <c r="C76" s="6"/>
      <c r="D76" s="6"/>
      <c r="E76" s="3" t="s">
        <v>161</v>
      </c>
      <c r="F76" s="6">
        <f>$B$76*COUNTIF(W76:HL76,"e")</f>
        <v>0</v>
      </c>
      <c r="G76" s="6">
        <f>$B$76*COUNTIF(W76:HL76,"z")</f>
        <v>2</v>
      </c>
      <c r="H76" s="6">
        <f t="shared" si="54"/>
        <v>18</v>
      </c>
      <c r="I76" s="6">
        <f t="shared" si="55"/>
        <v>9</v>
      </c>
      <c r="J76" s="6">
        <f t="shared" si="56"/>
        <v>0</v>
      </c>
      <c r="K76" s="6">
        <f t="shared" si="57"/>
        <v>0</v>
      </c>
      <c r="L76" s="6">
        <f t="shared" si="58"/>
        <v>0</v>
      </c>
      <c r="M76" s="6">
        <f t="shared" si="59"/>
        <v>0</v>
      </c>
      <c r="N76" s="6">
        <f t="shared" si="60"/>
        <v>9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6">
        <f t="shared" si="64"/>
        <v>0</v>
      </c>
      <c r="S76" s="6">
        <f t="shared" si="65"/>
        <v>0</v>
      </c>
      <c r="T76" s="7">
        <f t="shared" si="66"/>
        <v>3</v>
      </c>
      <c r="U76" s="7">
        <f t="shared" si="67"/>
        <v>2</v>
      </c>
      <c r="V76" s="7">
        <f>$B$76*1.3</f>
        <v>1.3</v>
      </c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11"/>
      <c r="AO76" s="10"/>
      <c r="AP76" s="11"/>
      <c r="AQ76" s="10"/>
      <c r="AR76" s="11"/>
      <c r="AS76" s="10"/>
      <c r="AT76" s="7"/>
      <c r="AU76" s="7">
        <f t="shared" si="68"/>
        <v>0</v>
      </c>
      <c r="AV76" s="11"/>
      <c r="AW76" s="10"/>
      <c r="AX76" s="11"/>
      <c r="AY76" s="10"/>
      <c r="AZ76" s="11"/>
      <c r="BA76" s="10"/>
      <c r="BB76" s="11"/>
      <c r="BC76" s="10"/>
      <c r="BD76" s="7"/>
      <c r="BE76" s="11"/>
      <c r="BF76" s="10"/>
      <c r="BG76" s="11"/>
      <c r="BH76" s="10"/>
      <c r="BI76" s="11"/>
      <c r="BJ76" s="10"/>
      <c r="BK76" s="11"/>
      <c r="BL76" s="10"/>
      <c r="BM76" s="11"/>
      <c r="BN76" s="10"/>
      <c r="BO76" s="11"/>
      <c r="BP76" s="10"/>
      <c r="BQ76" s="11"/>
      <c r="BR76" s="10"/>
      <c r="BS76" s="7"/>
      <c r="BT76" s="7">
        <f t="shared" si="69"/>
        <v>0</v>
      </c>
      <c r="BU76" s="11"/>
      <c r="BV76" s="10"/>
      <c r="BW76" s="11"/>
      <c r="BX76" s="10"/>
      <c r="BY76" s="11"/>
      <c r="BZ76" s="10"/>
      <c r="CA76" s="11"/>
      <c r="CB76" s="10"/>
      <c r="CC76" s="7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11"/>
      <c r="CQ76" s="10"/>
      <c r="CR76" s="7"/>
      <c r="CS76" s="7">
        <f t="shared" si="70"/>
        <v>0</v>
      </c>
      <c r="CT76" s="11"/>
      <c r="CU76" s="10"/>
      <c r="CV76" s="11"/>
      <c r="CW76" s="10"/>
      <c r="CX76" s="11"/>
      <c r="CY76" s="10"/>
      <c r="CZ76" s="11"/>
      <c r="DA76" s="10"/>
      <c r="DB76" s="7"/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11"/>
      <c r="DN76" s="10"/>
      <c r="DO76" s="11"/>
      <c r="DP76" s="10"/>
      <c r="DQ76" s="7"/>
      <c r="DR76" s="7">
        <f t="shared" si="71"/>
        <v>0</v>
      </c>
      <c r="DS76" s="11"/>
      <c r="DT76" s="10"/>
      <c r="DU76" s="11"/>
      <c r="DV76" s="10"/>
      <c r="DW76" s="11"/>
      <c r="DX76" s="10"/>
      <c r="DY76" s="11"/>
      <c r="DZ76" s="10"/>
      <c r="EA76" s="7"/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7"/>
      <c r="EQ76" s="7">
        <f t="shared" si="72"/>
        <v>0</v>
      </c>
      <c r="ER76" s="11">
        <f>$B$76*9</f>
        <v>9</v>
      </c>
      <c r="ES76" s="10" t="s">
        <v>61</v>
      </c>
      <c r="ET76" s="11"/>
      <c r="EU76" s="10"/>
      <c r="EV76" s="11"/>
      <c r="EW76" s="10"/>
      <c r="EX76" s="11"/>
      <c r="EY76" s="10"/>
      <c r="EZ76" s="7">
        <f>$B$76*1</f>
        <v>1</v>
      </c>
      <c r="FA76" s="11"/>
      <c r="FB76" s="10"/>
      <c r="FC76" s="11">
        <f>$B$76*9</f>
        <v>9</v>
      </c>
      <c r="FD76" s="10" t="s">
        <v>61</v>
      </c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7">
        <f>$B$76*2</f>
        <v>2</v>
      </c>
      <c r="FP76" s="7">
        <f t="shared" si="73"/>
        <v>3</v>
      </c>
      <c r="FQ76" s="11"/>
      <c r="FR76" s="10"/>
      <c r="FS76" s="11"/>
      <c r="FT76" s="10"/>
      <c r="FU76" s="11"/>
      <c r="FV76" s="10"/>
      <c r="FW76" s="11"/>
      <c r="FX76" s="10"/>
      <c r="FY76" s="7"/>
      <c r="FZ76" s="11"/>
      <c r="GA76" s="10"/>
      <c r="GB76" s="11"/>
      <c r="GC76" s="10"/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7"/>
      <c r="GO76" s="7">
        <f t="shared" si="74"/>
        <v>0</v>
      </c>
      <c r="GP76" s="11"/>
      <c r="GQ76" s="10"/>
      <c r="GR76" s="11"/>
      <c r="GS76" s="10"/>
      <c r="GT76" s="11"/>
      <c r="GU76" s="10"/>
      <c r="GV76" s="11"/>
      <c r="GW76" s="10"/>
      <c r="GX76" s="7"/>
      <c r="GY76" s="11"/>
      <c r="GZ76" s="10"/>
      <c r="HA76" s="11"/>
      <c r="HB76" s="10"/>
      <c r="HC76" s="11"/>
      <c r="HD76" s="10"/>
      <c r="HE76" s="11"/>
      <c r="HF76" s="10"/>
      <c r="HG76" s="11"/>
      <c r="HH76" s="10"/>
      <c r="HI76" s="11"/>
      <c r="HJ76" s="10"/>
      <c r="HK76" s="11"/>
      <c r="HL76" s="10"/>
      <c r="HM76" s="7"/>
      <c r="HN76" s="7">
        <f t="shared" si="75"/>
        <v>0</v>
      </c>
    </row>
    <row r="77" spans="1:222" x14ac:dyDescent="0.2">
      <c r="A77" s="6">
        <v>16</v>
      </c>
      <c r="B77" s="6">
        <v>1</v>
      </c>
      <c r="C77" s="6"/>
      <c r="D77" s="6"/>
      <c r="E77" s="3" t="s">
        <v>162</v>
      </c>
      <c r="F77" s="6">
        <f>$B$77*COUNTIF(W77:HL77,"e")</f>
        <v>0</v>
      </c>
      <c r="G77" s="6">
        <f>$B$77*COUNTIF(W77:HL77,"z")</f>
        <v>2</v>
      </c>
      <c r="H77" s="6">
        <f t="shared" si="54"/>
        <v>18</v>
      </c>
      <c r="I77" s="6">
        <f t="shared" si="55"/>
        <v>9</v>
      </c>
      <c r="J77" s="6">
        <f t="shared" si="56"/>
        <v>0</v>
      </c>
      <c r="K77" s="6">
        <f t="shared" si="57"/>
        <v>0</v>
      </c>
      <c r="L77" s="6">
        <f t="shared" si="58"/>
        <v>0</v>
      </c>
      <c r="M77" s="6">
        <f t="shared" si="59"/>
        <v>0</v>
      </c>
      <c r="N77" s="6">
        <f t="shared" si="60"/>
        <v>9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6">
        <f t="shared" si="64"/>
        <v>0</v>
      </c>
      <c r="S77" s="6">
        <f t="shared" si="65"/>
        <v>0</v>
      </c>
      <c r="T77" s="7">
        <f t="shared" si="66"/>
        <v>2</v>
      </c>
      <c r="U77" s="7">
        <f t="shared" si="67"/>
        <v>1</v>
      </c>
      <c r="V77" s="7">
        <f>$B$77*1.2</f>
        <v>1.2</v>
      </c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11"/>
      <c r="AO77" s="10"/>
      <c r="AP77" s="11"/>
      <c r="AQ77" s="10"/>
      <c r="AR77" s="11"/>
      <c r="AS77" s="10"/>
      <c r="AT77" s="7"/>
      <c r="AU77" s="7">
        <f t="shared" si="68"/>
        <v>0</v>
      </c>
      <c r="AV77" s="11"/>
      <c r="AW77" s="10"/>
      <c r="AX77" s="11"/>
      <c r="AY77" s="10"/>
      <c r="AZ77" s="11"/>
      <c r="BA77" s="10"/>
      <c r="BB77" s="11"/>
      <c r="BC77" s="10"/>
      <c r="BD77" s="7"/>
      <c r="BE77" s="11"/>
      <c r="BF77" s="10"/>
      <c r="BG77" s="11"/>
      <c r="BH77" s="10"/>
      <c r="BI77" s="11"/>
      <c r="BJ77" s="10"/>
      <c r="BK77" s="11"/>
      <c r="BL77" s="10"/>
      <c r="BM77" s="11"/>
      <c r="BN77" s="10"/>
      <c r="BO77" s="11"/>
      <c r="BP77" s="10"/>
      <c r="BQ77" s="11"/>
      <c r="BR77" s="10"/>
      <c r="BS77" s="7"/>
      <c r="BT77" s="7">
        <f t="shared" si="69"/>
        <v>0</v>
      </c>
      <c r="BU77" s="11"/>
      <c r="BV77" s="10"/>
      <c r="BW77" s="11"/>
      <c r="BX77" s="10"/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11"/>
      <c r="CQ77" s="10"/>
      <c r="CR77" s="7"/>
      <c r="CS77" s="7">
        <f t="shared" si="70"/>
        <v>0</v>
      </c>
      <c r="CT77" s="11"/>
      <c r="CU77" s="10"/>
      <c r="CV77" s="11"/>
      <c r="CW77" s="10"/>
      <c r="CX77" s="11"/>
      <c r="CY77" s="10"/>
      <c r="CZ77" s="11"/>
      <c r="DA77" s="10"/>
      <c r="DB77" s="7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11"/>
      <c r="DN77" s="10"/>
      <c r="DO77" s="11"/>
      <c r="DP77" s="10"/>
      <c r="DQ77" s="7"/>
      <c r="DR77" s="7">
        <f t="shared" si="71"/>
        <v>0</v>
      </c>
      <c r="DS77" s="11"/>
      <c r="DT77" s="10"/>
      <c r="DU77" s="11"/>
      <c r="DV77" s="10"/>
      <c r="DW77" s="11"/>
      <c r="DX77" s="10"/>
      <c r="DY77" s="11"/>
      <c r="DZ77" s="10"/>
      <c r="EA77" s="7"/>
      <c r="EB77" s="11"/>
      <c r="EC77" s="10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7"/>
      <c r="EQ77" s="7">
        <f t="shared" si="72"/>
        <v>0</v>
      </c>
      <c r="ER77" s="11">
        <f>$B$77*9</f>
        <v>9</v>
      </c>
      <c r="ES77" s="10" t="s">
        <v>61</v>
      </c>
      <c r="ET77" s="11"/>
      <c r="EU77" s="10"/>
      <c r="EV77" s="11"/>
      <c r="EW77" s="10"/>
      <c r="EX77" s="11"/>
      <c r="EY77" s="10"/>
      <c r="EZ77" s="7">
        <f>$B$77*1</f>
        <v>1</v>
      </c>
      <c r="FA77" s="11"/>
      <c r="FB77" s="10"/>
      <c r="FC77" s="11">
        <f>$B$77*9</f>
        <v>9</v>
      </c>
      <c r="FD77" s="10" t="s">
        <v>61</v>
      </c>
      <c r="FE77" s="11"/>
      <c r="FF77" s="10"/>
      <c r="FG77" s="11"/>
      <c r="FH77" s="10"/>
      <c r="FI77" s="11"/>
      <c r="FJ77" s="10"/>
      <c r="FK77" s="11"/>
      <c r="FL77" s="10"/>
      <c r="FM77" s="11"/>
      <c r="FN77" s="10"/>
      <c r="FO77" s="7">
        <f>$B$77*1</f>
        <v>1</v>
      </c>
      <c r="FP77" s="7">
        <f t="shared" si="73"/>
        <v>2</v>
      </c>
      <c r="FQ77" s="11"/>
      <c r="FR77" s="10"/>
      <c r="FS77" s="11"/>
      <c r="FT77" s="10"/>
      <c r="FU77" s="11"/>
      <c r="FV77" s="10"/>
      <c r="FW77" s="11"/>
      <c r="FX77" s="10"/>
      <c r="FY77" s="7"/>
      <c r="FZ77" s="11"/>
      <c r="GA77" s="10"/>
      <c r="GB77" s="11"/>
      <c r="GC77" s="10"/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7"/>
      <c r="GO77" s="7">
        <f t="shared" si="74"/>
        <v>0</v>
      </c>
      <c r="GP77" s="11"/>
      <c r="GQ77" s="10"/>
      <c r="GR77" s="11"/>
      <c r="GS77" s="10"/>
      <c r="GT77" s="11"/>
      <c r="GU77" s="10"/>
      <c r="GV77" s="11"/>
      <c r="GW77" s="10"/>
      <c r="GX77" s="7"/>
      <c r="GY77" s="11"/>
      <c r="GZ77" s="10"/>
      <c r="HA77" s="11"/>
      <c r="HB77" s="10"/>
      <c r="HC77" s="11"/>
      <c r="HD77" s="10"/>
      <c r="HE77" s="11"/>
      <c r="HF77" s="10"/>
      <c r="HG77" s="11"/>
      <c r="HH77" s="10"/>
      <c r="HI77" s="11"/>
      <c r="HJ77" s="10"/>
      <c r="HK77" s="11"/>
      <c r="HL77" s="10"/>
      <c r="HM77" s="7"/>
      <c r="HN77" s="7">
        <f t="shared" si="75"/>
        <v>0</v>
      </c>
    </row>
    <row r="78" spans="1:222" x14ac:dyDescent="0.2">
      <c r="A78" s="6"/>
      <c r="B78" s="6"/>
      <c r="C78" s="6"/>
      <c r="D78" s="6" t="s">
        <v>163</v>
      </c>
      <c r="E78" s="3" t="s">
        <v>164</v>
      </c>
      <c r="F78" s="6">
        <f t="shared" ref="F78:F83" si="78">COUNTIF(W78:HL78,"e")</f>
        <v>1</v>
      </c>
      <c r="G78" s="6">
        <f t="shared" ref="G78:G83" si="79">COUNTIF(W78:HL78,"z")</f>
        <v>1</v>
      </c>
      <c r="H78" s="6">
        <f t="shared" si="54"/>
        <v>27</v>
      </c>
      <c r="I78" s="6">
        <f t="shared" si="55"/>
        <v>9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0</v>
      </c>
      <c r="N78" s="6">
        <f t="shared" si="60"/>
        <v>18</v>
      </c>
      <c r="O78" s="6">
        <f t="shared" si="61"/>
        <v>0</v>
      </c>
      <c r="P78" s="6">
        <f t="shared" si="62"/>
        <v>0</v>
      </c>
      <c r="Q78" s="6">
        <f t="shared" si="63"/>
        <v>0</v>
      </c>
      <c r="R78" s="6">
        <f t="shared" si="64"/>
        <v>0</v>
      </c>
      <c r="S78" s="6">
        <f t="shared" si="65"/>
        <v>0</v>
      </c>
      <c r="T78" s="7">
        <f t="shared" si="66"/>
        <v>4</v>
      </c>
      <c r="U78" s="7">
        <f t="shared" si="67"/>
        <v>2</v>
      </c>
      <c r="V78" s="7">
        <v>1.5</v>
      </c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11"/>
      <c r="AO78" s="10"/>
      <c r="AP78" s="11"/>
      <c r="AQ78" s="10"/>
      <c r="AR78" s="11"/>
      <c r="AS78" s="10"/>
      <c r="AT78" s="7"/>
      <c r="AU78" s="7">
        <f t="shared" si="68"/>
        <v>0</v>
      </c>
      <c r="AV78" s="11"/>
      <c r="AW78" s="10"/>
      <c r="AX78" s="11"/>
      <c r="AY78" s="10"/>
      <c r="AZ78" s="11"/>
      <c r="BA78" s="10"/>
      <c r="BB78" s="11"/>
      <c r="BC78" s="10"/>
      <c r="BD78" s="7"/>
      <c r="BE78" s="11"/>
      <c r="BF78" s="10"/>
      <c r="BG78" s="11"/>
      <c r="BH78" s="10"/>
      <c r="BI78" s="11"/>
      <c r="BJ78" s="10"/>
      <c r="BK78" s="11"/>
      <c r="BL78" s="10"/>
      <c r="BM78" s="11"/>
      <c r="BN78" s="10"/>
      <c r="BO78" s="11"/>
      <c r="BP78" s="10"/>
      <c r="BQ78" s="11"/>
      <c r="BR78" s="10"/>
      <c r="BS78" s="7"/>
      <c r="BT78" s="7">
        <f t="shared" si="69"/>
        <v>0</v>
      </c>
      <c r="BU78" s="11"/>
      <c r="BV78" s="10"/>
      <c r="BW78" s="11"/>
      <c r="BX78" s="10"/>
      <c r="BY78" s="11"/>
      <c r="BZ78" s="10"/>
      <c r="CA78" s="11"/>
      <c r="CB78" s="10"/>
      <c r="CC78" s="7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11"/>
      <c r="CQ78" s="10"/>
      <c r="CR78" s="7"/>
      <c r="CS78" s="7">
        <f t="shared" si="70"/>
        <v>0</v>
      </c>
      <c r="CT78" s="11"/>
      <c r="CU78" s="10"/>
      <c r="CV78" s="11"/>
      <c r="CW78" s="10"/>
      <c r="CX78" s="11"/>
      <c r="CY78" s="10"/>
      <c r="CZ78" s="11"/>
      <c r="DA78" s="10"/>
      <c r="DB78" s="7"/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11"/>
      <c r="DN78" s="10"/>
      <c r="DO78" s="11"/>
      <c r="DP78" s="10"/>
      <c r="DQ78" s="7"/>
      <c r="DR78" s="7">
        <f t="shared" si="71"/>
        <v>0</v>
      </c>
      <c r="DS78" s="11"/>
      <c r="DT78" s="10"/>
      <c r="DU78" s="11"/>
      <c r="DV78" s="10"/>
      <c r="DW78" s="11"/>
      <c r="DX78" s="10"/>
      <c r="DY78" s="11"/>
      <c r="DZ78" s="10"/>
      <c r="EA78" s="7"/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7"/>
      <c r="EQ78" s="7">
        <f t="shared" si="72"/>
        <v>0</v>
      </c>
      <c r="ER78" s="11">
        <v>9</v>
      </c>
      <c r="ES78" s="10" t="s">
        <v>64</v>
      </c>
      <c r="ET78" s="11"/>
      <c r="EU78" s="10"/>
      <c r="EV78" s="11"/>
      <c r="EW78" s="10"/>
      <c r="EX78" s="11"/>
      <c r="EY78" s="10"/>
      <c r="EZ78" s="7">
        <v>2</v>
      </c>
      <c r="FA78" s="11"/>
      <c r="FB78" s="10"/>
      <c r="FC78" s="11">
        <v>18</v>
      </c>
      <c r="FD78" s="10" t="s">
        <v>61</v>
      </c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7">
        <v>2</v>
      </c>
      <c r="FP78" s="7">
        <f t="shared" si="73"/>
        <v>4</v>
      </c>
      <c r="FQ78" s="11"/>
      <c r="FR78" s="10"/>
      <c r="FS78" s="11"/>
      <c r="FT78" s="10"/>
      <c r="FU78" s="11"/>
      <c r="FV78" s="10"/>
      <c r="FW78" s="11"/>
      <c r="FX78" s="10"/>
      <c r="FY78" s="7"/>
      <c r="FZ78" s="11"/>
      <c r="GA78" s="10"/>
      <c r="GB78" s="11"/>
      <c r="GC78" s="10"/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7"/>
      <c r="GO78" s="7">
        <f t="shared" si="74"/>
        <v>0</v>
      </c>
      <c r="GP78" s="11"/>
      <c r="GQ78" s="10"/>
      <c r="GR78" s="11"/>
      <c r="GS78" s="10"/>
      <c r="GT78" s="11"/>
      <c r="GU78" s="10"/>
      <c r="GV78" s="11"/>
      <c r="GW78" s="10"/>
      <c r="GX78" s="7"/>
      <c r="GY78" s="11"/>
      <c r="GZ78" s="10"/>
      <c r="HA78" s="11"/>
      <c r="HB78" s="10"/>
      <c r="HC78" s="11"/>
      <c r="HD78" s="10"/>
      <c r="HE78" s="11"/>
      <c r="HF78" s="10"/>
      <c r="HG78" s="11"/>
      <c r="HH78" s="10"/>
      <c r="HI78" s="11"/>
      <c r="HJ78" s="10"/>
      <c r="HK78" s="11"/>
      <c r="HL78" s="10"/>
      <c r="HM78" s="7"/>
      <c r="HN78" s="7">
        <f t="shared" si="75"/>
        <v>0</v>
      </c>
    </row>
    <row r="79" spans="1:222" x14ac:dyDescent="0.2">
      <c r="A79" s="6"/>
      <c r="B79" s="6"/>
      <c r="C79" s="6"/>
      <c r="D79" s="6" t="s">
        <v>165</v>
      </c>
      <c r="E79" s="3" t="s">
        <v>166</v>
      </c>
      <c r="F79" s="6">
        <f t="shared" si="78"/>
        <v>0</v>
      </c>
      <c r="G79" s="6">
        <f t="shared" si="79"/>
        <v>2</v>
      </c>
      <c r="H79" s="6">
        <f t="shared" si="54"/>
        <v>27</v>
      </c>
      <c r="I79" s="6">
        <f t="shared" si="55"/>
        <v>18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9</v>
      </c>
      <c r="Q79" s="6">
        <f t="shared" si="63"/>
        <v>0</v>
      </c>
      <c r="R79" s="6">
        <f t="shared" si="64"/>
        <v>0</v>
      </c>
      <c r="S79" s="6">
        <f t="shared" si="65"/>
        <v>0</v>
      </c>
      <c r="T79" s="7">
        <f t="shared" si="66"/>
        <v>4</v>
      </c>
      <c r="U79" s="7">
        <f t="shared" si="67"/>
        <v>2</v>
      </c>
      <c r="V79" s="7">
        <v>1.8</v>
      </c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11"/>
      <c r="AO79" s="10"/>
      <c r="AP79" s="11"/>
      <c r="AQ79" s="10"/>
      <c r="AR79" s="11"/>
      <c r="AS79" s="10"/>
      <c r="AT79" s="7"/>
      <c r="AU79" s="7">
        <f t="shared" si="68"/>
        <v>0</v>
      </c>
      <c r="AV79" s="11"/>
      <c r="AW79" s="10"/>
      <c r="AX79" s="11"/>
      <c r="AY79" s="10"/>
      <c r="AZ79" s="11"/>
      <c r="BA79" s="10"/>
      <c r="BB79" s="11"/>
      <c r="BC79" s="10"/>
      <c r="BD79" s="7"/>
      <c r="BE79" s="11"/>
      <c r="BF79" s="10"/>
      <c r="BG79" s="11"/>
      <c r="BH79" s="10"/>
      <c r="BI79" s="11"/>
      <c r="BJ79" s="10"/>
      <c r="BK79" s="11"/>
      <c r="BL79" s="10"/>
      <c r="BM79" s="11"/>
      <c r="BN79" s="10"/>
      <c r="BO79" s="11"/>
      <c r="BP79" s="10"/>
      <c r="BQ79" s="11"/>
      <c r="BR79" s="10"/>
      <c r="BS79" s="7"/>
      <c r="BT79" s="7">
        <f t="shared" si="69"/>
        <v>0</v>
      </c>
      <c r="BU79" s="11"/>
      <c r="BV79" s="10"/>
      <c r="BW79" s="11"/>
      <c r="BX79" s="10"/>
      <c r="BY79" s="11"/>
      <c r="BZ79" s="10"/>
      <c r="CA79" s="11"/>
      <c r="CB79" s="10"/>
      <c r="CC79" s="7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11"/>
      <c r="CQ79" s="10"/>
      <c r="CR79" s="7"/>
      <c r="CS79" s="7">
        <f t="shared" si="70"/>
        <v>0</v>
      </c>
      <c r="CT79" s="11"/>
      <c r="CU79" s="10"/>
      <c r="CV79" s="11"/>
      <c r="CW79" s="10"/>
      <c r="CX79" s="11"/>
      <c r="CY79" s="10"/>
      <c r="CZ79" s="11"/>
      <c r="DA79" s="10"/>
      <c r="DB79" s="7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11"/>
      <c r="DN79" s="10"/>
      <c r="DO79" s="11"/>
      <c r="DP79" s="10"/>
      <c r="DQ79" s="7"/>
      <c r="DR79" s="7">
        <f t="shared" si="71"/>
        <v>0</v>
      </c>
      <c r="DS79" s="11"/>
      <c r="DT79" s="10"/>
      <c r="DU79" s="11"/>
      <c r="DV79" s="10"/>
      <c r="DW79" s="11"/>
      <c r="DX79" s="10"/>
      <c r="DY79" s="11"/>
      <c r="DZ79" s="10"/>
      <c r="EA79" s="7"/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7"/>
      <c r="EQ79" s="7">
        <f t="shared" si="72"/>
        <v>0</v>
      </c>
      <c r="ER79" s="11">
        <v>18</v>
      </c>
      <c r="ES79" s="10" t="s">
        <v>61</v>
      </c>
      <c r="ET79" s="11"/>
      <c r="EU79" s="10"/>
      <c r="EV79" s="11"/>
      <c r="EW79" s="10"/>
      <c r="EX79" s="11"/>
      <c r="EY79" s="10"/>
      <c r="EZ79" s="7">
        <v>2</v>
      </c>
      <c r="FA79" s="11"/>
      <c r="FB79" s="10"/>
      <c r="FC79" s="11"/>
      <c r="FD79" s="10"/>
      <c r="FE79" s="11"/>
      <c r="FF79" s="10"/>
      <c r="FG79" s="11">
        <v>9</v>
      </c>
      <c r="FH79" s="10" t="s">
        <v>61</v>
      </c>
      <c r="FI79" s="11"/>
      <c r="FJ79" s="10"/>
      <c r="FK79" s="11"/>
      <c r="FL79" s="10"/>
      <c r="FM79" s="11"/>
      <c r="FN79" s="10"/>
      <c r="FO79" s="7">
        <v>2</v>
      </c>
      <c r="FP79" s="7">
        <f t="shared" si="73"/>
        <v>4</v>
      </c>
      <c r="FQ79" s="11"/>
      <c r="FR79" s="10"/>
      <c r="FS79" s="11"/>
      <c r="FT79" s="10"/>
      <c r="FU79" s="11"/>
      <c r="FV79" s="10"/>
      <c r="FW79" s="11"/>
      <c r="FX79" s="10"/>
      <c r="FY79" s="7"/>
      <c r="FZ79" s="11"/>
      <c r="GA79" s="10"/>
      <c r="GB79" s="11"/>
      <c r="GC79" s="10"/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7"/>
      <c r="GO79" s="7">
        <f t="shared" si="74"/>
        <v>0</v>
      </c>
      <c r="GP79" s="11"/>
      <c r="GQ79" s="10"/>
      <c r="GR79" s="11"/>
      <c r="GS79" s="10"/>
      <c r="GT79" s="11"/>
      <c r="GU79" s="10"/>
      <c r="GV79" s="11"/>
      <c r="GW79" s="10"/>
      <c r="GX79" s="7"/>
      <c r="GY79" s="11"/>
      <c r="GZ79" s="10"/>
      <c r="HA79" s="11"/>
      <c r="HB79" s="10"/>
      <c r="HC79" s="11"/>
      <c r="HD79" s="10"/>
      <c r="HE79" s="11"/>
      <c r="HF79" s="10"/>
      <c r="HG79" s="11"/>
      <c r="HH79" s="10"/>
      <c r="HI79" s="11"/>
      <c r="HJ79" s="10"/>
      <c r="HK79" s="11"/>
      <c r="HL79" s="10"/>
      <c r="HM79" s="7"/>
      <c r="HN79" s="7">
        <f t="shared" si="75"/>
        <v>0</v>
      </c>
    </row>
    <row r="80" spans="1:222" x14ac:dyDescent="0.2">
      <c r="A80" s="6"/>
      <c r="B80" s="6"/>
      <c r="C80" s="6"/>
      <c r="D80" s="6" t="s">
        <v>167</v>
      </c>
      <c r="E80" s="3" t="s">
        <v>168</v>
      </c>
      <c r="F80" s="6">
        <f t="shared" si="78"/>
        <v>0</v>
      </c>
      <c r="G80" s="6">
        <f t="shared" si="79"/>
        <v>1</v>
      </c>
      <c r="H80" s="6">
        <f t="shared" si="54"/>
        <v>9</v>
      </c>
      <c r="I80" s="6">
        <f t="shared" si="55"/>
        <v>0</v>
      </c>
      <c r="J80" s="6">
        <f t="shared" si="56"/>
        <v>0</v>
      </c>
      <c r="K80" s="6">
        <f t="shared" si="57"/>
        <v>0</v>
      </c>
      <c r="L80" s="6">
        <f t="shared" si="58"/>
        <v>0</v>
      </c>
      <c r="M80" s="6">
        <f t="shared" si="59"/>
        <v>0</v>
      </c>
      <c r="N80" s="6">
        <f t="shared" si="60"/>
        <v>0</v>
      </c>
      <c r="O80" s="6">
        <f t="shared" si="61"/>
        <v>0</v>
      </c>
      <c r="P80" s="6">
        <f t="shared" si="62"/>
        <v>0</v>
      </c>
      <c r="Q80" s="6">
        <f t="shared" si="63"/>
        <v>0</v>
      </c>
      <c r="R80" s="6">
        <f t="shared" si="64"/>
        <v>0</v>
      </c>
      <c r="S80" s="6">
        <f t="shared" si="65"/>
        <v>9</v>
      </c>
      <c r="T80" s="7">
        <f t="shared" si="66"/>
        <v>1</v>
      </c>
      <c r="U80" s="7">
        <f t="shared" si="67"/>
        <v>1</v>
      </c>
      <c r="V80" s="7">
        <v>0.5</v>
      </c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11"/>
      <c r="AO80" s="10"/>
      <c r="AP80" s="11"/>
      <c r="AQ80" s="10"/>
      <c r="AR80" s="11"/>
      <c r="AS80" s="10"/>
      <c r="AT80" s="7"/>
      <c r="AU80" s="7">
        <f t="shared" si="68"/>
        <v>0</v>
      </c>
      <c r="AV80" s="11"/>
      <c r="AW80" s="10"/>
      <c r="AX80" s="11"/>
      <c r="AY80" s="10"/>
      <c r="AZ80" s="11"/>
      <c r="BA80" s="10"/>
      <c r="BB80" s="11"/>
      <c r="BC80" s="10"/>
      <c r="BD80" s="7"/>
      <c r="BE80" s="11"/>
      <c r="BF80" s="10"/>
      <c r="BG80" s="11"/>
      <c r="BH80" s="10"/>
      <c r="BI80" s="11"/>
      <c r="BJ80" s="10"/>
      <c r="BK80" s="11"/>
      <c r="BL80" s="10"/>
      <c r="BM80" s="11"/>
      <c r="BN80" s="10"/>
      <c r="BO80" s="11"/>
      <c r="BP80" s="10"/>
      <c r="BQ80" s="11"/>
      <c r="BR80" s="10"/>
      <c r="BS80" s="7"/>
      <c r="BT80" s="7">
        <f t="shared" si="69"/>
        <v>0</v>
      </c>
      <c r="BU80" s="11"/>
      <c r="BV80" s="10"/>
      <c r="BW80" s="11"/>
      <c r="BX80" s="10"/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11"/>
      <c r="CQ80" s="10"/>
      <c r="CR80" s="7"/>
      <c r="CS80" s="7">
        <f t="shared" si="70"/>
        <v>0</v>
      </c>
      <c r="CT80" s="11"/>
      <c r="CU80" s="10"/>
      <c r="CV80" s="11"/>
      <c r="CW80" s="10"/>
      <c r="CX80" s="11"/>
      <c r="CY80" s="10"/>
      <c r="CZ80" s="11"/>
      <c r="DA80" s="10"/>
      <c r="DB80" s="7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11"/>
      <c r="DN80" s="10"/>
      <c r="DO80" s="11"/>
      <c r="DP80" s="10"/>
      <c r="DQ80" s="7"/>
      <c r="DR80" s="7">
        <f t="shared" si="71"/>
        <v>0</v>
      </c>
      <c r="DS80" s="11"/>
      <c r="DT80" s="10"/>
      <c r="DU80" s="11"/>
      <c r="DV80" s="10"/>
      <c r="DW80" s="11"/>
      <c r="DX80" s="10"/>
      <c r="DY80" s="11"/>
      <c r="DZ80" s="10"/>
      <c r="EA80" s="7"/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7"/>
      <c r="EQ80" s="7">
        <f t="shared" si="72"/>
        <v>0</v>
      </c>
      <c r="ER80" s="11"/>
      <c r="ES80" s="10"/>
      <c r="ET80" s="11"/>
      <c r="EU80" s="10"/>
      <c r="EV80" s="11"/>
      <c r="EW80" s="10"/>
      <c r="EX80" s="11"/>
      <c r="EY80" s="10"/>
      <c r="EZ80" s="7"/>
      <c r="FA80" s="11"/>
      <c r="FB80" s="10"/>
      <c r="FC80" s="11"/>
      <c r="FD80" s="10"/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7"/>
      <c r="FP80" s="7">
        <f t="shared" si="73"/>
        <v>0</v>
      </c>
      <c r="FQ80" s="11"/>
      <c r="FR80" s="10"/>
      <c r="FS80" s="11"/>
      <c r="FT80" s="10"/>
      <c r="FU80" s="11"/>
      <c r="FV80" s="10"/>
      <c r="FW80" s="11"/>
      <c r="FX80" s="10"/>
      <c r="FY80" s="7"/>
      <c r="FZ80" s="11"/>
      <c r="GA80" s="10"/>
      <c r="GB80" s="11"/>
      <c r="GC80" s="10"/>
      <c r="GD80" s="11"/>
      <c r="GE80" s="10"/>
      <c r="GF80" s="11"/>
      <c r="GG80" s="10"/>
      <c r="GH80" s="11"/>
      <c r="GI80" s="10"/>
      <c r="GJ80" s="11"/>
      <c r="GK80" s="10"/>
      <c r="GL80" s="11">
        <v>9</v>
      </c>
      <c r="GM80" s="10" t="s">
        <v>61</v>
      </c>
      <c r="GN80" s="7">
        <v>1</v>
      </c>
      <c r="GO80" s="7">
        <f t="shared" si="74"/>
        <v>1</v>
      </c>
      <c r="GP80" s="11"/>
      <c r="GQ80" s="10"/>
      <c r="GR80" s="11"/>
      <c r="GS80" s="10"/>
      <c r="GT80" s="11"/>
      <c r="GU80" s="10"/>
      <c r="GV80" s="11"/>
      <c r="GW80" s="10"/>
      <c r="GX80" s="7"/>
      <c r="GY80" s="11"/>
      <c r="GZ80" s="10"/>
      <c r="HA80" s="11"/>
      <c r="HB80" s="10"/>
      <c r="HC80" s="11"/>
      <c r="HD80" s="10"/>
      <c r="HE80" s="11"/>
      <c r="HF80" s="10"/>
      <c r="HG80" s="11"/>
      <c r="HH80" s="10"/>
      <c r="HI80" s="11"/>
      <c r="HJ80" s="10"/>
      <c r="HK80" s="11"/>
      <c r="HL80" s="10"/>
      <c r="HM80" s="7"/>
      <c r="HN80" s="7">
        <f t="shared" si="75"/>
        <v>0</v>
      </c>
    </row>
    <row r="81" spans="1:222" x14ac:dyDescent="0.2">
      <c r="A81" s="6"/>
      <c r="B81" s="6"/>
      <c r="C81" s="6"/>
      <c r="D81" s="6" t="s">
        <v>169</v>
      </c>
      <c r="E81" s="3" t="s">
        <v>170</v>
      </c>
      <c r="F81" s="6">
        <f t="shared" si="78"/>
        <v>0</v>
      </c>
      <c r="G81" s="6">
        <f t="shared" si="79"/>
        <v>2</v>
      </c>
      <c r="H81" s="6">
        <f t="shared" si="54"/>
        <v>27</v>
      </c>
      <c r="I81" s="6">
        <f t="shared" si="55"/>
        <v>18</v>
      </c>
      <c r="J81" s="6">
        <f t="shared" si="56"/>
        <v>0</v>
      </c>
      <c r="K81" s="6">
        <f t="shared" si="57"/>
        <v>0</v>
      </c>
      <c r="L81" s="6">
        <f t="shared" si="58"/>
        <v>0</v>
      </c>
      <c r="M81" s="6">
        <f t="shared" si="59"/>
        <v>0</v>
      </c>
      <c r="N81" s="6">
        <f t="shared" si="60"/>
        <v>0</v>
      </c>
      <c r="O81" s="6">
        <f t="shared" si="61"/>
        <v>0</v>
      </c>
      <c r="P81" s="6">
        <f t="shared" si="62"/>
        <v>9</v>
      </c>
      <c r="Q81" s="6">
        <f t="shared" si="63"/>
        <v>0</v>
      </c>
      <c r="R81" s="6">
        <f t="shared" si="64"/>
        <v>0</v>
      </c>
      <c r="S81" s="6">
        <f t="shared" si="65"/>
        <v>0</v>
      </c>
      <c r="T81" s="7">
        <f t="shared" si="66"/>
        <v>4</v>
      </c>
      <c r="U81" s="7">
        <f t="shared" si="67"/>
        <v>2</v>
      </c>
      <c r="V81" s="7">
        <v>1.8</v>
      </c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11"/>
      <c r="AO81" s="10"/>
      <c r="AP81" s="11"/>
      <c r="AQ81" s="10"/>
      <c r="AR81" s="11"/>
      <c r="AS81" s="10"/>
      <c r="AT81" s="7"/>
      <c r="AU81" s="7">
        <f t="shared" si="68"/>
        <v>0</v>
      </c>
      <c r="AV81" s="11"/>
      <c r="AW81" s="10"/>
      <c r="AX81" s="11"/>
      <c r="AY81" s="10"/>
      <c r="AZ81" s="11"/>
      <c r="BA81" s="10"/>
      <c r="BB81" s="11"/>
      <c r="BC81" s="10"/>
      <c r="BD81" s="7"/>
      <c r="BE81" s="11"/>
      <c r="BF81" s="10"/>
      <c r="BG81" s="11"/>
      <c r="BH81" s="10"/>
      <c r="BI81" s="11"/>
      <c r="BJ81" s="10"/>
      <c r="BK81" s="11"/>
      <c r="BL81" s="10"/>
      <c r="BM81" s="11"/>
      <c r="BN81" s="10"/>
      <c r="BO81" s="11"/>
      <c r="BP81" s="10"/>
      <c r="BQ81" s="11"/>
      <c r="BR81" s="10"/>
      <c r="BS81" s="7"/>
      <c r="BT81" s="7">
        <f t="shared" si="69"/>
        <v>0</v>
      </c>
      <c r="BU81" s="11"/>
      <c r="BV81" s="10"/>
      <c r="BW81" s="11"/>
      <c r="BX81" s="10"/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11"/>
      <c r="CQ81" s="10"/>
      <c r="CR81" s="7"/>
      <c r="CS81" s="7">
        <f t="shared" si="70"/>
        <v>0</v>
      </c>
      <c r="CT81" s="11"/>
      <c r="CU81" s="10"/>
      <c r="CV81" s="11"/>
      <c r="CW81" s="10"/>
      <c r="CX81" s="11"/>
      <c r="CY81" s="10"/>
      <c r="CZ81" s="11"/>
      <c r="DA81" s="10"/>
      <c r="DB81" s="7"/>
      <c r="DC81" s="11"/>
      <c r="DD81" s="10"/>
      <c r="DE81" s="11"/>
      <c r="DF81" s="10"/>
      <c r="DG81" s="11"/>
      <c r="DH81" s="10"/>
      <c r="DI81" s="11"/>
      <c r="DJ81" s="10"/>
      <c r="DK81" s="11"/>
      <c r="DL81" s="10"/>
      <c r="DM81" s="11"/>
      <c r="DN81" s="10"/>
      <c r="DO81" s="11"/>
      <c r="DP81" s="10"/>
      <c r="DQ81" s="7"/>
      <c r="DR81" s="7">
        <f t="shared" si="71"/>
        <v>0</v>
      </c>
      <c r="DS81" s="11"/>
      <c r="DT81" s="10"/>
      <c r="DU81" s="11"/>
      <c r="DV81" s="10"/>
      <c r="DW81" s="11"/>
      <c r="DX81" s="10"/>
      <c r="DY81" s="11"/>
      <c r="DZ81" s="10"/>
      <c r="EA81" s="7"/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7"/>
      <c r="EQ81" s="7">
        <f t="shared" si="72"/>
        <v>0</v>
      </c>
      <c r="ER81" s="11"/>
      <c r="ES81" s="10"/>
      <c r="ET81" s="11"/>
      <c r="EU81" s="10"/>
      <c r="EV81" s="11"/>
      <c r="EW81" s="10"/>
      <c r="EX81" s="11"/>
      <c r="EY81" s="10"/>
      <c r="EZ81" s="7"/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11"/>
      <c r="FL81" s="10"/>
      <c r="FM81" s="11"/>
      <c r="FN81" s="10"/>
      <c r="FO81" s="7"/>
      <c r="FP81" s="7">
        <f t="shared" si="73"/>
        <v>0</v>
      </c>
      <c r="FQ81" s="11">
        <v>18</v>
      </c>
      <c r="FR81" s="10" t="s">
        <v>61</v>
      </c>
      <c r="FS81" s="11"/>
      <c r="FT81" s="10"/>
      <c r="FU81" s="11"/>
      <c r="FV81" s="10"/>
      <c r="FW81" s="11"/>
      <c r="FX81" s="10"/>
      <c r="FY81" s="7">
        <v>2</v>
      </c>
      <c r="FZ81" s="11"/>
      <c r="GA81" s="10"/>
      <c r="GB81" s="11"/>
      <c r="GC81" s="10"/>
      <c r="GD81" s="11"/>
      <c r="GE81" s="10"/>
      <c r="GF81" s="11">
        <v>9</v>
      </c>
      <c r="GG81" s="10" t="s">
        <v>61</v>
      </c>
      <c r="GH81" s="11"/>
      <c r="GI81" s="10"/>
      <c r="GJ81" s="11"/>
      <c r="GK81" s="10"/>
      <c r="GL81" s="11"/>
      <c r="GM81" s="10"/>
      <c r="GN81" s="7">
        <v>2</v>
      </c>
      <c r="GO81" s="7">
        <f t="shared" si="74"/>
        <v>4</v>
      </c>
      <c r="GP81" s="11"/>
      <c r="GQ81" s="10"/>
      <c r="GR81" s="11"/>
      <c r="GS81" s="10"/>
      <c r="GT81" s="11"/>
      <c r="GU81" s="10"/>
      <c r="GV81" s="11"/>
      <c r="GW81" s="10"/>
      <c r="GX81" s="7"/>
      <c r="GY81" s="11"/>
      <c r="GZ81" s="10"/>
      <c r="HA81" s="11"/>
      <c r="HB81" s="10"/>
      <c r="HC81" s="11"/>
      <c r="HD81" s="10"/>
      <c r="HE81" s="11"/>
      <c r="HF81" s="10"/>
      <c r="HG81" s="11"/>
      <c r="HH81" s="10"/>
      <c r="HI81" s="11"/>
      <c r="HJ81" s="10"/>
      <c r="HK81" s="11"/>
      <c r="HL81" s="10"/>
      <c r="HM81" s="7"/>
      <c r="HN81" s="7">
        <f t="shared" si="75"/>
        <v>0</v>
      </c>
    </row>
    <row r="82" spans="1:222" x14ac:dyDescent="0.2">
      <c r="A82" s="6"/>
      <c r="B82" s="6"/>
      <c r="C82" s="6"/>
      <c r="D82" s="6" t="s">
        <v>171</v>
      </c>
      <c r="E82" s="3" t="s">
        <v>172</v>
      </c>
      <c r="F82" s="6">
        <f t="shared" si="78"/>
        <v>0</v>
      </c>
      <c r="G82" s="6">
        <f t="shared" si="79"/>
        <v>1</v>
      </c>
      <c r="H82" s="6">
        <f t="shared" si="54"/>
        <v>9</v>
      </c>
      <c r="I82" s="6">
        <f t="shared" si="55"/>
        <v>9</v>
      </c>
      <c r="J82" s="6">
        <f t="shared" si="56"/>
        <v>0</v>
      </c>
      <c r="K82" s="6">
        <f t="shared" si="57"/>
        <v>0</v>
      </c>
      <c r="L82" s="6">
        <f t="shared" si="58"/>
        <v>0</v>
      </c>
      <c r="M82" s="6">
        <f t="shared" si="59"/>
        <v>0</v>
      </c>
      <c r="N82" s="6">
        <f t="shared" si="60"/>
        <v>0</v>
      </c>
      <c r="O82" s="6">
        <f t="shared" si="61"/>
        <v>0</v>
      </c>
      <c r="P82" s="6">
        <f t="shared" si="62"/>
        <v>0</v>
      </c>
      <c r="Q82" s="6">
        <f t="shared" si="63"/>
        <v>0</v>
      </c>
      <c r="R82" s="6">
        <f t="shared" si="64"/>
        <v>0</v>
      </c>
      <c r="S82" s="6">
        <f t="shared" si="65"/>
        <v>0</v>
      </c>
      <c r="T82" s="7">
        <f t="shared" si="66"/>
        <v>1</v>
      </c>
      <c r="U82" s="7">
        <f t="shared" si="67"/>
        <v>0</v>
      </c>
      <c r="V82" s="7">
        <v>0.5</v>
      </c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11"/>
      <c r="AO82" s="10"/>
      <c r="AP82" s="11"/>
      <c r="AQ82" s="10"/>
      <c r="AR82" s="11"/>
      <c r="AS82" s="10"/>
      <c r="AT82" s="7"/>
      <c r="AU82" s="7">
        <f t="shared" si="68"/>
        <v>0</v>
      </c>
      <c r="AV82" s="11"/>
      <c r="AW82" s="10"/>
      <c r="AX82" s="11"/>
      <c r="AY82" s="10"/>
      <c r="AZ82" s="11"/>
      <c r="BA82" s="10"/>
      <c r="BB82" s="11"/>
      <c r="BC82" s="10"/>
      <c r="BD82" s="7"/>
      <c r="BE82" s="11"/>
      <c r="BF82" s="10"/>
      <c r="BG82" s="11"/>
      <c r="BH82" s="10"/>
      <c r="BI82" s="11"/>
      <c r="BJ82" s="10"/>
      <c r="BK82" s="11"/>
      <c r="BL82" s="10"/>
      <c r="BM82" s="11"/>
      <c r="BN82" s="10"/>
      <c r="BO82" s="11"/>
      <c r="BP82" s="10"/>
      <c r="BQ82" s="11"/>
      <c r="BR82" s="10"/>
      <c r="BS82" s="7"/>
      <c r="BT82" s="7">
        <f t="shared" si="69"/>
        <v>0</v>
      </c>
      <c r="BU82" s="11"/>
      <c r="BV82" s="10"/>
      <c r="BW82" s="11"/>
      <c r="BX82" s="10"/>
      <c r="BY82" s="11"/>
      <c r="BZ82" s="10"/>
      <c r="CA82" s="11"/>
      <c r="CB82" s="10"/>
      <c r="CC82" s="7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11"/>
      <c r="CQ82" s="10"/>
      <c r="CR82" s="7"/>
      <c r="CS82" s="7">
        <f t="shared" si="70"/>
        <v>0</v>
      </c>
      <c r="CT82" s="11"/>
      <c r="CU82" s="10"/>
      <c r="CV82" s="11"/>
      <c r="CW82" s="10"/>
      <c r="CX82" s="11"/>
      <c r="CY82" s="10"/>
      <c r="CZ82" s="11"/>
      <c r="DA82" s="10"/>
      <c r="DB82" s="7"/>
      <c r="DC82" s="11"/>
      <c r="DD82" s="10"/>
      <c r="DE82" s="11"/>
      <c r="DF82" s="10"/>
      <c r="DG82" s="11"/>
      <c r="DH82" s="10"/>
      <c r="DI82" s="11"/>
      <c r="DJ82" s="10"/>
      <c r="DK82" s="11"/>
      <c r="DL82" s="10"/>
      <c r="DM82" s="11"/>
      <c r="DN82" s="10"/>
      <c r="DO82" s="11"/>
      <c r="DP82" s="10"/>
      <c r="DQ82" s="7"/>
      <c r="DR82" s="7">
        <f t="shared" si="71"/>
        <v>0</v>
      </c>
      <c r="DS82" s="11"/>
      <c r="DT82" s="10"/>
      <c r="DU82" s="11"/>
      <c r="DV82" s="10"/>
      <c r="DW82" s="11"/>
      <c r="DX82" s="10"/>
      <c r="DY82" s="11"/>
      <c r="DZ82" s="10"/>
      <c r="EA82" s="7"/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7"/>
      <c r="EQ82" s="7">
        <f t="shared" si="72"/>
        <v>0</v>
      </c>
      <c r="ER82" s="11"/>
      <c r="ES82" s="10"/>
      <c r="ET82" s="11"/>
      <c r="EU82" s="10"/>
      <c r="EV82" s="11"/>
      <c r="EW82" s="10"/>
      <c r="EX82" s="11"/>
      <c r="EY82" s="10"/>
      <c r="EZ82" s="7"/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7"/>
      <c r="FP82" s="7">
        <f t="shared" si="73"/>
        <v>0</v>
      </c>
      <c r="FQ82" s="11">
        <v>9</v>
      </c>
      <c r="FR82" s="10" t="s">
        <v>61</v>
      </c>
      <c r="FS82" s="11"/>
      <c r="FT82" s="10"/>
      <c r="FU82" s="11"/>
      <c r="FV82" s="10"/>
      <c r="FW82" s="11"/>
      <c r="FX82" s="10"/>
      <c r="FY82" s="7">
        <v>1</v>
      </c>
      <c r="FZ82" s="11"/>
      <c r="GA82" s="10"/>
      <c r="GB82" s="11"/>
      <c r="GC82" s="10"/>
      <c r="GD82" s="11"/>
      <c r="GE82" s="10"/>
      <c r="GF82" s="11"/>
      <c r="GG82" s="10"/>
      <c r="GH82" s="11"/>
      <c r="GI82" s="10"/>
      <c r="GJ82" s="11"/>
      <c r="GK82" s="10"/>
      <c r="GL82" s="11"/>
      <c r="GM82" s="10"/>
      <c r="GN82" s="7"/>
      <c r="GO82" s="7">
        <f t="shared" si="74"/>
        <v>1</v>
      </c>
      <c r="GP82" s="11"/>
      <c r="GQ82" s="10"/>
      <c r="GR82" s="11"/>
      <c r="GS82" s="10"/>
      <c r="GT82" s="11"/>
      <c r="GU82" s="10"/>
      <c r="GV82" s="11"/>
      <c r="GW82" s="10"/>
      <c r="GX82" s="7"/>
      <c r="GY82" s="11"/>
      <c r="GZ82" s="10"/>
      <c r="HA82" s="11"/>
      <c r="HB82" s="10"/>
      <c r="HC82" s="11"/>
      <c r="HD82" s="10"/>
      <c r="HE82" s="11"/>
      <c r="HF82" s="10"/>
      <c r="HG82" s="11"/>
      <c r="HH82" s="10"/>
      <c r="HI82" s="11"/>
      <c r="HJ82" s="10"/>
      <c r="HK82" s="11"/>
      <c r="HL82" s="10"/>
      <c r="HM82" s="7"/>
      <c r="HN82" s="7">
        <f t="shared" si="75"/>
        <v>0</v>
      </c>
    </row>
    <row r="83" spans="1:222" x14ac:dyDescent="0.2">
      <c r="A83" s="6"/>
      <c r="B83" s="6"/>
      <c r="C83" s="6"/>
      <c r="D83" s="6" t="s">
        <v>173</v>
      </c>
      <c r="E83" s="3" t="s">
        <v>174</v>
      </c>
      <c r="F83" s="6">
        <f t="shared" si="78"/>
        <v>0</v>
      </c>
      <c r="G83" s="6">
        <f t="shared" si="79"/>
        <v>1</v>
      </c>
      <c r="H83" s="6">
        <f t="shared" si="54"/>
        <v>0</v>
      </c>
      <c r="I83" s="6">
        <f t="shared" si="55"/>
        <v>0</v>
      </c>
      <c r="J83" s="6">
        <f t="shared" si="56"/>
        <v>0</v>
      </c>
      <c r="K83" s="6">
        <f t="shared" si="57"/>
        <v>0</v>
      </c>
      <c r="L83" s="6">
        <f t="shared" si="58"/>
        <v>0</v>
      </c>
      <c r="M83" s="6">
        <f t="shared" si="59"/>
        <v>0</v>
      </c>
      <c r="N83" s="6">
        <f t="shared" si="60"/>
        <v>0</v>
      </c>
      <c r="O83" s="6">
        <f t="shared" si="61"/>
        <v>0</v>
      </c>
      <c r="P83" s="6">
        <f t="shared" si="62"/>
        <v>0</v>
      </c>
      <c r="Q83" s="6">
        <f t="shared" si="63"/>
        <v>0</v>
      </c>
      <c r="R83" s="6">
        <f t="shared" si="64"/>
        <v>0</v>
      </c>
      <c r="S83" s="6">
        <f t="shared" si="65"/>
        <v>0</v>
      </c>
      <c r="T83" s="7">
        <f t="shared" si="66"/>
        <v>15</v>
      </c>
      <c r="U83" s="7">
        <f t="shared" si="67"/>
        <v>15</v>
      </c>
      <c r="V83" s="7">
        <v>0.3</v>
      </c>
      <c r="W83" s="11"/>
      <c r="X83" s="10"/>
      <c r="Y83" s="11"/>
      <c r="Z83" s="10"/>
      <c r="AA83" s="11"/>
      <c r="AB83" s="10"/>
      <c r="AC83" s="11"/>
      <c r="AD83" s="10"/>
      <c r="AE83" s="7"/>
      <c r="AF83" s="11"/>
      <c r="AG83" s="10"/>
      <c r="AH83" s="11"/>
      <c r="AI83" s="10"/>
      <c r="AJ83" s="11"/>
      <c r="AK83" s="10"/>
      <c r="AL83" s="11"/>
      <c r="AM83" s="10"/>
      <c r="AN83" s="11"/>
      <c r="AO83" s="10"/>
      <c r="AP83" s="11"/>
      <c r="AQ83" s="10"/>
      <c r="AR83" s="11"/>
      <c r="AS83" s="10"/>
      <c r="AT83" s="7"/>
      <c r="AU83" s="7">
        <f t="shared" si="68"/>
        <v>0</v>
      </c>
      <c r="AV83" s="11"/>
      <c r="AW83" s="10"/>
      <c r="AX83" s="11"/>
      <c r="AY83" s="10"/>
      <c r="AZ83" s="11"/>
      <c r="BA83" s="10"/>
      <c r="BB83" s="11"/>
      <c r="BC83" s="10"/>
      <c r="BD83" s="7"/>
      <c r="BE83" s="11"/>
      <c r="BF83" s="10"/>
      <c r="BG83" s="11"/>
      <c r="BH83" s="10"/>
      <c r="BI83" s="11"/>
      <c r="BJ83" s="10"/>
      <c r="BK83" s="11"/>
      <c r="BL83" s="10"/>
      <c r="BM83" s="11"/>
      <c r="BN83" s="10"/>
      <c r="BO83" s="11"/>
      <c r="BP83" s="10"/>
      <c r="BQ83" s="11"/>
      <c r="BR83" s="10"/>
      <c r="BS83" s="7"/>
      <c r="BT83" s="7">
        <f t="shared" si="69"/>
        <v>0</v>
      </c>
      <c r="BU83" s="11"/>
      <c r="BV83" s="10"/>
      <c r="BW83" s="11"/>
      <c r="BX83" s="10"/>
      <c r="BY83" s="11"/>
      <c r="BZ83" s="10"/>
      <c r="CA83" s="11"/>
      <c r="CB83" s="10"/>
      <c r="CC83" s="7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11"/>
      <c r="CQ83" s="10"/>
      <c r="CR83" s="7"/>
      <c r="CS83" s="7">
        <f t="shared" si="70"/>
        <v>0</v>
      </c>
      <c r="CT83" s="11"/>
      <c r="CU83" s="10"/>
      <c r="CV83" s="11"/>
      <c r="CW83" s="10"/>
      <c r="CX83" s="11"/>
      <c r="CY83" s="10"/>
      <c r="CZ83" s="11"/>
      <c r="DA83" s="10"/>
      <c r="DB83" s="7"/>
      <c r="DC83" s="11"/>
      <c r="DD83" s="10"/>
      <c r="DE83" s="11"/>
      <c r="DF83" s="10"/>
      <c r="DG83" s="11"/>
      <c r="DH83" s="10"/>
      <c r="DI83" s="11"/>
      <c r="DJ83" s="10"/>
      <c r="DK83" s="11"/>
      <c r="DL83" s="10"/>
      <c r="DM83" s="11"/>
      <c r="DN83" s="10"/>
      <c r="DO83" s="11"/>
      <c r="DP83" s="10"/>
      <c r="DQ83" s="7"/>
      <c r="DR83" s="7">
        <f t="shared" si="71"/>
        <v>0</v>
      </c>
      <c r="DS83" s="11"/>
      <c r="DT83" s="10"/>
      <c r="DU83" s="11"/>
      <c r="DV83" s="10"/>
      <c r="DW83" s="11"/>
      <c r="DX83" s="10"/>
      <c r="DY83" s="11"/>
      <c r="DZ83" s="10"/>
      <c r="EA83" s="7"/>
      <c r="EB83" s="11"/>
      <c r="EC83" s="10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7"/>
      <c r="EQ83" s="7">
        <f t="shared" si="72"/>
        <v>0</v>
      </c>
      <c r="ER83" s="11"/>
      <c r="ES83" s="10"/>
      <c r="ET83" s="11"/>
      <c r="EU83" s="10"/>
      <c r="EV83" s="11"/>
      <c r="EW83" s="10"/>
      <c r="EX83" s="11"/>
      <c r="EY83" s="10"/>
      <c r="EZ83" s="7"/>
      <c r="FA83" s="11"/>
      <c r="FB83" s="10"/>
      <c r="FC83" s="11"/>
      <c r="FD83" s="10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7"/>
      <c r="FP83" s="7">
        <f t="shared" si="73"/>
        <v>0</v>
      </c>
      <c r="FQ83" s="11"/>
      <c r="FR83" s="10"/>
      <c r="FS83" s="11"/>
      <c r="FT83" s="10"/>
      <c r="FU83" s="11"/>
      <c r="FV83" s="10"/>
      <c r="FW83" s="11"/>
      <c r="FX83" s="10"/>
      <c r="FY83" s="7"/>
      <c r="FZ83" s="11"/>
      <c r="GA83" s="10"/>
      <c r="GB83" s="11"/>
      <c r="GC83" s="10"/>
      <c r="GD83" s="11"/>
      <c r="GE83" s="10"/>
      <c r="GF83" s="11"/>
      <c r="GG83" s="10"/>
      <c r="GH83" s="11"/>
      <c r="GI83" s="10"/>
      <c r="GJ83" s="11"/>
      <c r="GK83" s="10"/>
      <c r="GL83" s="11"/>
      <c r="GM83" s="10"/>
      <c r="GN83" s="7"/>
      <c r="GO83" s="7">
        <f t="shared" si="74"/>
        <v>0</v>
      </c>
      <c r="GP83" s="11"/>
      <c r="GQ83" s="10"/>
      <c r="GR83" s="11"/>
      <c r="GS83" s="10"/>
      <c r="GT83" s="11"/>
      <c r="GU83" s="10"/>
      <c r="GV83" s="11"/>
      <c r="GW83" s="10"/>
      <c r="GX83" s="7"/>
      <c r="GY83" s="11"/>
      <c r="GZ83" s="10"/>
      <c r="HA83" s="11"/>
      <c r="HB83" s="10"/>
      <c r="HC83" s="11"/>
      <c r="HD83" s="10"/>
      <c r="HE83" s="11"/>
      <c r="HF83" s="10"/>
      <c r="HG83" s="11">
        <v>0</v>
      </c>
      <c r="HH83" s="10" t="s">
        <v>61</v>
      </c>
      <c r="HI83" s="11"/>
      <c r="HJ83" s="10"/>
      <c r="HK83" s="11"/>
      <c r="HL83" s="10"/>
      <c r="HM83" s="7">
        <v>15</v>
      </c>
      <c r="HN83" s="7">
        <f t="shared" si="75"/>
        <v>15</v>
      </c>
    </row>
    <row r="84" spans="1:222" ht="15.95" customHeight="1" x14ac:dyDescent="0.2">
      <c r="A84" s="6"/>
      <c r="B84" s="6"/>
      <c r="C84" s="6"/>
      <c r="D84" s="6"/>
      <c r="E84" s="6" t="s">
        <v>81</v>
      </c>
      <c r="F84" s="6">
        <f t="shared" ref="F84:BQ84" si="80">SUM(F52:F83)</f>
        <v>13</v>
      </c>
      <c r="G84" s="6">
        <f t="shared" si="80"/>
        <v>50</v>
      </c>
      <c r="H84" s="6">
        <f t="shared" si="80"/>
        <v>738</v>
      </c>
      <c r="I84" s="6">
        <f t="shared" si="80"/>
        <v>387</v>
      </c>
      <c r="J84" s="6">
        <f t="shared" si="80"/>
        <v>0</v>
      </c>
      <c r="K84" s="6">
        <f t="shared" si="80"/>
        <v>18</v>
      </c>
      <c r="L84" s="6">
        <f t="shared" si="80"/>
        <v>0</v>
      </c>
      <c r="M84" s="6">
        <f t="shared" si="80"/>
        <v>27</v>
      </c>
      <c r="N84" s="6">
        <f t="shared" si="80"/>
        <v>234</v>
      </c>
      <c r="O84" s="6">
        <f t="shared" si="80"/>
        <v>0</v>
      </c>
      <c r="P84" s="6">
        <f t="shared" si="80"/>
        <v>63</v>
      </c>
      <c r="Q84" s="6">
        <f t="shared" si="80"/>
        <v>0</v>
      </c>
      <c r="R84" s="6">
        <f t="shared" si="80"/>
        <v>0</v>
      </c>
      <c r="S84" s="6">
        <f t="shared" si="80"/>
        <v>9</v>
      </c>
      <c r="T84" s="7">
        <f t="shared" si="80"/>
        <v>115</v>
      </c>
      <c r="U84" s="7">
        <f t="shared" si="80"/>
        <v>62.7</v>
      </c>
      <c r="V84" s="7">
        <f t="shared" si="80"/>
        <v>50.199999999999982</v>
      </c>
      <c r="W84" s="11">
        <f t="shared" si="80"/>
        <v>27</v>
      </c>
      <c r="X84" s="10">
        <f t="shared" si="80"/>
        <v>0</v>
      </c>
      <c r="Y84" s="11">
        <f t="shared" si="80"/>
        <v>0</v>
      </c>
      <c r="Z84" s="10">
        <f t="shared" si="80"/>
        <v>0</v>
      </c>
      <c r="AA84" s="11">
        <f t="shared" si="80"/>
        <v>18</v>
      </c>
      <c r="AB84" s="10">
        <f t="shared" si="80"/>
        <v>0</v>
      </c>
      <c r="AC84" s="11">
        <f t="shared" si="80"/>
        <v>0</v>
      </c>
      <c r="AD84" s="10">
        <f t="shared" si="80"/>
        <v>0</v>
      </c>
      <c r="AE84" s="7">
        <f t="shared" si="80"/>
        <v>6</v>
      </c>
      <c r="AF84" s="11">
        <f t="shared" si="80"/>
        <v>0</v>
      </c>
      <c r="AG84" s="10">
        <f t="shared" si="80"/>
        <v>0</v>
      </c>
      <c r="AH84" s="11">
        <f t="shared" si="80"/>
        <v>0</v>
      </c>
      <c r="AI84" s="10">
        <f t="shared" si="80"/>
        <v>0</v>
      </c>
      <c r="AJ84" s="11">
        <f t="shared" si="80"/>
        <v>0</v>
      </c>
      <c r="AK84" s="10">
        <f t="shared" si="80"/>
        <v>0</v>
      </c>
      <c r="AL84" s="11">
        <f t="shared" si="80"/>
        <v>0</v>
      </c>
      <c r="AM84" s="10">
        <f t="shared" si="80"/>
        <v>0</v>
      </c>
      <c r="AN84" s="11">
        <f t="shared" si="80"/>
        <v>0</v>
      </c>
      <c r="AO84" s="10">
        <f t="shared" si="80"/>
        <v>0</v>
      </c>
      <c r="AP84" s="11">
        <f t="shared" si="80"/>
        <v>0</v>
      </c>
      <c r="AQ84" s="10">
        <f t="shared" si="80"/>
        <v>0</v>
      </c>
      <c r="AR84" s="11">
        <f t="shared" si="80"/>
        <v>0</v>
      </c>
      <c r="AS84" s="10">
        <f t="shared" si="80"/>
        <v>0</v>
      </c>
      <c r="AT84" s="7">
        <f t="shared" si="80"/>
        <v>0</v>
      </c>
      <c r="AU84" s="7">
        <f t="shared" si="80"/>
        <v>6</v>
      </c>
      <c r="AV84" s="11">
        <f t="shared" si="80"/>
        <v>36</v>
      </c>
      <c r="AW84" s="10">
        <f t="shared" si="80"/>
        <v>0</v>
      </c>
      <c r="AX84" s="11">
        <f t="shared" si="80"/>
        <v>0</v>
      </c>
      <c r="AY84" s="10">
        <f t="shared" si="80"/>
        <v>0</v>
      </c>
      <c r="AZ84" s="11">
        <f t="shared" si="80"/>
        <v>0</v>
      </c>
      <c r="BA84" s="10">
        <f t="shared" si="80"/>
        <v>0</v>
      </c>
      <c r="BB84" s="11">
        <f t="shared" si="80"/>
        <v>0</v>
      </c>
      <c r="BC84" s="10">
        <f t="shared" si="80"/>
        <v>0</v>
      </c>
      <c r="BD84" s="7">
        <f t="shared" si="80"/>
        <v>4</v>
      </c>
      <c r="BE84" s="11">
        <f t="shared" si="80"/>
        <v>0</v>
      </c>
      <c r="BF84" s="10">
        <f t="shared" si="80"/>
        <v>0</v>
      </c>
      <c r="BG84" s="11">
        <f t="shared" si="80"/>
        <v>27</v>
      </c>
      <c r="BH84" s="10">
        <f t="shared" si="80"/>
        <v>0</v>
      </c>
      <c r="BI84" s="11">
        <f t="shared" si="80"/>
        <v>0</v>
      </c>
      <c r="BJ84" s="10">
        <f t="shared" si="80"/>
        <v>0</v>
      </c>
      <c r="BK84" s="11">
        <f t="shared" si="80"/>
        <v>0</v>
      </c>
      <c r="BL84" s="10">
        <f t="shared" si="80"/>
        <v>0</v>
      </c>
      <c r="BM84" s="11">
        <f t="shared" si="80"/>
        <v>0</v>
      </c>
      <c r="BN84" s="10">
        <f t="shared" si="80"/>
        <v>0</v>
      </c>
      <c r="BO84" s="11">
        <f t="shared" si="80"/>
        <v>0</v>
      </c>
      <c r="BP84" s="10">
        <f t="shared" si="80"/>
        <v>0</v>
      </c>
      <c r="BQ84" s="11">
        <f t="shared" si="80"/>
        <v>0</v>
      </c>
      <c r="BR84" s="10">
        <f t="shared" ref="BR84:EC84" si="81">SUM(BR52:BR83)</f>
        <v>0</v>
      </c>
      <c r="BS84" s="7">
        <f t="shared" si="81"/>
        <v>4</v>
      </c>
      <c r="BT84" s="7">
        <f t="shared" si="81"/>
        <v>8</v>
      </c>
      <c r="BU84" s="11">
        <f t="shared" si="81"/>
        <v>36</v>
      </c>
      <c r="BV84" s="10">
        <f t="shared" si="81"/>
        <v>0</v>
      </c>
      <c r="BW84" s="11">
        <f t="shared" si="81"/>
        <v>0</v>
      </c>
      <c r="BX84" s="10">
        <f t="shared" si="81"/>
        <v>0</v>
      </c>
      <c r="BY84" s="11">
        <f t="shared" si="81"/>
        <v>0</v>
      </c>
      <c r="BZ84" s="10">
        <f t="shared" si="81"/>
        <v>0</v>
      </c>
      <c r="CA84" s="11">
        <f t="shared" si="81"/>
        <v>0</v>
      </c>
      <c r="CB84" s="10">
        <f t="shared" si="81"/>
        <v>0</v>
      </c>
      <c r="CC84" s="7">
        <f t="shared" si="81"/>
        <v>4</v>
      </c>
      <c r="CD84" s="11">
        <f t="shared" si="81"/>
        <v>0</v>
      </c>
      <c r="CE84" s="10">
        <f t="shared" si="81"/>
        <v>0</v>
      </c>
      <c r="CF84" s="11">
        <f t="shared" si="81"/>
        <v>18</v>
      </c>
      <c r="CG84" s="10">
        <f t="shared" si="81"/>
        <v>0</v>
      </c>
      <c r="CH84" s="11">
        <f t="shared" si="81"/>
        <v>0</v>
      </c>
      <c r="CI84" s="10">
        <f t="shared" si="81"/>
        <v>0</v>
      </c>
      <c r="CJ84" s="11">
        <f t="shared" si="81"/>
        <v>0</v>
      </c>
      <c r="CK84" s="10">
        <f t="shared" si="81"/>
        <v>0</v>
      </c>
      <c r="CL84" s="11">
        <f t="shared" si="81"/>
        <v>0</v>
      </c>
      <c r="CM84" s="10">
        <f t="shared" si="81"/>
        <v>0</v>
      </c>
      <c r="CN84" s="11">
        <f t="shared" si="81"/>
        <v>0</v>
      </c>
      <c r="CO84" s="10">
        <f t="shared" si="81"/>
        <v>0</v>
      </c>
      <c r="CP84" s="11">
        <f t="shared" si="81"/>
        <v>0</v>
      </c>
      <c r="CQ84" s="10">
        <f t="shared" si="81"/>
        <v>0</v>
      </c>
      <c r="CR84" s="7">
        <f t="shared" si="81"/>
        <v>3</v>
      </c>
      <c r="CS84" s="7">
        <f t="shared" si="81"/>
        <v>7</v>
      </c>
      <c r="CT84" s="11">
        <f t="shared" si="81"/>
        <v>63</v>
      </c>
      <c r="CU84" s="10">
        <f t="shared" si="81"/>
        <v>0</v>
      </c>
      <c r="CV84" s="11">
        <f t="shared" si="81"/>
        <v>0</v>
      </c>
      <c r="CW84" s="10">
        <f t="shared" si="81"/>
        <v>0</v>
      </c>
      <c r="CX84" s="11">
        <f t="shared" si="81"/>
        <v>0</v>
      </c>
      <c r="CY84" s="10">
        <f t="shared" si="81"/>
        <v>0</v>
      </c>
      <c r="CZ84" s="11">
        <f t="shared" si="81"/>
        <v>0</v>
      </c>
      <c r="DA84" s="10">
        <f t="shared" si="81"/>
        <v>0</v>
      </c>
      <c r="DB84" s="7">
        <f t="shared" si="81"/>
        <v>7.3</v>
      </c>
      <c r="DC84" s="11">
        <f t="shared" si="81"/>
        <v>9</v>
      </c>
      <c r="DD84" s="10">
        <f t="shared" si="81"/>
        <v>0</v>
      </c>
      <c r="DE84" s="11">
        <f t="shared" si="81"/>
        <v>27</v>
      </c>
      <c r="DF84" s="10">
        <f t="shared" si="81"/>
        <v>0</v>
      </c>
      <c r="DG84" s="11">
        <f t="shared" si="81"/>
        <v>0</v>
      </c>
      <c r="DH84" s="10">
        <f t="shared" si="81"/>
        <v>0</v>
      </c>
      <c r="DI84" s="11">
        <f t="shared" si="81"/>
        <v>27</v>
      </c>
      <c r="DJ84" s="10">
        <f t="shared" si="81"/>
        <v>0</v>
      </c>
      <c r="DK84" s="11">
        <f t="shared" si="81"/>
        <v>0</v>
      </c>
      <c r="DL84" s="10">
        <f t="shared" si="81"/>
        <v>0</v>
      </c>
      <c r="DM84" s="11">
        <f t="shared" si="81"/>
        <v>0</v>
      </c>
      <c r="DN84" s="10">
        <f t="shared" si="81"/>
        <v>0</v>
      </c>
      <c r="DO84" s="11">
        <f t="shared" si="81"/>
        <v>0</v>
      </c>
      <c r="DP84" s="10">
        <f t="shared" si="81"/>
        <v>0</v>
      </c>
      <c r="DQ84" s="7">
        <f t="shared" si="81"/>
        <v>9.6999999999999993</v>
      </c>
      <c r="DR84" s="7">
        <f t="shared" si="81"/>
        <v>17</v>
      </c>
      <c r="DS84" s="11">
        <f t="shared" si="81"/>
        <v>72</v>
      </c>
      <c r="DT84" s="10">
        <f t="shared" si="81"/>
        <v>0</v>
      </c>
      <c r="DU84" s="11">
        <f t="shared" si="81"/>
        <v>0</v>
      </c>
      <c r="DV84" s="10">
        <f t="shared" si="81"/>
        <v>0</v>
      </c>
      <c r="DW84" s="11">
        <f t="shared" si="81"/>
        <v>0</v>
      </c>
      <c r="DX84" s="10">
        <f t="shared" si="81"/>
        <v>0</v>
      </c>
      <c r="DY84" s="11">
        <f t="shared" si="81"/>
        <v>0</v>
      </c>
      <c r="DZ84" s="10">
        <f t="shared" si="81"/>
        <v>0</v>
      </c>
      <c r="EA84" s="7">
        <f t="shared" si="81"/>
        <v>10</v>
      </c>
      <c r="EB84" s="11">
        <f t="shared" si="81"/>
        <v>18</v>
      </c>
      <c r="EC84" s="10">
        <f t="shared" si="81"/>
        <v>0</v>
      </c>
      <c r="ED84" s="11">
        <f t="shared" ref="ED84:GO84" si="82">SUM(ED52:ED83)</f>
        <v>63</v>
      </c>
      <c r="EE84" s="10">
        <f t="shared" si="82"/>
        <v>0</v>
      </c>
      <c r="EF84" s="11">
        <f t="shared" si="82"/>
        <v>0</v>
      </c>
      <c r="EG84" s="10">
        <f t="shared" si="82"/>
        <v>0</v>
      </c>
      <c r="EH84" s="11">
        <f t="shared" si="82"/>
        <v>18</v>
      </c>
      <c r="EI84" s="10">
        <f t="shared" si="82"/>
        <v>0</v>
      </c>
      <c r="EJ84" s="11">
        <f t="shared" si="82"/>
        <v>0</v>
      </c>
      <c r="EK84" s="10">
        <f t="shared" si="82"/>
        <v>0</v>
      </c>
      <c r="EL84" s="11">
        <f t="shared" si="82"/>
        <v>0</v>
      </c>
      <c r="EM84" s="10">
        <f t="shared" si="82"/>
        <v>0</v>
      </c>
      <c r="EN84" s="11">
        <f t="shared" si="82"/>
        <v>0</v>
      </c>
      <c r="EO84" s="10">
        <f t="shared" si="82"/>
        <v>0</v>
      </c>
      <c r="EP84" s="7">
        <f t="shared" si="82"/>
        <v>12</v>
      </c>
      <c r="EQ84" s="7">
        <f t="shared" si="82"/>
        <v>22</v>
      </c>
      <c r="ER84" s="11">
        <f t="shared" si="82"/>
        <v>90</v>
      </c>
      <c r="ES84" s="10">
        <f t="shared" si="82"/>
        <v>0</v>
      </c>
      <c r="ET84" s="11">
        <f t="shared" si="82"/>
        <v>0</v>
      </c>
      <c r="EU84" s="10">
        <f t="shared" si="82"/>
        <v>0</v>
      </c>
      <c r="EV84" s="11">
        <f t="shared" si="82"/>
        <v>0</v>
      </c>
      <c r="EW84" s="10">
        <f t="shared" si="82"/>
        <v>0</v>
      </c>
      <c r="EX84" s="11">
        <f t="shared" si="82"/>
        <v>0</v>
      </c>
      <c r="EY84" s="10">
        <f t="shared" si="82"/>
        <v>0</v>
      </c>
      <c r="EZ84" s="7">
        <f t="shared" si="82"/>
        <v>12</v>
      </c>
      <c r="FA84" s="11">
        <f t="shared" si="82"/>
        <v>0</v>
      </c>
      <c r="FB84" s="10">
        <f t="shared" si="82"/>
        <v>0</v>
      </c>
      <c r="FC84" s="11">
        <f t="shared" si="82"/>
        <v>63</v>
      </c>
      <c r="FD84" s="10">
        <f t="shared" si="82"/>
        <v>0</v>
      </c>
      <c r="FE84" s="11">
        <f t="shared" si="82"/>
        <v>0</v>
      </c>
      <c r="FF84" s="10">
        <f t="shared" si="82"/>
        <v>0</v>
      </c>
      <c r="FG84" s="11">
        <f t="shared" si="82"/>
        <v>9</v>
      </c>
      <c r="FH84" s="10">
        <f t="shared" si="82"/>
        <v>0</v>
      </c>
      <c r="FI84" s="11">
        <f t="shared" si="82"/>
        <v>0</v>
      </c>
      <c r="FJ84" s="10">
        <f t="shared" si="82"/>
        <v>0</v>
      </c>
      <c r="FK84" s="11">
        <f t="shared" si="82"/>
        <v>0</v>
      </c>
      <c r="FL84" s="10">
        <f t="shared" si="82"/>
        <v>0</v>
      </c>
      <c r="FM84" s="11">
        <f t="shared" si="82"/>
        <v>0</v>
      </c>
      <c r="FN84" s="10">
        <f t="shared" si="82"/>
        <v>0</v>
      </c>
      <c r="FO84" s="7">
        <f t="shared" si="82"/>
        <v>12</v>
      </c>
      <c r="FP84" s="7">
        <f t="shared" si="82"/>
        <v>24</v>
      </c>
      <c r="FQ84" s="11">
        <f t="shared" si="82"/>
        <v>63</v>
      </c>
      <c r="FR84" s="10">
        <f t="shared" si="82"/>
        <v>0</v>
      </c>
      <c r="FS84" s="11">
        <f t="shared" si="82"/>
        <v>0</v>
      </c>
      <c r="FT84" s="10">
        <f t="shared" si="82"/>
        <v>0</v>
      </c>
      <c r="FU84" s="11">
        <f t="shared" si="82"/>
        <v>0</v>
      </c>
      <c r="FV84" s="10">
        <f t="shared" si="82"/>
        <v>0</v>
      </c>
      <c r="FW84" s="11">
        <f t="shared" si="82"/>
        <v>0</v>
      </c>
      <c r="FX84" s="10">
        <f t="shared" si="82"/>
        <v>0</v>
      </c>
      <c r="FY84" s="7">
        <f t="shared" si="82"/>
        <v>9</v>
      </c>
      <c r="FZ84" s="11">
        <f t="shared" si="82"/>
        <v>0</v>
      </c>
      <c r="GA84" s="10">
        <f t="shared" si="82"/>
        <v>0</v>
      </c>
      <c r="GB84" s="11">
        <f t="shared" si="82"/>
        <v>36</v>
      </c>
      <c r="GC84" s="10">
        <f t="shared" si="82"/>
        <v>0</v>
      </c>
      <c r="GD84" s="11">
        <f t="shared" si="82"/>
        <v>0</v>
      </c>
      <c r="GE84" s="10">
        <f t="shared" si="82"/>
        <v>0</v>
      </c>
      <c r="GF84" s="11">
        <f t="shared" si="82"/>
        <v>9</v>
      </c>
      <c r="GG84" s="10">
        <f t="shared" si="82"/>
        <v>0</v>
      </c>
      <c r="GH84" s="11">
        <f t="shared" si="82"/>
        <v>0</v>
      </c>
      <c r="GI84" s="10">
        <f t="shared" si="82"/>
        <v>0</v>
      </c>
      <c r="GJ84" s="11">
        <f t="shared" si="82"/>
        <v>0</v>
      </c>
      <c r="GK84" s="10">
        <f t="shared" si="82"/>
        <v>0</v>
      </c>
      <c r="GL84" s="11">
        <f t="shared" si="82"/>
        <v>9</v>
      </c>
      <c r="GM84" s="10">
        <f t="shared" si="82"/>
        <v>0</v>
      </c>
      <c r="GN84" s="7">
        <f t="shared" si="82"/>
        <v>7</v>
      </c>
      <c r="GO84" s="7">
        <f t="shared" si="82"/>
        <v>16</v>
      </c>
      <c r="GP84" s="11">
        <f t="shared" ref="GP84:HN84" si="83">SUM(GP52:GP83)</f>
        <v>0</v>
      </c>
      <c r="GQ84" s="10">
        <f t="shared" si="83"/>
        <v>0</v>
      </c>
      <c r="GR84" s="11">
        <f t="shared" si="83"/>
        <v>0</v>
      </c>
      <c r="GS84" s="10">
        <f t="shared" si="83"/>
        <v>0</v>
      </c>
      <c r="GT84" s="11">
        <f t="shared" si="83"/>
        <v>0</v>
      </c>
      <c r="GU84" s="10">
        <f t="shared" si="83"/>
        <v>0</v>
      </c>
      <c r="GV84" s="11">
        <f t="shared" si="83"/>
        <v>0</v>
      </c>
      <c r="GW84" s="10">
        <f t="shared" si="83"/>
        <v>0</v>
      </c>
      <c r="GX84" s="7">
        <f t="shared" si="83"/>
        <v>0</v>
      </c>
      <c r="GY84" s="11">
        <f t="shared" si="83"/>
        <v>0</v>
      </c>
      <c r="GZ84" s="10">
        <f t="shared" si="83"/>
        <v>0</v>
      </c>
      <c r="HA84" s="11">
        <f t="shared" si="83"/>
        <v>0</v>
      </c>
      <c r="HB84" s="10">
        <f t="shared" si="83"/>
        <v>0</v>
      </c>
      <c r="HC84" s="11">
        <f t="shared" si="83"/>
        <v>0</v>
      </c>
      <c r="HD84" s="10">
        <f t="shared" si="83"/>
        <v>0</v>
      </c>
      <c r="HE84" s="11">
        <f t="shared" si="83"/>
        <v>0</v>
      </c>
      <c r="HF84" s="10">
        <f t="shared" si="83"/>
        <v>0</v>
      </c>
      <c r="HG84" s="11">
        <f t="shared" si="83"/>
        <v>0</v>
      </c>
      <c r="HH84" s="10">
        <f t="shared" si="83"/>
        <v>0</v>
      </c>
      <c r="HI84" s="11">
        <f t="shared" si="83"/>
        <v>0</v>
      </c>
      <c r="HJ84" s="10">
        <f t="shared" si="83"/>
        <v>0</v>
      </c>
      <c r="HK84" s="11">
        <f t="shared" si="83"/>
        <v>0</v>
      </c>
      <c r="HL84" s="10">
        <f t="shared" si="83"/>
        <v>0</v>
      </c>
      <c r="HM84" s="7">
        <f t="shared" si="83"/>
        <v>15</v>
      </c>
      <c r="HN84" s="7">
        <f t="shared" si="83"/>
        <v>15</v>
      </c>
    </row>
    <row r="85" spans="1:222" ht="20.100000000000001" customHeight="1" x14ac:dyDescent="0.2">
      <c r="A85" s="12" t="s">
        <v>175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2"/>
      <c r="HN85" s="13"/>
    </row>
    <row r="86" spans="1:222" x14ac:dyDescent="0.2">
      <c r="A86" s="15">
        <v>50</v>
      </c>
      <c r="B86" s="15">
        <v>1</v>
      </c>
      <c r="C86" s="15"/>
      <c r="D86" s="6" t="s">
        <v>176</v>
      </c>
      <c r="E86" s="3" t="s">
        <v>177</v>
      </c>
      <c r="F86" s="6">
        <f t="shared" ref="F86:F117" si="84">COUNTIF(W86:HL86,"e")</f>
        <v>0</v>
      </c>
      <c r="G86" s="6">
        <f t="shared" ref="G86:G117" si="85">COUNTIF(W86:HL86,"z")</f>
        <v>1</v>
      </c>
      <c r="H86" s="6">
        <f t="shared" ref="H86:H117" si="86">SUM(I86:S86)</f>
        <v>30</v>
      </c>
      <c r="I86" s="6">
        <f t="shared" ref="I86:I117" si="87">W86+AV86+BU86+CT86+DS86+ER86+FQ86+GP86</f>
        <v>0</v>
      </c>
      <c r="J86" s="6">
        <f t="shared" ref="J86:J117" si="88">Y86+AX86+BW86+CV86+DU86+ET86+FS86+GR86</f>
        <v>0</v>
      </c>
      <c r="K86" s="6">
        <f t="shared" ref="K86:K117" si="89">AA86+AZ86+BY86+CX86+DW86+EV86+FU86+GT86</f>
        <v>0</v>
      </c>
      <c r="L86" s="6">
        <f t="shared" ref="L86:L117" si="90">AC86+BB86+CA86+CZ86+DY86+EX86+FW86+GV86</f>
        <v>0</v>
      </c>
      <c r="M86" s="6">
        <f t="shared" ref="M86:M117" si="91">AF86+BE86+CD86+DC86+EB86+FA86+FZ86+GY86</f>
        <v>0</v>
      </c>
      <c r="N86" s="6">
        <f t="shared" ref="N86:N117" si="92">AH86+BG86+CF86+DE86+ED86+FC86+GB86+HA86</f>
        <v>0</v>
      </c>
      <c r="O86" s="6">
        <f t="shared" ref="O86:O117" si="93">AJ86+BI86+CH86+DG86+EF86+FE86+GD86+HC86</f>
        <v>30</v>
      </c>
      <c r="P86" s="6">
        <f t="shared" ref="P86:P117" si="94">AL86+BK86+CJ86+DI86+EH86+FG86+GF86+HE86</f>
        <v>0</v>
      </c>
      <c r="Q86" s="6">
        <f t="shared" ref="Q86:Q117" si="95">AN86+BM86+CL86+DK86+EJ86+FI86+GH86+HG86</f>
        <v>0</v>
      </c>
      <c r="R86" s="6">
        <f t="shared" ref="R86:R117" si="96">AP86+BO86+CN86+DM86+EL86+FK86+GJ86+HI86</f>
        <v>0</v>
      </c>
      <c r="S86" s="6">
        <f t="shared" ref="S86:S117" si="97">AR86+BQ86+CP86+DO86+EN86+FM86+GL86+HK86</f>
        <v>0</v>
      </c>
      <c r="T86" s="7">
        <f t="shared" ref="T86:T117" si="98">AU86+BT86+CS86+DR86+EQ86+FP86+GO86+HN86</f>
        <v>2</v>
      </c>
      <c r="U86" s="7">
        <f t="shared" ref="U86:U117" si="99">AT86+BS86+CR86+DQ86+EP86+FO86+GN86+HM86</f>
        <v>2</v>
      </c>
      <c r="V86" s="7">
        <v>1.2</v>
      </c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11"/>
      <c r="AO86" s="10"/>
      <c r="AP86" s="11"/>
      <c r="AQ86" s="10"/>
      <c r="AR86" s="11"/>
      <c r="AS86" s="10"/>
      <c r="AT86" s="7"/>
      <c r="AU86" s="7">
        <f t="shared" ref="AU86:AU117" si="100">AE86+AT86</f>
        <v>0</v>
      </c>
      <c r="AV86" s="11"/>
      <c r="AW86" s="10"/>
      <c r="AX86" s="11"/>
      <c r="AY86" s="10"/>
      <c r="AZ86" s="11"/>
      <c r="BA86" s="10"/>
      <c r="BB86" s="11"/>
      <c r="BC86" s="10"/>
      <c r="BD86" s="7"/>
      <c r="BE86" s="11"/>
      <c r="BF86" s="10"/>
      <c r="BG86" s="11"/>
      <c r="BH86" s="10"/>
      <c r="BI86" s="11"/>
      <c r="BJ86" s="10"/>
      <c r="BK86" s="11"/>
      <c r="BL86" s="10"/>
      <c r="BM86" s="11"/>
      <c r="BN86" s="10"/>
      <c r="BO86" s="11"/>
      <c r="BP86" s="10"/>
      <c r="BQ86" s="11"/>
      <c r="BR86" s="10"/>
      <c r="BS86" s="7"/>
      <c r="BT86" s="7">
        <f t="shared" ref="BT86:BT117" si="101">BD86+BS86</f>
        <v>0</v>
      </c>
      <c r="BU86" s="11"/>
      <c r="BV86" s="10"/>
      <c r="BW86" s="11"/>
      <c r="BX86" s="10"/>
      <c r="BY86" s="11"/>
      <c r="BZ86" s="10"/>
      <c r="CA86" s="11"/>
      <c r="CB86" s="10"/>
      <c r="CC86" s="7"/>
      <c r="CD86" s="11"/>
      <c r="CE86" s="10"/>
      <c r="CF86" s="11"/>
      <c r="CG86" s="10"/>
      <c r="CH86" s="11">
        <v>30</v>
      </c>
      <c r="CI86" s="10" t="s">
        <v>61</v>
      </c>
      <c r="CJ86" s="11"/>
      <c r="CK86" s="10"/>
      <c r="CL86" s="11"/>
      <c r="CM86" s="10"/>
      <c r="CN86" s="11"/>
      <c r="CO86" s="10"/>
      <c r="CP86" s="11"/>
      <c r="CQ86" s="10"/>
      <c r="CR86" s="7">
        <v>2</v>
      </c>
      <c r="CS86" s="7">
        <f t="shared" ref="CS86:CS117" si="102">CC86+CR86</f>
        <v>2</v>
      </c>
      <c r="CT86" s="11"/>
      <c r="CU86" s="10"/>
      <c r="CV86" s="11"/>
      <c r="CW86" s="10"/>
      <c r="CX86" s="11"/>
      <c r="CY86" s="10"/>
      <c r="CZ86" s="11"/>
      <c r="DA86" s="10"/>
      <c r="DB86" s="7"/>
      <c r="DC86" s="11"/>
      <c r="DD86" s="10"/>
      <c r="DE86" s="11"/>
      <c r="DF86" s="10"/>
      <c r="DG86" s="11"/>
      <c r="DH86" s="10"/>
      <c r="DI86" s="11"/>
      <c r="DJ86" s="10"/>
      <c r="DK86" s="11"/>
      <c r="DL86" s="10"/>
      <c r="DM86" s="11"/>
      <c r="DN86" s="10"/>
      <c r="DO86" s="11"/>
      <c r="DP86" s="10"/>
      <c r="DQ86" s="7"/>
      <c r="DR86" s="7">
        <f t="shared" ref="DR86:DR117" si="103">DB86+DQ86</f>
        <v>0</v>
      </c>
      <c r="DS86" s="11"/>
      <c r="DT86" s="10"/>
      <c r="DU86" s="11"/>
      <c r="DV86" s="10"/>
      <c r="DW86" s="11"/>
      <c r="DX86" s="10"/>
      <c r="DY86" s="11"/>
      <c r="DZ86" s="10"/>
      <c r="EA86" s="7"/>
      <c r="EB86" s="11"/>
      <c r="EC86" s="10"/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7"/>
      <c r="EQ86" s="7">
        <f t="shared" ref="EQ86:EQ117" si="104">EA86+EP86</f>
        <v>0</v>
      </c>
      <c r="ER86" s="11"/>
      <c r="ES86" s="10"/>
      <c r="ET86" s="11"/>
      <c r="EU86" s="10"/>
      <c r="EV86" s="11"/>
      <c r="EW86" s="10"/>
      <c r="EX86" s="11"/>
      <c r="EY86" s="10"/>
      <c r="EZ86" s="7"/>
      <c r="FA86" s="11"/>
      <c r="FB86" s="10"/>
      <c r="FC86" s="11"/>
      <c r="FD86" s="10"/>
      <c r="FE86" s="11"/>
      <c r="FF86" s="10"/>
      <c r="FG86" s="11"/>
      <c r="FH86" s="10"/>
      <c r="FI86" s="11"/>
      <c r="FJ86" s="10"/>
      <c r="FK86" s="11"/>
      <c r="FL86" s="10"/>
      <c r="FM86" s="11"/>
      <c r="FN86" s="10"/>
      <c r="FO86" s="7"/>
      <c r="FP86" s="7">
        <f t="shared" ref="FP86:FP117" si="105">EZ86+FO86</f>
        <v>0</v>
      </c>
      <c r="FQ86" s="11"/>
      <c r="FR86" s="10"/>
      <c r="FS86" s="11"/>
      <c r="FT86" s="10"/>
      <c r="FU86" s="11"/>
      <c r="FV86" s="10"/>
      <c r="FW86" s="11"/>
      <c r="FX86" s="10"/>
      <c r="FY86" s="7"/>
      <c r="FZ86" s="11"/>
      <c r="GA86" s="10"/>
      <c r="GB86" s="11"/>
      <c r="GC86" s="10"/>
      <c r="GD86" s="11"/>
      <c r="GE86" s="10"/>
      <c r="GF86" s="11"/>
      <c r="GG86" s="10"/>
      <c r="GH86" s="11"/>
      <c r="GI86" s="10"/>
      <c r="GJ86" s="11"/>
      <c r="GK86" s="10"/>
      <c r="GL86" s="11"/>
      <c r="GM86" s="10"/>
      <c r="GN86" s="7"/>
      <c r="GO86" s="7">
        <f t="shared" ref="GO86:GO117" si="106">FY86+GN86</f>
        <v>0</v>
      </c>
      <c r="GP86" s="11"/>
      <c r="GQ86" s="10"/>
      <c r="GR86" s="11"/>
      <c r="GS86" s="10"/>
      <c r="GT86" s="11"/>
      <c r="GU86" s="10"/>
      <c r="GV86" s="11"/>
      <c r="GW86" s="10"/>
      <c r="GX86" s="7"/>
      <c r="GY86" s="11"/>
      <c r="GZ86" s="10"/>
      <c r="HA86" s="11"/>
      <c r="HB86" s="10"/>
      <c r="HC86" s="11"/>
      <c r="HD86" s="10"/>
      <c r="HE86" s="11"/>
      <c r="HF86" s="10"/>
      <c r="HG86" s="11"/>
      <c r="HH86" s="10"/>
      <c r="HI86" s="11"/>
      <c r="HJ86" s="10"/>
      <c r="HK86" s="11"/>
      <c r="HL86" s="10"/>
      <c r="HM86" s="7"/>
      <c r="HN86" s="7">
        <f t="shared" ref="HN86:HN117" si="107">GX86+HM86</f>
        <v>0</v>
      </c>
    </row>
    <row r="87" spans="1:222" x14ac:dyDescent="0.2">
      <c r="A87" s="15">
        <v>50</v>
      </c>
      <c r="B87" s="15">
        <v>1</v>
      </c>
      <c r="C87" s="15"/>
      <c r="D87" s="6" t="s">
        <v>178</v>
      </c>
      <c r="E87" s="3" t="s">
        <v>179</v>
      </c>
      <c r="F87" s="6">
        <f t="shared" si="84"/>
        <v>0</v>
      </c>
      <c r="G87" s="6">
        <f t="shared" si="85"/>
        <v>1</v>
      </c>
      <c r="H87" s="6">
        <f t="shared" si="86"/>
        <v>30</v>
      </c>
      <c r="I87" s="6">
        <f t="shared" si="87"/>
        <v>0</v>
      </c>
      <c r="J87" s="6">
        <f t="shared" si="88"/>
        <v>0</v>
      </c>
      <c r="K87" s="6">
        <f t="shared" si="89"/>
        <v>0</v>
      </c>
      <c r="L87" s="6">
        <f t="shared" si="90"/>
        <v>0</v>
      </c>
      <c r="M87" s="6">
        <f t="shared" si="91"/>
        <v>0</v>
      </c>
      <c r="N87" s="6">
        <f t="shared" si="92"/>
        <v>0</v>
      </c>
      <c r="O87" s="6">
        <f t="shared" si="93"/>
        <v>30</v>
      </c>
      <c r="P87" s="6">
        <f t="shared" si="94"/>
        <v>0</v>
      </c>
      <c r="Q87" s="6">
        <f t="shared" si="95"/>
        <v>0</v>
      </c>
      <c r="R87" s="6">
        <f t="shared" si="96"/>
        <v>0</v>
      </c>
      <c r="S87" s="6">
        <f t="shared" si="97"/>
        <v>0</v>
      </c>
      <c r="T87" s="7">
        <f t="shared" si="98"/>
        <v>2</v>
      </c>
      <c r="U87" s="7">
        <f t="shared" si="99"/>
        <v>2</v>
      </c>
      <c r="V87" s="7">
        <v>1.2</v>
      </c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11"/>
      <c r="AO87" s="10"/>
      <c r="AP87" s="11"/>
      <c r="AQ87" s="10"/>
      <c r="AR87" s="11"/>
      <c r="AS87" s="10"/>
      <c r="AT87" s="7"/>
      <c r="AU87" s="7">
        <f t="shared" si="100"/>
        <v>0</v>
      </c>
      <c r="AV87" s="11"/>
      <c r="AW87" s="10"/>
      <c r="AX87" s="11"/>
      <c r="AY87" s="10"/>
      <c r="AZ87" s="11"/>
      <c r="BA87" s="10"/>
      <c r="BB87" s="11"/>
      <c r="BC87" s="10"/>
      <c r="BD87" s="7"/>
      <c r="BE87" s="11"/>
      <c r="BF87" s="10"/>
      <c r="BG87" s="11"/>
      <c r="BH87" s="10"/>
      <c r="BI87" s="11"/>
      <c r="BJ87" s="10"/>
      <c r="BK87" s="11"/>
      <c r="BL87" s="10"/>
      <c r="BM87" s="11"/>
      <c r="BN87" s="10"/>
      <c r="BO87" s="11"/>
      <c r="BP87" s="10"/>
      <c r="BQ87" s="11"/>
      <c r="BR87" s="10"/>
      <c r="BS87" s="7"/>
      <c r="BT87" s="7">
        <f t="shared" si="101"/>
        <v>0</v>
      </c>
      <c r="BU87" s="11"/>
      <c r="BV87" s="10"/>
      <c r="BW87" s="11"/>
      <c r="BX87" s="10"/>
      <c r="BY87" s="11"/>
      <c r="BZ87" s="10"/>
      <c r="CA87" s="11"/>
      <c r="CB87" s="10"/>
      <c r="CC87" s="7"/>
      <c r="CD87" s="11"/>
      <c r="CE87" s="10"/>
      <c r="CF87" s="11"/>
      <c r="CG87" s="10"/>
      <c r="CH87" s="11">
        <v>30</v>
      </c>
      <c r="CI87" s="10" t="s">
        <v>61</v>
      </c>
      <c r="CJ87" s="11"/>
      <c r="CK87" s="10"/>
      <c r="CL87" s="11"/>
      <c r="CM87" s="10"/>
      <c r="CN87" s="11"/>
      <c r="CO87" s="10"/>
      <c r="CP87" s="11"/>
      <c r="CQ87" s="10"/>
      <c r="CR87" s="7">
        <v>2</v>
      </c>
      <c r="CS87" s="7">
        <f t="shared" si="102"/>
        <v>2</v>
      </c>
      <c r="CT87" s="11"/>
      <c r="CU87" s="10"/>
      <c r="CV87" s="11"/>
      <c r="CW87" s="10"/>
      <c r="CX87" s="11"/>
      <c r="CY87" s="10"/>
      <c r="CZ87" s="11"/>
      <c r="DA87" s="10"/>
      <c r="DB87" s="7"/>
      <c r="DC87" s="11"/>
      <c r="DD87" s="10"/>
      <c r="DE87" s="11"/>
      <c r="DF87" s="10"/>
      <c r="DG87" s="11"/>
      <c r="DH87" s="10"/>
      <c r="DI87" s="11"/>
      <c r="DJ87" s="10"/>
      <c r="DK87" s="11"/>
      <c r="DL87" s="10"/>
      <c r="DM87" s="11"/>
      <c r="DN87" s="10"/>
      <c r="DO87" s="11"/>
      <c r="DP87" s="10"/>
      <c r="DQ87" s="7"/>
      <c r="DR87" s="7">
        <f t="shared" si="103"/>
        <v>0</v>
      </c>
      <c r="DS87" s="11"/>
      <c r="DT87" s="10"/>
      <c r="DU87" s="11"/>
      <c r="DV87" s="10"/>
      <c r="DW87" s="11"/>
      <c r="DX87" s="10"/>
      <c r="DY87" s="11"/>
      <c r="DZ87" s="10"/>
      <c r="EA87" s="7"/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7"/>
      <c r="EQ87" s="7">
        <f t="shared" si="104"/>
        <v>0</v>
      </c>
      <c r="ER87" s="11"/>
      <c r="ES87" s="10"/>
      <c r="ET87" s="11"/>
      <c r="EU87" s="10"/>
      <c r="EV87" s="11"/>
      <c r="EW87" s="10"/>
      <c r="EX87" s="11"/>
      <c r="EY87" s="10"/>
      <c r="EZ87" s="7"/>
      <c r="FA87" s="11"/>
      <c r="FB87" s="10"/>
      <c r="FC87" s="11"/>
      <c r="FD87" s="10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7"/>
      <c r="FP87" s="7">
        <f t="shared" si="105"/>
        <v>0</v>
      </c>
      <c r="FQ87" s="11"/>
      <c r="FR87" s="10"/>
      <c r="FS87" s="11"/>
      <c r="FT87" s="10"/>
      <c r="FU87" s="11"/>
      <c r="FV87" s="10"/>
      <c r="FW87" s="11"/>
      <c r="FX87" s="10"/>
      <c r="FY87" s="7"/>
      <c r="FZ87" s="11"/>
      <c r="GA87" s="10"/>
      <c r="GB87" s="11"/>
      <c r="GC87" s="10"/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7"/>
      <c r="GO87" s="7">
        <f t="shared" si="106"/>
        <v>0</v>
      </c>
      <c r="GP87" s="11"/>
      <c r="GQ87" s="10"/>
      <c r="GR87" s="11"/>
      <c r="GS87" s="10"/>
      <c r="GT87" s="11"/>
      <c r="GU87" s="10"/>
      <c r="GV87" s="11"/>
      <c r="GW87" s="10"/>
      <c r="GX87" s="7"/>
      <c r="GY87" s="11"/>
      <c r="GZ87" s="10"/>
      <c r="HA87" s="11"/>
      <c r="HB87" s="10"/>
      <c r="HC87" s="11"/>
      <c r="HD87" s="10"/>
      <c r="HE87" s="11"/>
      <c r="HF87" s="10"/>
      <c r="HG87" s="11"/>
      <c r="HH87" s="10"/>
      <c r="HI87" s="11"/>
      <c r="HJ87" s="10"/>
      <c r="HK87" s="11"/>
      <c r="HL87" s="10"/>
      <c r="HM87" s="7"/>
      <c r="HN87" s="7">
        <f t="shared" si="107"/>
        <v>0</v>
      </c>
    </row>
    <row r="88" spans="1:222" x14ac:dyDescent="0.2">
      <c r="A88" s="15">
        <v>51</v>
      </c>
      <c r="B88" s="15">
        <v>1</v>
      </c>
      <c r="C88" s="15"/>
      <c r="D88" s="6" t="s">
        <v>180</v>
      </c>
      <c r="E88" s="3" t="s">
        <v>181</v>
      </c>
      <c r="F88" s="6">
        <f t="shared" si="84"/>
        <v>0</v>
      </c>
      <c r="G88" s="6">
        <f t="shared" si="85"/>
        <v>1</v>
      </c>
      <c r="H88" s="6">
        <f t="shared" si="86"/>
        <v>30</v>
      </c>
      <c r="I88" s="6">
        <f t="shared" si="87"/>
        <v>0</v>
      </c>
      <c r="J88" s="6">
        <f t="shared" si="88"/>
        <v>0</v>
      </c>
      <c r="K88" s="6">
        <f t="shared" si="89"/>
        <v>0</v>
      </c>
      <c r="L88" s="6">
        <f t="shared" si="90"/>
        <v>0</v>
      </c>
      <c r="M88" s="6">
        <f t="shared" si="91"/>
        <v>0</v>
      </c>
      <c r="N88" s="6">
        <f t="shared" si="92"/>
        <v>0</v>
      </c>
      <c r="O88" s="6">
        <f t="shared" si="93"/>
        <v>30</v>
      </c>
      <c r="P88" s="6">
        <f t="shared" si="94"/>
        <v>0</v>
      </c>
      <c r="Q88" s="6">
        <f t="shared" si="95"/>
        <v>0</v>
      </c>
      <c r="R88" s="6">
        <f t="shared" si="96"/>
        <v>0</v>
      </c>
      <c r="S88" s="6">
        <f t="shared" si="97"/>
        <v>0</v>
      </c>
      <c r="T88" s="7">
        <f t="shared" si="98"/>
        <v>2</v>
      </c>
      <c r="U88" s="7">
        <f t="shared" si="99"/>
        <v>2</v>
      </c>
      <c r="V88" s="7">
        <v>1.2</v>
      </c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11"/>
      <c r="AO88" s="10"/>
      <c r="AP88" s="11"/>
      <c r="AQ88" s="10"/>
      <c r="AR88" s="11"/>
      <c r="AS88" s="10"/>
      <c r="AT88" s="7"/>
      <c r="AU88" s="7">
        <f t="shared" si="100"/>
        <v>0</v>
      </c>
      <c r="AV88" s="11"/>
      <c r="AW88" s="10"/>
      <c r="AX88" s="11"/>
      <c r="AY88" s="10"/>
      <c r="AZ88" s="11"/>
      <c r="BA88" s="10"/>
      <c r="BB88" s="11"/>
      <c r="BC88" s="10"/>
      <c r="BD88" s="7"/>
      <c r="BE88" s="11"/>
      <c r="BF88" s="10"/>
      <c r="BG88" s="11"/>
      <c r="BH88" s="10"/>
      <c r="BI88" s="11"/>
      <c r="BJ88" s="10"/>
      <c r="BK88" s="11"/>
      <c r="BL88" s="10"/>
      <c r="BM88" s="11"/>
      <c r="BN88" s="10"/>
      <c r="BO88" s="11"/>
      <c r="BP88" s="10"/>
      <c r="BQ88" s="11"/>
      <c r="BR88" s="10"/>
      <c r="BS88" s="7"/>
      <c r="BT88" s="7">
        <f t="shared" si="101"/>
        <v>0</v>
      </c>
      <c r="BU88" s="11"/>
      <c r="BV88" s="10"/>
      <c r="BW88" s="11"/>
      <c r="BX88" s="10"/>
      <c r="BY88" s="11"/>
      <c r="BZ88" s="10"/>
      <c r="CA88" s="11"/>
      <c r="CB88" s="10"/>
      <c r="CC88" s="7"/>
      <c r="CD88" s="11"/>
      <c r="CE88" s="10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11"/>
      <c r="CQ88" s="10"/>
      <c r="CR88" s="7"/>
      <c r="CS88" s="7">
        <f t="shared" si="102"/>
        <v>0</v>
      </c>
      <c r="CT88" s="11"/>
      <c r="CU88" s="10"/>
      <c r="CV88" s="11"/>
      <c r="CW88" s="10"/>
      <c r="CX88" s="11"/>
      <c r="CY88" s="10"/>
      <c r="CZ88" s="11"/>
      <c r="DA88" s="10"/>
      <c r="DB88" s="7"/>
      <c r="DC88" s="11"/>
      <c r="DD88" s="10"/>
      <c r="DE88" s="11"/>
      <c r="DF88" s="10"/>
      <c r="DG88" s="11">
        <v>30</v>
      </c>
      <c r="DH88" s="10" t="s">
        <v>61</v>
      </c>
      <c r="DI88" s="11"/>
      <c r="DJ88" s="10"/>
      <c r="DK88" s="11"/>
      <c r="DL88" s="10"/>
      <c r="DM88" s="11"/>
      <c r="DN88" s="10"/>
      <c r="DO88" s="11"/>
      <c r="DP88" s="10"/>
      <c r="DQ88" s="7">
        <v>2</v>
      </c>
      <c r="DR88" s="7">
        <f t="shared" si="103"/>
        <v>2</v>
      </c>
      <c r="DS88" s="11"/>
      <c r="DT88" s="10"/>
      <c r="DU88" s="11"/>
      <c r="DV88" s="10"/>
      <c r="DW88" s="11"/>
      <c r="DX88" s="10"/>
      <c r="DY88" s="11"/>
      <c r="DZ88" s="10"/>
      <c r="EA88" s="7"/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7"/>
      <c r="EQ88" s="7">
        <f t="shared" si="104"/>
        <v>0</v>
      </c>
      <c r="ER88" s="11"/>
      <c r="ES88" s="10"/>
      <c r="ET88" s="11"/>
      <c r="EU88" s="10"/>
      <c r="EV88" s="11"/>
      <c r="EW88" s="10"/>
      <c r="EX88" s="11"/>
      <c r="EY88" s="10"/>
      <c r="EZ88" s="7"/>
      <c r="FA88" s="11"/>
      <c r="FB88" s="10"/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7"/>
      <c r="FP88" s="7">
        <f t="shared" si="105"/>
        <v>0</v>
      </c>
      <c r="FQ88" s="11"/>
      <c r="FR88" s="10"/>
      <c r="FS88" s="11"/>
      <c r="FT88" s="10"/>
      <c r="FU88" s="11"/>
      <c r="FV88" s="10"/>
      <c r="FW88" s="11"/>
      <c r="FX88" s="10"/>
      <c r="FY88" s="7"/>
      <c r="FZ88" s="11"/>
      <c r="GA88" s="10"/>
      <c r="GB88" s="11"/>
      <c r="GC88" s="10"/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7"/>
      <c r="GO88" s="7">
        <f t="shared" si="106"/>
        <v>0</v>
      </c>
      <c r="GP88" s="11"/>
      <c r="GQ88" s="10"/>
      <c r="GR88" s="11"/>
      <c r="GS88" s="10"/>
      <c r="GT88" s="11"/>
      <c r="GU88" s="10"/>
      <c r="GV88" s="11"/>
      <c r="GW88" s="10"/>
      <c r="GX88" s="7"/>
      <c r="GY88" s="11"/>
      <c r="GZ88" s="10"/>
      <c r="HA88" s="11"/>
      <c r="HB88" s="10"/>
      <c r="HC88" s="11"/>
      <c r="HD88" s="10"/>
      <c r="HE88" s="11"/>
      <c r="HF88" s="10"/>
      <c r="HG88" s="11"/>
      <c r="HH88" s="10"/>
      <c r="HI88" s="11"/>
      <c r="HJ88" s="10"/>
      <c r="HK88" s="11"/>
      <c r="HL88" s="10"/>
      <c r="HM88" s="7"/>
      <c r="HN88" s="7">
        <f t="shared" si="107"/>
        <v>0</v>
      </c>
    </row>
    <row r="89" spans="1:222" x14ac:dyDescent="0.2">
      <c r="A89" s="15">
        <v>51</v>
      </c>
      <c r="B89" s="15">
        <v>1</v>
      </c>
      <c r="C89" s="15"/>
      <c r="D89" s="6" t="s">
        <v>182</v>
      </c>
      <c r="E89" s="3" t="s">
        <v>183</v>
      </c>
      <c r="F89" s="6">
        <f t="shared" si="84"/>
        <v>0</v>
      </c>
      <c r="G89" s="6">
        <f t="shared" si="85"/>
        <v>1</v>
      </c>
      <c r="H89" s="6">
        <f t="shared" si="86"/>
        <v>30</v>
      </c>
      <c r="I89" s="6">
        <f t="shared" si="87"/>
        <v>0</v>
      </c>
      <c r="J89" s="6">
        <f t="shared" si="88"/>
        <v>0</v>
      </c>
      <c r="K89" s="6">
        <f t="shared" si="89"/>
        <v>0</v>
      </c>
      <c r="L89" s="6">
        <f t="shared" si="90"/>
        <v>0</v>
      </c>
      <c r="M89" s="6">
        <f t="shared" si="91"/>
        <v>0</v>
      </c>
      <c r="N89" s="6">
        <f t="shared" si="92"/>
        <v>0</v>
      </c>
      <c r="O89" s="6">
        <f t="shared" si="93"/>
        <v>30</v>
      </c>
      <c r="P89" s="6">
        <f t="shared" si="94"/>
        <v>0</v>
      </c>
      <c r="Q89" s="6">
        <f t="shared" si="95"/>
        <v>0</v>
      </c>
      <c r="R89" s="6">
        <f t="shared" si="96"/>
        <v>0</v>
      </c>
      <c r="S89" s="6">
        <f t="shared" si="97"/>
        <v>0</v>
      </c>
      <c r="T89" s="7">
        <f t="shared" si="98"/>
        <v>2</v>
      </c>
      <c r="U89" s="7">
        <f t="shared" si="99"/>
        <v>2</v>
      </c>
      <c r="V89" s="7">
        <v>1.2</v>
      </c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11"/>
      <c r="AO89" s="10"/>
      <c r="AP89" s="11"/>
      <c r="AQ89" s="10"/>
      <c r="AR89" s="11"/>
      <c r="AS89" s="10"/>
      <c r="AT89" s="7"/>
      <c r="AU89" s="7">
        <f t="shared" si="100"/>
        <v>0</v>
      </c>
      <c r="AV89" s="11"/>
      <c r="AW89" s="10"/>
      <c r="AX89" s="11"/>
      <c r="AY89" s="10"/>
      <c r="AZ89" s="11"/>
      <c r="BA89" s="10"/>
      <c r="BB89" s="11"/>
      <c r="BC89" s="10"/>
      <c r="BD89" s="7"/>
      <c r="BE89" s="11"/>
      <c r="BF89" s="10"/>
      <c r="BG89" s="11"/>
      <c r="BH89" s="10"/>
      <c r="BI89" s="11"/>
      <c r="BJ89" s="10"/>
      <c r="BK89" s="11"/>
      <c r="BL89" s="10"/>
      <c r="BM89" s="11"/>
      <c r="BN89" s="10"/>
      <c r="BO89" s="11"/>
      <c r="BP89" s="10"/>
      <c r="BQ89" s="11"/>
      <c r="BR89" s="10"/>
      <c r="BS89" s="7"/>
      <c r="BT89" s="7">
        <f t="shared" si="101"/>
        <v>0</v>
      </c>
      <c r="BU89" s="11"/>
      <c r="BV89" s="10"/>
      <c r="BW89" s="11"/>
      <c r="BX89" s="10"/>
      <c r="BY89" s="11"/>
      <c r="BZ89" s="10"/>
      <c r="CA89" s="11"/>
      <c r="CB89" s="10"/>
      <c r="CC89" s="7"/>
      <c r="CD89" s="11"/>
      <c r="CE89" s="10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11"/>
      <c r="CQ89" s="10"/>
      <c r="CR89" s="7"/>
      <c r="CS89" s="7">
        <f t="shared" si="102"/>
        <v>0</v>
      </c>
      <c r="CT89" s="11"/>
      <c r="CU89" s="10"/>
      <c r="CV89" s="11"/>
      <c r="CW89" s="10"/>
      <c r="CX89" s="11"/>
      <c r="CY89" s="10"/>
      <c r="CZ89" s="11"/>
      <c r="DA89" s="10"/>
      <c r="DB89" s="7"/>
      <c r="DC89" s="11"/>
      <c r="DD89" s="10"/>
      <c r="DE89" s="11"/>
      <c r="DF89" s="10"/>
      <c r="DG89" s="11">
        <v>30</v>
      </c>
      <c r="DH89" s="10" t="s">
        <v>61</v>
      </c>
      <c r="DI89" s="11"/>
      <c r="DJ89" s="10"/>
      <c r="DK89" s="11"/>
      <c r="DL89" s="10"/>
      <c r="DM89" s="11"/>
      <c r="DN89" s="10"/>
      <c r="DO89" s="11"/>
      <c r="DP89" s="10"/>
      <c r="DQ89" s="7">
        <v>2</v>
      </c>
      <c r="DR89" s="7">
        <f t="shared" si="103"/>
        <v>2</v>
      </c>
      <c r="DS89" s="11"/>
      <c r="DT89" s="10"/>
      <c r="DU89" s="11"/>
      <c r="DV89" s="10"/>
      <c r="DW89" s="11"/>
      <c r="DX89" s="10"/>
      <c r="DY89" s="11"/>
      <c r="DZ89" s="10"/>
      <c r="EA89" s="7"/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7"/>
      <c r="EQ89" s="7">
        <f t="shared" si="104"/>
        <v>0</v>
      </c>
      <c r="ER89" s="11"/>
      <c r="ES89" s="10"/>
      <c r="ET89" s="11"/>
      <c r="EU89" s="10"/>
      <c r="EV89" s="11"/>
      <c r="EW89" s="10"/>
      <c r="EX89" s="11"/>
      <c r="EY89" s="10"/>
      <c r="EZ89" s="7"/>
      <c r="FA89" s="11"/>
      <c r="FB89" s="10"/>
      <c r="FC89" s="11"/>
      <c r="FD89" s="10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7"/>
      <c r="FP89" s="7">
        <f t="shared" si="105"/>
        <v>0</v>
      </c>
      <c r="FQ89" s="11"/>
      <c r="FR89" s="10"/>
      <c r="FS89" s="11"/>
      <c r="FT89" s="10"/>
      <c r="FU89" s="11"/>
      <c r="FV89" s="10"/>
      <c r="FW89" s="11"/>
      <c r="FX89" s="10"/>
      <c r="FY89" s="7"/>
      <c r="FZ89" s="11"/>
      <c r="GA89" s="10"/>
      <c r="GB89" s="11"/>
      <c r="GC89" s="10"/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7"/>
      <c r="GO89" s="7">
        <f t="shared" si="106"/>
        <v>0</v>
      </c>
      <c r="GP89" s="11"/>
      <c r="GQ89" s="10"/>
      <c r="GR89" s="11"/>
      <c r="GS89" s="10"/>
      <c r="GT89" s="11"/>
      <c r="GU89" s="10"/>
      <c r="GV89" s="11"/>
      <c r="GW89" s="10"/>
      <c r="GX89" s="7"/>
      <c r="GY89" s="11"/>
      <c r="GZ89" s="10"/>
      <c r="HA89" s="11"/>
      <c r="HB89" s="10"/>
      <c r="HC89" s="11"/>
      <c r="HD89" s="10"/>
      <c r="HE89" s="11"/>
      <c r="HF89" s="10"/>
      <c r="HG89" s="11"/>
      <c r="HH89" s="10"/>
      <c r="HI89" s="11"/>
      <c r="HJ89" s="10"/>
      <c r="HK89" s="11"/>
      <c r="HL89" s="10"/>
      <c r="HM89" s="7"/>
      <c r="HN89" s="7">
        <f t="shared" si="107"/>
        <v>0</v>
      </c>
    </row>
    <row r="90" spans="1:222" x14ac:dyDescent="0.2">
      <c r="A90" s="15">
        <v>52</v>
      </c>
      <c r="B90" s="15">
        <v>1</v>
      </c>
      <c r="C90" s="15"/>
      <c r="D90" s="6" t="s">
        <v>184</v>
      </c>
      <c r="E90" s="3" t="s">
        <v>185</v>
      </c>
      <c r="F90" s="6">
        <f t="shared" si="84"/>
        <v>1</v>
      </c>
      <c r="G90" s="6">
        <f t="shared" si="85"/>
        <v>0</v>
      </c>
      <c r="H90" s="6">
        <f t="shared" si="86"/>
        <v>40</v>
      </c>
      <c r="I90" s="6">
        <f t="shared" si="87"/>
        <v>0</v>
      </c>
      <c r="J90" s="6">
        <f t="shared" si="88"/>
        <v>0</v>
      </c>
      <c r="K90" s="6">
        <f t="shared" si="89"/>
        <v>0</v>
      </c>
      <c r="L90" s="6">
        <f t="shared" si="90"/>
        <v>0</v>
      </c>
      <c r="M90" s="6">
        <f t="shared" si="91"/>
        <v>0</v>
      </c>
      <c r="N90" s="6">
        <f t="shared" si="92"/>
        <v>0</v>
      </c>
      <c r="O90" s="6">
        <f t="shared" si="93"/>
        <v>40</v>
      </c>
      <c r="P90" s="6">
        <f t="shared" si="94"/>
        <v>0</v>
      </c>
      <c r="Q90" s="6">
        <f t="shared" si="95"/>
        <v>0</v>
      </c>
      <c r="R90" s="6">
        <f t="shared" si="96"/>
        <v>0</v>
      </c>
      <c r="S90" s="6">
        <f t="shared" si="97"/>
        <v>0</v>
      </c>
      <c r="T90" s="7">
        <f t="shared" si="98"/>
        <v>3</v>
      </c>
      <c r="U90" s="7">
        <f t="shared" si="99"/>
        <v>3</v>
      </c>
      <c r="V90" s="7">
        <v>1.6</v>
      </c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11"/>
      <c r="AO90" s="10"/>
      <c r="AP90" s="11"/>
      <c r="AQ90" s="10"/>
      <c r="AR90" s="11"/>
      <c r="AS90" s="10"/>
      <c r="AT90" s="7"/>
      <c r="AU90" s="7">
        <f t="shared" si="100"/>
        <v>0</v>
      </c>
      <c r="AV90" s="11"/>
      <c r="AW90" s="10"/>
      <c r="AX90" s="11"/>
      <c r="AY90" s="10"/>
      <c r="AZ90" s="11"/>
      <c r="BA90" s="10"/>
      <c r="BB90" s="11"/>
      <c r="BC90" s="10"/>
      <c r="BD90" s="7"/>
      <c r="BE90" s="11"/>
      <c r="BF90" s="10"/>
      <c r="BG90" s="11"/>
      <c r="BH90" s="10"/>
      <c r="BI90" s="11"/>
      <c r="BJ90" s="10"/>
      <c r="BK90" s="11"/>
      <c r="BL90" s="10"/>
      <c r="BM90" s="11"/>
      <c r="BN90" s="10"/>
      <c r="BO90" s="11"/>
      <c r="BP90" s="10"/>
      <c r="BQ90" s="11"/>
      <c r="BR90" s="10"/>
      <c r="BS90" s="7"/>
      <c r="BT90" s="7">
        <f t="shared" si="101"/>
        <v>0</v>
      </c>
      <c r="BU90" s="11"/>
      <c r="BV90" s="10"/>
      <c r="BW90" s="11"/>
      <c r="BX90" s="10"/>
      <c r="BY90" s="11"/>
      <c r="BZ90" s="10"/>
      <c r="CA90" s="11"/>
      <c r="CB90" s="10"/>
      <c r="CC90" s="7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11"/>
      <c r="CQ90" s="10"/>
      <c r="CR90" s="7"/>
      <c r="CS90" s="7">
        <f t="shared" si="102"/>
        <v>0</v>
      </c>
      <c r="CT90" s="11"/>
      <c r="CU90" s="10"/>
      <c r="CV90" s="11"/>
      <c r="CW90" s="10"/>
      <c r="CX90" s="11"/>
      <c r="CY90" s="10"/>
      <c r="CZ90" s="11"/>
      <c r="DA90" s="10"/>
      <c r="DB90" s="7"/>
      <c r="DC90" s="11"/>
      <c r="DD90" s="10"/>
      <c r="DE90" s="11"/>
      <c r="DF90" s="10"/>
      <c r="DG90" s="11"/>
      <c r="DH90" s="10"/>
      <c r="DI90" s="11"/>
      <c r="DJ90" s="10"/>
      <c r="DK90" s="11"/>
      <c r="DL90" s="10"/>
      <c r="DM90" s="11"/>
      <c r="DN90" s="10"/>
      <c r="DO90" s="11"/>
      <c r="DP90" s="10"/>
      <c r="DQ90" s="7"/>
      <c r="DR90" s="7">
        <f t="shared" si="103"/>
        <v>0</v>
      </c>
      <c r="DS90" s="11"/>
      <c r="DT90" s="10"/>
      <c r="DU90" s="11"/>
      <c r="DV90" s="10"/>
      <c r="DW90" s="11"/>
      <c r="DX90" s="10"/>
      <c r="DY90" s="11"/>
      <c r="DZ90" s="10"/>
      <c r="EA90" s="7"/>
      <c r="EB90" s="11"/>
      <c r="EC90" s="10"/>
      <c r="ED90" s="11"/>
      <c r="EE90" s="10"/>
      <c r="EF90" s="11">
        <v>40</v>
      </c>
      <c r="EG90" s="10" t="s">
        <v>64</v>
      </c>
      <c r="EH90" s="11"/>
      <c r="EI90" s="10"/>
      <c r="EJ90" s="11"/>
      <c r="EK90" s="10"/>
      <c r="EL90" s="11"/>
      <c r="EM90" s="10"/>
      <c r="EN90" s="11"/>
      <c r="EO90" s="10"/>
      <c r="EP90" s="7">
        <v>3</v>
      </c>
      <c r="EQ90" s="7">
        <f t="shared" si="104"/>
        <v>3</v>
      </c>
      <c r="ER90" s="11"/>
      <c r="ES90" s="10"/>
      <c r="ET90" s="11"/>
      <c r="EU90" s="10"/>
      <c r="EV90" s="11"/>
      <c r="EW90" s="10"/>
      <c r="EX90" s="11"/>
      <c r="EY90" s="10"/>
      <c r="EZ90" s="7"/>
      <c r="FA90" s="11"/>
      <c r="FB90" s="10"/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7"/>
      <c r="FP90" s="7">
        <f t="shared" si="105"/>
        <v>0</v>
      </c>
      <c r="FQ90" s="11"/>
      <c r="FR90" s="10"/>
      <c r="FS90" s="11"/>
      <c r="FT90" s="10"/>
      <c r="FU90" s="11"/>
      <c r="FV90" s="10"/>
      <c r="FW90" s="11"/>
      <c r="FX90" s="10"/>
      <c r="FY90" s="7"/>
      <c r="FZ90" s="11"/>
      <c r="GA90" s="10"/>
      <c r="GB90" s="11"/>
      <c r="GC90" s="10"/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7"/>
      <c r="GO90" s="7">
        <f t="shared" si="106"/>
        <v>0</v>
      </c>
      <c r="GP90" s="11"/>
      <c r="GQ90" s="10"/>
      <c r="GR90" s="11"/>
      <c r="GS90" s="10"/>
      <c r="GT90" s="11"/>
      <c r="GU90" s="10"/>
      <c r="GV90" s="11"/>
      <c r="GW90" s="10"/>
      <c r="GX90" s="7"/>
      <c r="GY90" s="11"/>
      <c r="GZ90" s="10"/>
      <c r="HA90" s="11"/>
      <c r="HB90" s="10"/>
      <c r="HC90" s="11"/>
      <c r="HD90" s="10"/>
      <c r="HE90" s="11"/>
      <c r="HF90" s="10"/>
      <c r="HG90" s="11"/>
      <c r="HH90" s="10"/>
      <c r="HI90" s="11"/>
      <c r="HJ90" s="10"/>
      <c r="HK90" s="11"/>
      <c r="HL90" s="10"/>
      <c r="HM90" s="7"/>
      <c r="HN90" s="7">
        <f t="shared" si="107"/>
        <v>0</v>
      </c>
    </row>
    <row r="91" spans="1:222" x14ac:dyDescent="0.2">
      <c r="A91" s="15">
        <v>52</v>
      </c>
      <c r="B91" s="15">
        <v>1</v>
      </c>
      <c r="C91" s="15"/>
      <c r="D91" s="6" t="s">
        <v>186</v>
      </c>
      <c r="E91" s="3" t="s">
        <v>187</v>
      </c>
      <c r="F91" s="6">
        <f t="shared" si="84"/>
        <v>1</v>
      </c>
      <c r="G91" s="6">
        <f t="shared" si="85"/>
        <v>0</v>
      </c>
      <c r="H91" s="6">
        <f t="shared" si="86"/>
        <v>40</v>
      </c>
      <c r="I91" s="6">
        <f t="shared" si="87"/>
        <v>0</v>
      </c>
      <c r="J91" s="6">
        <f t="shared" si="88"/>
        <v>0</v>
      </c>
      <c r="K91" s="6">
        <f t="shared" si="89"/>
        <v>0</v>
      </c>
      <c r="L91" s="6">
        <f t="shared" si="90"/>
        <v>0</v>
      </c>
      <c r="M91" s="6">
        <f t="shared" si="91"/>
        <v>0</v>
      </c>
      <c r="N91" s="6">
        <f t="shared" si="92"/>
        <v>0</v>
      </c>
      <c r="O91" s="6">
        <f t="shared" si="93"/>
        <v>40</v>
      </c>
      <c r="P91" s="6">
        <f t="shared" si="94"/>
        <v>0</v>
      </c>
      <c r="Q91" s="6">
        <f t="shared" si="95"/>
        <v>0</v>
      </c>
      <c r="R91" s="6">
        <f t="shared" si="96"/>
        <v>0</v>
      </c>
      <c r="S91" s="6">
        <f t="shared" si="97"/>
        <v>0</v>
      </c>
      <c r="T91" s="7">
        <f t="shared" si="98"/>
        <v>3</v>
      </c>
      <c r="U91" s="7">
        <f t="shared" si="99"/>
        <v>3</v>
      </c>
      <c r="V91" s="7">
        <v>1.6</v>
      </c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11"/>
      <c r="AO91" s="10"/>
      <c r="AP91" s="11"/>
      <c r="AQ91" s="10"/>
      <c r="AR91" s="11"/>
      <c r="AS91" s="10"/>
      <c r="AT91" s="7"/>
      <c r="AU91" s="7">
        <f t="shared" si="100"/>
        <v>0</v>
      </c>
      <c r="AV91" s="11"/>
      <c r="AW91" s="10"/>
      <c r="AX91" s="11"/>
      <c r="AY91" s="10"/>
      <c r="AZ91" s="11"/>
      <c r="BA91" s="10"/>
      <c r="BB91" s="11"/>
      <c r="BC91" s="10"/>
      <c r="BD91" s="7"/>
      <c r="BE91" s="11"/>
      <c r="BF91" s="10"/>
      <c r="BG91" s="11"/>
      <c r="BH91" s="10"/>
      <c r="BI91" s="11"/>
      <c r="BJ91" s="10"/>
      <c r="BK91" s="11"/>
      <c r="BL91" s="10"/>
      <c r="BM91" s="11"/>
      <c r="BN91" s="10"/>
      <c r="BO91" s="11"/>
      <c r="BP91" s="10"/>
      <c r="BQ91" s="11"/>
      <c r="BR91" s="10"/>
      <c r="BS91" s="7"/>
      <c r="BT91" s="7">
        <f t="shared" si="101"/>
        <v>0</v>
      </c>
      <c r="BU91" s="11"/>
      <c r="BV91" s="10"/>
      <c r="BW91" s="11"/>
      <c r="BX91" s="10"/>
      <c r="BY91" s="11"/>
      <c r="BZ91" s="10"/>
      <c r="CA91" s="11"/>
      <c r="CB91" s="10"/>
      <c r="CC91" s="7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11"/>
      <c r="CQ91" s="10"/>
      <c r="CR91" s="7"/>
      <c r="CS91" s="7">
        <f t="shared" si="102"/>
        <v>0</v>
      </c>
      <c r="CT91" s="11"/>
      <c r="CU91" s="10"/>
      <c r="CV91" s="11"/>
      <c r="CW91" s="10"/>
      <c r="CX91" s="11"/>
      <c r="CY91" s="10"/>
      <c r="CZ91" s="11"/>
      <c r="DA91" s="10"/>
      <c r="DB91" s="7"/>
      <c r="DC91" s="11"/>
      <c r="DD91" s="10"/>
      <c r="DE91" s="11"/>
      <c r="DF91" s="10"/>
      <c r="DG91" s="11"/>
      <c r="DH91" s="10"/>
      <c r="DI91" s="11"/>
      <c r="DJ91" s="10"/>
      <c r="DK91" s="11"/>
      <c r="DL91" s="10"/>
      <c r="DM91" s="11"/>
      <c r="DN91" s="10"/>
      <c r="DO91" s="11"/>
      <c r="DP91" s="10"/>
      <c r="DQ91" s="7"/>
      <c r="DR91" s="7">
        <f t="shared" si="103"/>
        <v>0</v>
      </c>
      <c r="DS91" s="11"/>
      <c r="DT91" s="10"/>
      <c r="DU91" s="11"/>
      <c r="DV91" s="10"/>
      <c r="DW91" s="11"/>
      <c r="DX91" s="10"/>
      <c r="DY91" s="11"/>
      <c r="DZ91" s="10"/>
      <c r="EA91" s="7"/>
      <c r="EB91" s="11"/>
      <c r="EC91" s="10"/>
      <c r="ED91" s="11"/>
      <c r="EE91" s="10"/>
      <c r="EF91" s="11">
        <v>40</v>
      </c>
      <c r="EG91" s="10" t="s">
        <v>64</v>
      </c>
      <c r="EH91" s="11"/>
      <c r="EI91" s="10"/>
      <c r="EJ91" s="11"/>
      <c r="EK91" s="10"/>
      <c r="EL91" s="11"/>
      <c r="EM91" s="10"/>
      <c r="EN91" s="11"/>
      <c r="EO91" s="10"/>
      <c r="EP91" s="7">
        <v>3</v>
      </c>
      <c r="EQ91" s="7">
        <f t="shared" si="104"/>
        <v>3</v>
      </c>
      <c r="ER91" s="11"/>
      <c r="ES91" s="10"/>
      <c r="ET91" s="11"/>
      <c r="EU91" s="10"/>
      <c r="EV91" s="11"/>
      <c r="EW91" s="10"/>
      <c r="EX91" s="11"/>
      <c r="EY91" s="10"/>
      <c r="EZ91" s="7"/>
      <c r="FA91" s="11"/>
      <c r="FB91" s="10"/>
      <c r="FC91" s="11"/>
      <c r="FD91" s="10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7"/>
      <c r="FP91" s="7">
        <f t="shared" si="105"/>
        <v>0</v>
      </c>
      <c r="FQ91" s="11"/>
      <c r="FR91" s="10"/>
      <c r="FS91" s="11"/>
      <c r="FT91" s="10"/>
      <c r="FU91" s="11"/>
      <c r="FV91" s="10"/>
      <c r="FW91" s="11"/>
      <c r="FX91" s="10"/>
      <c r="FY91" s="7"/>
      <c r="FZ91" s="11"/>
      <c r="GA91" s="10"/>
      <c r="GB91" s="11"/>
      <c r="GC91" s="10"/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7"/>
      <c r="GO91" s="7">
        <f t="shared" si="106"/>
        <v>0</v>
      </c>
      <c r="GP91" s="11"/>
      <c r="GQ91" s="10"/>
      <c r="GR91" s="11"/>
      <c r="GS91" s="10"/>
      <c r="GT91" s="11"/>
      <c r="GU91" s="10"/>
      <c r="GV91" s="11"/>
      <c r="GW91" s="10"/>
      <c r="GX91" s="7"/>
      <c r="GY91" s="11"/>
      <c r="GZ91" s="10"/>
      <c r="HA91" s="11"/>
      <c r="HB91" s="10"/>
      <c r="HC91" s="11"/>
      <c r="HD91" s="10"/>
      <c r="HE91" s="11"/>
      <c r="HF91" s="10"/>
      <c r="HG91" s="11"/>
      <c r="HH91" s="10"/>
      <c r="HI91" s="11"/>
      <c r="HJ91" s="10"/>
      <c r="HK91" s="11"/>
      <c r="HL91" s="10"/>
      <c r="HM91" s="7"/>
      <c r="HN91" s="7">
        <f t="shared" si="107"/>
        <v>0</v>
      </c>
    </row>
    <row r="92" spans="1:222" x14ac:dyDescent="0.2">
      <c r="A92" s="15">
        <v>1</v>
      </c>
      <c r="B92" s="15">
        <v>1</v>
      </c>
      <c r="C92" s="15"/>
      <c r="D92" s="6" t="s">
        <v>188</v>
      </c>
      <c r="E92" s="3" t="s">
        <v>189</v>
      </c>
      <c r="F92" s="6">
        <f t="shared" si="84"/>
        <v>0</v>
      </c>
      <c r="G92" s="6">
        <f t="shared" si="85"/>
        <v>1</v>
      </c>
      <c r="H92" s="6">
        <f t="shared" si="86"/>
        <v>9</v>
      </c>
      <c r="I92" s="6">
        <f t="shared" si="87"/>
        <v>9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0</v>
      </c>
      <c r="N92" s="6">
        <f t="shared" si="92"/>
        <v>0</v>
      </c>
      <c r="O92" s="6">
        <f t="shared" si="93"/>
        <v>0</v>
      </c>
      <c r="P92" s="6">
        <f t="shared" si="94"/>
        <v>0</v>
      </c>
      <c r="Q92" s="6">
        <f t="shared" si="95"/>
        <v>0</v>
      </c>
      <c r="R92" s="6">
        <f t="shared" si="96"/>
        <v>0</v>
      </c>
      <c r="S92" s="6">
        <f t="shared" si="97"/>
        <v>0</v>
      </c>
      <c r="T92" s="7">
        <f t="shared" si="98"/>
        <v>1</v>
      </c>
      <c r="U92" s="7">
        <f t="shared" si="99"/>
        <v>0</v>
      </c>
      <c r="V92" s="7">
        <v>0.4</v>
      </c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11"/>
      <c r="AO92" s="10"/>
      <c r="AP92" s="11"/>
      <c r="AQ92" s="10"/>
      <c r="AR92" s="11"/>
      <c r="AS92" s="10"/>
      <c r="AT92" s="7"/>
      <c r="AU92" s="7">
        <f t="shared" si="100"/>
        <v>0</v>
      </c>
      <c r="AV92" s="11"/>
      <c r="AW92" s="10"/>
      <c r="AX92" s="11"/>
      <c r="AY92" s="10"/>
      <c r="AZ92" s="11"/>
      <c r="BA92" s="10"/>
      <c r="BB92" s="11"/>
      <c r="BC92" s="10"/>
      <c r="BD92" s="7"/>
      <c r="BE92" s="11"/>
      <c r="BF92" s="10"/>
      <c r="BG92" s="11"/>
      <c r="BH92" s="10"/>
      <c r="BI92" s="11"/>
      <c r="BJ92" s="10"/>
      <c r="BK92" s="11"/>
      <c r="BL92" s="10"/>
      <c r="BM92" s="11"/>
      <c r="BN92" s="10"/>
      <c r="BO92" s="11"/>
      <c r="BP92" s="10"/>
      <c r="BQ92" s="11"/>
      <c r="BR92" s="10"/>
      <c r="BS92" s="7"/>
      <c r="BT92" s="7">
        <f t="shared" si="101"/>
        <v>0</v>
      </c>
      <c r="BU92" s="11"/>
      <c r="BV92" s="10"/>
      <c r="BW92" s="11"/>
      <c r="BX92" s="10"/>
      <c r="BY92" s="11"/>
      <c r="BZ92" s="10"/>
      <c r="CA92" s="11"/>
      <c r="CB92" s="10"/>
      <c r="CC92" s="7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11"/>
      <c r="CQ92" s="10"/>
      <c r="CR92" s="7"/>
      <c r="CS92" s="7">
        <f t="shared" si="102"/>
        <v>0</v>
      </c>
      <c r="CT92" s="11"/>
      <c r="CU92" s="10"/>
      <c r="CV92" s="11"/>
      <c r="CW92" s="10"/>
      <c r="CX92" s="11"/>
      <c r="CY92" s="10"/>
      <c r="CZ92" s="11"/>
      <c r="DA92" s="10"/>
      <c r="DB92" s="7"/>
      <c r="DC92" s="11"/>
      <c r="DD92" s="10"/>
      <c r="DE92" s="11"/>
      <c r="DF92" s="10"/>
      <c r="DG92" s="11"/>
      <c r="DH92" s="10"/>
      <c r="DI92" s="11"/>
      <c r="DJ92" s="10"/>
      <c r="DK92" s="11"/>
      <c r="DL92" s="10"/>
      <c r="DM92" s="11"/>
      <c r="DN92" s="10"/>
      <c r="DO92" s="11"/>
      <c r="DP92" s="10"/>
      <c r="DQ92" s="7"/>
      <c r="DR92" s="7">
        <f t="shared" si="103"/>
        <v>0</v>
      </c>
      <c r="DS92" s="11"/>
      <c r="DT92" s="10"/>
      <c r="DU92" s="11"/>
      <c r="DV92" s="10"/>
      <c r="DW92" s="11"/>
      <c r="DX92" s="10"/>
      <c r="DY92" s="11"/>
      <c r="DZ92" s="10"/>
      <c r="EA92" s="7"/>
      <c r="EB92" s="11"/>
      <c r="EC92" s="10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7"/>
      <c r="EQ92" s="7">
        <f t="shared" si="104"/>
        <v>0</v>
      </c>
      <c r="ER92" s="11"/>
      <c r="ES92" s="10"/>
      <c r="ET92" s="11"/>
      <c r="EU92" s="10"/>
      <c r="EV92" s="11"/>
      <c r="EW92" s="10"/>
      <c r="EX92" s="11"/>
      <c r="EY92" s="10"/>
      <c r="EZ92" s="7"/>
      <c r="FA92" s="11"/>
      <c r="FB92" s="10"/>
      <c r="FC92" s="11"/>
      <c r="FD92" s="10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7"/>
      <c r="FP92" s="7">
        <f t="shared" si="105"/>
        <v>0</v>
      </c>
      <c r="FQ92" s="11">
        <v>9</v>
      </c>
      <c r="FR92" s="10" t="s">
        <v>61</v>
      </c>
      <c r="FS92" s="11"/>
      <c r="FT92" s="10"/>
      <c r="FU92" s="11"/>
      <c r="FV92" s="10"/>
      <c r="FW92" s="11"/>
      <c r="FX92" s="10"/>
      <c r="FY92" s="7">
        <v>1</v>
      </c>
      <c r="FZ92" s="11"/>
      <c r="GA92" s="10"/>
      <c r="GB92" s="11"/>
      <c r="GC92" s="10"/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7"/>
      <c r="GO92" s="7">
        <f t="shared" si="106"/>
        <v>1</v>
      </c>
      <c r="GP92" s="11"/>
      <c r="GQ92" s="10"/>
      <c r="GR92" s="11"/>
      <c r="GS92" s="10"/>
      <c r="GT92" s="11"/>
      <c r="GU92" s="10"/>
      <c r="GV92" s="11"/>
      <c r="GW92" s="10"/>
      <c r="GX92" s="7"/>
      <c r="GY92" s="11"/>
      <c r="GZ92" s="10"/>
      <c r="HA92" s="11"/>
      <c r="HB92" s="10"/>
      <c r="HC92" s="11"/>
      <c r="HD92" s="10"/>
      <c r="HE92" s="11"/>
      <c r="HF92" s="10"/>
      <c r="HG92" s="11"/>
      <c r="HH92" s="10"/>
      <c r="HI92" s="11"/>
      <c r="HJ92" s="10"/>
      <c r="HK92" s="11"/>
      <c r="HL92" s="10"/>
      <c r="HM92" s="7"/>
      <c r="HN92" s="7">
        <f t="shared" si="107"/>
        <v>0</v>
      </c>
    </row>
    <row r="93" spans="1:222" x14ac:dyDescent="0.2">
      <c r="A93" s="15">
        <v>1</v>
      </c>
      <c r="B93" s="15">
        <v>1</v>
      </c>
      <c r="C93" s="15"/>
      <c r="D93" s="6" t="s">
        <v>190</v>
      </c>
      <c r="E93" s="3" t="s">
        <v>191</v>
      </c>
      <c r="F93" s="6">
        <f t="shared" si="84"/>
        <v>0</v>
      </c>
      <c r="G93" s="6">
        <f t="shared" si="85"/>
        <v>1</v>
      </c>
      <c r="H93" s="6">
        <f t="shared" si="86"/>
        <v>9</v>
      </c>
      <c r="I93" s="6">
        <f t="shared" si="87"/>
        <v>9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0</v>
      </c>
      <c r="N93" s="6">
        <f t="shared" si="92"/>
        <v>0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6">
        <f t="shared" si="96"/>
        <v>0</v>
      </c>
      <c r="S93" s="6">
        <f t="shared" si="97"/>
        <v>0</v>
      </c>
      <c r="T93" s="7">
        <f t="shared" si="98"/>
        <v>1</v>
      </c>
      <c r="U93" s="7">
        <f t="shared" si="99"/>
        <v>0</v>
      </c>
      <c r="V93" s="7">
        <v>0.4</v>
      </c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11"/>
      <c r="AO93" s="10"/>
      <c r="AP93" s="11"/>
      <c r="AQ93" s="10"/>
      <c r="AR93" s="11"/>
      <c r="AS93" s="10"/>
      <c r="AT93" s="7"/>
      <c r="AU93" s="7">
        <f t="shared" si="100"/>
        <v>0</v>
      </c>
      <c r="AV93" s="11"/>
      <c r="AW93" s="10"/>
      <c r="AX93" s="11"/>
      <c r="AY93" s="10"/>
      <c r="AZ93" s="11"/>
      <c r="BA93" s="10"/>
      <c r="BB93" s="11"/>
      <c r="BC93" s="10"/>
      <c r="BD93" s="7"/>
      <c r="BE93" s="11"/>
      <c r="BF93" s="10"/>
      <c r="BG93" s="11"/>
      <c r="BH93" s="10"/>
      <c r="BI93" s="11"/>
      <c r="BJ93" s="10"/>
      <c r="BK93" s="11"/>
      <c r="BL93" s="10"/>
      <c r="BM93" s="11"/>
      <c r="BN93" s="10"/>
      <c r="BO93" s="11"/>
      <c r="BP93" s="10"/>
      <c r="BQ93" s="11"/>
      <c r="BR93" s="10"/>
      <c r="BS93" s="7"/>
      <c r="BT93" s="7">
        <f t="shared" si="101"/>
        <v>0</v>
      </c>
      <c r="BU93" s="11"/>
      <c r="BV93" s="10"/>
      <c r="BW93" s="11"/>
      <c r="BX93" s="10"/>
      <c r="BY93" s="11"/>
      <c r="BZ93" s="10"/>
      <c r="CA93" s="11"/>
      <c r="CB93" s="10"/>
      <c r="CC93" s="7"/>
      <c r="CD93" s="11"/>
      <c r="CE93" s="10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11"/>
      <c r="CQ93" s="10"/>
      <c r="CR93" s="7"/>
      <c r="CS93" s="7">
        <f t="shared" si="102"/>
        <v>0</v>
      </c>
      <c r="CT93" s="11"/>
      <c r="CU93" s="10"/>
      <c r="CV93" s="11"/>
      <c r="CW93" s="10"/>
      <c r="CX93" s="11"/>
      <c r="CY93" s="10"/>
      <c r="CZ93" s="11"/>
      <c r="DA93" s="10"/>
      <c r="DB93" s="7"/>
      <c r="DC93" s="11"/>
      <c r="DD93" s="10"/>
      <c r="DE93" s="11"/>
      <c r="DF93" s="10"/>
      <c r="DG93" s="11"/>
      <c r="DH93" s="10"/>
      <c r="DI93" s="11"/>
      <c r="DJ93" s="10"/>
      <c r="DK93" s="11"/>
      <c r="DL93" s="10"/>
      <c r="DM93" s="11"/>
      <c r="DN93" s="10"/>
      <c r="DO93" s="11"/>
      <c r="DP93" s="10"/>
      <c r="DQ93" s="7"/>
      <c r="DR93" s="7">
        <f t="shared" si="103"/>
        <v>0</v>
      </c>
      <c r="DS93" s="11"/>
      <c r="DT93" s="10"/>
      <c r="DU93" s="11"/>
      <c r="DV93" s="10"/>
      <c r="DW93" s="11"/>
      <c r="DX93" s="10"/>
      <c r="DY93" s="11"/>
      <c r="DZ93" s="10"/>
      <c r="EA93" s="7"/>
      <c r="EB93" s="11"/>
      <c r="EC93" s="10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7"/>
      <c r="EQ93" s="7">
        <f t="shared" si="104"/>
        <v>0</v>
      </c>
      <c r="ER93" s="11"/>
      <c r="ES93" s="10"/>
      <c r="ET93" s="11"/>
      <c r="EU93" s="10"/>
      <c r="EV93" s="11"/>
      <c r="EW93" s="10"/>
      <c r="EX93" s="11"/>
      <c r="EY93" s="10"/>
      <c r="EZ93" s="7"/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7"/>
      <c r="FP93" s="7">
        <f t="shared" si="105"/>
        <v>0</v>
      </c>
      <c r="FQ93" s="11">
        <v>9</v>
      </c>
      <c r="FR93" s="10" t="s">
        <v>61</v>
      </c>
      <c r="FS93" s="11"/>
      <c r="FT93" s="10"/>
      <c r="FU93" s="11"/>
      <c r="FV93" s="10"/>
      <c r="FW93" s="11"/>
      <c r="FX93" s="10"/>
      <c r="FY93" s="7">
        <v>1</v>
      </c>
      <c r="FZ93" s="11"/>
      <c r="GA93" s="10"/>
      <c r="GB93" s="11"/>
      <c r="GC93" s="10"/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7"/>
      <c r="GO93" s="7">
        <f t="shared" si="106"/>
        <v>1</v>
      </c>
      <c r="GP93" s="11"/>
      <c r="GQ93" s="10"/>
      <c r="GR93" s="11"/>
      <c r="GS93" s="10"/>
      <c r="GT93" s="11"/>
      <c r="GU93" s="10"/>
      <c r="GV93" s="11"/>
      <c r="GW93" s="10"/>
      <c r="GX93" s="7"/>
      <c r="GY93" s="11"/>
      <c r="GZ93" s="10"/>
      <c r="HA93" s="11"/>
      <c r="HB93" s="10"/>
      <c r="HC93" s="11"/>
      <c r="HD93" s="10"/>
      <c r="HE93" s="11"/>
      <c r="HF93" s="10"/>
      <c r="HG93" s="11"/>
      <c r="HH93" s="10"/>
      <c r="HI93" s="11"/>
      <c r="HJ93" s="10"/>
      <c r="HK93" s="11"/>
      <c r="HL93" s="10"/>
      <c r="HM93" s="7"/>
      <c r="HN93" s="7">
        <f t="shared" si="107"/>
        <v>0</v>
      </c>
    </row>
    <row r="94" spans="1:222" x14ac:dyDescent="0.2">
      <c r="A94" s="15">
        <v>53</v>
      </c>
      <c r="B94" s="15">
        <v>1</v>
      </c>
      <c r="C94" s="15"/>
      <c r="D94" s="6" t="s">
        <v>192</v>
      </c>
      <c r="E94" s="3" t="s">
        <v>193</v>
      </c>
      <c r="F94" s="6">
        <f t="shared" si="84"/>
        <v>0</v>
      </c>
      <c r="G94" s="6">
        <f t="shared" si="85"/>
        <v>2</v>
      </c>
      <c r="H94" s="6">
        <f t="shared" si="86"/>
        <v>18</v>
      </c>
      <c r="I94" s="6">
        <f t="shared" si="87"/>
        <v>9</v>
      </c>
      <c r="J94" s="6">
        <f t="shared" si="88"/>
        <v>9</v>
      </c>
      <c r="K94" s="6">
        <f t="shared" si="89"/>
        <v>0</v>
      </c>
      <c r="L94" s="6">
        <f t="shared" si="90"/>
        <v>0</v>
      </c>
      <c r="M94" s="6">
        <f t="shared" si="91"/>
        <v>0</v>
      </c>
      <c r="N94" s="6">
        <f t="shared" si="92"/>
        <v>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6">
        <f t="shared" si="96"/>
        <v>0</v>
      </c>
      <c r="S94" s="6">
        <f t="shared" si="97"/>
        <v>0</v>
      </c>
      <c r="T94" s="7">
        <f t="shared" si="98"/>
        <v>2</v>
      </c>
      <c r="U94" s="7">
        <f t="shared" si="99"/>
        <v>0</v>
      </c>
      <c r="V94" s="7">
        <v>1</v>
      </c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11"/>
      <c r="AO94" s="10"/>
      <c r="AP94" s="11"/>
      <c r="AQ94" s="10"/>
      <c r="AR94" s="11"/>
      <c r="AS94" s="10"/>
      <c r="AT94" s="7"/>
      <c r="AU94" s="7">
        <f t="shared" si="100"/>
        <v>0</v>
      </c>
      <c r="AV94" s="11"/>
      <c r="AW94" s="10"/>
      <c r="AX94" s="11"/>
      <c r="AY94" s="10"/>
      <c r="AZ94" s="11"/>
      <c r="BA94" s="10"/>
      <c r="BB94" s="11"/>
      <c r="BC94" s="10"/>
      <c r="BD94" s="7"/>
      <c r="BE94" s="11"/>
      <c r="BF94" s="10"/>
      <c r="BG94" s="11"/>
      <c r="BH94" s="10"/>
      <c r="BI94" s="11"/>
      <c r="BJ94" s="10"/>
      <c r="BK94" s="11"/>
      <c r="BL94" s="10"/>
      <c r="BM94" s="11"/>
      <c r="BN94" s="10"/>
      <c r="BO94" s="11"/>
      <c r="BP94" s="10"/>
      <c r="BQ94" s="11"/>
      <c r="BR94" s="10"/>
      <c r="BS94" s="7"/>
      <c r="BT94" s="7">
        <f t="shared" si="101"/>
        <v>0</v>
      </c>
      <c r="BU94" s="11"/>
      <c r="BV94" s="10"/>
      <c r="BW94" s="11"/>
      <c r="BX94" s="10"/>
      <c r="BY94" s="11"/>
      <c r="BZ94" s="10"/>
      <c r="CA94" s="11"/>
      <c r="CB94" s="10"/>
      <c r="CC94" s="7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11"/>
      <c r="CQ94" s="10"/>
      <c r="CR94" s="7"/>
      <c r="CS94" s="7">
        <f t="shared" si="102"/>
        <v>0</v>
      </c>
      <c r="CT94" s="11"/>
      <c r="CU94" s="10"/>
      <c r="CV94" s="11"/>
      <c r="CW94" s="10"/>
      <c r="CX94" s="11"/>
      <c r="CY94" s="10"/>
      <c r="CZ94" s="11"/>
      <c r="DA94" s="10"/>
      <c r="DB94" s="7"/>
      <c r="DC94" s="11"/>
      <c r="DD94" s="10"/>
      <c r="DE94" s="11"/>
      <c r="DF94" s="10"/>
      <c r="DG94" s="11"/>
      <c r="DH94" s="10"/>
      <c r="DI94" s="11"/>
      <c r="DJ94" s="10"/>
      <c r="DK94" s="11"/>
      <c r="DL94" s="10"/>
      <c r="DM94" s="11"/>
      <c r="DN94" s="10"/>
      <c r="DO94" s="11"/>
      <c r="DP94" s="10"/>
      <c r="DQ94" s="7"/>
      <c r="DR94" s="7">
        <f t="shared" si="103"/>
        <v>0</v>
      </c>
      <c r="DS94" s="11"/>
      <c r="DT94" s="10"/>
      <c r="DU94" s="11"/>
      <c r="DV94" s="10"/>
      <c r="DW94" s="11"/>
      <c r="DX94" s="10"/>
      <c r="DY94" s="11"/>
      <c r="DZ94" s="10"/>
      <c r="EA94" s="7"/>
      <c r="EB94" s="11"/>
      <c r="EC94" s="10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7"/>
      <c r="EQ94" s="7">
        <f t="shared" si="104"/>
        <v>0</v>
      </c>
      <c r="ER94" s="11"/>
      <c r="ES94" s="10"/>
      <c r="ET94" s="11"/>
      <c r="EU94" s="10"/>
      <c r="EV94" s="11"/>
      <c r="EW94" s="10"/>
      <c r="EX94" s="11"/>
      <c r="EY94" s="10"/>
      <c r="EZ94" s="7"/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7"/>
      <c r="FP94" s="7">
        <f t="shared" si="105"/>
        <v>0</v>
      </c>
      <c r="FQ94" s="11"/>
      <c r="FR94" s="10"/>
      <c r="FS94" s="11"/>
      <c r="FT94" s="10"/>
      <c r="FU94" s="11"/>
      <c r="FV94" s="10"/>
      <c r="FW94" s="11"/>
      <c r="FX94" s="10"/>
      <c r="FY94" s="7"/>
      <c r="FZ94" s="11"/>
      <c r="GA94" s="10"/>
      <c r="GB94" s="11"/>
      <c r="GC94" s="10"/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7"/>
      <c r="GO94" s="7">
        <f t="shared" si="106"/>
        <v>0</v>
      </c>
      <c r="GP94" s="11">
        <v>9</v>
      </c>
      <c r="GQ94" s="10" t="s">
        <v>61</v>
      </c>
      <c r="GR94" s="11">
        <v>9</v>
      </c>
      <c r="GS94" s="10" t="s">
        <v>61</v>
      </c>
      <c r="GT94" s="11"/>
      <c r="GU94" s="10"/>
      <c r="GV94" s="11"/>
      <c r="GW94" s="10"/>
      <c r="GX94" s="7">
        <v>2</v>
      </c>
      <c r="GY94" s="11"/>
      <c r="GZ94" s="10"/>
      <c r="HA94" s="11"/>
      <c r="HB94" s="10"/>
      <c r="HC94" s="11"/>
      <c r="HD94" s="10"/>
      <c r="HE94" s="11"/>
      <c r="HF94" s="10"/>
      <c r="HG94" s="11"/>
      <c r="HH94" s="10"/>
      <c r="HI94" s="11"/>
      <c r="HJ94" s="10"/>
      <c r="HK94" s="11"/>
      <c r="HL94" s="10"/>
      <c r="HM94" s="7"/>
      <c r="HN94" s="7">
        <f t="shared" si="107"/>
        <v>2</v>
      </c>
    </row>
    <row r="95" spans="1:222" x14ac:dyDescent="0.2">
      <c r="A95" s="15">
        <v>53</v>
      </c>
      <c r="B95" s="15">
        <v>1</v>
      </c>
      <c r="C95" s="15"/>
      <c r="D95" s="6" t="s">
        <v>194</v>
      </c>
      <c r="E95" s="3" t="s">
        <v>195</v>
      </c>
      <c r="F95" s="6">
        <f t="shared" si="84"/>
        <v>0</v>
      </c>
      <c r="G95" s="6">
        <f t="shared" si="85"/>
        <v>2</v>
      </c>
      <c r="H95" s="6">
        <f t="shared" si="86"/>
        <v>18</v>
      </c>
      <c r="I95" s="6">
        <f t="shared" si="87"/>
        <v>9</v>
      </c>
      <c r="J95" s="6">
        <f t="shared" si="88"/>
        <v>9</v>
      </c>
      <c r="K95" s="6">
        <f t="shared" si="89"/>
        <v>0</v>
      </c>
      <c r="L95" s="6">
        <f t="shared" si="90"/>
        <v>0</v>
      </c>
      <c r="M95" s="6">
        <f t="shared" si="91"/>
        <v>0</v>
      </c>
      <c r="N95" s="6">
        <f t="shared" si="92"/>
        <v>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6">
        <f t="shared" si="96"/>
        <v>0</v>
      </c>
      <c r="S95" s="6">
        <f t="shared" si="97"/>
        <v>0</v>
      </c>
      <c r="T95" s="7">
        <f t="shared" si="98"/>
        <v>2</v>
      </c>
      <c r="U95" s="7">
        <f t="shared" si="99"/>
        <v>0</v>
      </c>
      <c r="V95" s="7">
        <v>1</v>
      </c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11"/>
      <c r="AO95" s="10"/>
      <c r="AP95" s="11"/>
      <c r="AQ95" s="10"/>
      <c r="AR95" s="11"/>
      <c r="AS95" s="10"/>
      <c r="AT95" s="7"/>
      <c r="AU95" s="7">
        <f t="shared" si="100"/>
        <v>0</v>
      </c>
      <c r="AV95" s="11"/>
      <c r="AW95" s="10"/>
      <c r="AX95" s="11"/>
      <c r="AY95" s="10"/>
      <c r="AZ95" s="11"/>
      <c r="BA95" s="10"/>
      <c r="BB95" s="11"/>
      <c r="BC95" s="10"/>
      <c r="BD95" s="7"/>
      <c r="BE95" s="11"/>
      <c r="BF95" s="10"/>
      <c r="BG95" s="11"/>
      <c r="BH95" s="10"/>
      <c r="BI95" s="11"/>
      <c r="BJ95" s="10"/>
      <c r="BK95" s="11"/>
      <c r="BL95" s="10"/>
      <c r="BM95" s="11"/>
      <c r="BN95" s="10"/>
      <c r="BO95" s="11"/>
      <c r="BP95" s="10"/>
      <c r="BQ95" s="11"/>
      <c r="BR95" s="10"/>
      <c r="BS95" s="7"/>
      <c r="BT95" s="7">
        <f t="shared" si="101"/>
        <v>0</v>
      </c>
      <c r="BU95" s="11"/>
      <c r="BV95" s="10"/>
      <c r="BW95" s="11"/>
      <c r="BX95" s="10"/>
      <c r="BY95" s="11"/>
      <c r="BZ95" s="10"/>
      <c r="CA95" s="11"/>
      <c r="CB95" s="10"/>
      <c r="CC95" s="7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11"/>
      <c r="CQ95" s="10"/>
      <c r="CR95" s="7"/>
      <c r="CS95" s="7">
        <f t="shared" si="102"/>
        <v>0</v>
      </c>
      <c r="CT95" s="11"/>
      <c r="CU95" s="10"/>
      <c r="CV95" s="11"/>
      <c r="CW95" s="10"/>
      <c r="CX95" s="11"/>
      <c r="CY95" s="10"/>
      <c r="CZ95" s="11"/>
      <c r="DA95" s="10"/>
      <c r="DB95" s="7"/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11"/>
      <c r="DN95" s="10"/>
      <c r="DO95" s="11"/>
      <c r="DP95" s="10"/>
      <c r="DQ95" s="7"/>
      <c r="DR95" s="7">
        <f t="shared" si="103"/>
        <v>0</v>
      </c>
      <c r="DS95" s="11"/>
      <c r="DT95" s="10"/>
      <c r="DU95" s="11"/>
      <c r="DV95" s="10"/>
      <c r="DW95" s="11"/>
      <c r="DX95" s="10"/>
      <c r="DY95" s="11"/>
      <c r="DZ95" s="10"/>
      <c r="EA95" s="7"/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7"/>
      <c r="EQ95" s="7">
        <f t="shared" si="104"/>
        <v>0</v>
      </c>
      <c r="ER95" s="11"/>
      <c r="ES95" s="10"/>
      <c r="ET95" s="11"/>
      <c r="EU95" s="10"/>
      <c r="EV95" s="11"/>
      <c r="EW95" s="10"/>
      <c r="EX95" s="11"/>
      <c r="EY95" s="10"/>
      <c r="EZ95" s="7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7"/>
      <c r="FP95" s="7">
        <f t="shared" si="105"/>
        <v>0</v>
      </c>
      <c r="FQ95" s="11"/>
      <c r="FR95" s="10"/>
      <c r="FS95" s="11"/>
      <c r="FT95" s="10"/>
      <c r="FU95" s="11"/>
      <c r="FV95" s="10"/>
      <c r="FW95" s="11"/>
      <c r="FX95" s="10"/>
      <c r="FY95" s="7"/>
      <c r="FZ95" s="11"/>
      <c r="GA95" s="10"/>
      <c r="GB95" s="11"/>
      <c r="GC95" s="10"/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7"/>
      <c r="GO95" s="7">
        <f t="shared" si="106"/>
        <v>0</v>
      </c>
      <c r="GP95" s="11">
        <v>9</v>
      </c>
      <c r="GQ95" s="10" t="s">
        <v>61</v>
      </c>
      <c r="GR95" s="11">
        <v>9</v>
      </c>
      <c r="GS95" s="10" t="s">
        <v>61</v>
      </c>
      <c r="GT95" s="11"/>
      <c r="GU95" s="10"/>
      <c r="GV95" s="11"/>
      <c r="GW95" s="10"/>
      <c r="GX95" s="7">
        <v>2</v>
      </c>
      <c r="GY95" s="11"/>
      <c r="GZ95" s="10"/>
      <c r="HA95" s="11"/>
      <c r="HB95" s="10"/>
      <c r="HC95" s="11"/>
      <c r="HD95" s="10"/>
      <c r="HE95" s="11"/>
      <c r="HF95" s="10"/>
      <c r="HG95" s="11"/>
      <c r="HH95" s="10"/>
      <c r="HI95" s="11"/>
      <c r="HJ95" s="10"/>
      <c r="HK95" s="11"/>
      <c r="HL95" s="10"/>
      <c r="HM95" s="7"/>
      <c r="HN95" s="7">
        <f t="shared" si="107"/>
        <v>2</v>
      </c>
    </row>
    <row r="96" spans="1:222" x14ac:dyDescent="0.2">
      <c r="A96" s="15">
        <v>6</v>
      </c>
      <c r="B96" s="15">
        <v>1</v>
      </c>
      <c r="C96" s="15"/>
      <c r="D96" s="6" t="s">
        <v>196</v>
      </c>
      <c r="E96" s="3" t="s">
        <v>197</v>
      </c>
      <c r="F96" s="6">
        <f t="shared" si="84"/>
        <v>0</v>
      </c>
      <c r="G96" s="6">
        <f t="shared" si="85"/>
        <v>2</v>
      </c>
      <c r="H96" s="6">
        <f t="shared" si="86"/>
        <v>18</v>
      </c>
      <c r="I96" s="6">
        <f t="shared" si="87"/>
        <v>9</v>
      </c>
      <c r="J96" s="6">
        <f t="shared" si="88"/>
        <v>0</v>
      </c>
      <c r="K96" s="6">
        <f t="shared" si="89"/>
        <v>9</v>
      </c>
      <c r="L96" s="6">
        <f t="shared" si="90"/>
        <v>0</v>
      </c>
      <c r="M96" s="6">
        <f t="shared" si="91"/>
        <v>0</v>
      </c>
      <c r="N96" s="6">
        <f t="shared" si="92"/>
        <v>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6">
        <f t="shared" si="96"/>
        <v>0</v>
      </c>
      <c r="S96" s="6">
        <f t="shared" si="97"/>
        <v>0</v>
      </c>
      <c r="T96" s="7">
        <f t="shared" si="98"/>
        <v>2</v>
      </c>
      <c r="U96" s="7">
        <f t="shared" si="99"/>
        <v>0</v>
      </c>
      <c r="V96" s="7">
        <v>1</v>
      </c>
      <c r="W96" s="11">
        <v>9</v>
      </c>
      <c r="X96" s="10" t="s">
        <v>61</v>
      </c>
      <c r="Y96" s="11"/>
      <c r="Z96" s="10"/>
      <c r="AA96" s="11">
        <v>9</v>
      </c>
      <c r="AB96" s="10" t="s">
        <v>61</v>
      </c>
      <c r="AC96" s="11"/>
      <c r="AD96" s="10"/>
      <c r="AE96" s="7">
        <v>2</v>
      </c>
      <c r="AF96" s="11"/>
      <c r="AG96" s="10"/>
      <c r="AH96" s="11"/>
      <c r="AI96" s="10"/>
      <c r="AJ96" s="11"/>
      <c r="AK96" s="10"/>
      <c r="AL96" s="11"/>
      <c r="AM96" s="10"/>
      <c r="AN96" s="11"/>
      <c r="AO96" s="10"/>
      <c r="AP96" s="11"/>
      <c r="AQ96" s="10"/>
      <c r="AR96" s="11"/>
      <c r="AS96" s="10"/>
      <c r="AT96" s="7"/>
      <c r="AU96" s="7">
        <f t="shared" si="100"/>
        <v>2</v>
      </c>
      <c r="AV96" s="11"/>
      <c r="AW96" s="10"/>
      <c r="AX96" s="11"/>
      <c r="AY96" s="10"/>
      <c r="AZ96" s="11"/>
      <c r="BA96" s="10"/>
      <c r="BB96" s="11"/>
      <c r="BC96" s="10"/>
      <c r="BD96" s="7"/>
      <c r="BE96" s="11"/>
      <c r="BF96" s="10"/>
      <c r="BG96" s="11"/>
      <c r="BH96" s="10"/>
      <c r="BI96" s="11"/>
      <c r="BJ96" s="10"/>
      <c r="BK96" s="11"/>
      <c r="BL96" s="10"/>
      <c r="BM96" s="11"/>
      <c r="BN96" s="10"/>
      <c r="BO96" s="11"/>
      <c r="BP96" s="10"/>
      <c r="BQ96" s="11"/>
      <c r="BR96" s="10"/>
      <c r="BS96" s="7"/>
      <c r="BT96" s="7">
        <f t="shared" si="101"/>
        <v>0</v>
      </c>
      <c r="BU96" s="11"/>
      <c r="BV96" s="10"/>
      <c r="BW96" s="11"/>
      <c r="BX96" s="10"/>
      <c r="BY96" s="11"/>
      <c r="BZ96" s="10"/>
      <c r="CA96" s="11"/>
      <c r="CB96" s="10"/>
      <c r="CC96" s="7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11"/>
      <c r="CQ96" s="10"/>
      <c r="CR96" s="7"/>
      <c r="CS96" s="7">
        <f t="shared" si="102"/>
        <v>0</v>
      </c>
      <c r="CT96" s="11"/>
      <c r="CU96" s="10"/>
      <c r="CV96" s="11"/>
      <c r="CW96" s="10"/>
      <c r="CX96" s="11"/>
      <c r="CY96" s="10"/>
      <c r="CZ96" s="11"/>
      <c r="DA96" s="10"/>
      <c r="DB96" s="7"/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11"/>
      <c r="DN96" s="10"/>
      <c r="DO96" s="11"/>
      <c r="DP96" s="10"/>
      <c r="DQ96" s="7"/>
      <c r="DR96" s="7">
        <f t="shared" si="103"/>
        <v>0</v>
      </c>
      <c r="DS96" s="11"/>
      <c r="DT96" s="10"/>
      <c r="DU96" s="11"/>
      <c r="DV96" s="10"/>
      <c r="DW96" s="11"/>
      <c r="DX96" s="10"/>
      <c r="DY96" s="11"/>
      <c r="DZ96" s="10"/>
      <c r="EA96" s="7"/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7"/>
      <c r="EQ96" s="7">
        <f t="shared" si="104"/>
        <v>0</v>
      </c>
      <c r="ER96" s="11"/>
      <c r="ES96" s="10"/>
      <c r="ET96" s="11"/>
      <c r="EU96" s="10"/>
      <c r="EV96" s="11"/>
      <c r="EW96" s="10"/>
      <c r="EX96" s="11"/>
      <c r="EY96" s="10"/>
      <c r="EZ96" s="7"/>
      <c r="FA96" s="11"/>
      <c r="FB96" s="10"/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7"/>
      <c r="FP96" s="7">
        <f t="shared" si="105"/>
        <v>0</v>
      </c>
      <c r="FQ96" s="11"/>
      <c r="FR96" s="10"/>
      <c r="FS96" s="11"/>
      <c r="FT96" s="10"/>
      <c r="FU96" s="11"/>
      <c r="FV96" s="10"/>
      <c r="FW96" s="11"/>
      <c r="FX96" s="10"/>
      <c r="FY96" s="7"/>
      <c r="FZ96" s="11"/>
      <c r="GA96" s="10"/>
      <c r="GB96" s="11"/>
      <c r="GC96" s="10"/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7"/>
      <c r="GO96" s="7">
        <f t="shared" si="106"/>
        <v>0</v>
      </c>
      <c r="GP96" s="11"/>
      <c r="GQ96" s="10"/>
      <c r="GR96" s="11"/>
      <c r="GS96" s="10"/>
      <c r="GT96" s="11"/>
      <c r="GU96" s="10"/>
      <c r="GV96" s="11"/>
      <c r="GW96" s="10"/>
      <c r="GX96" s="7"/>
      <c r="GY96" s="11"/>
      <c r="GZ96" s="10"/>
      <c r="HA96" s="11"/>
      <c r="HB96" s="10"/>
      <c r="HC96" s="11"/>
      <c r="HD96" s="10"/>
      <c r="HE96" s="11"/>
      <c r="HF96" s="10"/>
      <c r="HG96" s="11"/>
      <c r="HH96" s="10"/>
      <c r="HI96" s="11"/>
      <c r="HJ96" s="10"/>
      <c r="HK96" s="11"/>
      <c r="HL96" s="10"/>
      <c r="HM96" s="7"/>
      <c r="HN96" s="7">
        <f t="shared" si="107"/>
        <v>0</v>
      </c>
    </row>
    <row r="97" spans="1:222" x14ac:dyDescent="0.2">
      <c r="A97" s="15">
        <v>6</v>
      </c>
      <c r="B97" s="15">
        <v>1</v>
      </c>
      <c r="C97" s="15"/>
      <c r="D97" s="6" t="s">
        <v>198</v>
      </c>
      <c r="E97" s="3" t="s">
        <v>199</v>
      </c>
      <c r="F97" s="6">
        <f t="shared" si="84"/>
        <v>0</v>
      </c>
      <c r="G97" s="6">
        <f t="shared" si="85"/>
        <v>2</v>
      </c>
      <c r="H97" s="6">
        <f t="shared" si="86"/>
        <v>18</v>
      </c>
      <c r="I97" s="6">
        <f t="shared" si="87"/>
        <v>9</v>
      </c>
      <c r="J97" s="6">
        <f t="shared" si="88"/>
        <v>0</v>
      </c>
      <c r="K97" s="6">
        <f t="shared" si="89"/>
        <v>9</v>
      </c>
      <c r="L97" s="6">
        <f t="shared" si="90"/>
        <v>0</v>
      </c>
      <c r="M97" s="6">
        <f t="shared" si="91"/>
        <v>0</v>
      </c>
      <c r="N97" s="6">
        <f t="shared" si="92"/>
        <v>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6">
        <f t="shared" si="96"/>
        <v>0</v>
      </c>
      <c r="S97" s="6">
        <f t="shared" si="97"/>
        <v>0</v>
      </c>
      <c r="T97" s="7">
        <f t="shared" si="98"/>
        <v>2</v>
      </c>
      <c r="U97" s="7">
        <f t="shared" si="99"/>
        <v>0</v>
      </c>
      <c r="V97" s="7">
        <v>1</v>
      </c>
      <c r="W97" s="11">
        <v>9</v>
      </c>
      <c r="X97" s="10" t="s">
        <v>61</v>
      </c>
      <c r="Y97" s="11"/>
      <c r="Z97" s="10"/>
      <c r="AA97" s="11">
        <v>9</v>
      </c>
      <c r="AB97" s="10" t="s">
        <v>61</v>
      </c>
      <c r="AC97" s="11"/>
      <c r="AD97" s="10"/>
      <c r="AE97" s="7">
        <v>2</v>
      </c>
      <c r="AF97" s="11"/>
      <c r="AG97" s="10"/>
      <c r="AH97" s="11"/>
      <c r="AI97" s="10"/>
      <c r="AJ97" s="11"/>
      <c r="AK97" s="10"/>
      <c r="AL97" s="11"/>
      <c r="AM97" s="10"/>
      <c r="AN97" s="11"/>
      <c r="AO97" s="10"/>
      <c r="AP97" s="11"/>
      <c r="AQ97" s="10"/>
      <c r="AR97" s="11"/>
      <c r="AS97" s="10"/>
      <c r="AT97" s="7"/>
      <c r="AU97" s="7">
        <f t="shared" si="100"/>
        <v>2</v>
      </c>
      <c r="AV97" s="11"/>
      <c r="AW97" s="10"/>
      <c r="AX97" s="11"/>
      <c r="AY97" s="10"/>
      <c r="AZ97" s="11"/>
      <c r="BA97" s="10"/>
      <c r="BB97" s="11"/>
      <c r="BC97" s="10"/>
      <c r="BD97" s="7"/>
      <c r="BE97" s="11"/>
      <c r="BF97" s="10"/>
      <c r="BG97" s="11"/>
      <c r="BH97" s="10"/>
      <c r="BI97" s="11"/>
      <c r="BJ97" s="10"/>
      <c r="BK97" s="11"/>
      <c r="BL97" s="10"/>
      <c r="BM97" s="11"/>
      <c r="BN97" s="10"/>
      <c r="BO97" s="11"/>
      <c r="BP97" s="10"/>
      <c r="BQ97" s="11"/>
      <c r="BR97" s="10"/>
      <c r="BS97" s="7"/>
      <c r="BT97" s="7">
        <f t="shared" si="101"/>
        <v>0</v>
      </c>
      <c r="BU97" s="11"/>
      <c r="BV97" s="10"/>
      <c r="BW97" s="11"/>
      <c r="BX97" s="10"/>
      <c r="BY97" s="11"/>
      <c r="BZ97" s="10"/>
      <c r="CA97" s="11"/>
      <c r="CB97" s="10"/>
      <c r="CC97" s="7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11"/>
      <c r="CQ97" s="10"/>
      <c r="CR97" s="7"/>
      <c r="CS97" s="7">
        <f t="shared" si="102"/>
        <v>0</v>
      </c>
      <c r="CT97" s="11"/>
      <c r="CU97" s="10"/>
      <c r="CV97" s="11"/>
      <c r="CW97" s="10"/>
      <c r="CX97" s="11"/>
      <c r="CY97" s="10"/>
      <c r="CZ97" s="11"/>
      <c r="DA97" s="10"/>
      <c r="DB97" s="7"/>
      <c r="DC97" s="11"/>
      <c r="DD97" s="10"/>
      <c r="DE97" s="11"/>
      <c r="DF97" s="10"/>
      <c r="DG97" s="11"/>
      <c r="DH97" s="10"/>
      <c r="DI97" s="11"/>
      <c r="DJ97" s="10"/>
      <c r="DK97" s="11"/>
      <c r="DL97" s="10"/>
      <c r="DM97" s="11"/>
      <c r="DN97" s="10"/>
      <c r="DO97" s="11"/>
      <c r="DP97" s="10"/>
      <c r="DQ97" s="7"/>
      <c r="DR97" s="7">
        <f t="shared" si="103"/>
        <v>0</v>
      </c>
      <c r="DS97" s="11"/>
      <c r="DT97" s="10"/>
      <c r="DU97" s="11"/>
      <c r="DV97" s="10"/>
      <c r="DW97" s="11"/>
      <c r="DX97" s="10"/>
      <c r="DY97" s="11"/>
      <c r="DZ97" s="10"/>
      <c r="EA97" s="7"/>
      <c r="EB97" s="11"/>
      <c r="EC97" s="10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7"/>
      <c r="EQ97" s="7">
        <f t="shared" si="104"/>
        <v>0</v>
      </c>
      <c r="ER97" s="11"/>
      <c r="ES97" s="10"/>
      <c r="ET97" s="11"/>
      <c r="EU97" s="10"/>
      <c r="EV97" s="11"/>
      <c r="EW97" s="10"/>
      <c r="EX97" s="11"/>
      <c r="EY97" s="10"/>
      <c r="EZ97" s="7"/>
      <c r="FA97" s="11"/>
      <c r="FB97" s="10"/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7"/>
      <c r="FP97" s="7">
        <f t="shared" si="105"/>
        <v>0</v>
      </c>
      <c r="FQ97" s="11"/>
      <c r="FR97" s="10"/>
      <c r="FS97" s="11"/>
      <c r="FT97" s="10"/>
      <c r="FU97" s="11"/>
      <c r="FV97" s="10"/>
      <c r="FW97" s="11"/>
      <c r="FX97" s="10"/>
      <c r="FY97" s="7"/>
      <c r="FZ97" s="11"/>
      <c r="GA97" s="10"/>
      <c r="GB97" s="11"/>
      <c r="GC97" s="10"/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7"/>
      <c r="GO97" s="7">
        <f t="shared" si="106"/>
        <v>0</v>
      </c>
      <c r="GP97" s="11"/>
      <c r="GQ97" s="10"/>
      <c r="GR97" s="11"/>
      <c r="GS97" s="10"/>
      <c r="GT97" s="11"/>
      <c r="GU97" s="10"/>
      <c r="GV97" s="11"/>
      <c r="GW97" s="10"/>
      <c r="GX97" s="7"/>
      <c r="GY97" s="11"/>
      <c r="GZ97" s="10"/>
      <c r="HA97" s="11"/>
      <c r="HB97" s="10"/>
      <c r="HC97" s="11"/>
      <c r="HD97" s="10"/>
      <c r="HE97" s="11"/>
      <c r="HF97" s="10"/>
      <c r="HG97" s="11"/>
      <c r="HH97" s="10"/>
      <c r="HI97" s="11"/>
      <c r="HJ97" s="10"/>
      <c r="HK97" s="11"/>
      <c r="HL97" s="10"/>
      <c r="HM97" s="7"/>
      <c r="HN97" s="7">
        <f t="shared" si="107"/>
        <v>0</v>
      </c>
    </row>
    <row r="98" spans="1:222" x14ac:dyDescent="0.2">
      <c r="A98" s="15">
        <v>7</v>
      </c>
      <c r="B98" s="15">
        <v>1</v>
      </c>
      <c r="C98" s="15"/>
      <c r="D98" s="6" t="s">
        <v>200</v>
      </c>
      <c r="E98" s="3" t="s">
        <v>201</v>
      </c>
      <c r="F98" s="6">
        <f t="shared" si="84"/>
        <v>1</v>
      </c>
      <c r="G98" s="6">
        <f t="shared" si="85"/>
        <v>0</v>
      </c>
      <c r="H98" s="6">
        <f t="shared" si="86"/>
        <v>9</v>
      </c>
      <c r="I98" s="6">
        <f t="shared" si="87"/>
        <v>9</v>
      </c>
      <c r="J98" s="6">
        <f t="shared" si="88"/>
        <v>0</v>
      </c>
      <c r="K98" s="6">
        <f t="shared" si="89"/>
        <v>0</v>
      </c>
      <c r="L98" s="6">
        <f t="shared" si="90"/>
        <v>0</v>
      </c>
      <c r="M98" s="6">
        <f t="shared" si="91"/>
        <v>0</v>
      </c>
      <c r="N98" s="6">
        <f t="shared" si="92"/>
        <v>0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6">
        <f t="shared" si="96"/>
        <v>0</v>
      </c>
      <c r="S98" s="6">
        <f t="shared" si="97"/>
        <v>0</v>
      </c>
      <c r="T98" s="7">
        <f t="shared" si="98"/>
        <v>2</v>
      </c>
      <c r="U98" s="7">
        <f t="shared" si="99"/>
        <v>0</v>
      </c>
      <c r="V98" s="7">
        <v>0.6</v>
      </c>
      <c r="W98" s="11">
        <v>9</v>
      </c>
      <c r="X98" s="10" t="s">
        <v>64</v>
      </c>
      <c r="Y98" s="11"/>
      <c r="Z98" s="10"/>
      <c r="AA98" s="11"/>
      <c r="AB98" s="10"/>
      <c r="AC98" s="11"/>
      <c r="AD98" s="10"/>
      <c r="AE98" s="7">
        <v>2</v>
      </c>
      <c r="AF98" s="11"/>
      <c r="AG98" s="10"/>
      <c r="AH98" s="11"/>
      <c r="AI98" s="10"/>
      <c r="AJ98" s="11"/>
      <c r="AK98" s="10"/>
      <c r="AL98" s="11"/>
      <c r="AM98" s="10"/>
      <c r="AN98" s="11"/>
      <c r="AO98" s="10"/>
      <c r="AP98" s="11"/>
      <c r="AQ98" s="10"/>
      <c r="AR98" s="11"/>
      <c r="AS98" s="10"/>
      <c r="AT98" s="7"/>
      <c r="AU98" s="7">
        <f t="shared" si="100"/>
        <v>2</v>
      </c>
      <c r="AV98" s="11"/>
      <c r="AW98" s="10"/>
      <c r="AX98" s="11"/>
      <c r="AY98" s="10"/>
      <c r="AZ98" s="11"/>
      <c r="BA98" s="10"/>
      <c r="BB98" s="11"/>
      <c r="BC98" s="10"/>
      <c r="BD98" s="7"/>
      <c r="BE98" s="11"/>
      <c r="BF98" s="10"/>
      <c r="BG98" s="11"/>
      <c r="BH98" s="10"/>
      <c r="BI98" s="11"/>
      <c r="BJ98" s="10"/>
      <c r="BK98" s="11"/>
      <c r="BL98" s="10"/>
      <c r="BM98" s="11"/>
      <c r="BN98" s="10"/>
      <c r="BO98" s="11"/>
      <c r="BP98" s="10"/>
      <c r="BQ98" s="11"/>
      <c r="BR98" s="10"/>
      <c r="BS98" s="7"/>
      <c r="BT98" s="7">
        <f t="shared" si="101"/>
        <v>0</v>
      </c>
      <c r="BU98" s="11"/>
      <c r="BV98" s="10"/>
      <c r="BW98" s="11"/>
      <c r="BX98" s="10"/>
      <c r="BY98" s="11"/>
      <c r="BZ98" s="10"/>
      <c r="CA98" s="11"/>
      <c r="CB98" s="10"/>
      <c r="CC98" s="7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11"/>
      <c r="CQ98" s="10"/>
      <c r="CR98" s="7"/>
      <c r="CS98" s="7">
        <f t="shared" si="102"/>
        <v>0</v>
      </c>
      <c r="CT98" s="11"/>
      <c r="CU98" s="10"/>
      <c r="CV98" s="11"/>
      <c r="CW98" s="10"/>
      <c r="CX98" s="11"/>
      <c r="CY98" s="10"/>
      <c r="CZ98" s="11"/>
      <c r="DA98" s="10"/>
      <c r="DB98" s="7"/>
      <c r="DC98" s="11"/>
      <c r="DD98" s="10"/>
      <c r="DE98" s="11"/>
      <c r="DF98" s="10"/>
      <c r="DG98" s="11"/>
      <c r="DH98" s="10"/>
      <c r="DI98" s="11"/>
      <c r="DJ98" s="10"/>
      <c r="DK98" s="11"/>
      <c r="DL98" s="10"/>
      <c r="DM98" s="11"/>
      <c r="DN98" s="10"/>
      <c r="DO98" s="11"/>
      <c r="DP98" s="10"/>
      <c r="DQ98" s="7"/>
      <c r="DR98" s="7">
        <f t="shared" si="103"/>
        <v>0</v>
      </c>
      <c r="DS98" s="11"/>
      <c r="DT98" s="10"/>
      <c r="DU98" s="11"/>
      <c r="DV98" s="10"/>
      <c r="DW98" s="11"/>
      <c r="DX98" s="10"/>
      <c r="DY98" s="11"/>
      <c r="DZ98" s="10"/>
      <c r="EA98" s="7"/>
      <c r="EB98" s="11"/>
      <c r="EC98" s="10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7"/>
      <c r="EQ98" s="7">
        <f t="shared" si="104"/>
        <v>0</v>
      </c>
      <c r="ER98" s="11"/>
      <c r="ES98" s="10"/>
      <c r="ET98" s="11"/>
      <c r="EU98" s="10"/>
      <c r="EV98" s="11"/>
      <c r="EW98" s="10"/>
      <c r="EX98" s="11"/>
      <c r="EY98" s="10"/>
      <c r="EZ98" s="7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7"/>
      <c r="FP98" s="7">
        <f t="shared" si="105"/>
        <v>0</v>
      </c>
      <c r="FQ98" s="11"/>
      <c r="FR98" s="10"/>
      <c r="FS98" s="11"/>
      <c r="FT98" s="10"/>
      <c r="FU98" s="11"/>
      <c r="FV98" s="10"/>
      <c r="FW98" s="11"/>
      <c r="FX98" s="10"/>
      <c r="FY98" s="7"/>
      <c r="FZ98" s="11"/>
      <c r="GA98" s="10"/>
      <c r="GB98" s="11"/>
      <c r="GC98" s="10"/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7"/>
      <c r="GO98" s="7">
        <f t="shared" si="106"/>
        <v>0</v>
      </c>
      <c r="GP98" s="11"/>
      <c r="GQ98" s="10"/>
      <c r="GR98" s="11"/>
      <c r="GS98" s="10"/>
      <c r="GT98" s="11"/>
      <c r="GU98" s="10"/>
      <c r="GV98" s="11"/>
      <c r="GW98" s="10"/>
      <c r="GX98" s="7"/>
      <c r="GY98" s="11"/>
      <c r="GZ98" s="10"/>
      <c r="HA98" s="11"/>
      <c r="HB98" s="10"/>
      <c r="HC98" s="11"/>
      <c r="HD98" s="10"/>
      <c r="HE98" s="11"/>
      <c r="HF98" s="10"/>
      <c r="HG98" s="11"/>
      <c r="HH98" s="10"/>
      <c r="HI98" s="11"/>
      <c r="HJ98" s="10"/>
      <c r="HK98" s="11"/>
      <c r="HL98" s="10"/>
      <c r="HM98" s="7"/>
      <c r="HN98" s="7">
        <f t="shared" si="107"/>
        <v>0</v>
      </c>
    </row>
    <row r="99" spans="1:222" x14ac:dyDescent="0.2">
      <c r="A99" s="15">
        <v>7</v>
      </c>
      <c r="B99" s="15">
        <v>1</v>
      </c>
      <c r="C99" s="15"/>
      <c r="D99" s="6" t="s">
        <v>202</v>
      </c>
      <c r="E99" s="3" t="s">
        <v>203</v>
      </c>
      <c r="F99" s="6">
        <f t="shared" si="84"/>
        <v>1</v>
      </c>
      <c r="G99" s="6">
        <f t="shared" si="85"/>
        <v>0</v>
      </c>
      <c r="H99" s="6">
        <f t="shared" si="86"/>
        <v>9</v>
      </c>
      <c r="I99" s="6">
        <f t="shared" si="87"/>
        <v>9</v>
      </c>
      <c r="J99" s="6">
        <f t="shared" si="88"/>
        <v>0</v>
      </c>
      <c r="K99" s="6">
        <f t="shared" si="89"/>
        <v>0</v>
      </c>
      <c r="L99" s="6">
        <f t="shared" si="90"/>
        <v>0</v>
      </c>
      <c r="M99" s="6">
        <f t="shared" si="91"/>
        <v>0</v>
      </c>
      <c r="N99" s="6">
        <f t="shared" si="92"/>
        <v>0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6">
        <f t="shared" si="96"/>
        <v>0</v>
      </c>
      <c r="S99" s="6">
        <f t="shared" si="97"/>
        <v>0</v>
      </c>
      <c r="T99" s="7">
        <f t="shared" si="98"/>
        <v>2</v>
      </c>
      <c r="U99" s="7">
        <f t="shared" si="99"/>
        <v>0</v>
      </c>
      <c r="V99" s="7">
        <v>0.6</v>
      </c>
      <c r="W99" s="11">
        <v>9</v>
      </c>
      <c r="X99" s="10" t="s">
        <v>64</v>
      </c>
      <c r="Y99" s="11"/>
      <c r="Z99" s="10"/>
      <c r="AA99" s="11"/>
      <c r="AB99" s="10"/>
      <c r="AC99" s="11"/>
      <c r="AD99" s="10"/>
      <c r="AE99" s="7">
        <v>2</v>
      </c>
      <c r="AF99" s="11"/>
      <c r="AG99" s="10"/>
      <c r="AH99" s="11"/>
      <c r="AI99" s="10"/>
      <c r="AJ99" s="11"/>
      <c r="AK99" s="10"/>
      <c r="AL99" s="11"/>
      <c r="AM99" s="10"/>
      <c r="AN99" s="11"/>
      <c r="AO99" s="10"/>
      <c r="AP99" s="11"/>
      <c r="AQ99" s="10"/>
      <c r="AR99" s="11"/>
      <c r="AS99" s="10"/>
      <c r="AT99" s="7"/>
      <c r="AU99" s="7">
        <f t="shared" si="100"/>
        <v>2</v>
      </c>
      <c r="AV99" s="11"/>
      <c r="AW99" s="10"/>
      <c r="AX99" s="11"/>
      <c r="AY99" s="10"/>
      <c r="AZ99" s="11"/>
      <c r="BA99" s="10"/>
      <c r="BB99" s="11"/>
      <c r="BC99" s="10"/>
      <c r="BD99" s="7"/>
      <c r="BE99" s="11"/>
      <c r="BF99" s="10"/>
      <c r="BG99" s="11"/>
      <c r="BH99" s="10"/>
      <c r="BI99" s="11"/>
      <c r="BJ99" s="10"/>
      <c r="BK99" s="11"/>
      <c r="BL99" s="10"/>
      <c r="BM99" s="11"/>
      <c r="BN99" s="10"/>
      <c r="BO99" s="11"/>
      <c r="BP99" s="10"/>
      <c r="BQ99" s="11"/>
      <c r="BR99" s="10"/>
      <c r="BS99" s="7"/>
      <c r="BT99" s="7">
        <f t="shared" si="101"/>
        <v>0</v>
      </c>
      <c r="BU99" s="11"/>
      <c r="BV99" s="10"/>
      <c r="BW99" s="11"/>
      <c r="BX99" s="10"/>
      <c r="BY99" s="11"/>
      <c r="BZ99" s="10"/>
      <c r="CA99" s="11"/>
      <c r="CB99" s="10"/>
      <c r="CC99" s="7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11"/>
      <c r="CQ99" s="10"/>
      <c r="CR99" s="7"/>
      <c r="CS99" s="7">
        <f t="shared" si="102"/>
        <v>0</v>
      </c>
      <c r="CT99" s="11"/>
      <c r="CU99" s="10"/>
      <c r="CV99" s="11"/>
      <c r="CW99" s="10"/>
      <c r="CX99" s="11"/>
      <c r="CY99" s="10"/>
      <c r="CZ99" s="11"/>
      <c r="DA99" s="10"/>
      <c r="DB99" s="7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11"/>
      <c r="DN99" s="10"/>
      <c r="DO99" s="11"/>
      <c r="DP99" s="10"/>
      <c r="DQ99" s="7"/>
      <c r="DR99" s="7">
        <f t="shared" si="103"/>
        <v>0</v>
      </c>
      <c r="DS99" s="11"/>
      <c r="DT99" s="10"/>
      <c r="DU99" s="11"/>
      <c r="DV99" s="10"/>
      <c r="DW99" s="11"/>
      <c r="DX99" s="10"/>
      <c r="DY99" s="11"/>
      <c r="DZ99" s="10"/>
      <c r="EA99" s="7"/>
      <c r="EB99" s="11"/>
      <c r="EC99" s="10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7"/>
      <c r="EQ99" s="7">
        <f t="shared" si="104"/>
        <v>0</v>
      </c>
      <c r="ER99" s="11"/>
      <c r="ES99" s="10"/>
      <c r="ET99" s="11"/>
      <c r="EU99" s="10"/>
      <c r="EV99" s="11"/>
      <c r="EW99" s="10"/>
      <c r="EX99" s="11"/>
      <c r="EY99" s="10"/>
      <c r="EZ99" s="7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7"/>
      <c r="FP99" s="7">
        <f t="shared" si="105"/>
        <v>0</v>
      </c>
      <c r="FQ99" s="11"/>
      <c r="FR99" s="10"/>
      <c r="FS99" s="11"/>
      <c r="FT99" s="10"/>
      <c r="FU99" s="11"/>
      <c r="FV99" s="10"/>
      <c r="FW99" s="11"/>
      <c r="FX99" s="10"/>
      <c r="FY99" s="7"/>
      <c r="FZ99" s="11"/>
      <c r="GA99" s="10"/>
      <c r="GB99" s="11"/>
      <c r="GC99" s="10"/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7"/>
      <c r="GO99" s="7">
        <f t="shared" si="106"/>
        <v>0</v>
      </c>
      <c r="GP99" s="11"/>
      <c r="GQ99" s="10"/>
      <c r="GR99" s="11"/>
      <c r="GS99" s="10"/>
      <c r="GT99" s="11"/>
      <c r="GU99" s="10"/>
      <c r="GV99" s="11"/>
      <c r="GW99" s="10"/>
      <c r="GX99" s="7"/>
      <c r="GY99" s="11"/>
      <c r="GZ99" s="10"/>
      <c r="HA99" s="11"/>
      <c r="HB99" s="10"/>
      <c r="HC99" s="11"/>
      <c r="HD99" s="10"/>
      <c r="HE99" s="11"/>
      <c r="HF99" s="10"/>
      <c r="HG99" s="11"/>
      <c r="HH99" s="10"/>
      <c r="HI99" s="11"/>
      <c r="HJ99" s="10"/>
      <c r="HK99" s="11"/>
      <c r="HL99" s="10"/>
      <c r="HM99" s="7"/>
      <c r="HN99" s="7">
        <f t="shared" si="107"/>
        <v>0</v>
      </c>
    </row>
    <row r="100" spans="1:222" x14ac:dyDescent="0.2">
      <c r="A100" s="15">
        <v>8</v>
      </c>
      <c r="B100" s="15">
        <v>1</v>
      </c>
      <c r="C100" s="15"/>
      <c r="D100" s="6" t="s">
        <v>204</v>
      </c>
      <c r="E100" s="3" t="s">
        <v>205</v>
      </c>
      <c r="F100" s="6">
        <f t="shared" si="84"/>
        <v>1</v>
      </c>
      <c r="G100" s="6">
        <f t="shared" si="85"/>
        <v>1</v>
      </c>
      <c r="H100" s="6">
        <f t="shared" si="86"/>
        <v>36</v>
      </c>
      <c r="I100" s="6">
        <f t="shared" si="87"/>
        <v>18</v>
      </c>
      <c r="J100" s="6">
        <f t="shared" si="88"/>
        <v>0</v>
      </c>
      <c r="K100" s="6">
        <f t="shared" si="89"/>
        <v>0</v>
      </c>
      <c r="L100" s="6">
        <f t="shared" si="90"/>
        <v>0</v>
      </c>
      <c r="M100" s="6">
        <f t="shared" si="91"/>
        <v>0</v>
      </c>
      <c r="N100" s="6">
        <f t="shared" si="92"/>
        <v>18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6">
        <f t="shared" si="96"/>
        <v>0</v>
      </c>
      <c r="S100" s="6">
        <f t="shared" si="97"/>
        <v>0</v>
      </c>
      <c r="T100" s="7">
        <f t="shared" si="98"/>
        <v>4</v>
      </c>
      <c r="U100" s="7">
        <f t="shared" si="99"/>
        <v>2</v>
      </c>
      <c r="V100" s="7">
        <v>2.6</v>
      </c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11"/>
      <c r="AO100" s="10"/>
      <c r="AP100" s="11"/>
      <c r="AQ100" s="10"/>
      <c r="AR100" s="11"/>
      <c r="AS100" s="10"/>
      <c r="AT100" s="7"/>
      <c r="AU100" s="7">
        <f t="shared" si="100"/>
        <v>0</v>
      </c>
      <c r="AV100" s="11">
        <v>18</v>
      </c>
      <c r="AW100" s="10" t="s">
        <v>64</v>
      </c>
      <c r="AX100" s="11"/>
      <c r="AY100" s="10"/>
      <c r="AZ100" s="11"/>
      <c r="BA100" s="10"/>
      <c r="BB100" s="11"/>
      <c r="BC100" s="10"/>
      <c r="BD100" s="7">
        <v>2</v>
      </c>
      <c r="BE100" s="11"/>
      <c r="BF100" s="10"/>
      <c r="BG100" s="11">
        <v>18</v>
      </c>
      <c r="BH100" s="10" t="s">
        <v>61</v>
      </c>
      <c r="BI100" s="11"/>
      <c r="BJ100" s="10"/>
      <c r="BK100" s="11"/>
      <c r="BL100" s="10"/>
      <c r="BM100" s="11"/>
      <c r="BN100" s="10"/>
      <c r="BO100" s="11"/>
      <c r="BP100" s="10"/>
      <c r="BQ100" s="11"/>
      <c r="BR100" s="10"/>
      <c r="BS100" s="7">
        <v>2</v>
      </c>
      <c r="BT100" s="7">
        <f t="shared" si="101"/>
        <v>4</v>
      </c>
      <c r="BU100" s="11"/>
      <c r="BV100" s="10"/>
      <c r="BW100" s="11"/>
      <c r="BX100" s="10"/>
      <c r="BY100" s="11"/>
      <c r="BZ100" s="10"/>
      <c r="CA100" s="11"/>
      <c r="CB100" s="10"/>
      <c r="CC100" s="7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11"/>
      <c r="CQ100" s="10"/>
      <c r="CR100" s="7"/>
      <c r="CS100" s="7">
        <f t="shared" si="102"/>
        <v>0</v>
      </c>
      <c r="CT100" s="11"/>
      <c r="CU100" s="10"/>
      <c r="CV100" s="11"/>
      <c r="CW100" s="10"/>
      <c r="CX100" s="11"/>
      <c r="CY100" s="10"/>
      <c r="CZ100" s="11"/>
      <c r="DA100" s="10"/>
      <c r="DB100" s="7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11"/>
      <c r="DN100" s="10"/>
      <c r="DO100" s="11"/>
      <c r="DP100" s="10"/>
      <c r="DQ100" s="7"/>
      <c r="DR100" s="7">
        <f t="shared" si="103"/>
        <v>0</v>
      </c>
      <c r="DS100" s="11"/>
      <c r="DT100" s="10"/>
      <c r="DU100" s="11"/>
      <c r="DV100" s="10"/>
      <c r="DW100" s="11"/>
      <c r="DX100" s="10"/>
      <c r="DY100" s="11"/>
      <c r="DZ100" s="10"/>
      <c r="EA100" s="7"/>
      <c r="EB100" s="11"/>
      <c r="EC100" s="10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7"/>
      <c r="EQ100" s="7">
        <f t="shared" si="104"/>
        <v>0</v>
      </c>
      <c r="ER100" s="11"/>
      <c r="ES100" s="10"/>
      <c r="ET100" s="11"/>
      <c r="EU100" s="10"/>
      <c r="EV100" s="11"/>
      <c r="EW100" s="10"/>
      <c r="EX100" s="11"/>
      <c r="EY100" s="10"/>
      <c r="EZ100" s="7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7"/>
      <c r="FP100" s="7">
        <f t="shared" si="105"/>
        <v>0</v>
      </c>
      <c r="FQ100" s="11"/>
      <c r="FR100" s="10"/>
      <c r="FS100" s="11"/>
      <c r="FT100" s="10"/>
      <c r="FU100" s="11"/>
      <c r="FV100" s="10"/>
      <c r="FW100" s="11"/>
      <c r="FX100" s="10"/>
      <c r="FY100" s="7"/>
      <c r="FZ100" s="11"/>
      <c r="GA100" s="10"/>
      <c r="GB100" s="11"/>
      <c r="GC100" s="10"/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7"/>
      <c r="GO100" s="7">
        <f t="shared" si="106"/>
        <v>0</v>
      </c>
      <c r="GP100" s="11"/>
      <c r="GQ100" s="10"/>
      <c r="GR100" s="11"/>
      <c r="GS100" s="10"/>
      <c r="GT100" s="11"/>
      <c r="GU100" s="10"/>
      <c r="GV100" s="11"/>
      <c r="GW100" s="10"/>
      <c r="GX100" s="7"/>
      <c r="GY100" s="11"/>
      <c r="GZ100" s="10"/>
      <c r="HA100" s="11"/>
      <c r="HB100" s="10"/>
      <c r="HC100" s="11"/>
      <c r="HD100" s="10"/>
      <c r="HE100" s="11"/>
      <c r="HF100" s="10"/>
      <c r="HG100" s="11"/>
      <c r="HH100" s="10"/>
      <c r="HI100" s="11"/>
      <c r="HJ100" s="10"/>
      <c r="HK100" s="11"/>
      <c r="HL100" s="10"/>
      <c r="HM100" s="7"/>
      <c r="HN100" s="7">
        <f t="shared" si="107"/>
        <v>0</v>
      </c>
    </row>
    <row r="101" spans="1:222" x14ac:dyDescent="0.2">
      <c r="A101" s="15">
        <v>8</v>
      </c>
      <c r="B101" s="15">
        <v>1</v>
      </c>
      <c r="C101" s="15"/>
      <c r="D101" s="6" t="s">
        <v>206</v>
      </c>
      <c r="E101" s="3" t="s">
        <v>207</v>
      </c>
      <c r="F101" s="6">
        <f t="shared" si="84"/>
        <v>1</v>
      </c>
      <c r="G101" s="6">
        <f t="shared" si="85"/>
        <v>1</v>
      </c>
      <c r="H101" s="6">
        <f t="shared" si="86"/>
        <v>36</v>
      </c>
      <c r="I101" s="6">
        <f t="shared" si="87"/>
        <v>18</v>
      </c>
      <c r="J101" s="6">
        <f t="shared" si="88"/>
        <v>0</v>
      </c>
      <c r="K101" s="6">
        <f t="shared" si="89"/>
        <v>0</v>
      </c>
      <c r="L101" s="6">
        <f t="shared" si="90"/>
        <v>0</v>
      </c>
      <c r="M101" s="6">
        <f t="shared" si="91"/>
        <v>0</v>
      </c>
      <c r="N101" s="6">
        <f t="shared" si="92"/>
        <v>18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6">
        <f t="shared" si="96"/>
        <v>0</v>
      </c>
      <c r="S101" s="6">
        <f t="shared" si="97"/>
        <v>0</v>
      </c>
      <c r="T101" s="7">
        <f t="shared" si="98"/>
        <v>4</v>
      </c>
      <c r="U101" s="7">
        <f t="shared" si="99"/>
        <v>2</v>
      </c>
      <c r="V101" s="7">
        <v>2.6</v>
      </c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11"/>
      <c r="AO101" s="10"/>
      <c r="AP101" s="11"/>
      <c r="AQ101" s="10"/>
      <c r="AR101" s="11"/>
      <c r="AS101" s="10"/>
      <c r="AT101" s="7"/>
      <c r="AU101" s="7">
        <f t="shared" si="100"/>
        <v>0</v>
      </c>
      <c r="AV101" s="11">
        <v>18</v>
      </c>
      <c r="AW101" s="10" t="s">
        <v>64</v>
      </c>
      <c r="AX101" s="11"/>
      <c r="AY101" s="10"/>
      <c r="AZ101" s="11"/>
      <c r="BA101" s="10"/>
      <c r="BB101" s="11"/>
      <c r="BC101" s="10"/>
      <c r="BD101" s="7">
        <v>2</v>
      </c>
      <c r="BE101" s="11"/>
      <c r="BF101" s="10"/>
      <c r="BG101" s="11">
        <v>18</v>
      </c>
      <c r="BH101" s="10" t="s">
        <v>61</v>
      </c>
      <c r="BI101" s="11"/>
      <c r="BJ101" s="10"/>
      <c r="BK101" s="11"/>
      <c r="BL101" s="10"/>
      <c r="BM101" s="11"/>
      <c r="BN101" s="10"/>
      <c r="BO101" s="11"/>
      <c r="BP101" s="10"/>
      <c r="BQ101" s="11"/>
      <c r="BR101" s="10"/>
      <c r="BS101" s="7">
        <v>2</v>
      </c>
      <c r="BT101" s="7">
        <f t="shared" si="101"/>
        <v>4</v>
      </c>
      <c r="BU101" s="11"/>
      <c r="BV101" s="10"/>
      <c r="BW101" s="11"/>
      <c r="BX101" s="10"/>
      <c r="BY101" s="11"/>
      <c r="BZ101" s="10"/>
      <c r="CA101" s="11"/>
      <c r="CB101" s="10"/>
      <c r="CC101" s="7"/>
      <c r="CD101" s="11"/>
      <c r="CE101" s="10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11"/>
      <c r="CQ101" s="10"/>
      <c r="CR101" s="7"/>
      <c r="CS101" s="7">
        <f t="shared" si="102"/>
        <v>0</v>
      </c>
      <c r="CT101" s="11"/>
      <c r="CU101" s="10"/>
      <c r="CV101" s="11"/>
      <c r="CW101" s="10"/>
      <c r="CX101" s="11"/>
      <c r="CY101" s="10"/>
      <c r="CZ101" s="11"/>
      <c r="DA101" s="10"/>
      <c r="DB101" s="7"/>
      <c r="DC101" s="11"/>
      <c r="DD101" s="10"/>
      <c r="DE101" s="11"/>
      <c r="DF101" s="10"/>
      <c r="DG101" s="11"/>
      <c r="DH101" s="10"/>
      <c r="DI101" s="11"/>
      <c r="DJ101" s="10"/>
      <c r="DK101" s="11"/>
      <c r="DL101" s="10"/>
      <c r="DM101" s="11"/>
      <c r="DN101" s="10"/>
      <c r="DO101" s="11"/>
      <c r="DP101" s="10"/>
      <c r="DQ101" s="7"/>
      <c r="DR101" s="7">
        <f t="shared" si="103"/>
        <v>0</v>
      </c>
      <c r="DS101" s="11"/>
      <c r="DT101" s="10"/>
      <c r="DU101" s="11"/>
      <c r="DV101" s="10"/>
      <c r="DW101" s="11"/>
      <c r="DX101" s="10"/>
      <c r="DY101" s="11"/>
      <c r="DZ101" s="10"/>
      <c r="EA101" s="7"/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7"/>
      <c r="EQ101" s="7">
        <f t="shared" si="104"/>
        <v>0</v>
      </c>
      <c r="ER101" s="11"/>
      <c r="ES101" s="10"/>
      <c r="ET101" s="11"/>
      <c r="EU101" s="10"/>
      <c r="EV101" s="11"/>
      <c r="EW101" s="10"/>
      <c r="EX101" s="11"/>
      <c r="EY101" s="10"/>
      <c r="EZ101" s="7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7"/>
      <c r="FP101" s="7">
        <f t="shared" si="105"/>
        <v>0</v>
      </c>
      <c r="FQ101" s="11"/>
      <c r="FR101" s="10"/>
      <c r="FS101" s="11"/>
      <c r="FT101" s="10"/>
      <c r="FU101" s="11"/>
      <c r="FV101" s="10"/>
      <c r="FW101" s="11"/>
      <c r="FX101" s="10"/>
      <c r="FY101" s="7"/>
      <c r="FZ101" s="11"/>
      <c r="GA101" s="10"/>
      <c r="GB101" s="11"/>
      <c r="GC101" s="10"/>
      <c r="GD101" s="11"/>
      <c r="GE101" s="10"/>
      <c r="GF101" s="11"/>
      <c r="GG101" s="10"/>
      <c r="GH101" s="11"/>
      <c r="GI101" s="10"/>
      <c r="GJ101" s="11"/>
      <c r="GK101" s="10"/>
      <c r="GL101" s="11"/>
      <c r="GM101" s="10"/>
      <c r="GN101" s="7"/>
      <c r="GO101" s="7">
        <f t="shared" si="106"/>
        <v>0</v>
      </c>
      <c r="GP101" s="11"/>
      <c r="GQ101" s="10"/>
      <c r="GR101" s="11"/>
      <c r="GS101" s="10"/>
      <c r="GT101" s="11"/>
      <c r="GU101" s="10"/>
      <c r="GV101" s="11"/>
      <c r="GW101" s="10"/>
      <c r="GX101" s="7"/>
      <c r="GY101" s="11"/>
      <c r="GZ101" s="10"/>
      <c r="HA101" s="11"/>
      <c r="HB101" s="10"/>
      <c r="HC101" s="11"/>
      <c r="HD101" s="10"/>
      <c r="HE101" s="11"/>
      <c r="HF101" s="10"/>
      <c r="HG101" s="11"/>
      <c r="HH101" s="10"/>
      <c r="HI101" s="11"/>
      <c r="HJ101" s="10"/>
      <c r="HK101" s="11"/>
      <c r="HL101" s="10"/>
      <c r="HM101" s="7"/>
      <c r="HN101" s="7">
        <f t="shared" si="107"/>
        <v>0</v>
      </c>
    </row>
    <row r="102" spans="1:222" x14ac:dyDescent="0.2">
      <c r="A102" s="15">
        <v>9</v>
      </c>
      <c r="B102" s="15">
        <v>1</v>
      </c>
      <c r="C102" s="15"/>
      <c r="D102" s="6" t="s">
        <v>208</v>
      </c>
      <c r="E102" s="3" t="s">
        <v>209</v>
      </c>
      <c r="F102" s="6">
        <f t="shared" si="84"/>
        <v>0</v>
      </c>
      <c r="G102" s="6">
        <f t="shared" si="85"/>
        <v>2</v>
      </c>
      <c r="H102" s="6">
        <f t="shared" si="86"/>
        <v>27</v>
      </c>
      <c r="I102" s="6">
        <f t="shared" si="87"/>
        <v>18</v>
      </c>
      <c r="J102" s="6">
        <f t="shared" si="88"/>
        <v>0</v>
      </c>
      <c r="K102" s="6">
        <f t="shared" si="89"/>
        <v>0</v>
      </c>
      <c r="L102" s="6">
        <f t="shared" si="90"/>
        <v>0</v>
      </c>
      <c r="M102" s="6">
        <f t="shared" si="91"/>
        <v>0</v>
      </c>
      <c r="N102" s="6">
        <f t="shared" si="92"/>
        <v>9</v>
      </c>
      <c r="O102" s="6">
        <f t="shared" si="93"/>
        <v>0</v>
      </c>
      <c r="P102" s="6">
        <f t="shared" si="94"/>
        <v>0</v>
      </c>
      <c r="Q102" s="6">
        <f t="shared" si="95"/>
        <v>0</v>
      </c>
      <c r="R102" s="6">
        <f t="shared" si="96"/>
        <v>0</v>
      </c>
      <c r="S102" s="6">
        <f t="shared" si="97"/>
        <v>0</v>
      </c>
      <c r="T102" s="7">
        <f t="shared" si="98"/>
        <v>4</v>
      </c>
      <c r="U102" s="7">
        <f t="shared" si="99"/>
        <v>2</v>
      </c>
      <c r="V102" s="7">
        <v>1.7</v>
      </c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11"/>
      <c r="AO102" s="10"/>
      <c r="AP102" s="11"/>
      <c r="AQ102" s="10"/>
      <c r="AR102" s="11"/>
      <c r="AS102" s="10"/>
      <c r="AT102" s="7"/>
      <c r="AU102" s="7">
        <f t="shared" si="100"/>
        <v>0</v>
      </c>
      <c r="AV102" s="11"/>
      <c r="AW102" s="10"/>
      <c r="AX102" s="11"/>
      <c r="AY102" s="10"/>
      <c r="AZ102" s="11"/>
      <c r="BA102" s="10"/>
      <c r="BB102" s="11"/>
      <c r="BC102" s="10"/>
      <c r="BD102" s="7"/>
      <c r="BE102" s="11"/>
      <c r="BF102" s="10"/>
      <c r="BG102" s="11"/>
      <c r="BH102" s="10"/>
      <c r="BI102" s="11"/>
      <c r="BJ102" s="10"/>
      <c r="BK102" s="11"/>
      <c r="BL102" s="10"/>
      <c r="BM102" s="11"/>
      <c r="BN102" s="10"/>
      <c r="BO102" s="11"/>
      <c r="BP102" s="10"/>
      <c r="BQ102" s="11"/>
      <c r="BR102" s="10"/>
      <c r="BS102" s="7"/>
      <c r="BT102" s="7">
        <f t="shared" si="101"/>
        <v>0</v>
      </c>
      <c r="BU102" s="11"/>
      <c r="BV102" s="10"/>
      <c r="BW102" s="11"/>
      <c r="BX102" s="10"/>
      <c r="BY102" s="11"/>
      <c r="BZ102" s="10"/>
      <c r="CA102" s="11"/>
      <c r="CB102" s="10"/>
      <c r="CC102" s="7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11"/>
      <c r="CQ102" s="10"/>
      <c r="CR102" s="7"/>
      <c r="CS102" s="7">
        <f t="shared" si="102"/>
        <v>0</v>
      </c>
      <c r="CT102" s="11"/>
      <c r="CU102" s="10"/>
      <c r="CV102" s="11"/>
      <c r="CW102" s="10"/>
      <c r="CX102" s="11"/>
      <c r="CY102" s="10"/>
      <c r="CZ102" s="11"/>
      <c r="DA102" s="10"/>
      <c r="DB102" s="7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11"/>
      <c r="DN102" s="10"/>
      <c r="DO102" s="11"/>
      <c r="DP102" s="10"/>
      <c r="DQ102" s="7"/>
      <c r="DR102" s="7">
        <f t="shared" si="103"/>
        <v>0</v>
      </c>
      <c r="DS102" s="11"/>
      <c r="DT102" s="10"/>
      <c r="DU102" s="11"/>
      <c r="DV102" s="10"/>
      <c r="DW102" s="11"/>
      <c r="DX102" s="10"/>
      <c r="DY102" s="11"/>
      <c r="DZ102" s="10"/>
      <c r="EA102" s="7"/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7"/>
      <c r="EQ102" s="7">
        <f t="shared" si="104"/>
        <v>0</v>
      </c>
      <c r="ER102" s="11">
        <v>18</v>
      </c>
      <c r="ES102" s="10" t="s">
        <v>61</v>
      </c>
      <c r="ET102" s="11"/>
      <c r="EU102" s="10"/>
      <c r="EV102" s="11"/>
      <c r="EW102" s="10"/>
      <c r="EX102" s="11"/>
      <c r="EY102" s="10"/>
      <c r="EZ102" s="7">
        <v>2</v>
      </c>
      <c r="FA102" s="11"/>
      <c r="FB102" s="10"/>
      <c r="FC102" s="11">
        <v>9</v>
      </c>
      <c r="FD102" s="10" t="s">
        <v>61</v>
      </c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7">
        <v>2</v>
      </c>
      <c r="FP102" s="7">
        <f t="shared" si="105"/>
        <v>4</v>
      </c>
      <c r="FQ102" s="11"/>
      <c r="FR102" s="10"/>
      <c r="FS102" s="11"/>
      <c r="FT102" s="10"/>
      <c r="FU102" s="11"/>
      <c r="FV102" s="10"/>
      <c r="FW102" s="11"/>
      <c r="FX102" s="10"/>
      <c r="FY102" s="7"/>
      <c r="FZ102" s="11"/>
      <c r="GA102" s="10"/>
      <c r="GB102" s="11"/>
      <c r="GC102" s="10"/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7"/>
      <c r="GO102" s="7">
        <f t="shared" si="106"/>
        <v>0</v>
      </c>
      <c r="GP102" s="11"/>
      <c r="GQ102" s="10"/>
      <c r="GR102" s="11"/>
      <c r="GS102" s="10"/>
      <c r="GT102" s="11"/>
      <c r="GU102" s="10"/>
      <c r="GV102" s="11"/>
      <c r="GW102" s="10"/>
      <c r="GX102" s="7"/>
      <c r="GY102" s="11"/>
      <c r="GZ102" s="10"/>
      <c r="HA102" s="11"/>
      <c r="HB102" s="10"/>
      <c r="HC102" s="11"/>
      <c r="HD102" s="10"/>
      <c r="HE102" s="11"/>
      <c r="HF102" s="10"/>
      <c r="HG102" s="11"/>
      <c r="HH102" s="10"/>
      <c r="HI102" s="11"/>
      <c r="HJ102" s="10"/>
      <c r="HK102" s="11"/>
      <c r="HL102" s="10"/>
      <c r="HM102" s="7"/>
      <c r="HN102" s="7">
        <f t="shared" si="107"/>
        <v>0</v>
      </c>
    </row>
    <row r="103" spans="1:222" x14ac:dyDescent="0.2">
      <c r="A103" s="15">
        <v>9</v>
      </c>
      <c r="B103" s="15">
        <v>1</v>
      </c>
      <c r="C103" s="15"/>
      <c r="D103" s="6" t="s">
        <v>210</v>
      </c>
      <c r="E103" s="3" t="s">
        <v>211</v>
      </c>
      <c r="F103" s="6">
        <f t="shared" si="84"/>
        <v>0</v>
      </c>
      <c r="G103" s="6">
        <f t="shared" si="85"/>
        <v>2</v>
      </c>
      <c r="H103" s="6">
        <f t="shared" si="86"/>
        <v>27</v>
      </c>
      <c r="I103" s="6">
        <f t="shared" si="87"/>
        <v>18</v>
      </c>
      <c r="J103" s="6">
        <f t="shared" si="88"/>
        <v>0</v>
      </c>
      <c r="K103" s="6">
        <f t="shared" si="89"/>
        <v>0</v>
      </c>
      <c r="L103" s="6">
        <f t="shared" si="90"/>
        <v>0</v>
      </c>
      <c r="M103" s="6">
        <f t="shared" si="91"/>
        <v>0</v>
      </c>
      <c r="N103" s="6">
        <f t="shared" si="92"/>
        <v>9</v>
      </c>
      <c r="O103" s="6">
        <f t="shared" si="93"/>
        <v>0</v>
      </c>
      <c r="P103" s="6">
        <f t="shared" si="94"/>
        <v>0</v>
      </c>
      <c r="Q103" s="6">
        <f t="shared" si="95"/>
        <v>0</v>
      </c>
      <c r="R103" s="6">
        <f t="shared" si="96"/>
        <v>0</v>
      </c>
      <c r="S103" s="6">
        <f t="shared" si="97"/>
        <v>0</v>
      </c>
      <c r="T103" s="7">
        <f t="shared" si="98"/>
        <v>4</v>
      </c>
      <c r="U103" s="7">
        <f t="shared" si="99"/>
        <v>2</v>
      </c>
      <c r="V103" s="7">
        <v>1.7</v>
      </c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11"/>
      <c r="AO103" s="10"/>
      <c r="AP103" s="11"/>
      <c r="AQ103" s="10"/>
      <c r="AR103" s="11"/>
      <c r="AS103" s="10"/>
      <c r="AT103" s="7"/>
      <c r="AU103" s="7">
        <f t="shared" si="100"/>
        <v>0</v>
      </c>
      <c r="AV103" s="11"/>
      <c r="AW103" s="10"/>
      <c r="AX103" s="11"/>
      <c r="AY103" s="10"/>
      <c r="AZ103" s="11"/>
      <c r="BA103" s="10"/>
      <c r="BB103" s="11"/>
      <c r="BC103" s="10"/>
      <c r="BD103" s="7"/>
      <c r="BE103" s="11"/>
      <c r="BF103" s="10"/>
      <c r="BG103" s="11"/>
      <c r="BH103" s="10"/>
      <c r="BI103" s="11"/>
      <c r="BJ103" s="10"/>
      <c r="BK103" s="11"/>
      <c r="BL103" s="10"/>
      <c r="BM103" s="11"/>
      <c r="BN103" s="10"/>
      <c r="BO103" s="11"/>
      <c r="BP103" s="10"/>
      <c r="BQ103" s="11"/>
      <c r="BR103" s="10"/>
      <c r="BS103" s="7"/>
      <c r="BT103" s="7">
        <f t="shared" si="101"/>
        <v>0</v>
      </c>
      <c r="BU103" s="11"/>
      <c r="BV103" s="10"/>
      <c r="BW103" s="11"/>
      <c r="BX103" s="10"/>
      <c r="BY103" s="11"/>
      <c r="BZ103" s="10"/>
      <c r="CA103" s="11"/>
      <c r="CB103" s="10"/>
      <c r="CC103" s="7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11"/>
      <c r="CQ103" s="10"/>
      <c r="CR103" s="7"/>
      <c r="CS103" s="7">
        <f t="shared" si="102"/>
        <v>0</v>
      </c>
      <c r="CT103" s="11"/>
      <c r="CU103" s="10"/>
      <c r="CV103" s="11"/>
      <c r="CW103" s="10"/>
      <c r="CX103" s="11"/>
      <c r="CY103" s="10"/>
      <c r="CZ103" s="11"/>
      <c r="DA103" s="10"/>
      <c r="DB103" s="7"/>
      <c r="DC103" s="11"/>
      <c r="DD103" s="10"/>
      <c r="DE103" s="11"/>
      <c r="DF103" s="10"/>
      <c r="DG103" s="11"/>
      <c r="DH103" s="10"/>
      <c r="DI103" s="11"/>
      <c r="DJ103" s="10"/>
      <c r="DK103" s="11"/>
      <c r="DL103" s="10"/>
      <c r="DM103" s="11"/>
      <c r="DN103" s="10"/>
      <c r="DO103" s="11"/>
      <c r="DP103" s="10"/>
      <c r="DQ103" s="7"/>
      <c r="DR103" s="7">
        <f t="shared" si="103"/>
        <v>0</v>
      </c>
      <c r="DS103" s="11">
        <v>18</v>
      </c>
      <c r="DT103" s="10" t="s">
        <v>61</v>
      </c>
      <c r="DU103" s="11"/>
      <c r="DV103" s="10"/>
      <c r="DW103" s="11"/>
      <c r="DX103" s="10"/>
      <c r="DY103" s="11"/>
      <c r="DZ103" s="10"/>
      <c r="EA103" s="7">
        <v>2</v>
      </c>
      <c r="EB103" s="11"/>
      <c r="EC103" s="10"/>
      <c r="ED103" s="11">
        <v>9</v>
      </c>
      <c r="EE103" s="10" t="s">
        <v>61</v>
      </c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7">
        <v>2</v>
      </c>
      <c r="EQ103" s="7">
        <f t="shared" si="104"/>
        <v>4</v>
      </c>
      <c r="ER103" s="11"/>
      <c r="ES103" s="10"/>
      <c r="ET103" s="11"/>
      <c r="EU103" s="10"/>
      <c r="EV103" s="11"/>
      <c r="EW103" s="10"/>
      <c r="EX103" s="11"/>
      <c r="EY103" s="10"/>
      <c r="EZ103" s="7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11"/>
      <c r="FL103" s="10"/>
      <c r="FM103" s="11"/>
      <c r="FN103" s="10"/>
      <c r="FO103" s="7"/>
      <c r="FP103" s="7">
        <f t="shared" si="105"/>
        <v>0</v>
      </c>
      <c r="FQ103" s="11"/>
      <c r="FR103" s="10"/>
      <c r="FS103" s="11"/>
      <c r="FT103" s="10"/>
      <c r="FU103" s="11"/>
      <c r="FV103" s="10"/>
      <c r="FW103" s="11"/>
      <c r="FX103" s="10"/>
      <c r="FY103" s="7"/>
      <c r="FZ103" s="11"/>
      <c r="GA103" s="10"/>
      <c r="GB103" s="11"/>
      <c r="GC103" s="10"/>
      <c r="GD103" s="11"/>
      <c r="GE103" s="10"/>
      <c r="GF103" s="11"/>
      <c r="GG103" s="10"/>
      <c r="GH103" s="11"/>
      <c r="GI103" s="10"/>
      <c r="GJ103" s="11"/>
      <c r="GK103" s="10"/>
      <c r="GL103" s="11"/>
      <c r="GM103" s="10"/>
      <c r="GN103" s="7"/>
      <c r="GO103" s="7">
        <f t="shared" si="106"/>
        <v>0</v>
      </c>
      <c r="GP103" s="11"/>
      <c r="GQ103" s="10"/>
      <c r="GR103" s="11"/>
      <c r="GS103" s="10"/>
      <c r="GT103" s="11"/>
      <c r="GU103" s="10"/>
      <c r="GV103" s="11"/>
      <c r="GW103" s="10"/>
      <c r="GX103" s="7"/>
      <c r="GY103" s="11"/>
      <c r="GZ103" s="10"/>
      <c r="HA103" s="11"/>
      <c r="HB103" s="10"/>
      <c r="HC103" s="11"/>
      <c r="HD103" s="10"/>
      <c r="HE103" s="11"/>
      <c r="HF103" s="10"/>
      <c r="HG103" s="11"/>
      <c r="HH103" s="10"/>
      <c r="HI103" s="11"/>
      <c r="HJ103" s="10"/>
      <c r="HK103" s="11"/>
      <c r="HL103" s="10"/>
      <c r="HM103" s="7"/>
      <c r="HN103" s="7">
        <f t="shared" si="107"/>
        <v>0</v>
      </c>
    </row>
    <row r="104" spans="1:222" x14ac:dyDescent="0.2">
      <c r="A104" s="15">
        <v>10</v>
      </c>
      <c r="B104" s="15">
        <v>1</v>
      </c>
      <c r="C104" s="15"/>
      <c r="D104" s="6" t="s">
        <v>212</v>
      </c>
      <c r="E104" s="3" t="s">
        <v>213</v>
      </c>
      <c r="F104" s="6">
        <f t="shared" si="84"/>
        <v>1</v>
      </c>
      <c r="G104" s="6">
        <f t="shared" si="85"/>
        <v>2</v>
      </c>
      <c r="H104" s="6">
        <f t="shared" si="86"/>
        <v>36</v>
      </c>
      <c r="I104" s="6">
        <f t="shared" si="87"/>
        <v>18</v>
      </c>
      <c r="J104" s="6">
        <f t="shared" si="88"/>
        <v>0</v>
      </c>
      <c r="K104" s="6">
        <f t="shared" si="89"/>
        <v>0</v>
      </c>
      <c r="L104" s="6">
        <f t="shared" si="90"/>
        <v>0</v>
      </c>
      <c r="M104" s="6">
        <f t="shared" si="91"/>
        <v>9</v>
      </c>
      <c r="N104" s="6">
        <f t="shared" si="92"/>
        <v>0</v>
      </c>
      <c r="O104" s="6">
        <f t="shared" si="93"/>
        <v>0</v>
      </c>
      <c r="P104" s="6">
        <f t="shared" si="94"/>
        <v>9</v>
      </c>
      <c r="Q104" s="6">
        <f t="shared" si="95"/>
        <v>0</v>
      </c>
      <c r="R104" s="6">
        <f t="shared" si="96"/>
        <v>0</v>
      </c>
      <c r="S104" s="6">
        <f t="shared" si="97"/>
        <v>0</v>
      </c>
      <c r="T104" s="7">
        <f t="shared" si="98"/>
        <v>5</v>
      </c>
      <c r="U104" s="7">
        <f t="shared" si="99"/>
        <v>3</v>
      </c>
      <c r="V104" s="7">
        <v>3.2</v>
      </c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11"/>
      <c r="AO104" s="10"/>
      <c r="AP104" s="11"/>
      <c r="AQ104" s="10"/>
      <c r="AR104" s="11"/>
      <c r="AS104" s="10"/>
      <c r="AT104" s="7"/>
      <c r="AU104" s="7">
        <f t="shared" si="100"/>
        <v>0</v>
      </c>
      <c r="AV104" s="11"/>
      <c r="AW104" s="10"/>
      <c r="AX104" s="11"/>
      <c r="AY104" s="10"/>
      <c r="AZ104" s="11"/>
      <c r="BA104" s="10"/>
      <c r="BB104" s="11"/>
      <c r="BC104" s="10"/>
      <c r="BD104" s="7"/>
      <c r="BE104" s="11"/>
      <c r="BF104" s="10"/>
      <c r="BG104" s="11"/>
      <c r="BH104" s="10"/>
      <c r="BI104" s="11"/>
      <c r="BJ104" s="10"/>
      <c r="BK104" s="11"/>
      <c r="BL104" s="10"/>
      <c r="BM104" s="11"/>
      <c r="BN104" s="10"/>
      <c r="BO104" s="11"/>
      <c r="BP104" s="10"/>
      <c r="BQ104" s="11"/>
      <c r="BR104" s="10"/>
      <c r="BS104" s="7"/>
      <c r="BT104" s="7">
        <f t="shared" si="101"/>
        <v>0</v>
      </c>
      <c r="BU104" s="11"/>
      <c r="BV104" s="10"/>
      <c r="BW104" s="11"/>
      <c r="BX104" s="10"/>
      <c r="BY104" s="11"/>
      <c r="BZ104" s="10"/>
      <c r="CA104" s="11"/>
      <c r="CB104" s="10"/>
      <c r="CC104" s="7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11"/>
      <c r="CQ104" s="10"/>
      <c r="CR104" s="7"/>
      <c r="CS104" s="7">
        <f t="shared" si="102"/>
        <v>0</v>
      </c>
      <c r="CT104" s="11"/>
      <c r="CU104" s="10"/>
      <c r="CV104" s="11"/>
      <c r="CW104" s="10"/>
      <c r="CX104" s="11"/>
      <c r="CY104" s="10"/>
      <c r="CZ104" s="11"/>
      <c r="DA104" s="10"/>
      <c r="DB104" s="7"/>
      <c r="DC104" s="11"/>
      <c r="DD104" s="10"/>
      <c r="DE104" s="11"/>
      <c r="DF104" s="10"/>
      <c r="DG104" s="11"/>
      <c r="DH104" s="10"/>
      <c r="DI104" s="11"/>
      <c r="DJ104" s="10"/>
      <c r="DK104" s="11"/>
      <c r="DL104" s="10"/>
      <c r="DM104" s="11"/>
      <c r="DN104" s="10"/>
      <c r="DO104" s="11"/>
      <c r="DP104" s="10"/>
      <c r="DQ104" s="7"/>
      <c r="DR104" s="7">
        <f t="shared" si="103"/>
        <v>0</v>
      </c>
      <c r="DS104" s="11">
        <v>18</v>
      </c>
      <c r="DT104" s="10" t="s">
        <v>64</v>
      </c>
      <c r="DU104" s="11"/>
      <c r="DV104" s="10"/>
      <c r="DW104" s="11"/>
      <c r="DX104" s="10"/>
      <c r="DY104" s="11"/>
      <c r="DZ104" s="10"/>
      <c r="EA104" s="7">
        <v>2</v>
      </c>
      <c r="EB104" s="11">
        <v>9</v>
      </c>
      <c r="EC104" s="10" t="s">
        <v>61</v>
      </c>
      <c r="ED104" s="11"/>
      <c r="EE104" s="10"/>
      <c r="EF104" s="11"/>
      <c r="EG104" s="10"/>
      <c r="EH104" s="11">
        <v>9</v>
      </c>
      <c r="EI104" s="10" t="s">
        <v>61</v>
      </c>
      <c r="EJ104" s="11"/>
      <c r="EK104" s="10"/>
      <c r="EL104" s="11"/>
      <c r="EM104" s="10"/>
      <c r="EN104" s="11"/>
      <c r="EO104" s="10"/>
      <c r="EP104" s="7">
        <v>3</v>
      </c>
      <c r="EQ104" s="7">
        <f t="shared" si="104"/>
        <v>5</v>
      </c>
      <c r="ER104" s="11"/>
      <c r="ES104" s="10"/>
      <c r="ET104" s="11"/>
      <c r="EU104" s="10"/>
      <c r="EV104" s="11"/>
      <c r="EW104" s="10"/>
      <c r="EX104" s="11"/>
      <c r="EY104" s="10"/>
      <c r="EZ104" s="7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7"/>
      <c r="FP104" s="7">
        <f t="shared" si="105"/>
        <v>0</v>
      </c>
      <c r="FQ104" s="11"/>
      <c r="FR104" s="10"/>
      <c r="FS104" s="11"/>
      <c r="FT104" s="10"/>
      <c r="FU104" s="11"/>
      <c r="FV104" s="10"/>
      <c r="FW104" s="11"/>
      <c r="FX104" s="10"/>
      <c r="FY104" s="7"/>
      <c r="FZ104" s="11"/>
      <c r="GA104" s="10"/>
      <c r="GB104" s="11"/>
      <c r="GC104" s="10"/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7"/>
      <c r="GO104" s="7">
        <f t="shared" si="106"/>
        <v>0</v>
      </c>
      <c r="GP104" s="11"/>
      <c r="GQ104" s="10"/>
      <c r="GR104" s="11"/>
      <c r="GS104" s="10"/>
      <c r="GT104" s="11"/>
      <c r="GU104" s="10"/>
      <c r="GV104" s="11"/>
      <c r="GW104" s="10"/>
      <c r="GX104" s="7"/>
      <c r="GY104" s="11"/>
      <c r="GZ104" s="10"/>
      <c r="HA104" s="11"/>
      <c r="HB104" s="10"/>
      <c r="HC104" s="11"/>
      <c r="HD104" s="10"/>
      <c r="HE104" s="11"/>
      <c r="HF104" s="10"/>
      <c r="HG104" s="11"/>
      <c r="HH104" s="10"/>
      <c r="HI104" s="11"/>
      <c r="HJ104" s="10"/>
      <c r="HK104" s="11"/>
      <c r="HL104" s="10"/>
      <c r="HM104" s="7"/>
      <c r="HN104" s="7">
        <f t="shared" si="107"/>
        <v>0</v>
      </c>
    </row>
    <row r="105" spans="1:222" x14ac:dyDescent="0.2">
      <c r="A105" s="15">
        <v>10</v>
      </c>
      <c r="B105" s="15">
        <v>1</v>
      </c>
      <c r="C105" s="15"/>
      <c r="D105" s="6" t="s">
        <v>214</v>
      </c>
      <c r="E105" s="3" t="s">
        <v>215</v>
      </c>
      <c r="F105" s="6">
        <f t="shared" si="84"/>
        <v>1</v>
      </c>
      <c r="G105" s="6">
        <f t="shared" si="85"/>
        <v>2</v>
      </c>
      <c r="H105" s="6">
        <f t="shared" si="86"/>
        <v>36</v>
      </c>
      <c r="I105" s="6">
        <f t="shared" si="87"/>
        <v>18</v>
      </c>
      <c r="J105" s="6">
        <f t="shared" si="88"/>
        <v>0</v>
      </c>
      <c r="K105" s="6">
        <f t="shared" si="89"/>
        <v>0</v>
      </c>
      <c r="L105" s="6">
        <f t="shared" si="90"/>
        <v>0</v>
      </c>
      <c r="M105" s="6">
        <f t="shared" si="91"/>
        <v>9</v>
      </c>
      <c r="N105" s="6">
        <f t="shared" si="92"/>
        <v>0</v>
      </c>
      <c r="O105" s="6">
        <f t="shared" si="93"/>
        <v>0</v>
      </c>
      <c r="P105" s="6">
        <f t="shared" si="94"/>
        <v>9</v>
      </c>
      <c r="Q105" s="6">
        <f t="shared" si="95"/>
        <v>0</v>
      </c>
      <c r="R105" s="6">
        <f t="shared" si="96"/>
        <v>0</v>
      </c>
      <c r="S105" s="6">
        <f t="shared" si="97"/>
        <v>0</v>
      </c>
      <c r="T105" s="7">
        <f t="shared" si="98"/>
        <v>5</v>
      </c>
      <c r="U105" s="7">
        <f t="shared" si="99"/>
        <v>3</v>
      </c>
      <c r="V105" s="7">
        <v>3.2</v>
      </c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11"/>
      <c r="AO105" s="10"/>
      <c r="AP105" s="11"/>
      <c r="AQ105" s="10"/>
      <c r="AR105" s="11"/>
      <c r="AS105" s="10"/>
      <c r="AT105" s="7"/>
      <c r="AU105" s="7">
        <f t="shared" si="100"/>
        <v>0</v>
      </c>
      <c r="AV105" s="11"/>
      <c r="AW105" s="10"/>
      <c r="AX105" s="11"/>
      <c r="AY105" s="10"/>
      <c r="AZ105" s="11"/>
      <c r="BA105" s="10"/>
      <c r="BB105" s="11"/>
      <c r="BC105" s="10"/>
      <c r="BD105" s="7"/>
      <c r="BE105" s="11"/>
      <c r="BF105" s="10"/>
      <c r="BG105" s="11"/>
      <c r="BH105" s="10"/>
      <c r="BI105" s="11"/>
      <c r="BJ105" s="10"/>
      <c r="BK105" s="11"/>
      <c r="BL105" s="10"/>
      <c r="BM105" s="11"/>
      <c r="BN105" s="10"/>
      <c r="BO105" s="11"/>
      <c r="BP105" s="10"/>
      <c r="BQ105" s="11"/>
      <c r="BR105" s="10"/>
      <c r="BS105" s="7"/>
      <c r="BT105" s="7">
        <f t="shared" si="101"/>
        <v>0</v>
      </c>
      <c r="BU105" s="11"/>
      <c r="BV105" s="10"/>
      <c r="BW105" s="11"/>
      <c r="BX105" s="10"/>
      <c r="BY105" s="11"/>
      <c r="BZ105" s="10"/>
      <c r="CA105" s="11"/>
      <c r="CB105" s="10"/>
      <c r="CC105" s="7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11"/>
      <c r="CQ105" s="10"/>
      <c r="CR105" s="7"/>
      <c r="CS105" s="7">
        <f t="shared" si="102"/>
        <v>0</v>
      </c>
      <c r="CT105" s="11"/>
      <c r="CU105" s="10"/>
      <c r="CV105" s="11"/>
      <c r="CW105" s="10"/>
      <c r="CX105" s="11"/>
      <c r="CY105" s="10"/>
      <c r="CZ105" s="11"/>
      <c r="DA105" s="10"/>
      <c r="DB105" s="7"/>
      <c r="DC105" s="11"/>
      <c r="DD105" s="10"/>
      <c r="DE105" s="11"/>
      <c r="DF105" s="10"/>
      <c r="DG105" s="11"/>
      <c r="DH105" s="10"/>
      <c r="DI105" s="11"/>
      <c r="DJ105" s="10"/>
      <c r="DK105" s="11"/>
      <c r="DL105" s="10"/>
      <c r="DM105" s="11"/>
      <c r="DN105" s="10"/>
      <c r="DO105" s="11"/>
      <c r="DP105" s="10"/>
      <c r="DQ105" s="7"/>
      <c r="DR105" s="7">
        <f t="shared" si="103"/>
        <v>0</v>
      </c>
      <c r="DS105" s="11">
        <v>18</v>
      </c>
      <c r="DT105" s="10" t="s">
        <v>64</v>
      </c>
      <c r="DU105" s="11"/>
      <c r="DV105" s="10"/>
      <c r="DW105" s="11"/>
      <c r="DX105" s="10"/>
      <c r="DY105" s="11"/>
      <c r="DZ105" s="10"/>
      <c r="EA105" s="7">
        <v>2</v>
      </c>
      <c r="EB105" s="11">
        <v>9</v>
      </c>
      <c r="EC105" s="10" t="s">
        <v>61</v>
      </c>
      <c r="ED105" s="11"/>
      <c r="EE105" s="10"/>
      <c r="EF105" s="11"/>
      <c r="EG105" s="10"/>
      <c r="EH105" s="11">
        <v>9</v>
      </c>
      <c r="EI105" s="10" t="s">
        <v>61</v>
      </c>
      <c r="EJ105" s="11"/>
      <c r="EK105" s="10"/>
      <c r="EL105" s="11"/>
      <c r="EM105" s="10"/>
      <c r="EN105" s="11"/>
      <c r="EO105" s="10"/>
      <c r="EP105" s="7">
        <v>3</v>
      </c>
      <c r="EQ105" s="7">
        <f t="shared" si="104"/>
        <v>5</v>
      </c>
      <c r="ER105" s="11"/>
      <c r="ES105" s="10"/>
      <c r="ET105" s="11"/>
      <c r="EU105" s="10"/>
      <c r="EV105" s="11"/>
      <c r="EW105" s="10"/>
      <c r="EX105" s="11"/>
      <c r="EY105" s="10"/>
      <c r="EZ105" s="7"/>
      <c r="FA105" s="11"/>
      <c r="FB105" s="10"/>
      <c r="FC105" s="11"/>
      <c r="FD105" s="10"/>
      <c r="FE105" s="11"/>
      <c r="FF105" s="10"/>
      <c r="FG105" s="11"/>
      <c r="FH105" s="10"/>
      <c r="FI105" s="11"/>
      <c r="FJ105" s="10"/>
      <c r="FK105" s="11"/>
      <c r="FL105" s="10"/>
      <c r="FM105" s="11"/>
      <c r="FN105" s="10"/>
      <c r="FO105" s="7"/>
      <c r="FP105" s="7">
        <f t="shared" si="105"/>
        <v>0</v>
      </c>
      <c r="FQ105" s="11"/>
      <c r="FR105" s="10"/>
      <c r="FS105" s="11"/>
      <c r="FT105" s="10"/>
      <c r="FU105" s="11"/>
      <c r="FV105" s="10"/>
      <c r="FW105" s="11"/>
      <c r="FX105" s="10"/>
      <c r="FY105" s="7"/>
      <c r="FZ105" s="11"/>
      <c r="GA105" s="10"/>
      <c r="GB105" s="11"/>
      <c r="GC105" s="10"/>
      <c r="GD105" s="11"/>
      <c r="GE105" s="10"/>
      <c r="GF105" s="11"/>
      <c r="GG105" s="10"/>
      <c r="GH105" s="11"/>
      <c r="GI105" s="10"/>
      <c r="GJ105" s="11"/>
      <c r="GK105" s="10"/>
      <c r="GL105" s="11"/>
      <c r="GM105" s="10"/>
      <c r="GN105" s="7"/>
      <c r="GO105" s="7">
        <f t="shared" si="106"/>
        <v>0</v>
      </c>
      <c r="GP105" s="11"/>
      <c r="GQ105" s="10"/>
      <c r="GR105" s="11"/>
      <c r="GS105" s="10"/>
      <c r="GT105" s="11"/>
      <c r="GU105" s="10"/>
      <c r="GV105" s="11"/>
      <c r="GW105" s="10"/>
      <c r="GX105" s="7"/>
      <c r="GY105" s="11"/>
      <c r="GZ105" s="10"/>
      <c r="HA105" s="11"/>
      <c r="HB105" s="10"/>
      <c r="HC105" s="11"/>
      <c r="HD105" s="10"/>
      <c r="HE105" s="11"/>
      <c r="HF105" s="10"/>
      <c r="HG105" s="11"/>
      <c r="HH105" s="10"/>
      <c r="HI105" s="11"/>
      <c r="HJ105" s="10"/>
      <c r="HK105" s="11"/>
      <c r="HL105" s="10"/>
      <c r="HM105" s="7"/>
      <c r="HN105" s="7">
        <f t="shared" si="107"/>
        <v>0</v>
      </c>
    </row>
    <row r="106" spans="1:222" x14ac:dyDescent="0.2">
      <c r="A106" s="15">
        <v>11</v>
      </c>
      <c r="B106" s="15">
        <v>1</v>
      </c>
      <c r="C106" s="15"/>
      <c r="D106" s="6" t="s">
        <v>216</v>
      </c>
      <c r="E106" s="3" t="s">
        <v>217</v>
      </c>
      <c r="F106" s="6">
        <f t="shared" si="84"/>
        <v>1</v>
      </c>
      <c r="G106" s="6">
        <f t="shared" si="85"/>
        <v>2</v>
      </c>
      <c r="H106" s="6">
        <f t="shared" si="86"/>
        <v>36</v>
      </c>
      <c r="I106" s="6">
        <f t="shared" si="87"/>
        <v>18</v>
      </c>
      <c r="J106" s="6">
        <f t="shared" si="88"/>
        <v>0</v>
      </c>
      <c r="K106" s="6">
        <f t="shared" si="89"/>
        <v>0</v>
      </c>
      <c r="L106" s="6">
        <f t="shared" si="90"/>
        <v>0</v>
      </c>
      <c r="M106" s="6">
        <f t="shared" si="91"/>
        <v>9</v>
      </c>
      <c r="N106" s="6">
        <f t="shared" si="92"/>
        <v>0</v>
      </c>
      <c r="O106" s="6">
        <f t="shared" si="93"/>
        <v>0</v>
      </c>
      <c r="P106" s="6">
        <f t="shared" si="94"/>
        <v>9</v>
      </c>
      <c r="Q106" s="6">
        <f t="shared" si="95"/>
        <v>0</v>
      </c>
      <c r="R106" s="6">
        <f t="shared" si="96"/>
        <v>0</v>
      </c>
      <c r="S106" s="6">
        <f t="shared" si="97"/>
        <v>0</v>
      </c>
      <c r="T106" s="7">
        <f t="shared" si="98"/>
        <v>5</v>
      </c>
      <c r="U106" s="7">
        <f t="shared" si="99"/>
        <v>3</v>
      </c>
      <c r="V106" s="7">
        <v>3.2</v>
      </c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11"/>
      <c r="AO106" s="10"/>
      <c r="AP106" s="11"/>
      <c r="AQ106" s="10"/>
      <c r="AR106" s="11"/>
      <c r="AS106" s="10"/>
      <c r="AT106" s="7"/>
      <c r="AU106" s="7">
        <f t="shared" si="100"/>
        <v>0</v>
      </c>
      <c r="AV106" s="11"/>
      <c r="AW106" s="10"/>
      <c r="AX106" s="11"/>
      <c r="AY106" s="10"/>
      <c r="AZ106" s="11"/>
      <c r="BA106" s="10"/>
      <c r="BB106" s="11"/>
      <c r="BC106" s="10"/>
      <c r="BD106" s="7"/>
      <c r="BE106" s="11"/>
      <c r="BF106" s="10"/>
      <c r="BG106" s="11"/>
      <c r="BH106" s="10"/>
      <c r="BI106" s="11"/>
      <c r="BJ106" s="10"/>
      <c r="BK106" s="11"/>
      <c r="BL106" s="10"/>
      <c r="BM106" s="11"/>
      <c r="BN106" s="10"/>
      <c r="BO106" s="11"/>
      <c r="BP106" s="10"/>
      <c r="BQ106" s="11"/>
      <c r="BR106" s="10"/>
      <c r="BS106" s="7"/>
      <c r="BT106" s="7">
        <f t="shared" si="101"/>
        <v>0</v>
      </c>
      <c r="BU106" s="11"/>
      <c r="BV106" s="10"/>
      <c r="BW106" s="11"/>
      <c r="BX106" s="10"/>
      <c r="BY106" s="11"/>
      <c r="BZ106" s="10"/>
      <c r="CA106" s="11"/>
      <c r="CB106" s="10"/>
      <c r="CC106" s="7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11"/>
      <c r="CQ106" s="10"/>
      <c r="CR106" s="7"/>
      <c r="CS106" s="7">
        <f t="shared" si="102"/>
        <v>0</v>
      </c>
      <c r="CT106" s="11"/>
      <c r="CU106" s="10"/>
      <c r="CV106" s="11"/>
      <c r="CW106" s="10"/>
      <c r="CX106" s="11"/>
      <c r="CY106" s="10"/>
      <c r="CZ106" s="11"/>
      <c r="DA106" s="10"/>
      <c r="DB106" s="7"/>
      <c r="DC106" s="11"/>
      <c r="DD106" s="10"/>
      <c r="DE106" s="11"/>
      <c r="DF106" s="10"/>
      <c r="DG106" s="11"/>
      <c r="DH106" s="10"/>
      <c r="DI106" s="11"/>
      <c r="DJ106" s="10"/>
      <c r="DK106" s="11"/>
      <c r="DL106" s="10"/>
      <c r="DM106" s="11"/>
      <c r="DN106" s="10"/>
      <c r="DO106" s="11"/>
      <c r="DP106" s="10"/>
      <c r="DQ106" s="7"/>
      <c r="DR106" s="7">
        <f t="shared" si="103"/>
        <v>0</v>
      </c>
      <c r="DS106" s="11">
        <v>18</v>
      </c>
      <c r="DT106" s="10" t="s">
        <v>64</v>
      </c>
      <c r="DU106" s="11"/>
      <c r="DV106" s="10"/>
      <c r="DW106" s="11"/>
      <c r="DX106" s="10"/>
      <c r="DY106" s="11"/>
      <c r="DZ106" s="10"/>
      <c r="EA106" s="7">
        <v>2</v>
      </c>
      <c r="EB106" s="11">
        <v>9</v>
      </c>
      <c r="EC106" s="10" t="s">
        <v>61</v>
      </c>
      <c r="ED106" s="11"/>
      <c r="EE106" s="10"/>
      <c r="EF106" s="11"/>
      <c r="EG106" s="10"/>
      <c r="EH106" s="11">
        <v>9</v>
      </c>
      <c r="EI106" s="10" t="s">
        <v>61</v>
      </c>
      <c r="EJ106" s="11"/>
      <c r="EK106" s="10"/>
      <c r="EL106" s="11"/>
      <c r="EM106" s="10"/>
      <c r="EN106" s="11"/>
      <c r="EO106" s="10"/>
      <c r="EP106" s="7">
        <v>3</v>
      </c>
      <c r="EQ106" s="7">
        <f t="shared" si="104"/>
        <v>5</v>
      </c>
      <c r="ER106" s="11"/>
      <c r="ES106" s="10"/>
      <c r="ET106" s="11"/>
      <c r="EU106" s="10"/>
      <c r="EV106" s="11"/>
      <c r="EW106" s="10"/>
      <c r="EX106" s="11"/>
      <c r="EY106" s="10"/>
      <c r="EZ106" s="7"/>
      <c r="FA106" s="11"/>
      <c r="FB106" s="10"/>
      <c r="FC106" s="11"/>
      <c r="FD106" s="10"/>
      <c r="FE106" s="11"/>
      <c r="FF106" s="10"/>
      <c r="FG106" s="11"/>
      <c r="FH106" s="10"/>
      <c r="FI106" s="11"/>
      <c r="FJ106" s="10"/>
      <c r="FK106" s="11"/>
      <c r="FL106" s="10"/>
      <c r="FM106" s="11"/>
      <c r="FN106" s="10"/>
      <c r="FO106" s="7"/>
      <c r="FP106" s="7">
        <f t="shared" si="105"/>
        <v>0</v>
      </c>
      <c r="FQ106" s="11"/>
      <c r="FR106" s="10"/>
      <c r="FS106" s="11"/>
      <c r="FT106" s="10"/>
      <c r="FU106" s="11"/>
      <c r="FV106" s="10"/>
      <c r="FW106" s="11"/>
      <c r="FX106" s="10"/>
      <c r="FY106" s="7"/>
      <c r="FZ106" s="11"/>
      <c r="GA106" s="10"/>
      <c r="GB106" s="11"/>
      <c r="GC106" s="10"/>
      <c r="GD106" s="11"/>
      <c r="GE106" s="10"/>
      <c r="GF106" s="11"/>
      <c r="GG106" s="10"/>
      <c r="GH106" s="11"/>
      <c r="GI106" s="10"/>
      <c r="GJ106" s="11"/>
      <c r="GK106" s="10"/>
      <c r="GL106" s="11"/>
      <c r="GM106" s="10"/>
      <c r="GN106" s="7"/>
      <c r="GO106" s="7">
        <f t="shared" si="106"/>
        <v>0</v>
      </c>
      <c r="GP106" s="11"/>
      <c r="GQ106" s="10"/>
      <c r="GR106" s="11"/>
      <c r="GS106" s="10"/>
      <c r="GT106" s="11"/>
      <c r="GU106" s="10"/>
      <c r="GV106" s="11"/>
      <c r="GW106" s="10"/>
      <c r="GX106" s="7"/>
      <c r="GY106" s="11"/>
      <c r="GZ106" s="10"/>
      <c r="HA106" s="11"/>
      <c r="HB106" s="10"/>
      <c r="HC106" s="11"/>
      <c r="HD106" s="10"/>
      <c r="HE106" s="11"/>
      <c r="HF106" s="10"/>
      <c r="HG106" s="11"/>
      <c r="HH106" s="10"/>
      <c r="HI106" s="11"/>
      <c r="HJ106" s="10"/>
      <c r="HK106" s="11"/>
      <c r="HL106" s="10"/>
      <c r="HM106" s="7"/>
      <c r="HN106" s="7">
        <f t="shared" si="107"/>
        <v>0</v>
      </c>
    </row>
    <row r="107" spans="1:222" x14ac:dyDescent="0.2">
      <c r="A107" s="15">
        <v>11</v>
      </c>
      <c r="B107" s="15">
        <v>1</v>
      </c>
      <c r="C107" s="15"/>
      <c r="D107" s="6" t="s">
        <v>218</v>
      </c>
      <c r="E107" s="3" t="s">
        <v>219</v>
      </c>
      <c r="F107" s="6">
        <f t="shared" si="84"/>
        <v>1</v>
      </c>
      <c r="G107" s="6">
        <f t="shared" si="85"/>
        <v>2</v>
      </c>
      <c r="H107" s="6">
        <f t="shared" si="86"/>
        <v>36</v>
      </c>
      <c r="I107" s="6">
        <f t="shared" si="87"/>
        <v>18</v>
      </c>
      <c r="J107" s="6">
        <f t="shared" si="88"/>
        <v>0</v>
      </c>
      <c r="K107" s="6">
        <f t="shared" si="89"/>
        <v>0</v>
      </c>
      <c r="L107" s="6">
        <f t="shared" si="90"/>
        <v>0</v>
      </c>
      <c r="M107" s="6">
        <f t="shared" si="91"/>
        <v>9</v>
      </c>
      <c r="N107" s="6">
        <f t="shared" si="92"/>
        <v>0</v>
      </c>
      <c r="O107" s="6">
        <f t="shared" si="93"/>
        <v>0</v>
      </c>
      <c r="P107" s="6">
        <f t="shared" si="94"/>
        <v>9</v>
      </c>
      <c r="Q107" s="6">
        <f t="shared" si="95"/>
        <v>0</v>
      </c>
      <c r="R107" s="6">
        <f t="shared" si="96"/>
        <v>0</v>
      </c>
      <c r="S107" s="6">
        <f t="shared" si="97"/>
        <v>0</v>
      </c>
      <c r="T107" s="7">
        <f t="shared" si="98"/>
        <v>5</v>
      </c>
      <c r="U107" s="7">
        <f t="shared" si="99"/>
        <v>3</v>
      </c>
      <c r="V107" s="7">
        <v>3.2</v>
      </c>
      <c r="W107" s="11"/>
      <c r="X107" s="10"/>
      <c r="Y107" s="11"/>
      <c r="Z107" s="10"/>
      <c r="AA107" s="11"/>
      <c r="AB107" s="10"/>
      <c r="AC107" s="11"/>
      <c r="AD107" s="10"/>
      <c r="AE107" s="7"/>
      <c r="AF107" s="11"/>
      <c r="AG107" s="10"/>
      <c r="AH107" s="11"/>
      <c r="AI107" s="10"/>
      <c r="AJ107" s="11"/>
      <c r="AK107" s="10"/>
      <c r="AL107" s="11"/>
      <c r="AM107" s="10"/>
      <c r="AN107" s="11"/>
      <c r="AO107" s="10"/>
      <c r="AP107" s="11"/>
      <c r="AQ107" s="10"/>
      <c r="AR107" s="11"/>
      <c r="AS107" s="10"/>
      <c r="AT107" s="7"/>
      <c r="AU107" s="7">
        <f t="shared" si="100"/>
        <v>0</v>
      </c>
      <c r="AV107" s="11"/>
      <c r="AW107" s="10"/>
      <c r="AX107" s="11"/>
      <c r="AY107" s="10"/>
      <c r="AZ107" s="11"/>
      <c r="BA107" s="10"/>
      <c r="BB107" s="11"/>
      <c r="BC107" s="10"/>
      <c r="BD107" s="7"/>
      <c r="BE107" s="11"/>
      <c r="BF107" s="10"/>
      <c r="BG107" s="11"/>
      <c r="BH107" s="10"/>
      <c r="BI107" s="11"/>
      <c r="BJ107" s="10"/>
      <c r="BK107" s="11"/>
      <c r="BL107" s="10"/>
      <c r="BM107" s="11"/>
      <c r="BN107" s="10"/>
      <c r="BO107" s="11"/>
      <c r="BP107" s="10"/>
      <c r="BQ107" s="11"/>
      <c r="BR107" s="10"/>
      <c r="BS107" s="7"/>
      <c r="BT107" s="7">
        <f t="shared" si="101"/>
        <v>0</v>
      </c>
      <c r="BU107" s="11"/>
      <c r="BV107" s="10"/>
      <c r="BW107" s="11"/>
      <c r="BX107" s="10"/>
      <c r="BY107" s="11"/>
      <c r="BZ107" s="10"/>
      <c r="CA107" s="11"/>
      <c r="CB107" s="10"/>
      <c r="CC107" s="7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11"/>
      <c r="CQ107" s="10"/>
      <c r="CR107" s="7"/>
      <c r="CS107" s="7">
        <f t="shared" si="102"/>
        <v>0</v>
      </c>
      <c r="CT107" s="11"/>
      <c r="CU107" s="10"/>
      <c r="CV107" s="11"/>
      <c r="CW107" s="10"/>
      <c r="CX107" s="11"/>
      <c r="CY107" s="10"/>
      <c r="CZ107" s="11"/>
      <c r="DA107" s="10"/>
      <c r="DB107" s="7"/>
      <c r="DC107" s="11"/>
      <c r="DD107" s="10"/>
      <c r="DE107" s="11"/>
      <c r="DF107" s="10"/>
      <c r="DG107" s="11"/>
      <c r="DH107" s="10"/>
      <c r="DI107" s="11"/>
      <c r="DJ107" s="10"/>
      <c r="DK107" s="11"/>
      <c r="DL107" s="10"/>
      <c r="DM107" s="11"/>
      <c r="DN107" s="10"/>
      <c r="DO107" s="11"/>
      <c r="DP107" s="10"/>
      <c r="DQ107" s="7"/>
      <c r="DR107" s="7">
        <f t="shared" si="103"/>
        <v>0</v>
      </c>
      <c r="DS107" s="11">
        <v>18</v>
      </c>
      <c r="DT107" s="10" t="s">
        <v>64</v>
      </c>
      <c r="DU107" s="11"/>
      <c r="DV107" s="10"/>
      <c r="DW107" s="11"/>
      <c r="DX107" s="10"/>
      <c r="DY107" s="11"/>
      <c r="DZ107" s="10"/>
      <c r="EA107" s="7">
        <v>2</v>
      </c>
      <c r="EB107" s="11">
        <v>9</v>
      </c>
      <c r="EC107" s="10" t="s">
        <v>61</v>
      </c>
      <c r="ED107" s="11"/>
      <c r="EE107" s="10"/>
      <c r="EF107" s="11"/>
      <c r="EG107" s="10"/>
      <c r="EH107" s="11">
        <v>9</v>
      </c>
      <c r="EI107" s="10" t="s">
        <v>61</v>
      </c>
      <c r="EJ107" s="11"/>
      <c r="EK107" s="10"/>
      <c r="EL107" s="11"/>
      <c r="EM107" s="10"/>
      <c r="EN107" s="11"/>
      <c r="EO107" s="10"/>
      <c r="EP107" s="7">
        <v>3</v>
      </c>
      <c r="EQ107" s="7">
        <f t="shared" si="104"/>
        <v>5</v>
      </c>
      <c r="ER107" s="11"/>
      <c r="ES107" s="10"/>
      <c r="ET107" s="11"/>
      <c r="EU107" s="10"/>
      <c r="EV107" s="11"/>
      <c r="EW107" s="10"/>
      <c r="EX107" s="11"/>
      <c r="EY107" s="10"/>
      <c r="EZ107" s="7"/>
      <c r="FA107" s="11"/>
      <c r="FB107" s="10"/>
      <c r="FC107" s="11"/>
      <c r="FD107" s="10"/>
      <c r="FE107" s="11"/>
      <c r="FF107" s="10"/>
      <c r="FG107" s="11"/>
      <c r="FH107" s="10"/>
      <c r="FI107" s="11"/>
      <c r="FJ107" s="10"/>
      <c r="FK107" s="11"/>
      <c r="FL107" s="10"/>
      <c r="FM107" s="11"/>
      <c r="FN107" s="10"/>
      <c r="FO107" s="7"/>
      <c r="FP107" s="7">
        <f t="shared" si="105"/>
        <v>0</v>
      </c>
      <c r="FQ107" s="11"/>
      <c r="FR107" s="10"/>
      <c r="FS107" s="11"/>
      <c r="FT107" s="10"/>
      <c r="FU107" s="11"/>
      <c r="FV107" s="10"/>
      <c r="FW107" s="11"/>
      <c r="FX107" s="10"/>
      <c r="FY107" s="7"/>
      <c r="FZ107" s="11"/>
      <c r="GA107" s="10"/>
      <c r="GB107" s="11"/>
      <c r="GC107" s="10"/>
      <c r="GD107" s="11"/>
      <c r="GE107" s="10"/>
      <c r="GF107" s="11"/>
      <c r="GG107" s="10"/>
      <c r="GH107" s="11"/>
      <c r="GI107" s="10"/>
      <c r="GJ107" s="11"/>
      <c r="GK107" s="10"/>
      <c r="GL107" s="11"/>
      <c r="GM107" s="10"/>
      <c r="GN107" s="7"/>
      <c r="GO107" s="7">
        <f t="shared" si="106"/>
        <v>0</v>
      </c>
      <c r="GP107" s="11"/>
      <c r="GQ107" s="10"/>
      <c r="GR107" s="11"/>
      <c r="GS107" s="10"/>
      <c r="GT107" s="11"/>
      <c r="GU107" s="10"/>
      <c r="GV107" s="11"/>
      <c r="GW107" s="10"/>
      <c r="GX107" s="7"/>
      <c r="GY107" s="11"/>
      <c r="GZ107" s="10"/>
      <c r="HA107" s="11"/>
      <c r="HB107" s="10"/>
      <c r="HC107" s="11"/>
      <c r="HD107" s="10"/>
      <c r="HE107" s="11"/>
      <c r="HF107" s="10"/>
      <c r="HG107" s="11"/>
      <c r="HH107" s="10"/>
      <c r="HI107" s="11"/>
      <c r="HJ107" s="10"/>
      <c r="HK107" s="11"/>
      <c r="HL107" s="10"/>
      <c r="HM107" s="7"/>
      <c r="HN107" s="7">
        <f t="shared" si="107"/>
        <v>0</v>
      </c>
    </row>
    <row r="108" spans="1:222" x14ac:dyDescent="0.2">
      <c r="A108" s="15">
        <v>12</v>
      </c>
      <c r="B108" s="15">
        <v>1</v>
      </c>
      <c r="C108" s="15"/>
      <c r="D108" s="6" t="s">
        <v>220</v>
      </c>
      <c r="E108" s="3" t="s">
        <v>221</v>
      </c>
      <c r="F108" s="6">
        <f t="shared" si="84"/>
        <v>1</v>
      </c>
      <c r="G108" s="6">
        <f t="shared" si="85"/>
        <v>1</v>
      </c>
      <c r="H108" s="6">
        <f t="shared" si="86"/>
        <v>18</v>
      </c>
      <c r="I108" s="6">
        <f t="shared" si="87"/>
        <v>9</v>
      </c>
      <c r="J108" s="6">
        <f t="shared" si="88"/>
        <v>0</v>
      </c>
      <c r="K108" s="6">
        <f t="shared" si="89"/>
        <v>0</v>
      </c>
      <c r="L108" s="6">
        <f t="shared" si="90"/>
        <v>0</v>
      </c>
      <c r="M108" s="6">
        <f t="shared" si="91"/>
        <v>0</v>
      </c>
      <c r="N108" s="6">
        <f t="shared" si="92"/>
        <v>9</v>
      </c>
      <c r="O108" s="6">
        <f t="shared" si="93"/>
        <v>0</v>
      </c>
      <c r="P108" s="6">
        <f t="shared" si="94"/>
        <v>0</v>
      </c>
      <c r="Q108" s="6">
        <f t="shared" si="95"/>
        <v>0</v>
      </c>
      <c r="R108" s="6">
        <f t="shared" si="96"/>
        <v>0</v>
      </c>
      <c r="S108" s="6">
        <f t="shared" si="97"/>
        <v>0</v>
      </c>
      <c r="T108" s="7">
        <f t="shared" si="98"/>
        <v>3</v>
      </c>
      <c r="U108" s="7">
        <f t="shared" si="99"/>
        <v>1</v>
      </c>
      <c r="V108" s="7">
        <v>1.3</v>
      </c>
      <c r="W108" s="11"/>
      <c r="X108" s="10"/>
      <c r="Y108" s="11"/>
      <c r="Z108" s="10"/>
      <c r="AA108" s="11"/>
      <c r="AB108" s="10"/>
      <c r="AC108" s="11"/>
      <c r="AD108" s="10"/>
      <c r="AE108" s="7"/>
      <c r="AF108" s="11"/>
      <c r="AG108" s="10"/>
      <c r="AH108" s="11"/>
      <c r="AI108" s="10"/>
      <c r="AJ108" s="11"/>
      <c r="AK108" s="10"/>
      <c r="AL108" s="11"/>
      <c r="AM108" s="10"/>
      <c r="AN108" s="11"/>
      <c r="AO108" s="10"/>
      <c r="AP108" s="11"/>
      <c r="AQ108" s="10"/>
      <c r="AR108" s="11"/>
      <c r="AS108" s="10"/>
      <c r="AT108" s="7"/>
      <c r="AU108" s="7">
        <f t="shared" si="100"/>
        <v>0</v>
      </c>
      <c r="AV108" s="11"/>
      <c r="AW108" s="10"/>
      <c r="AX108" s="11"/>
      <c r="AY108" s="10"/>
      <c r="AZ108" s="11"/>
      <c r="BA108" s="10"/>
      <c r="BB108" s="11"/>
      <c r="BC108" s="10"/>
      <c r="BD108" s="7"/>
      <c r="BE108" s="11"/>
      <c r="BF108" s="10"/>
      <c r="BG108" s="11"/>
      <c r="BH108" s="10"/>
      <c r="BI108" s="11"/>
      <c r="BJ108" s="10"/>
      <c r="BK108" s="11"/>
      <c r="BL108" s="10"/>
      <c r="BM108" s="11"/>
      <c r="BN108" s="10"/>
      <c r="BO108" s="11"/>
      <c r="BP108" s="10"/>
      <c r="BQ108" s="11"/>
      <c r="BR108" s="10"/>
      <c r="BS108" s="7"/>
      <c r="BT108" s="7">
        <f t="shared" si="101"/>
        <v>0</v>
      </c>
      <c r="BU108" s="11"/>
      <c r="BV108" s="10"/>
      <c r="BW108" s="11"/>
      <c r="BX108" s="10"/>
      <c r="BY108" s="11"/>
      <c r="BZ108" s="10"/>
      <c r="CA108" s="11"/>
      <c r="CB108" s="10"/>
      <c r="CC108" s="7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11"/>
      <c r="CQ108" s="10"/>
      <c r="CR108" s="7"/>
      <c r="CS108" s="7">
        <f t="shared" si="102"/>
        <v>0</v>
      </c>
      <c r="CT108" s="11"/>
      <c r="CU108" s="10"/>
      <c r="CV108" s="11"/>
      <c r="CW108" s="10"/>
      <c r="CX108" s="11"/>
      <c r="CY108" s="10"/>
      <c r="CZ108" s="11"/>
      <c r="DA108" s="10"/>
      <c r="DB108" s="7"/>
      <c r="DC108" s="11"/>
      <c r="DD108" s="10"/>
      <c r="DE108" s="11"/>
      <c r="DF108" s="10"/>
      <c r="DG108" s="11"/>
      <c r="DH108" s="10"/>
      <c r="DI108" s="11"/>
      <c r="DJ108" s="10"/>
      <c r="DK108" s="11"/>
      <c r="DL108" s="10"/>
      <c r="DM108" s="11"/>
      <c r="DN108" s="10"/>
      <c r="DO108" s="11"/>
      <c r="DP108" s="10"/>
      <c r="DQ108" s="7"/>
      <c r="DR108" s="7">
        <f t="shared" si="103"/>
        <v>0</v>
      </c>
      <c r="DS108" s="11"/>
      <c r="DT108" s="10"/>
      <c r="DU108" s="11"/>
      <c r="DV108" s="10"/>
      <c r="DW108" s="11"/>
      <c r="DX108" s="10"/>
      <c r="DY108" s="11"/>
      <c r="DZ108" s="10"/>
      <c r="EA108" s="7"/>
      <c r="EB108" s="11"/>
      <c r="EC108" s="10"/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7"/>
      <c r="EQ108" s="7">
        <f t="shared" si="104"/>
        <v>0</v>
      </c>
      <c r="ER108" s="11"/>
      <c r="ES108" s="10"/>
      <c r="ET108" s="11"/>
      <c r="EU108" s="10"/>
      <c r="EV108" s="11"/>
      <c r="EW108" s="10"/>
      <c r="EX108" s="11"/>
      <c r="EY108" s="10"/>
      <c r="EZ108" s="7"/>
      <c r="FA108" s="11"/>
      <c r="FB108" s="10"/>
      <c r="FC108" s="11"/>
      <c r="FD108" s="10"/>
      <c r="FE108" s="11"/>
      <c r="FF108" s="10"/>
      <c r="FG108" s="11"/>
      <c r="FH108" s="10"/>
      <c r="FI108" s="11"/>
      <c r="FJ108" s="10"/>
      <c r="FK108" s="11"/>
      <c r="FL108" s="10"/>
      <c r="FM108" s="11"/>
      <c r="FN108" s="10"/>
      <c r="FO108" s="7"/>
      <c r="FP108" s="7">
        <f t="shared" si="105"/>
        <v>0</v>
      </c>
      <c r="FQ108" s="11">
        <v>9</v>
      </c>
      <c r="FR108" s="10" t="s">
        <v>64</v>
      </c>
      <c r="FS108" s="11"/>
      <c r="FT108" s="10"/>
      <c r="FU108" s="11"/>
      <c r="FV108" s="10"/>
      <c r="FW108" s="11"/>
      <c r="FX108" s="10"/>
      <c r="FY108" s="7">
        <v>2</v>
      </c>
      <c r="FZ108" s="11"/>
      <c r="GA108" s="10"/>
      <c r="GB108" s="11">
        <v>9</v>
      </c>
      <c r="GC108" s="10" t="s">
        <v>61</v>
      </c>
      <c r="GD108" s="11"/>
      <c r="GE108" s="10"/>
      <c r="GF108" s="11"/>
      <c r="GG108" s="10"/>
      <c r="GH108" s="11"/>
      <c r="GI108" s="10"/>
      <c r="GJ108" s="11"/>
      <c r="GK108" s="10"/>
      <c r="GL108" s="11"/>
      <c r="GM108" s="10"/>
      <c r="GN108" s="7">
        <v>1</v>
      </c>
      <c r="GO108" s="7">
        <f t="shared" si="106"/>
        <v>3</v>
      </c>
      <c r="GP108" s="11"/>
      <c r="GQ108" s="10"/>
      <c r="GR108" s="11"/>
      <c r="GS108" s="10"/>
      <c r="GT108" s="11"/>
      <c r="GU108" s="10"/>
      <c r="GV108" s="11"/>
      <c r="GW108" s="10"/>
      <c r="GX108" s="7"/>
      <c r="GY108" s="11"/>
      <c r="GZ108" s="10"/>
      <c r="HA108" s="11"/>
      <c r="HB108" s="10"/>
      <c r="HC108" s="11"/>
      <c r="HD108" s="10"/>
      <c r="HE108" s="11"/>
      <c r="HF108" s="10"/>
      <c r="HG108" s="11"/>
      <c r="HH108" s="10"/>
      <c r="HI108" s="11"/>
      <c r="HJ108" s="10"/>
      <c r="HK108" s="11"/>
      <c r="HL108" s="10"/>
      <c r="HM108" s="7"/>
      <c r="HN108" s="7">
        <f t="shared" si="107"/>
        <v>0</v>
      </c>
    </row>
    <row r="109" spans="1:222" x14ac:dyDescent="0.2">
      <c r="A109" s="15">
        <v>12</v>
      </c>
      <c r="B109" s="15">
        <v>1</v>
      </c>
      <c r="C109" s="15"/>
      <c r="D109" s="6" t="s">
        <v>222</v>
      </c>
      <c r="E109" s="3" t="s">
        <v>223</v>
      </c>
      <c r="F109" s="6">
        <f t="shared" si="84"/>
        <v>1</v>
      </c>
      <c r="G109" s="6">
        <f t="shared" si="85"/>
        <v>1</v>
      </c>
      <c r="H109" s="6">
        <f t="shared" si="86"/>
        <v>18</v>
      </c>
      <c r="I109" s="6">
        <f t="shared" si="87"/>
        <v>9</v>
      </c>
      <c r="J109" s="6">
        <f t="shared" si="88"/>
        <v>0</v>
      </c>
      <c r="K109" s="6">
        <f t="shared" si="89"/>
        <v>0</v>
      </c>
      <c r="L109" s="6">
        <f t="shared" si="90"/>
        <v>0</v>
      </c>
      <c r="M109" s="6">
        <f t="shared" si="91"/>
        <v>0</v>
      </c>
      <c r="N109" s="6">
        <f t="shared" si="92"/>
        <v>9</v>
      </c>
      <c r="O109" s="6">
        <f t="shared" si="93"/>
        <v>0</v>
      </c>
      <c r="P109" s="6">
        <f t="shared" si="94"/>
        <v>0</v>
      </c>
      <c r="Q109" s="6">
        <f t="shared" si="95"/>
        <v>0</v>
      </c>
      <c r="R109" s="6">
        <f t="shared" si="96"/>
        <v>0</v>
      </c>
      <c r="S109" s="6">
        <f t="shared" si="97"/>
        <v>0</v>
      </c>
      <c r="T109" s="7">
        <f t="shared" si="98"/>
        <v>3</v>
      </c>
      <c r="U109" s="7">
        <f t="shared" si="99"/>
        <v>1</v>
      </c>
      <c r="V109" s="7">
        <v>1.3</v>
      </c>
      <c r="W109" s="11"/>
      <c r="X109" s="10"/>
      <c r="Y109" s="11"/>
      <c r="Z109" s="10"/>
      <c r="AA109" s="11"/>
      <c r="AB109" s="10"/>
      <c r="AC109" s="11"/>
      <c r="AD109" s="10"/>
      <c r="AE109" s="7"/>
      <c r="AF109" s="11"/>
      <c r="AG109" s="10"/>
      <c r="AH109" s="11"/>
      <c r="AI109" s="10"/>
      <c r="AJ109" s="11"/>
      <c r="AK109" s="10"/>
      <c r="AL109" s="11"/>
      <c r="AM109" s="10"/>
      <c r="AN109" s="11"/>
      <c r="AO109" s="10"/>
      <c r="AP109" s="11"/>
      <c r="AQ109" s="10"/>
      <c r="AR109" s="11"/>
      <c r="AS109" s="10"/>
      <c r="AT109" s="7"/>
      <c r="AU109" s="7">
        <f t="shared" si="100"/>
        <v>0</v>
      </c>
      <c r="AV109" s="11"/>
      <c r="AW109" s="10"/>
      <c r="AX109" s="11"/>
      <c r="AY109" s="10"/>
      <c r="AZ109" s="11"/>
      <c r="BA109" s="10"/>
      <c r="BB109" s="11"/>
      <c r="BC109" s="10"/>
      <c r="BD109" s="7"/>
      <c r="BE109" s="11"/>
      <c r="BF109" s="10"/>
      <c r="BG109" s="11"/>
      <c r="BH109" s="10"/>
      <c r="BI109" s="11"/>
      <c r="BJ109" s="10"/>
      <c r="BK109" s="11"/>
      <c r="BL109" s="10"/>
      <c r="BM109" s="11"/>
      <c r="BN109" s="10"/>
      <c r="BO109" s="11"/>
      <c r="BP109" s="10"/>
      <c r="BQ109" s="11"/>
      <c r="BR109" s="10"/>
      <c r="BS109" s="7"/>
      <c r="BT109" s="7">
        <f t="shared" si="101"/>
        <v>0</v>
      </c>
      <c r="BU109" s="11"/>
      <c r="BV109" s="10"/>
      <c r="BW109" s="11"/>
      <c r="BX109" s="10"/>
      <c r="BY109" s="11"/>
      <c r="BZ109" s="10"/>
      <c r="CA109" s="11"/>
      <c r="CB109" s="10"/>
      <c r="CC109" s="7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11"/>
      <c r="CQ109" s="10"/>
      <c r="CR109" s="7"/>
      <c r="CS109" s="7">
        <f t="shared" si="102"/>
        <v>0</v>
      </c>
      <c r="CT109" s="11"/>
      <c r="CU109" s="10"/>
      <c r="CV109" s="11"/>
      <c r="CW109" s="10"/>
      <c r="CX109" s="11"/>
      <c r="CY109" s="10"/>
      <c r="CZ109" s="11"/>
      <c r="DA109" s="10"/>
      <c r="DB109" s="7"/>
      <c r="DC109" s="11"/>
      <c r="DD109" s="10"/>
      <c r="DE109" s="11"/>
      <c r="DF109" s="10"/>
      <c r="DG109" s="11"/>
      <c r="DH109" s="10"/>
      <c r="DI109" s="11"/>
      <c r="DJ109" s="10"/>
      <c r="DK109" s="11"/>
      <c r="DL109" s="10"/>
      <c r="DM109" s="11"/>
      <c r="DN109" s="10"/>
      <c r="DO109" s="11"/>
      <c r="DP109" s="10"/>
      <c r="DQ109" s="7"/>
      <c r="DR109" s="7">
        <f t="shared" si="103"/>
        <v>0</v>
      </c>
      <c r="DS109" s="11"/>
      <c r="DT109" s="10"/>
      <c r="DU109" s="11"/>
      <c r="DV109" s="10"/>
      <c r="DW109" s="11"/>
      <c r="DX109" s="10"/>
      <c r="DY109" s="11"/>
      <c r="DZ109" s="10"/>
      <c r="EA109" s="7"/>
      <c r="EB109" s="11"/>
      <c r="EC109" s="10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7"/>
      <c r="EQ109" s="7">
        <f t="shared" si="104"/>
        <v>0</v>
      </c>
      <c r="ER109" s="11"/>
      <c r="ES109" s="10"/>
      <c r="ET109" s="11"/>
      <c r="EU109" s="10"/>
      <c r="EV109" s="11"/>
      <c r="EW109" s="10"/>
      <c r="EX109" s="11"/>
      <c r="EY109" s="10"/>
      <c r="EZ109" s="7"/>
      <c r="FA109" s="11"/>
      <c r="FB109" s="10"/>
      <c r="FC109" s="11"/>
      <c r="FD109" s="10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7"/>
      <c r="FP109" s="7">
        <f t="shared" si="105"/>
        <v>0</v>
      </c>
      <c r="FQ109" s="11">
        <v>9</v>
      </c>
      <c r="FR109" s="10" t="s">
        <v>64</v>
      </c>
      <c r="FS109" s="11"/>
      <c r="FT109" s="10"/>
      <c r="FU109" s="11"/>
      <c r="FV109" s="10"/>
      <c r="FW109" s="11"/>
      <c r="FX109" s="10"/>
      <c r="FY109" s="7">
        <v>2</v>
      </c>
      <c r="FZ109" s="11"/>
      <c r="GA109" s="10"/>
      <c r="GB109" s="11">
        <v>9</v>
      </c>
      <c r="GC109" s="10" t="s">
        <v>61</v>
      </c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7">
        <v>1</v>
      </c>
      <c r="GO109" s="7">
        <f t="shared" si="106"/>
        <v>3</v>
      </c>
      <c r="GP109" s="11"/>
      <c r="GQ109" s="10"/>
      <c r="GR109" s="11"/>
      <c r="GS109" s="10"/>
      <c r="GT109" s="11"/>
      <c r="GU109" s="10"/>
      <c r="GV109" s="11"/>
      <c r="GW109" s="10"/>
      <c r="GX109" s="7"/>
      <c r="GY109" s="11"/>
      <c r="GZ109" s="10"/>
      <c r="HA109" s="11"/>
      <c r="HB109" s="10"/>
      <c r="HC109" s="11"/>
      <c r="HD109" s="10"/>
      <c r="HE109" s="11"/>
      <c r="HF109" s="10"/>
      <c r="HG109" s="11"/>
      <c r="HH109" s="10"/>
      <c r="HI109" s="11"/>
      <c r="HJ109" s="10"/>
      <c r="HK109" s="11"/>
      <c r="HL109" s="10"/>
      <c r="HM109" s="7"/>
      <c r="HN109" s="7">
        <f t="shared" si="107"/>
        <v>0</v>
      </c>
    </row>
    <row r="110" spans="1:222" x14ac:dyDescent="0.2">
      <c r="A110" s="15">
        <v>13</v>
      </c>
      <c r="B110" s="15">
        <v>1</v>
      </c>
      <c r="C110" s="15"/>
      <c r="D110" s="6" t="s">
        <v>224</v>
      </c>
      <c r="E110" s="3" t="s">
        <v>225</v>
      </c>
      <c r="F110" s="6">
        <f t="shared" si="84"/>
        <v>1</v>
      </c>
      <c r="G110" s="6">
        <f t="shared" si="85"/>
        <v>1</v>
      </c>
      <c r="H110" s="6">
        <f t="shared" si="86"/>
        <v>18</v>
      </c>
      <c r="I110" s="6">
        <f t="shared" si="87"/>
        <v>9</v>
      </c>
      <c r="J110" s="6">
        <f t="shared" si="88"/>
        <v>0</v>
      </c>
      <c r="K110" s="6">
        <f t="shared" si="89"/>
        <v>0</v>
      </c>
      <c r="L110" s="6">
        <f t="shared" si="90"/>
        <v>0</v>
      </c>
      <c r="M110" s="6">
        <f t="shared" si="91"/>
        <v>0</v>
      </c>
      <c r="N110" s="6">
        <f t="shared" si="92"/>
        <v>9</v>
      </c>
      <c r="O110" s="6">
        <f t="shared" si="93"/>
        <v>0</v>
      </c>
      <c r="P110" s="6">
        <f t="shared" si="94"/>
        <v>0</v>
      </c>
      <c r="Q110" s="6">
        <f t="shared" si="95"/>
        <v>0</v>
      </c>
      <c r="R110" s="6">
        <f t="shared" si="96"/>
        <v>0</v>
      </c>
      <c r="S110" s="6">
        <f t="shared" si="97"/>
        <v>0</v>
      </c>
      <c r="T110" s="7">
        <f t="shared" si="98"/>
        <v>3</v>
      </c>
      <c r="U110" s="7">
        <f t="shared" si="99"/>
        <v>1</v>
      </c>
      <c r="V110" s="7">
        <v>1.3</v>
      </c>
      <c r="W110" s="11"/>
      <c r="X110" s="10"/>
      <c r="Y110" s="11"/>
      <c r="Z110" s="10"/>
      <c r="AA110" s="11"/>
      <c r="AB110" s="10"/>
      <c r="AC110" s="11"/>
      <c r="AD110" s="10"/>
      <c r="AE110" s="7"/>
      <c r="AF110" s="11"/>
      <c r="AG110" s="10"/>
      <c r="AH110" s="11"/>
      <c r="AI110" s="10"/>
      <c r="AJ110" s="11"/>
      <c r="AK110" s="10"/>
      <c r="AL110" s="11"/>
      <c r="AM110" s="10"/>
      <c r="AN110" s="11"/>
      <c r="AO110" s="10"/>
      <c r="AP110" s="11"/>
      <c r="AQ110" s="10"/>
      <c r="AR110" s="11"/>
      <c r="AS110" s="10"/>
      <c r="AT110" s="7"/>
      <c r="AU110" s="7">
        <f t="shared" si="100"/>
        <v>0</v>
      </c>
      <c r="AV110" s="11"/>
      <c r="AW110" s="10"/>
      <c r="AX110" s="11"/>
      <c r="AY110" s="10"/>
      <c r="AZ110" s="11"/>
      <c r="BA110" s="10"/>
      <c r="BB110" s="11"/>
      <c r="BC110" s="10"/>
      <c r="BD110" s="7"/>
      <c r="BE110" s="11"/>
      <c r="BF110" s="10"/>
      <c r="BG110" s="11"/>
      <c r="BH110" s="10"/>
      <c r="BI110" s="11"/>
      <c r="BJ110" s="10"/>
      <c r="BK110" s="11"/>
      <c r="BL110" s="10"/>
      <c r="BM110" s="11"/>
      <c r="BN110" s="10"/>
      <c r="BO110" s="11"/>
      <c r="BP110" s="10"/>
      <c r="BQ110" s="11"/>
      <c r="BR110" s="10"/>
      <c r="BS110" s="7"/>
      <c r="BT110" s="7">
        <f t="shared" si="101"/>
        <v>0</v>
      </c>
      <c r="BU110" s="11"/>
      <c r="BV110" s="10"/>
      <c r="BW110" s="11"/>
      <c r="BX110" s="10"/>
      <c r="BY110" s="11"/>
      <c r="BZ110" s="10"/>
      <c r="CA110" s="11"/>
      <c r="CB110" s="10"/>
      <c r="CC110" s="7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11"/>
      <c r="CQ110" s="10"/>
      <c r="CR110" s="7"/>
      <c r="CS110" s="7">
        <f t="shared" si="102"/>
        <v>0</v>
      </c>
      <c r="CT110" s="11"/>
      <c r="CU110" s="10"/>
      <c r="CV110" s="11"/>
      <c r="CW110" s="10"/>
      <c r="CX110" s="11"/>
      <c r="CY110" s="10"/>
      <c r="CZ110" s="11"/>
      <c r="DA110" s="10"/>
      <c r="DB110" s="7"/>
      <c r="DC110" s="11"/>
      <c r="DD110" s="10"/>
      <c r="DE110" s="11"/>
      <c r="DF110" s="10"/>
      <c r="DG110" s="11"/>
      <c r="DH110" s="10"/>
      <c r="DI110" s="11"/>
      <c r="DJ110" s="10"/>
      <c r="DK110" s="11"/>
      <c r="DL110" s="10"/>
      <c r="DM110" s="11"/>
      <c r="DN110" s="10"/>
      <c r="DO110" s="11"/>
      <c r="DP110" s="10"/>
      <c r="DQ110" s="7"/>
      <c r="DR110" s="7">
        <f t="shared" si="103"/>
        <v>0</v>
      </c>
      <c r="DS110" s="11"/>
      <c r="DT110" s="10"/>
      <c r="DU110" s="11"/>
      <c r="DV110" s="10"/>
      <c r="DW110" s="11"/>
      <c r="DX110" s="10"/>
      <c r="DY110" s="11"/>
      <c r="DZ110" s="10"/>
      <c r="EA110" s="7"/>
      <c r="EB110" s="11"/>
      <c r="EC110" s="10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7"/>
      <c r="EQ110" s="7">
        <f t="shared" si="104"/>
        <v>0</v>
      </c>
      <c r="ER110" s="11"/>
      <c r="ES110" s="10"/>
      <c r="ET110" s="11"/>
      <c r="EU110" s="10"/>
      <c r="EV110" s="11"/>
      <c r="EW110" s="10"/>
      <c r="EX110" s="11"/>
      <c r="EY110" s="10"/>
      <c r="EZ110" s="7"/>
      <c r="FA110" s="11"/>
      <c r="FB110" s="10"/>
      <c r="FC110" s="11"/>
      <c r="FD110" s="10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7"/>
      <c r="FP110" s="7">
        <f t="shared" si="105"/>
        <v>0</v>
      </c>
      <c r="FQ110" s="11">
        <v>9</v>
      </c>
      <c r="FR110" s="10" t="s">
        <v>64</v>
      </c>
      <c r="FS110" s="11"/>
      <c r="FT110" s="10"/>
      <c r="FU110" s="11"/>
      <c r="FV110" s="10"/>
      <c r="FW110" s="11"/>
      <c r="FX110" s="10"/>
      <c r="FY110" s="7">
        <v>2</v>
      </c>
      <c r="FZ110" s="11"/>
      <c r="GA110" s="10"/>
      <c r="GB110" s="11">
        <v>9</v>
      </c>
      <c r="GC110" s="10" t="s">
        <v>61</v>
      </c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7">
        <v>1</v>
      </c>
      <c r="GO110" s="7">
        <f t="shared" si="106"/>
        <v>3</v>
      </c>
      <c r="GP110" s="11"/>
      <c r="GQ110" s="10"/>
      <c r="GR110" s="11"/>
      <c r="GS110" s="10"/>
      <c r="GT110" s="11"/>
      <c r="GU110" s="10"/>
      <c r="GV110" s="11"/>
      <c r="GW110" s="10"/>
      <c r="GX110" s="7"/>
      <c r="GY110" s="11"/>
      <c r="GZ110" s="10"/>
      <c r="HA110" s="11"/>
      <c r="HB110" s="10"/>
      <c r="HC110" s="11"/>
      <c r="HD110" s="10"/>
      <c r="HE110" s="11"/>
      <c r="HF110" s="10"/>
      <c r="HG110" s="11"/>
      <c r="HH110" s="10"/>
      <c r="HI110" s="11"/>
      <c r="HJ110" s="10"/>
      <c r="HK110" s="11"/>
      <c r="HL110" s="10"/>
      <c r="HM110" s="7"/>
      <c r="HN110" s="7">
        <f t="shared" si="107"/>
        <v>0</v>
      </c>
    </row>
    <row r="111" spans="1:222" x14ac:dyDescent="0.2">
      <c r="A111" s="15">
        <v>13</v>
      </c>
      <c r="B111" s="15">
        <v>1</v>
      </c>
      <c r="C111" s="15"/>
      <c r="D111" s="6" t="s">
        <v>226</v>
      </c>
      <c r="E111" s="3" t="s">
        <v>227</v>
      </c>
      <c r="F111" s="6">
        <f t="shared" si="84"/>
        <v>1</v>
      </c>
      <c r="G111" s="6">
        <f t="shared" si="85"/>
        <v>1</v>
      </c>
      <c r="H111" s="6">
        <f t="shared" si="86"/>
        <v>18</v>
      </c>
      <c r="I111" s="6">
        <f t="shared" si="87"/>
        <v>9</v>
      </c>
      <c r="J111" s="6">
        <f t="shared" si="88"/>
        <v>0</v>
      </c>
      <c r="K111" s="6">
        <f t="shared" si="89"/>
        <v>0</v>
      </c>
      <c r="L111" s="6">
        <f t="shared" si="90"/>
        <v>0</v>
      </c>
      <c r="M111" s="6">
        <f t="shared" si="91"/>
        <v>0</v>
      </c>
      <c r="N111" s="6">
        <f t="shared" si="92"/>
        <v>9</v>
      </c>
      <c r="O111" s="6">
        <f t="shared" si="93"/>
        <v>0</v>
      </c>
      <c r="P111" s="6">
        <f t="shared" si="94"/>
        <v>0</v>
      </c>
      <c r="Q111" s="6">
        <f t="shared" si="95"/>
        <v>0</v>
      </c>
      <c r="R111" s="6">
        <f t="shared" si="96"/>
        <v>0</v>
      </c>
      <c r="S111" s="6">
        <f t="shared" si="97"/>
        <v>0</v>
      </c>
      <c r="T111" s="7">
        <f t="shared" si="98"/>
        <v>3</v>
      </c>
      <c r="U111" s="7">
        <f t="shared" si="99"/>
        <v>1</v>
      </c>
      <c r="V111" s="7">
        <v>1.3</v>
      </c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11"/>
      <c r="AO111" s="10"/>
      <c r="AP111" s="11"/>
      <c r="AQ111" s="10"/>
      <c r="AR111" s="11"/>
      <c r="AS111" s="10"/>
      <c r="AT111" s="7"/>
      <c r="AU111" s="7">
        <f t="shared" si="100"/>
        <v>0</v>
      </c>
      <c r="AV111" s="11"/>
      <c r="AW111" s="10"/>
      <c r="AX111" s="11"/>
      <c r="AY111" s="10"/>
      <c r="AZ111" s="11"/>
      <c r="BA111" s="10"/>
      <c r="BB111" s="11"/>
      <c r="BC111" s="10"/>
      <c r="BD111" s="7"/>
      <c r="BE111" s="11"/>
      <c r="BF111" s="10"/>
      <c r="BG111" s="11"/>
      <c r="BH111" s="10"/>
      <c r="BI111" s="11"/>
      <c r="BJ111" s="10"/>
      <c r="BK111" s="11"/>
      <c r="BL111" s="10"/>
      <c r="BM111" s="11"/>
      <c r="BN111" s="10"/>
      <c r="BO111" s="11"/>
      <c r="BP111" s="10"/>
      <c r="BQ111" s="11"/>
      <c r="BR111" s="10"/>
      <c r="BS111" s="7"/>
      <c r="BT111" s="7">
        <f t="shared" si="101"/>
        <v>0</v>
      </c>
      <c r="BU111" s="11"/>
      <c r="BV111" s="10"/>
      <c r="BW111" s="11"/>
      <c r="BX111" s="10"/>
      <c r="BY111" s="11"/>
      <c r="BZ111" s="10"/>
      <c r="CA111" s="11"/>
      <c r="CB111" s="10"/>
      <c r="CC111" s="7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11"/>
      <c r="CQ111" s="10"/>
      <c r="CR111" s="7"/>
      <c r="CS111" s="7">
        <f t="shared" si="102"/>
        <v>0</v>
      </c>
      <c r="CT111" s="11"/>
      <c r="CU111" s="10"/>
      <c r="CV111" s="11"/>
      <c r="CW111" s="10"/>
      <c r="CX111" s="11"/>
      <c r="CY111" s="10"/>
      <c r="CZ111" s="11"/>
      <c r="DA111" s="10"/>
      <c r="DB111" s="7"/>
      <c r="DC111" s="11"/>
      <c r="DD111" s="10"/>
      <c r="DE111" s="11"/>
      <c r="DF111" s="10"/>
      <c r="DG111" s="11"/>
      <c r="DH111" s="10"/>
      <c r="DI111" s="11"/>
      <c r="DJ111" s="10"/>
      <c r="DK111" s="11"/>
      <c r="DL111" s="10"/>
      <c r="DM111" s="11"/>
      <c r="DN111" s="10"/>
      <c r="DO111" s="11"/>
      <c r="DP111" s="10"/>
      <c r="DQ111" s="7"/>
      <c r="DR111" s="7">
        <f t="shared" si="103"/>
        <v>0</v>
      </c>
      <c r="DS111" s="11"/>
      <c r="DT111" s="10"/>
      <c r="DU111" s="11"/>
      <c r="DV111" s="10"/>
      <c r="DW111" s="11"/>
      <c r="DX111" s="10"/>
      <c r="DY111" s="11"/>
      <c r="DZ111" s="10"/>
      <c r="EA111" s="7"/>
      <c r="EB111" s="11"/>
      <c r="EC111" s="10"/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7"/>
      <c r="EQ111" s="7">
        <f t="shared" si="104"/>
        <v>0</v>
      </c>
      <c r="ER111" s="11"/>
      <c r="ES111" s="10"/>
      <c r="ET111" s="11"/>
      <c r="EU111" s="10"/>
      <c r="EV111" s="11"/>
      <c r="EW111" s="10"/>
      <c r="EX111" s="11"/>
      <c r="EY111" s="10"/>
      <c r="EZ111" s="7"/>
      <c r="FA111" s="11"/>
      <c r="FB111" s="10"/>
      <c r="FC111" s="11"/>
      <c r="FD111" s="10"/>
      <c r="FE111" s="11"/>
      <c r="FF111" s="10"/>
      <c r="FG111" s="11"/>
      <c r="FH111" s="10"/>
      <c r="FI111" s="11"/>
      <c r="FJ111" s="10"/>
      <c r="FK111" s="11"/>
      <c r="FL111" s="10"/>
      <c r="FM111" s="11"/>
      <c r="FN111" s="10"/>
      <c r="FO111" s="7"/>
      <c r="FP111" s="7">
        <f t="shared" si="105"/>
        <v>0</v>
      </c>
      <c r="FQ111" s="11">
        <v>9</v>
      </c>
      <c r="FR111" s="10" t="s">
        <v>64</v>
      </c>
      <c r="FS111" s="11"/>
      <c r="FT111" s="10"/>
      <c r="FU111" s="11"/>
      <c r="FV111" s="10"/>
      <c r="FW111" s="11"/>
      <c r="FX111" s="10"/>
      <c r="FY111" s="7">
        <v>2</v>
      </c>
      <c r="FZ111" s="11"/>
      <c r="GA111" s="10"/>
      <c r="GB111" s="11">
        <v>9</v>
      </c>
      <c r="GC111" s="10" t="s">
        <v>61</v>
      </c>
      <c r="GD111" s="11"/>
      <c r="GE111" s="10"/>
      <c r="GF111" s="11"/>
      <c r="GG111" s="10"/>
      <c r="GH111" s="11"/>
      <c r="GI111" s="10"/>
      <c r="GJ111" s="11"/>
      <c r="GK111" s="10"/>
      <c r="GL111" s="11"/>
      <c r="GM111" s="10"/>
      <c r="GN111" s="7">
        <v>1</v>
      </c>
      <c r="GO111" s="7">
        <f t="shared" si="106"/>
        <v>3</v>
      </c>
      <c r="GP111" s="11"/>
      <c r="GQ111" s="10"/>
      <c r="GR111" s="11"/>
      <c r="GS111" s="10"/>
      <c r="GT111" s="11"/>
      <c r="GU111" s="10"/>
      <c r="GV111" s="11"/>
      <c r="GW111" s="10"/>
      <c r="GX111" s="7"/>
      <c r="GY111" s="11"/>
      <c r="GZ111" s="10"/>
      <c r="HA111" s="11"/>
      <c r="HB111" s="10"/>
      <c r="HC111" s="11"/>
      <c r="HD111" s="10"/>
      <c r="HE111" s="11"/>
      <c r="HF111" s="10"/>
      <c r="HG111" s="11"/>
      <c r="HH111" s="10"/>
      <c r="HI111" s="11"/>
      <c r="HJ111" s="10"/>
      <c r="HK111" s="11"/>
      <c r="HL111" s="10"/>
      <c r="HM111" s="7"/>
      <c r="HN111" s="7">
        <f t="shared" si="107"/>
        <v>0</v>
      </c>
    </row>
    <row r="112" spans="1:222" x14ac:dyDescent="0.2">
      <c r="A112" s="15">
        <v>14</v>
      </c>
      <c r="B112" s="15">
        <v>1</v>
      </c>
      <c r="C112" s="15"/>
      <c r="D112" s="6" t="s">
        <v>228</v>
      </c>
      <c r="E112" s="3" t="s">
        <v>229</v>
      </c>
      <c r="F112" s="6">
        <f t="shared" si="84"/>
        <v>1</v>
      </c>
      <c r="G112" s="6">
        <f t="shared" si="85"/>
        <v>1</v>
      </c>
      <c r="H112" s="6">
        <f t="shared" si="86"/>
        <v>18</v>
      </c>
      <c r="I112" s="6">
        <f t="shared" si="87"/>
        <v>9</v>
      </c>
      <c r="J112" s="6">
        <f t="shared" si="88"/>
        <v>0</v>
      </c>
      <c r="K112" s="6">
        <f t="shared" si="89"/>
        <v>0</v>
      </c>
      <c r="L112" s="6">
        <f t="shared" si="90"/>
        <v>0</v>
      </c>
      <c r="M112" s="6">
        <f t="shared" si="91"/>
        <v>0</v>
      </c>
      <c r="N112" s="6">
        <f t="shared" si="92"/>
        <v>9</v>
      </c>
      <c r="O112" s="6">
        <f t="shared" si="93"/>
        <v>0</v>
      </c>
      <c r="P112" s="6">
        <f t="shared" si="94"/>
        <v>0</v>
      </c>
      <c r="Q112" s="6">
        <f t="shared" si="95"/>
        <v>0</v>
      </c>
      <c r="R112" s="6">
        <f t="shared" si="96"/>
        <v>0</v>
      </c>
      <c r="S112" s="6">
        <f t="shared" si="97"/>
        <v>0</v>
      </c>
      <c r="T112" s="7">
        <f t="shared" si="98"/>
        <v>3</v>
      </c>
      <c r="U112" s="7">
        <f t="shared" si="99"/>
        <v>1</v>
      </c>
      <c r="V112" s="7">
        <v>1.3</v>
      </c>
      <c r="W112" s="11"/>
      <c r="X112" s="10"/>
      <c r="Y112" s="11"/>
      <c r="Z112" s="10"/>
      <c r="AA112" s="11"/>
      <c r="AB112" s="10"/>
      <c r="AC112" s="11"/>
      <c r="AD112" s="10"/>
      <c r="AE112" s="7"/>
      <c r="AF112" s="11"/>
      <c r="AG112" s="10"/>
      <c r="AH112" s="11"/>
      <c r="AI112" s="10"/>
      <c r="AJ112" s="11"/>
      <c r="AK112" s="10"/>
      <c r="AL112" s="11"/>
      <c r="AM112" s="10"/>
      <c r="AN112" s="11"/>
      <c r="AO112" s="10"/>
      <c r="AP112" s="11"/>
      <c r="AQ112" s="10"/>
      <c r="AR112" s="11"/>
      <c r="AS112" s="10"/>
      <c r="AT112" s="7"/>
      <c r="AU112" s="7">
        <f t="shared" si="100"/>
        <v>0</v>
      </c>
      <c r="AV112" s="11"/>
      <c r="AW112" s="10"/>
      <c r="AX112" s="11"/>
      <c r="AY112" s="10"/>
      <c r="AZ112" s="11"/>
      <c r="BA112" s="10"/>
      <c r="BB112" s="11"/>
      <c r="BC112" s="10"/>
      <c r="BD112" s="7"/>
      <c r="BE112" s="11"/>
      <c r="BF112" s="10"/>
      <c r="BG112" s="11"/>
      <c r="BH112" s="10"/>
      <c r="BI112" s="11"/>
      <c r="BJ112" s="10"/>
      <c r="BK112" s="11"/>
      <c r="BL112" s="10"/>
      <c r="BM112" s="11"/>
      <c r="BN112" s="10"/>
      <c r="BO112" s="11"/>
      <c r="BP112" s="10"/>
      <c r="BQ112" s="11"/>
      <c r="BR112" s="10"/>
      <c r="BS112" s="7"/>
      <c r="BT112" s="7">
        <f t="shared" si="101"/>
        <v>0</v>
      </c>
      <c r="BU112" s="11"/>
      <c r="BV112" s="10"/>
      <c r="BW112" s="11"/>
      <c r="BX112" s="10"/>
      <c r="BY112" s="11"/>
      <c r="BZ112" s="10"/>
      <c r="CA112" s="11"/>
      <c r="CB112" s="10"/>
      <c r="CC112" s="7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11"/>
      <c r="CQ112" s="10"/>
      <c r="CR112" s="7"/>
      <c r="CS112" s="7">
        <f t="shared" si="102"/>
        <v>0</v>
      </c>
      <c r="CT112" s="11"/>
      <c r="CU112" s="10"/>
      <c r="CV112" s="11"/>
      <c r="CW112" s="10"/>
      <c r="CX112" s="11"/>
      <c r="CY112" s="10"/>
      <c r="CZ112" s="11"/>
      <c r="DA112" s="10"/>
      <c r="DB112" s="7"/>
      <c r="DC112" s="11"/>
      <c r="DD112" s="10"/>
      <c r="DE112" s="11"/>
      <c r="DF112" s="10"/>
      <c r="DG112" s="11"/>
      <c r="DH112" s="10"/>
      <c r="DI112" s="11"/>
      <c r="DJ112" s="10"/>
      <c r="DK112" s="11"/>
      <c r="DL112" s="10"/>
      <c r="DM112" s="11"/>
      <c r="DN112" s="10"/>
      <c r="DO112" s="11"/>
      <c r="DP112" s="10"/>
      <c r="DQ112" s="7"/>
      <c r="DR112" s="7">
        <f t="shared" si="103"/>
        <v>0</v>
      </c>
      <c r="DS112" s="11"/>
      <c r="DT112" s="10"/>
      <c r="DU112" s="11"/>
      <c r="DV112" s="10"/>
      <c r="DW112" s="11"/>
      <c r="DX112" s="10"/>
      <c r="DY112" s="11"/>
      <c r="DZ112" s="10"/>
      <c r="EA112" s="7"/>
      <c r="EB112" s="11"/>
      <c r="EC112" s="10"/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7"/>
      <c r="EQ112" s="7">
        <f t="shared" si="104"/>
        <v>0</v>
      </c>
      <c r="ER112" s="11">
        <v>9</v>
      </c>
      <c r="ES112" s="10" t="s">
        <v>64</v>
      </c>
      <c r="ET112" s="11"/>
      <c r="EU112" s="10"/>
      <c r="EV112" s="11"/>
      <c r="EW112" s="10"/>
      <c r="EX112" s="11"/>
      <c r="EY112" s="10"/>
      <c r="EZ112" s="7">
        <v>2</v>
      </c>
      <c r="FA112" s="11"/>
      <c r="FB112" s="10"/>
      <c r="FC112" s="11">
        <v>9</v>
      </c>
      <c r="FD112" s="10" t="s">
        <v>61</v>
      </c>
      <c r="FE112" s="11"/>
      <c r="FF112" s="10"/>
      <c r="FG112" s="11"/>
      <c r="FH112" s="10"/>
      <c r="FI112" s="11"/>
      <c r="FJ112" s="10"/>
      <c r="FK112" s="11"/>
      <c r="FL112" s="10"/>
      <c r="FM112" s="11"/>
      <c r="FN112" s="10"/>
      <c r="FO112" s="7">
        <v>1</v>
      </c>
      <c r="FP112" s="7">
        <f t="shared" si="105"/>
        <v>3</v>
      </c>
      <c r="FQ112" s="11"/>
      <c r="FR112" s="10"/>
      <c r="FS112" s="11"/>
      <c r="FT112" s="10"/>
      <c r="FU112" s="11"/>
      <c r="FV112" s="10"/>
      <c r="FW112" s="11"/>
      <c r="FX112" s="10"/>
      <c r="FY112" s="7"/>
      <c r="FZ112" s="11"/>
      <c r="GA112" s="10"/>
      <c r="GB112" s="11"/>
      <c r="GC112" s="10"/>
      <c r="GD112" s="11"/>
      <c r="GE112" s="10"/>
      <c r="GF112" s="11"/>
      <c r="GG112" s="10"/>
      <c r="GH112" s="11"/>
      <c r="GI112" s="10"/>
      <c r="GJ112" s="11"/>
      <c r="GK112" s="10"/>
      <c r="GL112" s="11"/>
      <c r="GM112" s="10"/>
      <c r="GN112" s="7"/>
      <c r="GO112" s="7">
        <f t="shared" si="106"/>
        <v>0</v>
      </c>
      <c r="GP112" s="11"/>
      <c r="GQ112" s="10"/>
      <c r="GR112" s="11"/>
      <c r="GS112" s="10"/>
      <c r="GT112" s="11"/>
      <c r="GU112" s="10"/>
      <c r="GV112" s="11"/>
      <c r="GW112" s="10"/>
      <c r="GX112" s="7"/>
      <c r="GY112" s="11"/>
      <c r="GZ112" s="10"/>
      <c r="HA112" s="11"/>
      <c r="HB112" s="10"/>
      <c r="HC112" s="11"/>
      <c r="HD112" s="10"/>
      <c r="HE112" s="11"/>
      <c r="HF112" s="10"/>
      <c r="HG112" s="11"/>
      <c r="HH112" s="10"/>
      <c r="HI112" s="11"/>
      <c r="HJ112" s="10"/>
      <c r="HK112" s="11"/>
      <c r="HL112" s="10"/>
      <c r="HM112" s="7"/>
      <c r="HN112" s="7">
        <f t="shared" si="107"/>
        <v>0</v>
      </c>
    </row>
    <row r="113" spans="1:222" x14ac:dyDescent="0.2">
      <c r="A113" s="15">
        <v>14</v>
      </c>
      <c r="B113" s="15">
        <v>1</v>
      </c>
      <c r="C113" s="15"/>
      <c r="D113" s="6" t="s">
        <v>230</v>
      </c>
      <c r="E113" s="3" t="s">
        <v>231</v>
      </c>
      <c r="F113" s="6">
        <f t="shared" si="84"/>
        <v>1</v>
      </c>
      <c r="G113" s="6">
        <f t="shared" si="85"/>
        <v>1</v>
      </c>
      <c r="H113" s="6">
        <f t="shared" si="86"/>
        <v>18</v>
      </c>
      <c r="I113" s="6">
        <f t="shared" si="87"/>
        <v>9</v>
      </c>
      <c r="J113" s="6">
        <f t="shared" si="88"/>
        <v>0</v>
      </c>
      <c r="K113" s="6">
        <f t="shared" si="89"/>
        <v>0</v>
      </c>
      <c r="L113" s="6">
        <f t="shared" si="90"/>
        <v>0</v>
      </c>
      <c r="M113" s="6">
        <f t="shared" si="91"/>
        <v>0</v>
      </c>
      <c r="N113" s="6">
        <f t="shared" si="92"/>
        <v>9</v>
      </c>
      <c r="O113" s="6">
        <f t="shared" si="93"/>
        <v>0</v>
      </c>
      <c r="P113" s="6">
        <f t="shared" si="94"/>
        <v>0</v>
      </c>
      <c r="Q113" s="6">
        <f t="shared" si="95"/>
        <v>0</v>
      </c>
      <c r="R113" s="6">
        <f t="shared" si="96"/>
        <v>0</v>
      </c>
      <c r="S113" s="6">
        <f t="shared" si="97"/>
        <v>0</v>
      </c>
      <c r="T113" s="7">
        <f t="shared" si="98"/>
        <v>3</v>
      </c>
      <c r="U113" s="7">
        <f t="shared" si="99"/>
        <v>1</v>
      </c>
      <c r="V113" s="7">
        <v>1.3</v>
      </c>
      <c r="W113" s="11"/>
      <c r="X113" s="10"/>
      <c r="Y113" s="11"/>
      <c r="Z113" s="10"/>
      <c r="AA113" s="11"/>
      <c r="AB113" s="10"/>
      <c r="AC113" s="11"/>
      <c r="AD113" s="10"/>
      <c r="AE113" s="7"/>
      <c r="AF113" s="11"/>
      <c r="AG113" s="10"/>
      <c r="AH113" s="11"/>
      <c r="AI113" s="10"/>
      <c r="AJ113" s="11"/>
      <c r="AK113" s="10"/>
      <c r="AL113" s="11"/>
      <c r="AM113" s="10"/>
      <c r="AN113" s="11"/>
      <c r="AO113" s="10"/>
      <c r="AP113" s="11"/>
      <c r="AQ113" s="10"/>
      <c r="AR113" s="11"/>
      <c r="AS113" s="10"/>
      <c r="AT113" s="7"/>
      <c r="AU113" s="7">
        <f t="shared" si="100"/>
        <v>0</v>
      </c>
      <c r="AV113" s="11"/>
      <c r="AW113" s="10"/>
      <c r="AX113" s="11"/>
      <c r="AY113" s="10"/>
      <c r="AZ113" s="11"/>
      <c r="BA113" s="10"/>
      <c r="BB113" s="11"/>
      <c r="BC113" s="10"/>
      <c r="BD113" s="7"/>
      <c r="BE113" s="11"/>
      <c r="BF113" s="10"/>
      <c r="BG113" s="11"/>
      <c r="BH113" s="10"/>
      <c r="BI113" s="11"/>
      <c r="BJ113" s="10"/>
      <c r="BK113" s="11"/>
      <c r="BL113" s="10"/>
      <c r="BM113" s="11"/>
      <c r="BN113" s="10"/>
      <c r="BO113" s="11"/>
      <c r="BP113" s="10"/>
      <c r="BQ113" s="11"/>
      <c r="BR113" s="10"/>
      <c r="BS113" s="7"/>
      <c r="BT113" s="7">
        <f t="shared" si="101"/>
        <v>0</v>
      </c>
      <c r="BU113" s="11"/>
      <c r="BV113" s="10"/>
      <c r="BW113" s="11"/>
      <c r="BX113" s="10"/>
      <c r="BY113" s="11"/>
      <c r="BZ113" s="10"/>
      <c r="CA113" s="11"/>
      <c r="CB113" s="10"/>
      <c r="CC113" s="7"/>
      <c r="CD113" s="11"/>
      <c r="CE113" s="10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11"/>
      <c r="CQ113" s="10"/>
      <c r="CR113" s="7"/>
      <c r="CS113" s="7">
        <f t="shared" si="102"/>
        <v>0</v>
      </c>
      <c r="CT113" s="11"/>
      <c r="CU113" s="10"/>
      <c r="CV113" s="11"/>
      <c r="CW113" s="10"/>
      <c r="CX113" s="11"/>
      <c r="CY113" s="10"/>
      <c r="CZ113" s="11"/>
      <c r="DA113" s="10"/>
      <c r="DB113" s="7"/>
      <c r="DC113" s="11"/>
      <c r="DD113" s="10"/>
      <c r="DE113" s="11"/>
      <c r="DF113" s="10"/>
      <c r="DG113" s="11"/>
      <c r="DH113" s="10"/>
      <c r="DI113" s="11"/>
      <c r="DJ113" s="10"/>
      <c r="DK113" s="11"/>
      <c r="DL113" s="10"/>
      <c r="DM113" s="11"/>
      <c r="DN113" s="10"/>
      <c r="DO113" s="11"/>
      <c r="DP113" s="10"/>
      <c r="DQ113" s="7"/>
      <c r="DR113" s="7">
        <f t="shared" si="103"/>
        <v>0</v>
      </c>
      <c r="DS113" s="11"/>
      <c r="DT113" s="10"/>
      <c r="DU113" s="11"/>
      <c r="DV113" s="10"/>
      <c r="DW113" s="11"/>
      <c r="DX113" s="10"/>
      <c r="DY113" s="11"/>
      <c r="DZ113" s="10"/>
      <c r="EA113" s="7"/>
      <c r="EB113" s="11"/>
      <c r="EC113" s="10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7"/>
      <c r="EQ113" s="7">
        <f t="shared" si="104"/>
        <v>0</v>
      </c>
      <c r="ER113" s="11">
        <v>9</v>
      </c>
      <c r="ES113" s="10" t="s">
        <v>64</v>
      </c>
      <c r="ET113" s="11"/>
      <c r="EU113" s="10"/>
      <c r="EV113" s="11"/>
      <c r="EW113" s="10"/>
      <c r="EX113" s="11"/>
      <c r="EY113" s="10"/>
      <c r="EZ113" s="7">
        <v>2</v>
      </c>
      <c r="FA113" s="11"/>
      <c r="FB113" s="10"/>
      <c r="FC113" s="11">
        <v>9</v>
      </c>
      <c r="FD113" s="10" t="s">
        <v>61</v>
      </c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7">
        <v>1</v>
      </c>
      <c r="FP113" s="7">
        <f t="shared" si="105"/>
        <v>3</v>
      </c>
      <c r="FQ113" s="11"/>
      <c r="FR113" s="10"/>
      <c r="FS113" s="11"/>
      <c r="FT113" s="10"/>
      <c r="FU113" s="11"/>
      <c r="FV113" s="10"/>
      <c r="FW113" s="11"/>
      <c r="FX113" s="10"/>
      <c r="FY113" s="7"/>
      <c r="FZ113" s="11"/>
      <c r="GA113" s="10"/>
      <c r="GB113" s="11"/>
      <c r="GC113" s="10"/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7"/>
      <c r="GO113" s="7">
        <f t="shared" si="106"/>
        <v>0</v>
      </c>
      <c r="GP113" s="11"/>
      <c r="GQ113" s="10"/>
      <c r="GR113" s="11"/>
      <c r="GS113" s="10"/>
      <c r="GT113" s="11"/>
      <c r="GU113" s="10"/>
      <c r="GV113" s="11"/>
      <c r="GW113" s="10"/>
      <c r="GX113" s="7"/>
      <c r="GY113" s="11"/>
      <c r="GZ113" s="10"/>
      <c r="HA113" s="11"/>
      <c r="HB113" s="10"/>
      <c r="HC113" s="11"/>
      <c r="HD113" s="10"/>
      <c r="HE113" s="11"/>
      <c r="HF113" s="10"/>
      <c r="HG113" s="11"/>
      <c r="HH113" s="10"/>
      <c r="HI113" s="11"/>
      <c r="HJ113" s="10"/>
      <c r="HK113" s="11"/>
      <c r="HL113" s="10"/>
      <c r="HM113" s="7"/>
      <c r="HN113" s="7">
        <f t="shared" si="107"/>
        <v>0</v>
      </c>
    </row>
    <row r="114" spans="1:222" x14ac:dyDescent="0.2">
      <c r="A114" s="15">
        <v>15</v>
      </c>
      <c r="B114" s="15">
        <v>1</v>
      </c>
      <c r="C114" s="15"/>
      <c r="D114" s="6" t="s">
        <v>232</v>
      </c>
      <c r="E114" s="3" t="s">
        <v>233</v>
      </c>
      <c r="F114" s="6">
        <f t="shared" si="84"/>
        <v>0</v>
      </c>
      <c r="G114" s="6">
        <f t="shared" si="85"/>
        <v>2</v>
      </c>
      <c r="H114" s="6">
        <f t="shared" si="86"/>
        <v>18</v>
      </c>
      <c r="I114" s="6">
        <f t="shared" si="87"/>
        <v>9</v>
      </c>
      <c r="J114" s="6">
        <f t="shared" si="88"/>
        <v>0</v>
      </c>
      <c r="K114" s="6">
        <f t="shared" si="89"/>
        <v>0</v>
      </c>
      <c r="L114" s="6">
        <f t="shared" si="90"/>
        <v>0</v>
      </c>
      <c r="M114" s="6">
        <f t="shared" si="91"/>
        <v>0</v>
      </c>
      <c r="N114" s="6">
        <f t="shared" si="92"/>
        <v>9</v>
      </c>
      <c r="O114" s="6">
        <f t="shared" si="93"/>
        <v>0</v>
      </c>
      <c r="P114" s="6">
        <f t="shared" si="94"/>
        <v>0</v>
      </c>
      <c r="Q114" s="6">
        <f t="shared" si="95"/>
        <v>0</v>
      </c>
      <c r="R114" s="6">
        <f t="shared" si="96"/>
        <v>0</v>
      </c>
      <c r="S114" s="6">
        <f t="shared" si="97"/>
        <v>0</v>
      </c>
      <c r="T114" s="7">
        <f t="shared" si="98"/>
        <v>3</v>
      </c>
      <c r="U114" s="7">
        <f t="shared" si="99"/>
        <v>2</v>
      </c>
      <c r="V114" s="7">
        <v>1.3</v>
      </c>
      <c r="W114" s="11"/>
      <c r="X114" s="10"/>
      <c r="Y114" s="11"/>
      <c r="Z114" s="10"/>
      <c r="AA114" s="11"/>
      <c r="AB114" s="10"/>
      <c r="AC114" s="11"/>
      <c r="AD114" s="10"/>
      <c r="AE114" s="7"/>
      <c r="AF114" s="11"/>
      <c r="AG114" s="10"/>
      <c r="AH114" s="11"/>
      <c r="AI114" s="10"/>
      <c r="AJ114" s="11"/>
      <c r="AK114" s="10"/>
      <c r="AL114" s="11"/>
      <c r="AM114" s="10"/>
      <c r="AN114" s="11"/>
      <c r="AO114" s="10"/>
      <c r="AP114" s="11"/>
      <c r="AQ114" s="10"/>
      <c r="AR114" s="11"/>
      <c r="AS114" s="10"/>
      <c r="AT114" s="7"/>
      <c r="AU114" s="7">
        <f t="shared" si="100"/>
        <v>0</v>
      </c>
      <c r="AV114" s="11"/>
      <c r="AW114" s="10"/>
      <c r="AX114" s="11"/>
      <c r="AY114" s="10"/>
      <c r="AZ114" s="11"/>
      <c r="BA114" s="10"/>
      <c r="BB114" s="11"/>
      <c r="BC114" s="10"/>
      <c r="BD114" s="7"/>
      <c r="BE114" s="11"/>
      <c r="BF114" s="10"/>
      <c r="BG114" s="11"/>
      <c r="BH114" s="10"/>
      <c r="BI114" s="11"/>
      <c r="BJ114" s="10"/>
      <c r="BK114" s="11"/>
      <c r="BL114" s="10"/>
      <c r="BM114" s="11"/>
      <c r="BN114" s="10"/>
      <c r="BO114" s="11"/>
      <c r="BP114" s="10"/>
      <c r="BQ114" s="11"/>
      <c r="BR114" s="10"/>
      <c r="BS114" s="7"/>
      <c r="BT114" s="7">
        <f t="shared" si="101"/>
        <v>0</v>
      </c>
      <c r="BU114" s="11"/>
      <c r="BV114" s="10"/>
      <c r="BW114" s="11"/>
      <c r="BX114" s="10"/>
      <c r="BY114" s="11"/>
      <c r="BZ114" s="10"/>
      <c r="CA114" s="11"/>
      <c r="CB114" s="10"/>
      <c r="CC114" s="7"/>
      <c r="CD114" s="11"/>
      <c r="CE114" s="10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11"/>
      <c r="CQ114" s="10"/>
      <c r="CR114" s="7"/>
      <c r="CS114" s="7">
        <f t="shared" si="102"/>
        <v>0</v>
      </c>
      <c r="CT114" s="11"/>
      <c r="CU114" s="10"/>
      <c r="CV114" s="11"/>
      <c r="CW114" s="10"/>
      <c r="CX114" s="11"/>
      <c r="CY114" s="10"/>
      <c r="CZ114" s="11"/>
      <c r="DA114" s="10"/>
      <c r="DB114" s="7"/>
      <c r="DC114" s="11"/>
      <c r="DD114" s="10"/>
      <c r="DE114" s="11"/>
      <c r="DF114" s="10"/>
      <c r="DG114" s="11"/>
      <c r="DH114" s="10"/>
      <c r="DI114" s="11"/>
      <c r="DJ114" s="10"/>
      <c r="DK114" s="11"/>
      <c r="DL114" s="10"/>
      <c r="DM114" s="11"/>
      <c r="DN114" s="10"/>
      <c r="DO114" s="11"/>
      <c r="DP114" s="10"/>
      <c r="DQ114" s="7"/>
      <c r="DR114" s="7">
        <f t="shared" si="103"/>
        <v>0</v>
      </c>
      <c r="DS114" s="11"/>
      <c r="DT114" s="10"/>
      <c r="DU114" s="11"/>
      <c r="DV114" s="10"/>
      <c r="DW114" s="11"/>
      <c r="DX114" s="10"/>
      <c r="DY114" s="11"/>
      <c r="DZ114" s="10"/>
      <c r="EA114" s="7"/>
      <c r="EB114" s="11"/>
      <c r="EC114" s="10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7"/>
      <c r="EQ114" s="7">
        <f t="shared" si="104"/>
        <v>0</v>
      </c>
      <c r="ER114" s="11">
        <v>9</v>
      </c>
      <c r="ES114" s="10" t="s">
        <v>61</v>
      </c>
      <c r="ET114" s="11"/>
      <c r="EU114" s="10"/>
      <c r="EV114" s="11"/>
      <c r="EW114" s="10"/>
      <c r="EX114" s="11"/>
      <c r="EY114" s="10"/>
      <c r="EZ114" s="7">
        <v>1</v>
      </c>
      <c r="FA114" s="11"/>
      <c r="FB114" s="10"/>
      <c r="FC114" s="11">
        <v>9</v>
      </c>
      <c r="FD114" s="10" t="s">
        <v>61</v>
      </c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7">
        <v>2</v>
      </c>
      <c r="FP114" s="7">
        <f t="shared" si="105"/>
        <v>3</v>
      </c>
      <c r="FQ114" s="11"/>
      <c r="FR114" s="10"/>
      <c r="FS114" s="11"/>
      <c r="FT114" s="10"/>
      <c r="FU114" s="11"/>
      <c r="FV114" s="10"/>
      <c r="FW114" s="11"/>
      <c r="FX114" s="10"/>
      <c r="FY114" s="7"/>
      <c r="FZ114" s="11"/>
      <c r="GA114" s="10"/>
      <c r="GB114" s="11"/>
      <c r="GC114" s="10"/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7"/>
      <c r="GO114" s="7">
        <f t="shared" si="106"/>
        <v>0</v>
      </c>
      <c r="GP114" s="11"/>
      <c r="GQ114" s="10"/>
      <c r="GR114" s="11"/>
      <c r="GS114" s="10"/>
      <c r="GT114" s="11"/>
      <c r="GU114" s="10"/>
      <c r="GV114" s="11"/>
      <c r="GW114" s="10"/>
      <c r="GX114" s="7"/>
      <c r="GY114" s="11"/>
      <c r="GZ114" s="10"/>
      <c r="HA114" s="11"/>
      <c r="HB114" s="10"/>
      <c r="HC114" s="11"/>
      <c r="HD114" s="10"/>
      <c r="HE114" s="11"/>
      <c r="HF114" s="10"/>
      <c r="HG114" s="11"/>
      <c r="HH114" s="10"/>
      <c r="HI114" s="11"/>
      <c r="HJ114" s="10"/>
      <c r="HK114" s="11"/>
      <c r="HL114" s="10"/>
      <c r="HM114" s="7"/>
      <c r="HN114" s="7">
        <f t="shared" si="107"/>
        <v>0</v>
      </c>
    </row>
    <row r="115" spans="1:222" x14ac:dyDescent="0.2">
      <c r="A115" s="15">
        <v>15</v>
      </c>
      <c r="B115" s="15">
        <v>1</v>
      </c>
      <c r="C115" s="15"/>
      <c r="D115" s="6" t="s">
        <v>234</v>
      </c>
      <c r="E115" s="3" t="s">
        <v>235</v>
      </c>
      <c r="F115" s="6">
        <f t="shared" si="84"/>
        <v>0</v>
      </c>
      <c r="G115" s="6">
        <f t="shared" si="85"/>
        <v>2</v>
      </c>
      <c r="H115" s="6">
        <f t="shared" si="86"/>
        <v>18</v>
      </c>
      <c r="I115" s="6">
        <f t="shared" si="87"/>
        <v>9</v>
      </c>
      <c r="J115" s="6">
        <f t="shared" si="88"/>
        <v>0</v>
      </c>
      <c r="K115" s="6">
        <f t="shared" si="89"/>
        <v>0</v>
      </c>
      <c r="L115" s="6">
        <f t="shared" si="90"/>
        <v>0</v>
      </c>
      <c r="M115" s="6">
        <f t="shared" si="91"/>
        <v>0</v>
      </c>
      <c r="N115" s="6">
        <f t="shared" si="92"/>
        <v>9</v>
      </c>
      <c r="O115" s="6">
        <f t="shared" si="93"/>
        <v>0</v>
      </c>
      <c r="P115" s="6">
        <f t="shared" si="94"/>
        <v>0</v>
      </c>
      <c r="Q115" s="6">
        <f t="shared" si="95"/>
        <v>0</v>
      </c>
      <c r="R115" s="6">
        <f t="shared" si="96"/>
        <v>0</v>
      </c>
      <c r="S115" s="6">
        <f t="shared" si="97"/>
        <v>0</v>
      </c>
      <c r="T115" s="7">
        <f t="shared" si="98"/>
        <v>3</v>
      </c>
      <c r="U115" s="7">
        <f t="shared" si="99"/>
        <v>2</v>
      </c>
      <c r="V115" s="7">
        <v>1.3</v>
      </c>
      <c r="W115" s="11"/>
      <c r="X115" s="10"/>
      <c r="Y115" s="11"/>
      <c r="Z115" s="10"/>
      <c r="AA115" s="11"/>
      <c r="AB115" s="10"/>
      <c r="AC115" s="11"/>
      <c r="AD115" s="10"/>
      <c r="AE115" s="7"/>
      <c r="AF115" s="11"/>
      <c r="AG115" s="10"/>
      <c r="AH115" s="11"/>
      <c r="AI115" s="10"/>
      <c r="AJ115" s="11"/>
      <c r="AK115" s="10"/>
      <c r="AL115" s="11"/>
      <c r="AM115" s="10"/>
      <c r="AN115" s="11"/>
      <c r="AO115" s="10"/>
      <c r="AP115" s="11"/>
      <c r="AQ115" s="10"/>
      <c r="AR115" s="11"/>
      <c r="AS115" s="10"/>
      <c r="AT115" s="7"/>
      <c r="AU115" s="7">
        <f t="shared" si="100"/>
        <v>0</v>
      </c>
      <c r="AV115" s="11"/>
      <c r="AW115" s="10"/>
      <c r="AX115" s="11"/>
      <c r="AY115" s="10"/>
      <c r="AZ115" s="11"/>
      <c r="BA115" s="10"/>
      <c r="BB115" s="11"/>
      <c r="BC115" s="10"/>
      <c r="BD115" s="7"/>
      <c r="BE115" s="11"/>
      <c r="BF115" s="10"/>
      <c r="BG115" s="11"/>
      <c r="BH115" s="10"/>
      <c r="BI115" s="11"/>
      <c r="BJ115" s="10"/>
      <c r="BK115" s="11"/>
      <c r="BL115" s="10"/>
      <c r="BM115" s="11"/>
      <c r="BN115" s="10"/>
      <c r="BO115" s="11"/>
      <c r="BP115" s="10"/>
      <c r="BQ115" s="11"/>
      <c r="BR115" s="10"/>
      <c r="BS115" s="7"/>
      <c r="BT115" s="7">
        <f t="shared" si="101"/>
        <v>0</v>
      </c>
      <c r="BU115" s="11"/>
      <c r="BV115" s="10"/>
      <c r="BW115" s="11"/>
      <c r="BX115" s="10"/>
      <c r="BY115" s="11"/>
      <c r="BZ115" s="10"/>
      <c r="CA115" s="11"/>
      <c r="CB115" s="10"/>
      <c r="CC115" s="7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11"/>
      <c r="CQ115" s="10"/>
      <c r="CR115" s="7"/>
      <c r="CS115" s="7">
        <f t="shared" si="102"/>
        <v>0</v>
      </c>
      <c r="CT115" s="11"/>
      <c r="CU115" s="10"/>
      <c r="CV115" s="11"/>
      <c r="CW115" s="10"/>
      <c r="CX115" s="11"/>
      <c r="CY115" s="10"/>
      <c r="CZ115" s="11"/>
      <c r="DA115" s="10"/>
      <c r="DB115" s="7"/>
      <c r="DC115" s="11"/>
      <c r="DD115" s="10"/>
      <c r="DE115" s="11"/>
      <c r="DF115" s="10"/>
      <c r="DG115" s="11"/>
      <c r="DH115" s="10"/>
      <c r="DI115" s="11"/>
      <c r="DJ115" s="10"/>
      <c r="DK115" s="11"/>
      <c r="DL115" s="10"/>
      <c r="DM115" s="11"/>
      <c r="DN115" s="10"/>
      <c r="DO115" s="11"/>
      <c r="DP115" s="10"/>
      <c r="DQ115" s="7"/>
      <c r="DR115" s="7">
        <f t="shared" si="103"/>
        <v>0</v>
      </c>
      <c r="DS115" s="11"/>
      <c r="DT115" s="10"/>
      <c r="DU115" s="11"/>
      <c r="DV115" s="10"/>
      <c r="DW115" s="11"/>
      <c r="DX115" s="10"/>
      <c r="DY115" s="11"/>
      <c r="DZ115" s="10"/>
      <c r="EA115" s="7"/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7"/>
      <c r="EQ115" s="7">
        <f t="shared" si="104"/>
        <v>0</v>
      </c>
      <c r="ER115" s="11">
        <v>9</v>
      </c>
      <c r="ES115" s="10" t="s">
        <v>61</v>
      </c>
      <c r="ET115" s="11"/>
      <c r="EU115" s="10"/>
      <c r="EV115" s="11"/>
      <c r="EW115" s="10"/>
      <c r="EX115" s="11"/>
      <c r="EY115" s="10"/>
      <c r="EZ115" s="7">
        <v>1</v>
      </c>
      <c r="FA115" s="11"/>
      <c r="FB115" s="10"/>
      <c r="FC115" s="11">
        <v>9</v>
      </c>
      <c r="FD115" s="10" t="s">
        <v>61</v>
      </c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7">
        <v>2</v>
      </c>
      <c r="FP115" s="7">
        <f t="shared" si="105"/>
        <v>3</v>
      </c>
      <c r="FQ115" s="11"/>
      <c r="FR115" s="10"/>
      <c r="FS115" s="11"/>
      <c r="FT115" s="10"/>
      <c r="FU115" s="11"/>
      <c r="FV115" s="10"/>
      <c r="FW115" s="11"/>
      <c r="FX115" s="10"/>
      <c r="FY115" s="7"/>
      <c r="FZ115" s="11"/>
      <c r="GA115" s="10"/>
      <c r="GB115" s="11"/>
      <c r="GC115" s="10"/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7"/>
      <c r="GO115" s="7">
        <f t="shared" si="106"/>
        <v>0</v>
      </c>
      <c r="GP115" s="11"/>
      <c r="GQ115" s="10"/>
      <c r="GR115" s="11"/>
      <c r="GS115" s="10"/>
      <c r="GT115" s="11"/>
      <c r="GU115" s="10"/>
      <c r="GV115" s="11"/>
      <c r="GW115" s="10"/>
      <c r="GX115" s="7"/>
      <c r="GY115" s="11"/>
      <c r="GZ115" s="10"/>
      <c r="HA115" s="11"/>
      <c r="HB115" s="10"/>
      <c r="HC115" s="11"/>
      <c r="HD115" s="10"/>
      <c r="HE115" s="11"/>
      <c r="HF115" s="10"/>
      <c r="HG115" s="11"/>
      <c r="HH115" s="10"/>
      <c r="HI115" s="11"/>
      <c r="HJ115" s="10"/>
      <c r="HK115" s="11"/>
      <c r="HL115" s="10"/>
      <c r="HM115" s="7"/>
      <c r="HN115" s="7">
        <f t="shared" si="107"/>
        <v>0</v>
      </c>
    </row>
    <row r="116" spans="1:222" x14ac:dyDescent="0.2">
      <c r="A116" s="15">
        <v>16</v>
      </c>
      <c r="B116" s="15">
        <v>1</v>
      </c>
      <c r="C116" s="15"/>
      <c r="D116" s="6" t="s">
        <v>236</v>
      </c>
      <c r="E116" s="3" t="s">
        <v>237</v>
      </c>
      <c r="F116" s="6">
        <f t="shared" si="84"/>
        <v>0</v>
      </c>
      <c r="G116" s="6">
        <f t="shared" si="85"/>
        <v>2</v>
      </c>
      <c r="H116" s="6">
        <f t="shared" si="86"/>
        <v>18</v>
      </c>
      <c r="I116" s="6">
        <f t="shared" si="87"/>
        <v>9</v>
      </c>
      <c r="J116" s="6">
        <f t="shared" si="88"/>
        <v>0</v>
      </c>
      <c r="K116" s="6">
        <f t="shared" si="89"/>
        <v>0</v>
      </c>
      <c r="L116" s="6">
        <f t="shared" si="90"/>
        <v>0</v>
      </c>
      <c r="M116" s="6">
        <f t="shared" si="91"/>
        <v>0</v>
      </c>
      <c r="N116" s="6">
        <f t="shared" si="92"/>
        <v>9</v>
      </c>
      <c r="O116" s="6">
        <f t="shared" si="93"/>
        <v>0</v>
      </c>
      <c r="P116" s="6">
        <f t="shared" si="94"/>
        <v>0</v>
      </c>
      <c r="Q116" s="6">
        <f t="shared" si="95"/>
        <v>0</v>
      </c>
      <c r="R116" s="6">
        <f t="shared" si="96"/>
        <v>0</v>
      </c>
      <c r="S116" s="6">
        <f t="shared" si="97"/>
        <v>0</v>
      </c>
      <c r="T116" s="7">
        <f t="shared" si="98"/>
        <v>2</v>
      </c>
      <c r="U116" s="7">
        <f t="shared" si="99"/>
        <v>1</v>
      </c>
      <c r="V116" s="7">
        <v>1.2</v>
      </c>
      <c r="W116" s="11"/>
      <c r="X116" s="10"/>
      <c r="Y116" s="11"/>
      <c r="Z116" s="10"/>
      <c r="AA116" s="11"/>
      <c r="AB116" s="10"/>
      <c r="AC116" s="11"/>
      <c r="AD116" s="10"/>
      <c r="AE116" s="7"/>
      <c r="AF116" s="11"/>
      <c r="AG116" s="10"/>
      <c r="AH116" s="11"/>
      <c r="AI116" s="10"/>
      <c r="AJ116" s="11"/>
      <c r="AK116" s="10"/>
      <c r="AL116" s="11"/>
      <c r="AM116" s="10"/>
      <c r="AN116" s="11"/>
      <c r="AO116" s="10"/>
      <c r="AP116" s="11"/>
      <c r="AQ116" s="10"/>
      <c r="AR116" s="11"/>
      <c r="AS116" s="10"/>
      <c r="AT116" s="7"/>
      <c r="AU116" s="7">
        <f t="shared" si="100"/>
        <v>0</v>
      </c>
      <c r="AV116" s="11"/>
      <c r="AW116" s="10"/>
      <c r="AX116" s="11"/>
      <c r="AY116" s="10"/>
      <c r="AZ116" s="11"/>
      <c r="BA116" s="10"/>
      <c r="BB116" s="11"/>
      <c r="BC116" s="10"/>
      <c r="BD116" s="7"/>
      <c r="BE116" s="11"/>
      <c r="BF116" s="10"/>
      <c r="BG116" s="11"/>
      <c r="BH116" s="10"/>
      <c r="BI116" s="11"/>
      <c r="BJ116" s="10"/>
      <c r="BK116" s="11"/>
      <c r="BL116" s="10"/>
      <c r="BM116" s="11"/>
      <c r="BN116" s="10"/>
      <c r="BO116" s="11"/>
      <c r="BP116" s="10"/>
      <c r="BQ116" s="11"/>
      <c r="BR116" s="10"/>
      <c r="BS116" s="7"/>
      <c r="BT116" s="7">
        <f t="shared" si="101"/>
        <v>0</v>
      </c>
      <c r="BU116" s="11"/>
      <c r="BV116" s="10"/>
      <c r="BW116" s="11"/>
      <c r="BX116" s="10"/>
      <c r="BY116" s="11"/>
      <c r="BZ116" s="10"/>
      <c r="CA116" s="11"/>
      <c r="CB116" s="10"/>
      <c r="CC116" s="7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11"/>
      <c r="CQ116" s="10"/>
      <c r="CR116" s="7"/>
      <c r="CS116" s="7">
        <f t="shared" si="102"/>
        <v>0</v>
      </c>
      <c r="CT116" s="11"/>
      <c r="CU116" s="10"/>
      <c r="CV116" s="11"/>
      <c r="CW116" s="10"/>
      <c r="CX116" s="11"/>
      <c r="CY116" s="10"/>
      <c r="CZ116" s="11"/>
      <c r="DA116" s="10"/>
      <c r="DB116" s="7"/>
      <c r="DC116" s="11"/>
      <c r="DD116" s="10"/>
      <c r="DE116" s="11"/>
      <c r="DF116" s="10"/>
      <c r="DG116" s="11"/>
      <c r="DH116" s="10"/>
      <c r="DI116" s="11"/>
      <c r="DJ116" s="10"/>
      <c r="DK116" s="11"/>
      <c r="DL116" s="10"/>
      <c r="DM116" s="11"/>
      <c r="DN116" s="10"/>
      <c r="DO116" s="11"/>
      <c r="DP116" s="10"/>
      <c r="DQ116" s="7"/>
      <c r="DR116" s="7">
        <f t="shared" si="103"/>
        <v>0</v>
      </c>
      <c r="DS116" s="11"/>
      <c r="DT116" s="10"/>
      <c r="DU116" s="11"/>
      <c r="DV116" s="10"/>
      <c r="DW116" s="11"/>
      <c r="DX116" s="10"/>
      <c r="DY116" s="11"/>
      <c r="DZ116" s="10"/>
      <c r="EA116" s="7"/>
      <c r="EB116" s="11"/>
      <c r="EC116" s="10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7"/>
      <c r="EQ116" s="7">
        <f t="shared" si="104"/>
        <v>0</v>
      </c>
      <c r="ER116" s="11">
        <v>9</v>
      </c>
      <c r="ES116" s="10" t="s">
        <v>61</v>
      </c>
      <c r="ET116" s="11"/>
      <c r="EU116" s="10"/>
      <c r="EV116" s="11"/>
      <c r="EW116" s="10"/>
      <c r="EX116" s="11"/>
      <c r="EY116" s="10"/>
      <c r="EZ116" s="7">
        <v>1</v>
      </c>
      <c r="FA116" s="11"/>
      <c r="FB116" s="10"/>
      <c r="FC116" s="11">
        <v>9</v>
      </c>
      <c r="FD116" s="10" t="s">
        <v>61</v>
      </c>
      <c r="FE116" s="11"/>
      <c r="FF116" s="10"/>
      <c r="FG116" s="11"/>
      <c r="FH116" s="10"/>
      <c r="FI116" s="11"/>
      <c r="FJ116" s="10"/>
      <c r="FK116" s="11"/>
      <c r="FL116" s="10"/>
      <c r="FM116" s="11"/>
      <c r="FN116" s="10"/>
      <c r="FO116" s="7">
        <v>1</v>
      </c>
      <c r="FP116" s="7">
        <f t="shared" si="105"/>
        <v>2</v>
      </c>
      <c r="FQ116" s="11"/>
      <c r="FR116" s="10"/>
      <c r="FS116" s="11"/>
      <c r="FT116" s="10"/>
      <c r="FU116" s="11"/>
      <c r="FV116" s="10"/>
      <c r="FW116" s="11"/>
      <c r="FX116" s="10"/>
      <c r="FY116" s="7"/>
      <c r="FZ116" s="11"/>
      <c r="GA116" s="10"/>
      <c r="GB116" s="11"/>
      <c r="GC116" s="10"/>
      <c r="GD116" s="11"/>
      <c r="GE116" s="10"/>
      <c r="GF116" s="11"/>
      <c r="GG116" s="10"/>
      <c r="GH116" s="11"/>
      <c r="GI116" s="10"/>
      <c r="GJ116" s="11"/>
      <c r="GK116" s="10"/>
      <c r="GL116" s="11"/>
      <c r="GM116" s="10"/>
      <c r="GN116" s="7"/>
      <c r="GO116" s="7">
        <f t="shared" si="106"/>
        <v>0</v>
      </c>
      <c r="GP116" s="11"/>
      <c r="GQ116" s="10"/>
      <c r="GR116" s="11"/>
      <c r="GS116" s="10"/>
      <c r="GT116" s="11"/>
      <c r="GU116" s="10"/>
      <c r="GV116" s="11"/>
      <c r="GW116" s="10"/>
      <c r="GX116" s="7"/>
      <c r="GY116" s="11"/>
      <c r="GZ116" s="10"/>
      <c r="HA116" s="11"/>
      <c r="HB116" s="10"/>
      <c r="HC116" s="11"/>
      <c r="HD116" s="10"/>
      <c r="HE116" s="11"/>
      <c r="HF116" s="10"/>
      <c r="HG116" s="11"/>
      <c r="HH116" s="10"/>
      <c r="HI116" s="11"/>
      <c r="HJ116" s="10"/>
      <c r="HK116" s="11"/>
      <c r="HL116" s="10"/>
      <c r="HM116" s="7"/>
      <c r="HN116" s="7">
        <f t="shared" si="107"/>
        <v>0</v>
      </c>
    </row>
    <row r="117" spans="1:222" x14ac:dyDescent="0.2">
      <c r="A117" s="15">
        <v>16</v>
      </c>
      <c r="B117" s="15">
        <v>1</v>
      </c>
      <c r="C117" s="15"/>
      <c r="D117" s="6" t="s">
        <v>238</v>
      </c>
      <c r="E117" s="3" t="s">
        <v>239</v>
      </c>
      <c r="F117" s="6">
        <f t="shared" si="84"/>
        <v>0</v>
      </c>
      <c r="G117" s="6">
        <f t="shared" si="85"/>
        <v>2</v>
      </c>
      <c r="H117" s="6">
        <f t="shared" si="86"/>
        <v>18</v>
      </c>
      <c r="I117" s="6">
        <f t="shared" si="87"/>
        <v>9</v>
      </c>
      <c r="J117" s="6">
        <f t="shared" si="88"/>
        <v>0</v>
      </c>
      <c r="K117" s="6">
        <f t="shared" si="89"/>
        <v>0</v>
      </c>
      <c r="L117" s="6">
        <f t="shared" si="90"/>
        <v>0</v>
      </c>
      <c r="M117" s="6">
        <f t="shared" si="91"/>
        <v>0</v>
      </c>
      <c r="N117" s="6">
        <f t="shared" si="92"/>
        <v>9</v>
      </c>
      <c r="O117" s="6">
        <f t="shared" si="93"/>
        <v>0</v>
      </c>
      <c r="P117" s="6">
        <f t="shared" si="94"/>
        <v>0</v>
      </c>
      <c r="Q117" s="6">
        <f t="shared" si="95"/>
        <v>0</v>
      </c>
      <c r="R117" s="6">
        <f t="shared" si="96"/>
        <v>0</v>
      </c>
      <c r="S117" s="6">
        <f t="shared" si="97"/>
        <v>0</v>
      </c>
      <c r="T117" s="7">
        <f t="shared" si="98"/>
        <v>2</v>
      </c>
      <c r="U117" s="7">
        <f t="shared" si="99"/>
        <v>1</v>
      </c>
      <c r="V117" s="7">
        <v>1.2</v>
      </c>
      <c r="W117" s="11"/>
      <c r="X117" s="10"/>
      <c r="Y117" s="11"/>
      <c r="Z117" s="10"/>
      <c r="AA117" s="11"/>
      <c r="AB117" s="10"/>
      <c r="AC117" s="11"/>
      <c r="AD117" s="10"/>
      <c r="AE117" s="7"/>
      <c r="AF117" s="11"/>
      <c r="AG117" s="10"/>
      <c r="AH117" s="11"/>
      <c r="AI117" s="10"/>
      <c r="AJ117" s="11"/>
      <c r="AK117" s="10"/>
      <c r="AL117" s="11"/>
      <c r="AM117" s="10"/>
      <c r="AN117" s="11"/>
      <c r="AO117" s="10"/>
      <c r="AP117" s="11"/>
      <c r="AQ117" s="10"/>
      <c r="AR117" s="11"/>
      <c r="AS117" s="10"/>
      <c r="AT117" s="7"/>
      <c r="AU117" s="7">
        <f t="shared" si="100"/>
        <v>0</v>
      </c>
      <c r="AV117" s="11"/>
      <c r="AW117" s="10"/>
      <c r="AX117" s="11"/>
      <c r="AY117" s="10"/>
      <c r="AZ117" s="11"/>
      <c r="BA117" s="10"/>
      <c r="BB117" s="11"/>
      <c r="BC117" s="10"/>
      <c r="BD117" s="7"/>
      <c r="BE117" s="11"/>
      <c r="BF117" s="10"/>
      <c r="BG117" s="11"/>
      <c r="BH117" s="10"/>
      <c r="BI117" s="11"/>
      <c r="BJ117" s="10"/>
      <c r="BK117" s="11"/>
      <c r="BL117" s="10"/>
      <c r="BM117" s="11"/>
      <c r="BN117" s="10"/>
      <c r="BO117" s="11"/>
      <c r="BP117" s="10"/>
      <c r="BQ117" s="11"/>
      <c r="BR117" s="10"/>
      <c r="BS117" s="7"/>
      <c r="BT117" s="7">
        <f t="shared" si="101"/>
        <v>0</v>
      </c>
      <c r="BU117" s="11"/>
      <c r="BV117" s="10"/>
      <c r="BW117" s="11"/>
      <c r="BX117" s="10"/>
      <c r="BY117" s="11"/>
      <c r="BZ117" s="10"/>
      <c r="CA117" s="11"/>
      <c r="CB117" s="10"/>
      <c r="CC117" s="7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11"/>
      <c r="CQ117" s="10"/>
      <c r="CR117" s="7"/>
      <c r="CS117" s="7">
        <f t="shared" si="102"/>
        <v>0</v>
      </c>
      <c r="CT117" s="11"/>
      <c r="CU117" s="10"/>
      <c r="CV117" s="11"/>
      <c r="CW117" s="10"/>
      <c r="CX117" s="11"/>
      <c r="CY117" s="10"/>
      <c r="CZ117" s="11"/>
      <c r="DA117" s="10"/>
      <c r="DB117" s="7"/>
      <c r="DC117" s="11"/>
      <c r="DD117" s="10"/>
      <c r="DE117" s="11"/>
      <c r="DF117" s="10"/>
      <c r="DG117" s="11"/>
      <c r="DH117" s="10"/>
      <c r="DI117" s="11"/>
      <c r="DJ117" s="10"/>
      <c r="DK117" s="11"/>
      <c r="DL117" s="10"/>
      <c r="DM117" s="11"/>
      <c r="DN117" s="10"/>
      <c r="DO117" s="11"/>
      <c r="DP117" s="10"/>
      <c r="DQ117" s="7"/>
      <c r="DR117" s="7">
        <f t="shared" si="103"/>
        <v>0</v>
      </c>
      <c r="DS117" s="11"/>
      <c r="DT117" s="10"/>
      <c r="DU117" s="11"/>
      <c r="DV117" s="10"/>
      <c r="DW117" s="11"/>
      <c r="DX117" s="10"/>
      <c r="DY117" s="11"/>
      <c r="DZ117" s="10"/>
      <c r="EA117" s="7"/>
      <c r="EB117" s="11"/>
      <c r="EC117" s="10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7"/>
      <c r="EQ117" s="7">
        <f t="shared" si="104"/>
        <v>0</v>
      </c>
      <c r="ER117" s="11">
        <v>9</v>
      </c>
      <c r="ES117" s="10" t="s">
        <v>61</v>
      </c>
      <c r="ET117" s="11"/>
      <c r="EU117" s="10"/>
      <c r="EV117" s="11"/>
      <c r="EW117" s="10"/>
      <c r="EX117" s="11"/>
      <c r="EY117" s="10"/>
      <c r="EZ117" s="7">
        <v>1</v>
      </c>
      <c r="FA117" s="11"/>
      <c r="FB117" s="10"/>
      <c r="FC117" s="11">
        <v>9</v>
      </c>
      <c r="FD117" s="10" t="s">
        <v>61</v>
      </c>
      <c r="FE117" s="11"/>
      <c r="FF117" s="10"/>
      <c r="FG117" s="11"/>
      <c r="FH117" s="10"/>
      <c r="FI117" s="11"/>
      <c r="FJ117" s="10"/>
      <c r="FK117" s="11"/>
      <c r="FL117" s="10"/>
      <c r="FM117" s="11"/>
      <c r="FN117" s="10"/>
      <c r="FO117" s="7">
        <v>1</v>
      </c>
      <c r="FP117" s="7">
        <f t="shared" si="105"/>
        <v>2</v>
      </c>
      <c r="FQ117" s="11"/>
      <c r="FR117" s="10"/>
      <c r="FS117" s="11"/>
      <c r="FT117" s="10"/>
      <c r="FU117" s="11"/>
      <c r="FV117" s="10"/>
      <c r="FW117" s="11"/>
      <c r="FX117" s="10"/>
      <c r="FY117" s="7"/>
      <c r="FZ117" s="11"/>
      <c r="GA117" s="10"/>
      <c r="GB117" s="11"/>
      <c r="GC117" s="10"/>
      <c r="GD117" s="11"/>
      <c r="GE117" s="10"/>
      <c r="GF117" s="11"/>
      <c r="GG117" s="10"/>
      <c r="GH117" s="11"/>
      <c r="GI117" s="10"/>
      <c r="GJ117" s="11"/>
      <c r="GK117" s="10"/>
      <c r="GL117" s="11"/>
      <c r="GM117" s="10"/>
      <c r="GN117" s="7"/>
      <c r="GO117" s="7">
        <f t="shared" si="106"/>
        <v>0</v>
      </c>
      <c r="GP117" s="11"/>
      <c r="GQ117" s="10"/>
      <c r="GR117" s="11"/>
      <c r="GS117" s="10"/>
      <c r="GT117" s="11"/>
      <c r="GU117" s="10"/>
      <c r="GV117" s="11"/>
      <c r="GW117" s="10"/>
      <c r="GX117" s="7"/>
      <c r="GY117" s="11"/>
      <c r="GZ117" s="10"/>
      <c r="HA117" s="11"/>
      <c r="HB117" s="10"/>
      <c r="HC117" s="11"/>
      <c r="HD117" s="10"/>
      <c r="HE117" s="11"/>
      <c r="HF117" s="10"/>
      <c r="HG117" s="11"/>
      <c r="HH117" s="10"/>
      <c r="HI117" s="11"/>
      <c r="HJ117" s="10"/>
      <c r="HK117" s="11"/>
      <c r="HL117" s="10"/>
      <c r="HM117" s="7"/>
      <c r="HN117" s="7">
        <f t="shared" si="107"/>
        <v>0</v>
      </c>
    </row>
    <row r="118" spans="1:222" ht="20.100000000000001" customHeight="1" x14ac:dyDescent="0.2">
      <c r="A118" s="12" t="s">
        <v>240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2"/>
      <c r="HN118" s="13"/>
    </row>
    <row r="119" spans="1:222" x14ac:dyDescent="0.2">
      <c r="A119" s="6"/>
      <c r="B119" s="6"/>
      <c r="C119" s="6"/>
      <c r="D119" s="6" t="s">
        <v>241</v>
      </c>
      <c r="E119" s="3" t="s">
        <v>242</v>
      </c>
      <c r="F119" s="6">
        <f>COUNTIF(W119:HL119,"e")</f>
        <v>0</v>
      </c>
      <c r="G119" s="6">
        <f>COUNTIF(W119:HL119,"z")</f>
        <v>1</v>
      </c>
      <c r="H119" s="6">
        <f>SUM(I119:S119)</f>
        <v>5</v>
      </c>
      <c r="I119" s="6">
        <f>W119+AV119+BU119+CT119+DS119+ER119+FQ119+GP119</f>
        <v>5</v>
      </c>
      <c r="J119" s="6">
        <f>Y119+AX119+BW119+CV119+DU119+ET119+FS119+GR119</f>
        <v>0</v>
      </c>
      <c r="K119" s="6">
        <f>AA119+AZ119+BY119+CX119+DW119+EV119+FU119+GT119</f>
        <v>0</v>
      </c>
      <c r="L119" s="6">
        <f>AC119+BB119+CA119+CZ119+DY119+EX119+FW119+GV119</f>
        <v>0</v>
      </c>
      <c r="M119" s="6">
        <f>AF119+BE119+CD119+DC119+EB119+FA119+FZ119+GY119</f>
        <v>0</v>
      </c>
      <c r="N119" s="6">
        <f>AH119+BG119+CF119+DE119+ED119+FC119+GB119+HA119</f>
        <v>0</v>
      </c>
      <c r="O119" s="6">
        <f>AJ119+BI119+CH119+DG119+EF119+FE119+GD119+HC119</f>
        <v>0</v>
      </c>
      <c r="P119" s="6">
        <f>AL119+BK119+CJ119+DI119+EH119+FG119+GF119+HE119</f>
        <v>0</v>
      </c>
      <c r="Q119" s="6">
        <f>AN119+BM119+CL119+DK119+EJ119+FI119+GH119+HG119</f>
        <v>0</v>
      </c>
      <c r="R119" s="6">
        <f>AP119+BO119+CN119+DM119+EL119+FK119+GJ119+HI119</f>
        <v>0</v>
      </c>
      <c r="S119" s="6">
        <f>AR119+BQ119+CP119+DO119+EN119+FM119+GL119+HK119</f>
        <v>0</v>
      </c>
      <c r="T119" s="7">
        <f>AU119+BT119+CS119+DR119+EQ119+FP119+GO119+HN119</f>
        <v>0</v>
      </c>
      <c r="U119" s="7">
        <f>AT119+BS119+CR119+DQ119+EP119+FO119+GN119+HM119</f>
        <v>0</v>
      </c>
      <c r="V119" s="7">
        <v>0</v>
      </c>
      <c r="W119" s="11">
        <v>5</v>
      </c>
      <c r="X119" s="10" t="s">
        <v>61</v>
      </c>
      <c r="Y119" s="11"/>
      <c r="Z119" s="10"/>
      <c r="AA119" s="11"/>
      <c r="AB119" s="10"/>
      <c r="AC119" s="11"/>
      <c r="AD119" s="10"/>
      <c r="AE119" s="7">
        <v>0</v>
      </c>
      <c r="AF119" s="11"/>
      <c r="AG119" s="10"/>
      <c r="AH119" s="11"/>
      <c r="AI119" s="10"/>
      <c r="AJ119" s="11"/>
      <c r="AK119" s="10"/>
      <c r="AL119" s="11"/>
      <c r="AM119" s="10"/>
      <c r="AN119" s="11"/>
      <c r="AO119" s="10"/>
      <c r="AP119" s="11"/>
      <c r="AQ119" s="10"/>
      <c r="AR119" s="11"/>
      <c r="AS119" s="10"/>
      <c r="AT119" s="7"/>
      <c r="AU119" s="7">
        <f>AE119+AT119</f>
        <v>0</v>
      </c>
      <c r="AV119" s="11"/>
      <c r="AW119" s="10"/>
      <c r="AX119" s="11"/>
      <c r="AY119" s="10"/>
      <c r="AZ119" s="11"/>
      <c r="BA119" s="10"/>
      <c r="BB119" s="11"/>
      <c r="BC119" s="10"/>
      <c r="BD119" s="7"/>
      <c r="BE119" s="11"/>
      <c r="BF119" s="10"/>
      <c r="BG119" s="11"/>
      <c r="BH119" s="10"/>
      <c r="BI119" s="11"/>
      <c r="BJ119" s="10"/>
      <c r="BK119" s="11"/>
      <c r="BL119" s="10"/>
      <c r="BM119" s="11"/>
      <c r="BN119" s="10"/>
      <c r="BO119" s="11"/>
      <c r="BP119" s="10"/>
      <c r="BQ119" s="11"/>
      <c r="BR119" s="10"/>
      <c r="BS119" s="7"/>
      <c r="BT119" s="7">
        <f>BD119+BS119</f>
        <v>0</v>
      </c>
      <c r="BU119" s="11"/>
      <c r="BV119" s="10"/>
      <c r="BW119" s="11"/>
      <c r="BX119" s="10"/>
      <c r="BY119" s="11"/>
      <c r="BZ119" s="10"/>
      <c r="CA119" s="11"/>
      <c r="CB119" s="10"/>
      <c r="CC119" s="7"/>
      <c r="CD119" s="11"/>
      <c r="CE119" s="10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11"/>
      <c r="CQ119" s="10"/>
      <c r="CR119" s="7"/>
      <c r="CS119" s="7">
        <f>CC119+CR119</f>
        <v>0</v>
      </c>
      <c r="CT119" s="11"/>
      <c r="CU119" s="10"/>
      <c r="CV119" s="11"/>
      <c r="CW119" s="10"/>
      <c r="CX119" s="11"/>
      <c r="CY119" s="10"/>
      <c r="CZ119" s="11"/>
      <c r="DA119" s="10"/>
      <c r="DB119" s="7"/>
      <c r="DC119" s="11"/>
      <c r="DD119" s="10"/>
      <c r="DE119" s="11"/>
      <c r="DF119" s="10"/>
      <c r="DG119" s="11"/>
      <c r="DH119" s="10"/>
      <c r="DI119" s="11"/>
      <c r="DJ119" s="10"/>
      <c r="DK119" s="11"/>
      <c r="DL119" s="10"/>
      <c r="DM119" s="11"/>
      <c r="DN119" s="10"/>
      <c r="DO119" s="11"/>
      <c r="DP119" s="10"/>
      <c r="DQ119" s="7"/>
      <c r="DR119" s="7">
        <f>DB119+DQ119</f>
        <v>0</v>
      </c>
      <c r="DS119" s="11"/>
      <c r="DT119" s="10"/>
      <c r="DU119" s="11"/>
      <c r="DV119" s="10"/>
      <c r="DW119" s="11"/>
      <c r="DX119" s="10"/>
      <c r="DY119" s="11"/>
      <c r="DZ119" s="10"/>
      <c r="EA119" s="7"/>
      <c r="EB119" s="11"/>
      <c r="EC119" s="10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11"/>
      <c r="EO119" s="10"/>
      <c r="EP119" s="7"/>
      <c r="EQ119" s="7">
        <f>EA119+EP119</f>
        <v>0</v>
      </c>
      <c r="ER119" s="11"/>
      <c r="ES119" s="10"/>
      <c r="ET119" s="11"/>
      <c r="EU119" s="10"/>
      <c r="EV119" s="11"/>
      <c r="EW119" s="10"/>
      <c r="EX119" s="11"/>
      <c r="EY119" s="10"/>
      <c r="EZ119" s="7"/>
      <c r="FA119" s="11"/>
      <c r="FB119" s="10"/>
      <c r="FC119" s="11"/>
      <c r="FD119" s="10"/>
      <c r="FE119" s="11"/>
      <c r="FF119" s="10"/>
      <c r="FG119" s="11"/>
      <c r="FH119" s="10"/>
      <c r="FI119" s="11"/>
      <c r="FJ119" s="10"/>
      <c r="FK119" s="11"/>
      <c r="FL119" s="10"/>
      <c r="FM119" s="11"/>
      <c r="FN119" s="10"/>
      <c r="FO119" s="7"/>
      <c r="FP119" s="7">
        <f>EZ119+FO119</f>
        <v>0</v>
      </c>
      <c r="FQ119" s="11"/>
      <c r="FR119" s="10"/>
      <c r="FS119" s="11"/>
      <c r="FT119" s="10"/>
      <c r="FU119" s="11"/>
      <c r="FV119" s="10"/>
      <c r="FW119" s="11"/>
      <c r="FX119" s="10"/>
      <c r="FY119" s="7"/>
      <c r="FZ119" s="11"/>
      <c r="GA119" s="10"/>
      <c r="GB119" s="11"/>
      <c r="GC119" s="10"/>
      <c r="GD119" s="11"/>
      <c r="GE119" s="10"/>
      <c r="GF119" s="11"/>
      <c r="GG119" s="10"/>
      <c r="GH119" s="11"/>
      <c r="GI119" s="10"/>
      <c r="GJ119" s="11"/>
      <c r="GK119" s="10"/>
      <c r="GL119" s="11"/>
      <c r="GM119" s="10"/>
      <c r="GN119" s="7"/>
      <c r="GO119" s="7">
        <f>FY119+GN119</f>
        <v>0</v>
      </c>
      <c r="GP119" s="11"/>
      <c r="GQ119" s="10"/>
      <c r="GR119" s="11"/>
      <c r="GS119" s="10"/>
      <c r="GT119" s="11"/>
      <c r="GU119" s="10"/>
      <c r="GV119" s="11"/>
      <c r="GW119" s="10"/>
      <c r="GX119" s="7"/>
      <c r="GY119" s="11"/>
      <c r="GZ119" s="10"/>
      <c r="HA119" s="11"/>
      <c r="HB119" s="10"/>
      <c r="HC119" s="11"/>
      <c r="HD119" s="10"/>
      <c r="HE119" s="11"/>
      <c r="HF119" s="10"/>
      <c r="HG119" s="11"/>
      <c r="HH119" s="10"/>
      <c r="HI119" s="11"/>
      <c r="HJ119" s="10"/>
      <c r="HK119" s="11"/>
      <c r="HL119" s="10"/>
      <c r="HM119" s="7"/>
      <c r="HN119" s="7">
        <f>GX119+HM119</f>
        <v>0</v>
      </c>
    </row>
    <row r="120" spans="1:222" x14ac:dyDescent="0.2">
      <c r="A120" s="6"/>
      <c r="B120" s="6"/>
      <c r="C120" s="6"/>
      <c r="D120" s="6" t="s">
        <v>243</v>
      </c>
      <c r="E120" s="3" t="s">
        <v>244</v>
      </c>
      <c r="F120" s="6">
        <f>COUNTIF(W120:HL120,"e")</f>
        <v>0</v>
      </c>
      <c r="G120" s="6">
        <f>COUNTIF(W120:HL120,"z")</f>
        <v>1</v>
      </c>
      <c r="H120" s="6">
        <f>SUM(I120:S120)</f>
        <v>4</v>
      </c>
      <c r="I120" s="6">
        <f>W120+AV120+BU120+CT120+DS120+ER120+FQ120+GP120</f>
        <v>4</v>
      </c>
      <c r="J120" s="6">
        <f>Y120+AX120+BW120+CV120+DU120+ET120+FS120+GR120</f>
        <v>0</v>
      </c>
      <c r="K120" s="6">
        <f>AA120+AZ120+BY120+CX120+DW120+EV120+FU120+GT120</f>
        <v>0</v>
      </c>
      <c r="L120" s="6">
        <f>AC120+BB120+CA120+CZ120+DY120+EX120+FW120+GV120</f>
        <v>0</v>
      </c>
      <c r="M120" s="6">
        <f>AF120+BE120+CD120+DC120+EB120+FA120+FZ120+GY120</f>
        <v>0</v>
      </c>
      <c r="N120" s="6">
        <f>AH120+BG120+CF120+DE120+ED120+FC120+GB120+HA120</f>
        <v>0</v>
      </c>
      <c r="O120" s="6">
        <f>AJ120+BI120+CH120+DG120+EF120+FE120+GD120+HC120</f>
        <v>0</v>
      </c>
      <c r="P120" s="6">
        <f>AL120+BK120+CJ120+DI120+EH120+FG120+GF120+HE120</f>
        <v>0</v>
      </c>
      <c r="Q120" s="6">
        <f>AN120+BM120+CL120+DK120+EJ120+FI120+GH120+HG120</f>
        <v>0</v>
      </c>
      <c r="R120" s="6">
        <f>AP120+BO120+CN120+DM120+EL120+FK120+GJ120+HI120</f>
        <v>0</v>
      </c>
      <c r="S120" s="6">
        <f>AR120+BQ120+CP120+DO120+EN120+FM120+GL120+HK120</f>
        <v>0</v>
      </c>
      <c r="T120" s="7">
        <f>AU120+BT120+CS120+DR120+EQ120+FP120+GO120+HN120</f>
        <v>0</v>
      </c>
      <c r="U120" s="7">
        <f>AT120+BS120+CR120+DQ120+EP120+FO120+GN120+HM120</f>
        <v>0</v>
      </c>
      <c r="V120" s="7">
        <v>0</v>
      </c>
      <c r="W120" s="11">
        <v>4</v>
      </c>
      <c r="X120" s="10" t="s">
        <v>61</v>
      </c>
      <c r="Y120" s="11"/>
      <c r="Z120" s="10"/>
      <c r="AA120" s="11"/>
      <c r="AB120" s="10"/>
      <c r="AC120" s="11"/>
      <c r="AD120" s="10"/>
      <c r="AE120" s="7">
        <v>0</v>
      </c>
      <c r="AF120" s="11"/>
      <c r="AG120" s="10"/>
      <c r="AH120" s="11"/>
      <c r="AI120" s="10"/>
      <c r="AJ120" s="11"/>
      <c r="AK120" s="10"/>
      <c r="AL120" s="11"/>
      <c r="AM120" s="10"/>
      <c r="AN120" s="11"/>
      <c r="AO120" s="10"/>
      <c r="AP120" s="11"/>
      <c r="AQ120" s="10"/>
      <c r="AR120" s="11"/>
      <c r="AS120" s="10"/>
      <c r="AT120" s="7"/>
      <c r="AU120" s="7">
        <f>AE120+AT120</f>
        <v>0</v>
      </c>
      <c r="AV120" s="11"/>
      <c r="AW120" s="10"/>
      <c r="AX120" s="11"/>
      <c r="AY120" s="10"/>
      <c r="AZ120" s="11"/>
      <c r="BA120" s="10"/>
      <c r="BB120" s="11"/>
      <c r="BC120" s="10"/>
      <c r="BD120" s="7"/>
      <c r="BE120" s="11"/>
      <c r="BF120" s="10"/>
      <c r="BG120" s="11"/>
      <c r="BH120" s="10"/>
      <c r="BI120" s="11"/>
      <c r="BJ120" s="10"/>
      <c r="BK120" s="11"/>
      <c r="BL120" s="10"/>
      <c r="BM120" s="11"/>
      <c r="BN120" s="10"/>
      <c r="BO120" s="11"/>
      <c r="BP120" s="10"/>
      <c r="BQ120" s="11"/>
      <c r="BR120" s="10"/>
      <c r="BS120" s="7"/>
      <c r="BT120" s="7">
        <f>BD120+BS120</f>
        <v>0</v>
      </c>
      <c r="BU120" s="11"/>
      <c r="BV120" s="10"/>
      <c r="BW120" s="11"/>
      <c r="BX120" s="10"/>
      <c r="BY120" s="11"/>
      <c r="BZ120" s="10"/>
      <c r="CA120" s="11"/>
      <c r="CB120" s="10"/>
      <c r="CC120" s="7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11"/>
      <c r="CQ120" s="10"/>
      <c r="CR120" s="7"/>
      <c r="CS120" s="7">
        <f>CC120+CR120</f>
        <v>0</v>
      </c>
      <c r="CT120" s="11"/>
      <c r="CU120" s="10"/>
      <c r="CV120" s="11"/>
      <c r="CW120" s="10"/>
      <c r="CX120" s="11"/>
      <c r="CY120" s="10"/>
      <c r="CZ120" s="11"/>
      <c r="DA120" s="10"/>
      <c r="DB120" s="7"/>
      <c r="DC120" s="11"/>
      <c r="DD120" s="10"/>
      <c r="DE120" s="11"/>
      <c r="DF120" s="10"/>
      <c r="DG120" s="11"/>
      <c r="DH120" s="10"/>
      <c r="DI120" s="11"/>
      <c r="DJ120" s="10"/>
      <c r="DK120" s="11"/>
      <c r="DL120" s="10"/>
      <c r="DM120" s="11"/>
      <c r="DN120" s="10"/>
      <c r="DO120" s="11"/>
      <c r="DP120" s="10"/>
      <c r="DQ120" s="7"/>
      <c r="DR120" s="7">
        <f>DB120+DQ120</f>
        <v>0</v>
      </c>
      <c r="DS120" s="11"/>
      <c r="DT120" s="10"/>
      <c r="DU120" s="11"/>
      <c r="DV120" s="10"/>
      <c r="DW120" s="11"/>
      <c r="DX120" s="10"/>
      <c r="DY120" s="11"/>
      <c r="DZ120" s="10"/>
      <c r="EA120" s="7"/>
      <c r="EB120" s="11"/>
      <c r="EC120" s="10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7"/>
      <c r="EQ120" s="7">
        <f>EA120+EP120</f>
        <v>0</v>
      </c>
      <c r="ER120" s="11"/>
      <c r="ES120" s="10"/>
      <c r="ET120" s="11"/>
      <c r="EU120" s="10"/>
      <c r="EV120" s="11"/>
      <c r="EW120" s="10"/>
      <c r="EX120" s="11"/>
      <c r="EY120" s="10"/>
      <c r="EZ120" s="7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11"/>
      <c r="FL120" s="10"/>
      <c r="FM120" s="11"/>
      <c r="FN120" s="10"/>
      <c r="FO120" s="7"/>
      <c r="FP120" s="7">
        <f>EZ120+FO120</f>
        <v>0</v>
      </c>
      <c r="FQ120" s="11"/>
      <c r="FR120" s="10"/>
      <c r="FS120" s="11"/>
      <c r="FT120" s="10"/>
      <c r="FU120" s="11"/>
      <c r="FV120" s="10"/>
      <c r="FW120" s="11"/>
      <c r="FX120" s="10"/>
      <c r="FY120" s="7"/>
      <c r="FZ120" s="11"/>
      <c r="GA120" s="10"/>
      <c r="GB120" s="11"/>
      <c r="GC120" s="10"/>
      <c r="GD120" s="11"/>
      <c r="GE120" s="10"/>
      <c r="GF120" s="11"/>
      <c r="GG120" s="10"/>
      <c r="GH120" s="11"/>
      <c r="GI120" s="10"/>
      <c r="GJ120" s="11"/>
      <c r="GK120" s="10"/>
      <c r="GL120" s="11"/>
      <c r="GM120" s="10"/>
      <c r="GN120" s="7"/>
      <c r="GO120" s="7">
        <f>FY120+GN120</f>
        <v>0</v>
      </c>
      <c r="GP120" s="11"/>
      <c r="GQ120" s="10"/>
      <c r="GR120" s="11"/>
      <c r="GS120" s="10"/>
      <c r="GT120" s="11"/>
      <c r="GU120" s="10"/>
      <c r="GV120" s="11"/>
      <c r="GW120" s="10"/>
      <c r="GX120" s="7"/>
      <c r="GY120" s="11"/>
      <c r="GZ120" s="10"/>
      <c r="HA120" s="11"/>
      <c r="HB120" s="10"/>
      <c r="HC120" s="11"/>
      <c r="HD120" s="10"/>
      <c r="HE120" s="11"/>
      <c r="HF120" s="10"/>
      <c r="HG120" s="11"/>
      <c r="HH120" s="10"/>
      <c r="HI120" s="11"/>
      <c r="HJ120" s="10"/>
      <c r="HK120" s="11"/>
      <c r="HL120" s="10"/>
      <c r="HM120" s="7"/>
      <c r="HN120" s="7">
        <f>GX120+HM120</f>
        <v>0</v>
      </c>
    </row>
    <row r="121" spans="1:222" x14ac:dyDescent="0.2">
      <c r="A121" s="6"/>
      <c r="B121" s="6"/>
      <c r="C121" s="6"/>
      <c r="D121" s="6" t="s">
        <v>245</v>
      </c>
      <c r="E121" s="3" t="s">
        <v>246</v>
      </c>
      <c r="F121" s="6">
        <f>COUNTIF(W121:HL121,"e")</f>
        <v>0</v>
      </c>
      <c r="G121" s="6">
        <f>COUNTIF(W121:HL121,"z")</f>
        <v>1</v>
      </c>
      <c r="H121" s="6">
        <f>SUM(I121:S121)</f>
        <v>3</v>
      </c>
      <c r="I121" s="6">
        <f>W121+AV121+BU121+CT121+DS121+ER121+FQ121+GP121</f>
        <v>3</v>
      </c>
      <c r="J121" s="6">
        <f>Y121+AX121+BW121+CV121+DU121+ET121+FS121+GR121</f>
        <v>0</v>
      </c>
      <c r="K121" s="6">
        <f>AA121+AZ121+BY121+CX121+DW121+EV121+FU121+GT121</f>
        <v>0</v>
      </c>
      <c r="L121" s="6">
        <f>AC121+BB121+CA121+CZ121+DY121+EX121+FW121+GV121</f>
        <v>0</v>
      </c>
      <c r="M121" s="6">
        <f>AF121+BE121+CD121+DC121+EB121+FA121+FZ121+GY121</f>
        <v>0</v>
      </c>
      <c r="N121" s="6">
        <f>AH121+BG121+CF121+DE121+ED121+FC121+GB121+HA121</f>
        <v>0</v>
      </c>
      <c r="O121" s="6">
        <f>AJ121+BI121+CH121+DG121+EF121+FE121+GD121+HC121</f>
        <v>0</v>
      </c>
      <c r="P121" s="6">
        <f>AL121+BK121+CJ121+DI121+EH121+FG121+GF121+HE121</f>
        <v>0</v>
      </c>
      <c r="Q121" s="6">
        <f>AN121+BM121+CL121+DK121+EJ121+FI121+GH121+HG121</f>
        <v>0</v>
      </c>
      <c r="R121" s="6">
        <f>AP121+BO121+CN121+DM121+EL121+FK121+GJ121+HI121</f>
        <v>0</v>
      </c>
      <c r="S121" s="6">
        <f>AR121+BQ121+CP121+DO121+EN121+FM121+GL121+HK121</f>
        <v>0</v>
      </c>
      <c r="T121" s="7">
        <f>AU121+BT121+CS121+DR121+EQ121+FP121+GO121+HN121</f>
        <v>0</v>
      </c>
      <c r="U121" s="7">
        <f>AT121+BS121+CR121+DQ121+EP121+FO121+GN121+HM121</f>
        <v>0</v>
      </c>
      <c r="V121" s="7">
        <v>0</v>
      </c>
      <c r="W121" s="11">
        <v>3</v>
      </c>
      <c r="X121" s="10" t="s">
        <v>61</v>
      </c>
      <c r="Y121" s="11"/>
      <c r="Z121" s="10"/>
      <c r="AA121" s="11"/>
      <c r="AB121" s="10"/>
      <c r="AC121" s="11"/>
      <c r="AD121" s="10"/>
      <c r="AE121" s="7">
        <v>0</v>
      </c>
      <c r="AF121" s="11"/>
      <c r="AG121" s="10"/>
      <c r="AH121" s="11"/>
      <c r="AI121" s="10"/>
      <c r="AJ121" s="11"/>
      <c r="AK121" s="10"/>
      <c r="AL121" s="11"/>
      <c r="AM121" s="10"/>
      <c r="AN121" s="11"/>
      <c r="AO121" s="10"/>
      <c r="AP121" s="11"/>
      <c r="AQ121" s="10"/>
      <c r="AR121" s="11"/>
      <c r="AS121" s="10"/>
      <c r="AT121" s="7"/>
      <c r="AU121" s="7">
        <f>AE121+AT121</f>
        <v>0</v>
      </c>
      <c r="AV121" s="11"/>
      <c r="AW121" s="10"/>
      <c r="AX121" s="11"/>
      <c r="AY121" s="10"/>
      <c r="AZ121" s="11"/>
      <c r="BA121" s="10"/>
      <c r="BB121" s="11"/>
      <c r="BC121" s="10"/>
      <c r="BD121" s="7"/>
      <c r="BE121" s="11"/>
      <c r="BF121" s="10"/>
      <c r="BG121" s="11"/>
      <c r="BH121" s="10"/>
      <c r="BI121" s="11"/>
      <c r="BJ121" s="10"/>
      <c r="BK121" s="11"/>
      <c r="BL121" s="10"/>
      <c r="BM121" s="11"/>
      <c r="BN121" s="10"/>
      <c r="BO121" s="11"/>
      <c r="BP121" s="10"/>
      <c r="BQ121" s="11"/>
      <c r="BR121" s="10"/>
      <c r="BS121" s="7"/>
      <c r="BT121" s="7">
        <f>BD121+BS121</f>
        <v>0</v>
      </c>
      <c r="BU121" s="11"/>
      <c r="BV121" s="10"/>
      <c r="BW121" s="11"/>
      <c r="BX121" s="10"/>
      <c r="BY121" s="11"/>
      <c r="BZ121" s="10"/>
      <c r="CA121" s="11"/>
      <c r="CB121" s="10"/>
      <c r="CC121" s="7"/>
      <c r="CD121" s="11"/>
      <c r="CE121" s="10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11"/>
      <c r="CQ121" s="10"/>
      <c r="CR121" s="7"/>
      <c r="CS121" s="7">
        <f>CC121+CR121</f>
        <v>0</v>
      </c>
      <c r="CT121" s="11"/>
      <c r="CU121" s="10"/>
      <c r="CV121" s="11"/>
      <c r="CW121" s="10"/>
      <c r="CX121" s="11"/>
      <c r="CY121" s="10"/>
      <c r="CZ121" s="11"/>
      <c r="DA121" s="10"/>
      <c r="DB121" s="7"/>
      <c r="DC121" s="11"/>
      <c r="DD121" s="10"/>
      <c r="DE121" s="11"/>
      <c r="DF121" s="10"/>
      <c r="DG121" s="11"/>
      <c r="DH121" s="10"/>
      <c r="DI121" s="11"/>
      <c r="DJ121" s="10"/>
      <c r="DK121" s="11"/>
      <c r="DL121" s="10"/>
      <c r="DM121" s="11"/>
      <c r="DN121" s="10"/>
      <c r="DO121" s="11"/>
      <c r="DP121" s="10"/>
      <c r="DQ121" s="7"/>
      <c r="DR121" s="7">
        <f>DB121+DQ121</f>
        <v>0</v>
      </c>
      <c r="DS121" s="11"/>
      <c r="DT121" s="10"/>
      <c r="DU121" s="11"/>
      <c r="DV121" s="10"/>
      <c r="DW121" s="11"/>
      <c r="DX121" s="10"/>
      <c r="DY121" s="11"/>
      <c r="DZ121" s="10"/>
      <c r="EA121" s="7"/>
      <c r="EB121" s="11"/>
      <c r="EC121" s="10"/>
      <c r="ED121" s="11"/>
      <c r="EE121" s="10"/>
      <c r="EF121" s="11"/>
      <c r="EG121" s="10"/>
      <c r="EH121" s="11"/>
      <c r="EI121" s="10"/>
      <c r="EJ121" s="11"/>
      <c r="EK121" s="10"/>
      <c r="EL121" s="11"/>
      <c r="EM121" s="10"/>
      <c r="EN121" s="11"/>
      <c r="EO121" s="10"/>
      <c r="EP121" s="7"/>
      <c r="EQ121" s="7">
        <f>EA121+EP121</f>
        <v>0</v>
      </c>
      <c r="ER121" s="11"/>
      <c r="ES121" s="10"/>
      <c r="ET121" s="11"/>
      <c r="EU121" s="10"/>
      <c r="EV121" s="11"/>
      <c r="EW121" s="10"/>
      <c r="EX121" s="11"/>
      <c r="EY121" s="10"/>
      <c r="EZ121" s="7"/>
      <c r="FA121" s="11"/>
      <c r="FB121" s="10"/>
      <c r="FC121" s="11"/>
      <c r="FD121" s="10"/>
      <c r="FE121" s="11"/>
      <c r="FF121" s="10"/>
      <c r="FG121" s="11"/>
      <c r="FH121" s="10"/>
      <c r="FI121" s="11"/>
      <c r="FJ121" s="10"/>
      <c r="FK121" s="11"/>
      <c r="FL121" s="10"/>
      <c r="FM121" s="11"/>
      <c r="FN121" s="10"/>
      <c r="FO121" s="7"/>
      <c r="FP121" s="7">
        <f>EZ121+FO121</f>
        <v>0</v>
      </c>
      <c r="FQ121" s="11"/>
      <c r="FR121" s="10"/>
      <c r="FS121" s="11"/>
      <c r="FT121" s="10"/>
      <c r="FU121" s="11"/>
      <c r="FV121" s="10"/>
      <c r="FW121" s="11"/>
      <c r="FX121" s="10"/>
      <c r="FY121" s="7"/>
      <c r="FZ121" s="11"/>
      <c r="GA121" s="10"/>
      <c r="GB121" s="11"/>
      <c r="GC121" s="10"/>
      <c r="GD121" s="11"/>
      <c r="GE121" s="10"/>
      <c r="GF121" s="11"/>
      <c r="GG121" s="10"/>
      <c r="GH121" s="11"/>
      <c r="GI121" s="10"/>
      <c r="GJ121" s="11"/>
      <c r="GK121" s="10"/>
      <c r="GL121" s="11"/>
      <c r="GM121" s="10"/>
      <c r="GN121" s="7"/>
      <c r="GO121" s="7">
        <f>FY121+GN121</f>
        <v>0</v>
      </c>
      <c r="GP121" s="11"/>
      <c r="GQ121" s="10"/>
      <c r="GR121" s="11"/>
      <c r="GS121" s="10"/>
      <c r="GT121" s="11"/>
      <c r="GU121" s="10"/>
      <c r="GV121" s="11"/>
      <c r="GW121" s="10"/>
      <c r="GX121" s="7"/>
      <c r="GY121" s="11"/>
      <c r="GZ121" s="10"/>
      <c r="HA121" s="11"/>
      <c r="HB121" s="10"/>
      <c r="HC121" s="11"/>
      <c r="HD121" s="10"/>
      <c r="HE121" s="11"/>
      <c r="HF121" s="10"/>
      <c r="HG121" s="11"/>
      <c r="HH121" s="10"/>
      <c r="HI121" s="11"/>
      <c r="HJ121" s="10"/>
      <c r="HK121" s="11"/>
      <c r="HL121" s="10"/>
      <c r="HM121" s="7"/>
      <c r="HN121" s="7">
        <f>GX121+HM121</f>
        <v>0</v>
      </c>
    </row>
    <row r="122" spans="1:222" x14ac:dyDescent="0.2">
      <c r="A122" s="6"/>
      <c r="B122" s="6"/>
      <c r="C122" s="6"/>
      <c r="D122" s="6" t="s">
        <v>247</v>
      </c>
      <c r="E122" s="3" t="s">
        <v>248</v>
      </c>
      <c r="F122" s="6">
        <f>COUNTIF(W122:HL122,"e")</f>
        <v>0</v>
      </c>
      <c r="G122" s="6">
        <f>COUNTIF(W122:HL122,"z")</f>
        <v>1</v>
      </c>
      <c r="H122" s="6">
        <f>SUM(I122:S122)</f>
        <v>2</v>
      </c>
      <c r="I122" s="6">
        <f>W122+AV122+BU122+CT122+DS122+ER122+FQ122+GP122</f>
        <v>2</v>
      </c>
      <c r="J122" s="6">
        <f>Y122+AX122+BW122+CV122+DU122+ET122+FS122+GR122</f>
        <v>0</v>
      </c>
      <c r="K122" s="6">
        <f>AA122+AZ122+BY122+CX122+DW122+EV122+FU122+GT122</f>
        <v>0</v>
      </c>
      <c r="L122" s="6">
        <f>AC122+BB122+CA122+CZ122+DY122+EX122+FW122+GV122</f>
        <v>0</v>
      </c>
      <c r="M122" s="6">
        <f>AF122+BE122+CD122+DC122+EB122+FA122+FZ122+GY122</f>
        <v>0</v>
      </c>
      <c r="N122" s="6">
        <f>AH122+BG122+CF122+DE122+ED122+FC122+GB122+HA122</f>
        <v>0</v>
      </c>
      <c r="O122" s="6">
        <f>AJ122+BI122+CH122+DG122+EF122+FE122+GD122+HC122</f>
        <v>0</v>
      </c>
      <c r="P122" s="6">
        <f>AL122+BK122+CJ122+DI122+EH122+FG122+GF122+HE122</f>
        <v>0</v>
      </c>
      <c r="Q122" s="6">
        <f>AN122+BM122+CL122+DK122+EJ122+FI122+GH122+HG122</f>
        <v>0</v>
      </c>
      <c r="R122" s="6">
        <f>AP122+BO122+CN122+DM122+EL122+FK122+GJ122+HI122</f>
        <v>0</v>
      </c>
      <c r="S122" s="6">
        <f>AR122+BQ122+CP122+DO122+EN122+FM122+GL122+HK122</f>
        <v>0</v>
      </c>
      <c r="T122" s="7">
        <f>AU122+BT122+CS122+DR122+EQ122+FP122+GO122+HN122</f>
        <v>0</v>
      </c>
      <c r="U122" s="7">
        <f>AT122+BS122+CR122+DQ122+EP122+FO122+GN122+HM122</f>
        <v>0</v>
      </c>
      <c r="V122" s="7">
        <v>0</v>
      </c>
      <c r="W122" s="11"/>
      <c r="X122" s="10"/>
      <c r="Y122" s="11"/>
      <c r="Z122" s="10"/>
      <c r="AA122" s="11"/>
      <c r="AB122" s="10"/>
      <c r="AC122" s="11"/>
      <c r="AD122" s="10"/>
      <c r="AE122" s="7"/>
      <c r="AF122" s="11"/>
      <c r="AG122" s="10"/>
      <c r="AH122" s="11"/>
      <c r="AI122" s="10"/>
      <c r="AJ122" s="11"/>
      <c r="AK122" s="10"/>
      <c r="AL122" s="11"/>
      <c r="AM122" s="10"/>
      <c r="AN122" s="11"/>
      <c r="AO122" s="10"/>
      <c r="AP122" s="11"/>
      <c r="AQ122" s="10"/>
      <c r="AR122" s="11"/>
      <c r="AS122" s="10"/>
      <c r="AT122" s="7"/>
      <c r="AU122" s="7">
        <f>AE122+AT122</f>
        <v>0</v>
      </c>
      <c r="AV122" s="11"/>
      <c r="AW122" s="10"/>
      <c r="AX122" s="11"/>
      <c r="AY122" s="10"/>
      <c r="AZ122" s="11"/>
      <c r="BA122" s="10"/>
      <c r="BB122" s="11"/>
      <c r="BC122" s="10"/>
      <c r="BD122" s="7"/>
      <c r="BE122" s="11"/>
      <c r="BF122" s="10"/>
      <c r="BG122" s="11"/>
      <c r="BH122" s="10"/>
      <c r="BI122" s="11"/>
      <c r="BJ122" s="10"/>
      <c r="BK122" s="11"/>
      <c r="BL122" s="10"/>
      <c r="BM122" s="11"/>
      <c r="BN122" s="10"/>
      <c r="BO122" s="11"/>
      <c r="BP122" s="10"/>
      <c r="BQ122" s="11"/>
      <c r="BR122" s="10"/>
      <c r="BS122" s="7"/>
      <c r="BT122" s="7">
        <f>BD122+BS122</f>
        <v>0</v>
      </c>
      <c r="BU122" s="11"/>
      <c r="BV122" s="10"/>
      <c r="BW122" s="11"/>
      <c r="BX122" s="10"/>
      <c r="BY122" s="11"/>
      <c r="BZ122" s="10"/>
      <c r="CA122" s="11"/>
      <c r="CB122" s="10"/>
      <c r="CC122" s="7"/>
      <c r="CD122" s="11"/>
      <c r="CE122" s="10"/>
      <c r="CF122" s="11"/>
      <c r="CG122" s="10"/>
      <c r="CH122" s="11"/>
      <c r="CI122" s="10"/>
      <c r="CJ122" s="11"/>
      <c r="CK122" s="10"/>
      <c r="CL122" s="11"/>
      <c r="CM122" s="10"/>
      <c r="CN122" s="11"/>
      <c r="CO122" s="10"/>
      <c r="CP122" s="11"/>
      <c r="CQ122" s="10"/>
      <c r="CR122" s="7"/>
      <c r="CS122" s="7">
        <f>CC122+CR122</f>
        <v>0</v>
      </c>
      <c r="CT122" s="11"/>
      <c r="CU122" s="10"/>
      <c r="CV122" s="11"/>
      <c r="CW122" s="10"/>
      <c r="CX122" s="11"/>
      <c r="CY122" s="10"/>
      <c r="CZ122" s="11"/>
      <c r="DA122" s="10"/>
      <c r="DB122" s="7"/>
      <c r="DC122" s="11"/>
      <c r="DD122" s="10"/>
      <c r="DE122" s="11"/>
      <c r="DF122" s="10"/>
      <c r="DG122" s="11"/>
      <c r="DH122" s="10"/>
      <c r="DI122" s="11"/>
      <c r="DJ122" s="10"/>
      <c r="DK122" s="11"/>
      <c r="DL122" s="10"/>
      <c r="DM122" s="11"/>
      <c r="DN122" s="10"/>
      <c r="DO122" s="11"/>
      <c r="DP122" s="10"/>
      <c r="DQ122" s="7"/>
      <c r="DR122" s="7">
        <f>DB122+DQ122</f>
        <v>0</v>
      </c>
      <c r="DS122" s="11"/>
      <c r="DT122" s="10"/>
      <c r="DU122" s="11"/>
      <c r="DV122" s="10"/>
      <c r="DW122" s="11"/>
      <c r="DX122" s="10"/>
      <c r="DY122" s="11"/>
      <c r="DZ122" s="10"/>
      <c r="EA122" s="7"/>
      <c r="EB122" s="11"/>
      <c r="EC122" s="10"/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11"/>
      <c r="EO122" s="10"/>
      <c r="EP122" s="7"/>
      <c r="EQ122" s="7">
        <f>EA122+EP122</f>
        <v>0</v>
      </c>
      <c r="ER122" s="11">
        <v>2</v>
      </c>
      <c r="ES122" s="10" t="s">
        <v>61</v>
      </c>
      <c r="ET122" s="11"/>
      <c r="EU122" s="10"/>
      <c r="EV122" s="11"/>
      <c r="EW122" s="10"/>
      <c r="EX122" s="11"/>
      <c r="EY122" s="10"/>
      <c r="EZ122" s="7">
        <v>0</v>
      </c>
      <c r="FA122" s="11"/>
      <c r="FB122" s="10"/>
      <c r="FC122" s="11"/>
      <c r="FD122" s="10"/>
      <c r="FE122" s="11"/>
      <c r="FF122" s="10"/>
      <c r="FG122" s="11"/>
      <c r="FH122" s="10"/>
      <c r="FI122" s="11"/>
      <c r="FJ122" s="10"/>
      <c r="FK122" s="11"/>
      <c r="FL122" s="10"/>
      <c r="FM122" s="11"/>
      <c r="FN122" s="10"/>
      <c r="FO122" s="7"/>
      <c r="FP122" s="7">
        <f>EZ122+FO122</f>
        <v>0</v>
      </c>
      <c r="FQ122" s="11"/>
      <c r="FR122" s="10"/>
      <c r="FS122" s="11"/>
      <c r="FT122" s="10"/>
      <c r="FU122" s="11"/>
      <c r="FV122" s="10"/>
      <c r="FW122" s="11"/>
      <c r="FX122" s="10"/>
      <c r="FY122" s="7"/>
      <c r="FZ122" s="11"/>
      <c r="GA122" s="10"/>
      <c r="GB122" s="11"/>
      <c r="GC122" s="10"/>
      <c r="GD122" s="11"/>
      <c r="GE122" s="10"/>
      <c r="GF122" s="11"/>
      <c r="GG122" s="10"/>
      <c r="GH122" s="11"/>
      <c r="GI122" s="10"/>
      <c r="GJ122" s="11"/>
      <c r="GK122" s="10"/>
      <c r="GL122" s="11"/>
      <c r="GM122" s="10"/>
      <c r="GN122" s="7"/>
      <c r="GO122" s="7">
        <f>FY122+GN122</f>
        <v>0</v>
      </c>
      <c r="GP122" s="11"/>
      <c r="GQ122" s="10"/>
      <c r="GR122" s="11"/>
      <c r="GS122" s="10"/>
      <c r="GT122" s="11"/>
      <c r="GU122" s="10"/>
      <c r="GV122" s="11"/>
      <c r="GW122" s="10"/>
      <c r="GX122" s="7"/>
      <c r="GY122" s="11"/>
      <c r="GZ122" s="10"/>
      <c r="HA122" s="11"/>
      <c r="HB122" s="10"/>
      <c r="HC122" s="11"/>
      <c r="HD122" s="10"/>
      <c r="HE122" s="11"/>
      <c r="HF122" s="10"/>
      <c r="HG122" s="11"/>
      <c r="HH122" s="10"/>
      <c r="HI122" s="11"/>
      <c r="HJ122" s="10"/>
      <c r="HK122" s="11"/>
      <c r="HL122" s="10"/>
      <c r="HM122" s="7"/>
      <c r="HN122" s="7">
        <f>GX122+HM122</f>
        <v>0</v>
      </c>
    </row>
    <row r="123" spans="1:222" ht="15.95" customHeight="1" x14ac:dyDescent="0.2">
      <c r="A123" s="6"/>
      <c r="B123" s="6"/>
      <c r="C123" s="6"/>
      <c r="D123" s="6"/>
      <c r="E123" s="6" t="s">
        <v>81</v>
      </c>
      <c r="F123" s="6">
        <f t="shared" ref="F123:BQ123" si="108">SUM(F119:F122)</f>
        <v>0</v>
      </c>
      <c r="G123" s="6">
        <f t="shared" si="108"/>
        <v>4</v>
      </c>
      <c r="H123" s="6">
        <f t="shared" si="108"/>
        <v>14</v>
      </c>
      <c r="I123" s="6">
        <f t="shared" si="108"/>
        <v>14</v>
      </c>
      <c r="J123" s="6">
        <f t="shared" si="108"/>
        <v>0</v>
      </c>
      <c r="K123" s="6">
        <f t="shared" si="108"/>
        <v>0</v>
      </c>
      <c r="L123" s="6">
        <f t="shared" si="108"/>
        <v>0</v>
      </c>
      <c r="M123" s="6">
        <f t="shared" si="108"/>
        <v>0</v>
      </c>
      <c r="N123" s="6">
        <f t="shared" si="108"/>
        <v>0</v>
      </c>
      <c r="O123" s="6">
        <f t="shared" si="108"/>
        <v>0</v>
      </c>
      <c r="P123" s="6">
        <f t="shared" si="108"/>
        <v>0</v>
      </c>
      <c r="Q123" s="6">
        <f t="shared" si="108"/>
        <v>0</v>
      </c>
      <c r="R123" s="6">
        <f t="shared" si="108"/>
        <v>0</v>
      </c>
      <c r="S123" s="6">
        <f t="shared" si="108"/>
        <v>0</v>
      </c>
      <c r="T123" s="7">
        <f t="shared" si="108"/>
        <v>0</v>
      </c>
      <c r="U123" s="7">
        <f t="shared" si="108"/>
        <v>0</v>
      </c>
      <c r="V123" s="7">
        <f t="shared" si="108"/>
        <v>0</v>
      </c>
      <c r="W123" s="11">
        <f t="shared" si="108"/>
        <v>12</v>
      </c>
      <c r="X123" s="10">
        <f t="shared" si="108"/>
        <v>0</v>
      </c>
      <c r="Y123" s="11">
        <f t="shared" si="108"/>
        <v>0</v>
      </c>
      <c r="Z123" s="10">
        <f t="shared" si="108"/>
        <v>0</v>
      </c>
      <c r="AA123" s="11">
        <f t="shared" si="108"/>
        <v>0</v>
      </c>
      <c r="AB123" s="10">
        <f t="shared" si="108"/>
        <v>0</v>
      </c>
      <c r="AC123" s="11">
        <f t="shared" si="108"/>
        <v>0</v>
      </c>
      <c r="AD123" s="10">
        <f t="shared" si="108"/>
        <v>0</v>
      </c>
      <c r="AE123" s="7">
        <f t="shared" si="108"/>
        <v>0</v>
      </c>
      <c r="AF123" s="11">
        <f t="shared" si="108"/>
        <v>0</v>
      </c>
      <c r="AG123" s="10">
        <f t="shared" si="108"/>
        <v>0</v>
      </c>
      <c r="AH123" s="11">
        <f t="shared" si="108"/>
        <v>0</v>
      </c>
      <c r="AI123" s="10">
        <f t="shared" si="108"/>
        <v>0</v>
      </c>
      <c r="AJ123" s="11">
        <f t="shared" si="108"/>
        <v>0</v>
      </c>
      <c r="AK123" s="10">
        <f t="shared" si="108"/>
        <v>0</v>
      </c>
      <c r="AL123" s="11">
        <f t="shared" si="108"/>
        <v>0</v>
      </c>
      <c r="AM123" s="10">
        <f t="shared" si="108"/>
        <v>0</v>
      </c>
      <c r="AN123" s="11">
        <f t="shared" si="108"/>
        <v>0</v>
      </c>
      <c r="AO123" s="10">
        <f t="shared" si="108"/>
        <v>0</v>
      </c>
      <c r="AP123" s="11">
        <f t="shared" si="108"/>
        <v>0</v>
      </c>
      <c r="AQ123" s="10">
        <f t="shared" si="108"/>
        <v>0</v>
      </c>
      <c r="AR123" s="11">
        <f t="shared" si="108"/>
        <v>0</v>
      </c>
      <c r="AS123" s="10">
        <f t="shared" si="108"/>
        <v>0</v>
      </c>
      <c r="AT123" s="7">
        <f t="shared" si="108"/>
        <v>0</v>
      </c>
      <c r="AU123" s="7">
        <f t="shared" si="108"/>
        <v>0</v>
      </c>
      <c r="AV123" s="11">
        <f t="shared" si="108"/>
        <v>0</v>
      </c>
      <c r="AW123" s="10">
        <f t="shared" si="108"/>
        <v>0</v>
      </c>
      <c r="AX123" s="11">
        <f t="shared" si="108"/>
        <v>0</v>
      </c>
      <c r="AY123" s="10">
        <f t="shared" si="108"/>
        <v>0</v>
      </c>
      <c r="AZ123" s="11">
        <f t="shared" si="108"/>
        <v>0</v>
      </c>
      <c r="BA123" s="10">
        <f t="shared" si="108"/>
        <v>0</v>
      </c>
      <c r="BB123" s="11">
        <f t="shared" si="108"/>
        <v>0</v>
      </c>
      <c r="BC123" s="10">
        <f t="shared" si="108"/>
        <v>0</v>
      </c>
      <c r="BD123" s="7">
        <f t="shared" si="108"/>
        <v>0</v>
      </c>
      <c r="BE123" s="11">
        <f t="shared" si="108"/>
        <v>0</v>
      </c>
      <c r="BF123" s="10">
        <f t="shared" si="108"/>
        <v>0</v>
      </c>
      <c r="BG123" s="11">
        <f t="shared" si="108"/>
        <v>0</v>
      </c>
      <c r="BH123" s="10">
        <f t="shared" si="108"/>
        <v>0</v>
      </c>
      <c r="BI123" s="11">
        <f t="shared" si="108"/>
        <v>0</v>
      </c>
      <c r="BJ123" s="10">
        <f t="shared" si="108"/>
        <v>0</v>
      </c>
      <c r="BK123" s="11">
        <f t="shared" si="108"/>
        <v>0</v>
      </c>
      <c r="BL123" s="10">
        <f t="shared" si="108"/>
        <v>0</v>
      </c>
      <c r="BM123" s="11">
        <f t="shared" si="108"/>
        <v>0</v>
      </c>
      <c r="BN123" s="10">
        <f t="shared" si="108"/>
        <v>0</v>
      </c>
      <c r="BO123" s="11">
        <f t="shared" si="108"/>
        <v>0</v>
      </c>
      <c r="BP123" s="10">
        <f t="shared" si="108"/>
        <v>0</v>
      </c>
      <c r="BQ123" s="11">
        <f t="shared" si="108"/>
        <v>0</v>
      </c>
      <c r="BR123" s="10">
        <f t="shared" ref="BR123:EC123" si="109">SUM(BR119:BR122)</f>
        <v>0</v>
      </c>
      <c r="BS123" s="7">
        <f t="shared" si="109"/>
        <v>0</v>
      </c>
      <c r="BT123" s="7">
        <f t="shared" si="109"/>
        <v>0</v>
      </c>
      <c r="BU123" s="11">
        <f t="shared" si="109"/>
        <v>0</v>
      </c>
      <c r="BV123" s="10">
        <f t="shared" si="109"/>
        <v>0</v>
      </c>
      <c r="BW123" s="11">
        <f t="shared" si="109"/>
        <v>0</v>
      </c>
      <c r="BX123" s="10">
        <f t="shared" si="109"/>
        <v>0</v>
      </c>
      <c r="BY123" s="11">
        <f t="shared" si="109"/>
        <v>0</v>
      </c>
      <c r="BZ123" s="10">
        <f t="shared" si="109"/>
        <v>0</v>
      </c>
      <c r="CA123" s="11">
        <f t="shared" si="109"/>
        <v>0</v>
      </c>
      <c r="CB123" s="10">
        <f t="shared" si="109"/>
        <v>0</v>
      </c>
      <c r="CC123" s="7">
        <f t="shared" si="109"/>
        <v>0</v>
      </c>
      <c r="CD123" s="11">
        <f t="shared" si="109"/>
        <v>0</v>
      </c>
      <c r="CE123" s="10">
        <f t="shared" si="109"/>
        <v>0</v>
      </c>
      <c r="CF123" s="11">
        <f t="shared" si="109"/>
        <v>0</v>
      </c>
      <c r="CG123" s="10">
        <f t="shared" si="109"/>
        <v>0</v>
      </c>
      <c r="CH123" s="11">
        <f t="shared" si="109"/>
        <v>0</v>
      </c>
      <c r="CI123" s="10">
        <f t="shared" si="109"/>
        <v>0</v>
      </c>
      <c r="CJ123" s="11">
        <f t="shared" si="109"/>
        <v>0</v>
      </c>
      <c r="CK123" s="10">
        <f t="shared" si="109"/>
        <v>0</v>
      </c>
      <c r="CL123" s="11">
        <f t="shared" si="109"/>
        <v>0</v>
      </c>
      <c r="CM123" s="10">
        <f t="shared" si="109"/>
        <v>0</v>
      </c>
      <c r="CN123" s="11">
        <f t="shared" si="109"/>
        <v>0</v>
      </c>
      <c r="CO123" s="10">
        <f t="shared" si="109"/>
        <v>0</v>
      </c>
      <c r="CP123" s="11">
        <f t="shared" si="109"/>
        <v>0</v>
      </c>
      <c r="CQ123" s="10">
        <f t="shared" si="109"/>
        <v>0</v>
      </c>
      <c r="CR123" s="7">
        <f t="shared" si="109"/>
        <v>0</v>
      </c>
      <c r="CS123" s="7">
        <f t="shared" si="109"/>
        <v>0</v>
      </c>
      <c r="CT123" s="11">
        <f t="shared" si="109"/>
        <v>0</v>
      </c>
      <c r="CU123" s="10">
        <f t="shared" si="109"/>
        <v>0</v>
      </c>
      <c r="CV123" s="11">
        <f t="shared" si="109"/>
        <v>0</v>
      </c>
      <c r="CW123" s="10">
        <f t="shared" si="109"/>
        <v>0</v>
      </c>
      <c r="CX123" s="11">
        <f t="shared" si="109"/>
        <v>0</v>
      </c>
      <c r="CY123" s="10">
        <f t="shared" si="109"/>
        <v>0</v>
      </c>
      <c r="CZ123" s="11">
        <f t="shared" si="109"/>
        <v>0</v>
      </c>
      <c r="DA123" s="10">
        <f t="shared" si="109"/>
        <v>0</v>
      </c>
      <c r="DB123" s="7">
        <f t="shared" si="109"/>
        <v>0</v>
      </c>
      <c r="DC123" s="11">
        <f t="shared" si="109"/>
        <v>0</v>
      </c>
      <c r="DD123" s="10">
        <f t="shared" si="109"/>
        <v>0</v>
      </c>
      <c r="DE123" s="11">
        <f t="shared" si="109"/>
        <v>0</v>
      </c>
      <c r="DF123" s="10">
        <f t="shared" si="109"/>
        <v>0</v>
      </c>
      <c r="DG123" s="11">
        <f t="shared" si="109"/>
        <v>0</v>
      </c>
      <c r="DH123" s="10">
        <f t="shared" si="109"/>
        <v>0</v>
      </c>
      <c r="DI123" s="11">
        <f t="shared" si="109"/>
        <v>0</v>
      </c>
      <c r="DJ123" s="10">
        <f t="shared" si="109"/>
        <v>0</v>
      </c>
      <c r="DK123" s="11">
        <f t="shared" si="109"/>
        <v>0</v>
      </c>
      <c r="DL123" s="10">
        <f t="shared" si="109"/>
        <v>0</v>
      </c>
      <c r="DM123" s="11">
        <f t="shared" si="109"/>
        <v>0</v>
      </c>
      <c r="DN123" s="10">
        <f t="shared" si="109"/>
        <v>0</v>
      </c>
      <c r="DO123" s="11">
        <f t="shared" si="109"/>
        <v>0</v>
      </c>
      <c r="DP123" s="10">
        <f t="shared" si="109"/>
        <v>0</v>
      </c>
      <c r="DQ123" s="7">
        <f t="shared" si="109"/>
        <v>0</v>
      </c>
      <c r="DR123" s="7">
        <f t="shared" si="109"/>
        <v>0</v>
      </c>
      <c r="DS123" s="11">
        <f t="shared" si="109"/>
        <v>0</v>
      </c>
      <c r="DT123" s="10">
        <f t="shared" si="109"/>
        <v>0</v>
      </c>
      <c r="DU123" s="11">
        <f t="shared" si="109"/>
        <v>0</v>
      </c>
      <c r="DV123" s="10">
        <f t="shared" si="109"/>
        <v>0</v>
      </c>
      <c r="DW123" s="11">
        <f t="shared" si="109"/>
        <v>0</v>
      </c>
      <c r="DX123" s="10">
        <f t="shared" si="109"/>
        <v>0</v>
      </c>
      <c r="DY123" s="11">
        <f t="shared" si="109"/>
        <v>0</v>
      </c>
      <c r="DZ123" s="10">
        <f t="shared" si="109"/>
        <v>0</v>
      </c>
      <c r="EA123" s="7">
        <f t="shared" si="109"/>
        <v>0</v>
      </c>
      <c r="EB123" s="11">
        <f t="shared" si="109"/>
        <v>0</v>
      </c>
      <c r="EC123" s="10">
        <f t="shared" si="109"/>
        <v>0</v>
      </c>
      <c r="ED123" s="11">
        <f t="shared" ref="ED123:GO123" si="110">SUM(ED119:ED122)</f>
        <v>0</v>
      </c>
      <c r="EE123" s="10">
        <f t="shared" si="110"/>
        <v>0</v>
      </c>
      <c r="EF123" s="11">
        <f t="shared" si="110"/>
        <v>0</v>
      </c>
      <c r="EG123" s="10">
        <f t="shared" si="110"/>
        <v>0</v>
      </c>
      <c r="EH123" s="11">
        <f t="shared" si="110"/>
        <v>0</v>
      </c>
      <c r="EI123" s="10">
        <f t="shared" si="110"/>
        <v>0</v>
      </c>
      <c r="EJ123" s="11">
        <f t="shared" si="110"/>
        <v>0</v>
      </c>
      <c r="EK123" s="10">
        <f t="shared" si="110"/>
        <v>0</v>
      </c>
      <c r="EL123" s="11">
        <f t="shared" si="110"/>
        <v>0</v>
      </c>
      <c r="EM123" s="10">
        <f t="shared" si="110"/>
        <v>0</v>
      </c>
      <c r="EN123" s="11">
        <f t="shared" si="110"/>
        <v>0</v>
      </c>
      <c r="EO123" s="10">
        <f t="shared" si="110"/>
        <v>0</v>
      </c>
      <c r="EP123" s="7">
        <f t="shared" si="110"/>
        <v>0</v>
      </c>
      <c r="EQ123" s="7">
        <f t="shared" si="110"/>
        <v>0</v>
      </c>
      <c r="ER123" s="11">
        <f t="shared" si="110"/>
        <v>2</v>
      </c>
      <c r="ES123" s="10">
        <f t="shared" si="110"/>
        <v>0</v>
      </c>
      <c r="ET123" s="11">
        <f t="shared" si="110"/>
        <v>0</v>
      </c>
      <c r="EU123" s="10">
        <f t="shared" si="110"/>
        <v>0</v>
      </c>
      <c r="EV123" s="11">
        <f t="shared" si="110"/>
        <v>0</v>
      </c>
      <c r="EW123" s="10">
        <f t="shared" si="110"/>
        <v>0</v>
      </c>
      <c r="EX123" s="11">
        <f t="shared" si="110"/>
        <v>0</v>
      </c>
      <c r="EY123" s="10">
        <f t="shared" si="110"/>
        <v>0</v>
      </c>
      <c r="EZ123" s="7">
        <f t="shared" si="110"/>
        <v>0</v>
      </c>
      <c r="FA123" s="11">
        <f t="shared" si="110"/>
        <v>0</v>
      </c>
      <c r="FB123" s="10">
        <f t="shared" si="110"/>
        <v>0</v>
      </c>
      <c r="FC123" s="11">
        <f t="shared" si="110"/>
        <v>0</v>
      </c>
      <c r="FD123" s="10">
        <f t="shared" si="110"/>
        <v>0</v>
      </c>
      <c r="FE123" s="11">
        <f t="shared" si="110"/>
        <v>0</v>
      </c>
      <c r="FF123" s="10">
        <f t="shared" si="110"/>
        <v>0</v>
      </c>
      <c r="FG123" s="11">
        <f t="shared" si="110"/>
        <v>0</v>
      </c>
      <c r="FH123" s="10">
        <f t="shared" si="110"/>
        <v>0</v>
      </c>
      <c r="FI123" s="11">
        <f t="shared" si="110"/>
        <v>0</v>
      </c>
      <c r="FJ123" s="10">
        <f t="shared" si="110"/>
        <v>0</v>
      </c>
      <c r="FK123" s="11">
        <f t="shared" si="110"/>
        <v>0</v>
      </c>
      <c r="FL123" s="10">
        <f t="shared" si="110"/>
        <v>0</v>
      </c>
      <c r="FM123" s="11">
        <f t="shared" si="110"/>
        <v>0</v>
      </c>
      <c r="FN123" s="10">
        <f t="shared" si="110"/>
        <v>0</v>
      </c>
      <c r="FO123" s="7">
        <f t="shared" si="110"/>
        <v>0</v>
      </c>
      <c r="FP123" s="7">
        <f t="shared" si="110"/>
        <v>0</v>
      </c>
      <c r="FQ123" s="11">
        <f t="shared" si="110"/>
        <v>0</v>
      </c>
      <c r="FR123" s="10">
        <f t="shared" si="110"/>
        <v>0</v>
      </c>
      <c r="FS123" s="11">
        <f t="shared" si="110"/>
        <v>0</v>
      </c>
      <c r="FT123" s="10">
        <f t="shared" si="110"/>
        <v>0</v>
      </c>
      <c r="FU123" s="11">
        <f t="shared" si="110"/>
        <v>0</v>
      </c>
      <c r="FV123" s="10">
        <f t="shared" si="110"/>
        <v>0</v>
      </c>
      <c r="FW123" s="11">
        <f t="shared" si="110"/>
        <v>0</v>
      </c>
      <c r="FX123" s="10">
        <f t="shared" si="110"/>
        <v>0</v>
      </c>
      <c r="FY123" s="7">
        <f t="shared" si="110"/>
        <v>0</v>
      </c>
      <c r="FZ123" s="11">
        <f t="shared" si="110"/>
        <v>0</v>
      </c>
      <c r="GA123" s="10">
        <f t="shared" si="110"/>
        <v>0</v>
      </c>
      <c r="GB123" s="11">
        <f t="shared" si="110"/>
        <v>0</v>
      </c>
      <c r="GC123" s="10">
        <f t="shared" si="110"/>
        <v>0</v>
      </c>
      <c r="GD123" s="11">
        <f t="shared" si="110"/>
        <v>0</v>
      </c>
      <c r="GE123" s="10">
        <f t="shared" si="110"/>
        <v>0</v>
      </c>
      <c r="GF123" s="11">
        <f t="shared" si="110"/>
        <v>0</v>
      </c>
      <c r="GG123" s="10">
        <f t="shared" si="110"/>
        <v>0</v>
      </c>
      <c r="GH123" s="11">
        <f t="shared" si="110"/>
        <v>0</v>
      </c>
      <c r="GI123" s="10">
        <f t="shared" si="110"/>
        <v>0</v>
      </c>
      <c r="GJ123" s="11">
        <f t="shared" si="110"/>
        <v>0</v>
      </c>
      <c r="GK123" s="10">
        <f t="shared" si="110"/>
        <v>0</v>
      </c>
      <c r="GL123" s="11">
        <f t="shared" si="110"/>
        <v>0</v>
      </c>
      <c r="GM123" s="10">
        <f t="shared" si="110"/>
        <v>0</v>
      </c>
      <c r="GN123" s="7">
        <f t="shared" si="110"/>
        <v>0</v>
      </c>
      <c r="GO123" s="7">
        <f t="shared" si="110"/>
        <v>0</v>
      </c>
      <c r="GP123" s="11">
        <f t="shared" ref="GP123:HN123" si="111">SUM(GP119:GP122)</f>
        <v>0</v>
      </c>
      <c r="GQ123" s="10">
        <f t="shared" si="111"/>
        <v>0</v>
      </c>
      <c r="GR123" s="11">
        <f t="shared" si="111"/>
        <v>0</v>
      </c>
      <c r="GS123" s="10">
        <f t="shared" si="111"/>
        <v>0</v>
      </c>
      <c r="GT123" s="11">
        <f t="shared" si="111"/>
        <v>0</v>
      </c>
      <c r="GU123" s="10">
        <f t="shared" si="111"/>
        <v>0</v>
      </c>
      <c r="GV123" s="11">
        <f t="shared" si="111"/>
        <v>0</v>
      </c>
      <c r="GW123" s="10">
        <f t="shared" si="111"/>
        <v>0</v>
      </c>
      <c r="GX123" s="7">
        <f t="shared" si="111"/>
        <v>0</v>
      </c>
      <c r="GY123" s="11">
        <f t="shared" si="111"/>
        <v>0</v>
      </c>
      <c r="GZ123" s="10">
        <f t="shared" si="111"/>
        <v>0</v>
      </c>
      <c r="HA123" s="11">
        <f t="shared" si="111"/>
        <v>0</v>
      </c>
      <c r="HB123" s="10">
        <f t="shared" si="111"/>
        <v>0</v>
      </c>
      <c r="HC123" s="11">
        <f t="shared" si="111"/>
        <v>0</v>
      </c>
      <c r="HD123" s="10">
        <f t="shared" si="111"/>
        <v>0</v>
      </c>
      <c r="HE123" s="11">
        <f t="shared" si="111"/>
        <v>0</v>
      </c>
      <c r="HF123" s="10">
        <f t="shared" si="111"/>
        <v>0</v>
      </c>
      <c r="HG123" s="11">
        <f t="shared" si="111"/>
        <v>0</v>
      </c>
      <c r="HH123" s="10">
        <f t="shared" si="111"/>
        <v>0</v>
      </c>
      <c r="HI123" s="11">
        <f t="shared" si="111"/>
        <v>0</v>
      </c>
      <c r="HJ123" s="10">
        <f t="shared" si="111"/>
        <v>0</v>
      </c>
      <c r="HK123" s="11">
        <f t="shared" si="111"/>
        <v>0</v>
      </c>
      <c r="HL123" s="10">
        <f t="shared" si="111"/>
        <v>0</v>
      </c>
      <c r="HM123" s="7">
        <f t="shared" si="111"/>
        <v>0</v>
      </c>
      <c r="HN123" s="7">
        <f t="shared" si="111"/>
        <v>0</v>
      </c>
    </row>
    <row r="124" spans="1:222" ht="20.100000000000001" customHeight="1" x14ac:dyDescent="0.2">
      <c r="A124" s="12" t="s">
        <v>249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2"/>
      <c r="HN124" s="13"/>
    </row>
    <row r="125" spans="1:222" x14ac:dyDescent="0.2">
      <c r="A125" s="6"/>
      <c r="B125" s="6"/>
      <c r="C125" s="6"/>
      <c r="D125" s="6" t="s">
        <v>250</v>
      </c>
      <c r="E125" s="3" t="s">
        <v>251</v>
      </c>
      <c r="F125" s="6">
        <f>COUNTIF(W125:HL125,"e")</f>
        <v>0</v>
      </c>
      <c r="G125" s="6">
        <f>COUNTIF(W125:HL125,"z")</f>
        <v>1</v>
      </c>
      <c r="H125" s="6">
        <f>SUM(I125:S125)</f>
        <v>15</v>
      </c>
      <c r="I125" s="6">
        <f>W125+AV125+BU125+CT125+DS125+ER125+FQ125+GP125</f>
        <v>0</v>
      </c>
      <c r="J125" s="6">
        <f>Y125+AX125+BW125+CV125+DU125+ET125+FS125+GR125</f>
        <v>15</v>
      </c>
      <c r="K125" s="6">
        <f>AA125+AZ125+BY125+CX125+DW125+EV125+FU125+GT125</f>
        <v>0</v>
      </c>
      <c r="L125" s="6">
        <f>AC125+BB125+CA125+CZ125+DY125+EX125+FW125+GV125</f>
        <v>0</v>
      </c>
      <c r="M125" s="6">
        <f>AF125+BE125+CD125+DC125+EB125+FA125+FZ125+GY125</f>
        <v>0</v>
      </c>
      <c r="N125" s="6">
        <f>AH125+BG125+CF125+DE125+ED125+FC125+GB125+HA125</f>
        <v>0</v>
      </c>
      <c r="O125" s="6">
        <f>AJ125+BI125+CH125+DG125+EF125+FE125+GD125+HC125</f>
        <v>0</v>
      </c>
      <c r="P125" s="6">
        <f>AL125+BK125+CJ125+DI125+EH125+FG125+GF125+HE125</f>
        <v>0</v>
      </c>
      <c r="Q125" s="6">
        <f>AN125+BM125+CL125+DK125+EJ125+FI125+GH125+HG125</f>
        <v>0</v>
      </c>
      <c r="R125" s="6">
        <f>AP125+BO125+CN125+DM125+EL125+FK125+GJ125+HI125</f>
        <v>0</v>
      </c>
      <c r="S125" s="6">
        <f>AR125+BQ125+CP125+DO125+EN125+FM125+GL125+HK125</f>
        <v>0</v>
      </c>
      <c r="T125" s="7">
        <f>AU125+BT125+CS125+DR125+EQ125+FP125+GO125+HN125</f>
        <v>0</v>
      </c>
      <c r="U125" s="7">
        <f>AT125+BS125+CR125+DQ125+EP125+FO125+GN125+HM125</f>
        <v>0</v>
      </c>
      <c r="V125" s="7">
        <v>0</v>
      </c>
      <c r="W125" s="11"/>
      <c r="X125" s="10"/>
      <c r="Y125" s="11">
        <v>15</v>
      </c>
      <c r="Z125" s="10" t="s">
        <v>61</v>
      </c>
      <c r="AA125" s="11"/>
      <c r="AB125" s="10"/>
      <c r="AC125" s="11"/>
      <c r="AD125" s="10"/>
      <c r="AE125" s="7">
        <v>0</v>
      </c>
      <c r="AF125" s="11"/>
      <c r="AG125" s="10"/>
      <c r="AH125" s="11"/>
      <c r="AI125" s="10"/>
      <c r="AJ125" s="11"/>
      <c r="AK125" s="10"/>
      <c r="AL125" s="11"/>
      <c r="AM125" s="10"/>
      <c r="AN125" s="11"/>
      <c r="AO125" s="10"/>
      <c r="AP125" s="11"/>
      <c r="AQ125" s="10"/>
      <c r="AR125" s="11"/>
      <c r="AS125" s="10"/>
      <c r="AT125" s="7"/>
      <c r="AU125" s="7">
        <f>AE125+AT125</f>
        <v>0</v>
      </c>
      <c r="AV125" s="11"/>
      <c r="AW125" s="10"/>
      <c r="AX125" s="11"/>
      <c r="AY125" s="10"/>
      <c r="AZ125" s="11"/>
      <c r="BA125" s="10"/>
      <c r="BB125" s="11"/>
      <c r="BC125" s="10"/>
      <c r="BD125" s="7"/>
      <c r="BE125" s="11"/>
      <c r="BF125" s="10"/>
      <c r="BG125" s="11"/>
      <c r="BH125" s="10"/>
      <c r="BI125" s="11"/>
      <c r="BJ125" s="10"/>
      <c r="BK125" s="11"/>
      <c r="BL125" s="10"/>
      <c r="BM125" s="11"/>
      <c r="BN125" s="10"/>
      <c r="BO125" s="11"/>
      <c r="BP125" s="10"/>
      <c r="BQ125" s="11"/>
      <c r="BR125" s="10"/>
      <c r="BS125" s="7"/>
      <c r="BT125" s="7">
        <f>BD125+BS125</f>
        <v>0</v>
      </c>
      <c r="BU125" s="11"/>
      <c r="BV125" s="10"/>
      <c r="BW125" s="11"/>
      <c r="BX125" s="10"/>
      <c r="BY125" s="11"/>
      <c r="BZ125" s="10"/>
      <c r="CA125" s="11"/>
      <c r="CB125" s="10"/>
      <c r="CC125" s="7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11"/>
      <c r="CQ125" s="10"/>
      <c r="CR125" s="7"/>
      <c r="CS125" s="7">
        <f>CC125+CR125</f>
        <v>0</v>
      </c>
      <c r="CT125" s="11"/>
      <c r="CU125" s="10"/>
      <c r="CV125" s="11"/>
      <c r="CW125" s="10"/>
      <c r="CX125" s="11"/>
      <c r="CY125" s="10"/>
      <c r="CZ125" s="11"/>
      <c r="DA125" s="10"/>
      <c r="DB125" s="7"/>
      <c r="DC125" s="11"/>
      <c r="DD125" s="10"/>
      <c r="DE125" s="11"/>
      <c r="DF125" s="10"/>
      <c r="DG125" s="11"/>
      <c r="DH125" s="10"/>
      <c r="DI125" s="11"/>
      <c r="DJ125" s="10"/>
      <c r="DK125" s="11"/>
      <c r="DL125" s="10"/>
      <c r="DM125" s="11"/>
      <c r="DN125" s="10"/>
      <c r="DO125" s="11"/>
      <c r="DP125" s="10"/>
      <c r="DQ125" s="7"/>
      <c r="DR125" s="7">
        <f>DB125+DQ125</f>
        <v>0</v>
      </c>
      <c r="DS125" s="11"/>
      <c r="DT125" s="10"/>
      <c r="DU125" s="11"/>
      <c r="DV125" s="10"/>
      <c r="DW125" s="11"/>
      <c r="DX125" s="10"/>
      <c r="DY125" s="11"/>
      <c r="DZ125" s="10"/>
      <c r="EA125" s="7"/>
      <c r="EB125" s="11"/>
      <c r="EC125" s="10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7"/>
      <c r="EQ125" s="7">
        <f>EA125+EP125</f>
        <v>0</v>
      </c>
      <c r="ER125" s="11"/>
      <c r="ES125" s="10"/>
      <c r="ET125" s="11"/>
      <c r="EU125" s="10"/>
      <c r="EV125" s="11"/>
      <c r="EW125" s="10"/>
      <c r="EX125" s="11"/>
      <c r="EY125" s="10"/>
      <c r="EZ125" s="7"/>
      <c r="FA125" s="11"/>
      <c r="FB125" s="10"/>
      <c r="FC125" s="11"/>
      <c r="FD125" s="10"/>
      <c r="FE125" s="11"/>
      <c r="FF125" s="10"/>
      <c r="FG125" s="11"/>
      <c r="FH125" s="10"/>
      <c r="FI125" s="11"/>
      <c r="FJ125" s="10"/>
      <c r="FK125" s="11"/>
      <c r="FL125" s="10"/>
      <c r="FM125" s="11"/>
      <c r="FN125" s="10"/>
      <c r="FO125" s="7"/>
      <c r="FP125" s="7">
        <f>EZ125+FO125</f>
        <v>0</v>
      </c>
      <c r="FQ125" s="11"/>
      <c r="FR125" s="10"/>
      <c r="FS125" s="11"/>
      <c r="FT125" s="10"/>
      <c r="FU125" s="11"/>
      <c r="FV125" s="10"/>
      <c r="FW125" s="11"/>
      <c r="FX125" s="10"/>
      <c r="FY125" s="7"/>
      <c r="FZ125" s="11"/>
      <c r="GA125" s="10"/>
      <c r="GB125" s="11"/>
      <c r="GC125" s="10"/>
      <c r="GD125" s="11"/>
      <c r="GE125" s="10"/>
      <c r="GF125" s="11"/>
      <c r="GG125" s="10"/>
      <c r="GH125" s="11"/>
      <c r="GI125" s="10"/>
      <c r="GJ125" s="11"/>
      <c r="GK125" s="10"/>
      <c r="GL125" s="11"/>
      <c r="GM125" s="10"/>
      <c r="GN125" s="7"/>
      <c r="GO125" s="7">
        <f>FY125+GN125</f>
        <v>0</v>
      </c>
      <c r="GP125" s="11"/>
      <c r="GQ125" s="10"/>
      <c r="GR125" s="11"/>
      <c r="GS125" s="10"/>
      <c r="GT125" s="11"/>
      <c r="GU125" s="10"/>
      <c r="GV125" s="11"/>
      <c r="GW125" s="10"/>
      <c r="GX125" s="7"/>
      <c r="GY125" s="11"/>
      <c r="GZ125" s="10"/>
      <c r="HA125" s="11"/>
      <c r="HB125" s="10"/>
      <c r="HC125" s="11"/>
      <c r="HD125" s="10"/>
      <c r="HE125" s="11"/>
      <c r="HF125" s="10"/>
      <c r="HG125" s="11"/>
      <c r="HH125" s="10"/>
      <c r="HI125" s="11"/>
      <c r="HJ125" s="10"/>
      <c r="HK125" s="11"/>
      <c r="HL125" s="10"/>
      <c r="HM125" s="7"/>
      <c r="HN125" s="7">
        <f>GX125+HM125</f>
        <v>0</v>
      </c>
    </row>
    <row r="126" spans="1:222" x14ac:dyDescent="0.2">
      <c r="A126" s="6"/>
      <c r="B126" s="6"/>
      <c r="C126" s="6"/>
      <c r="D126" s="6" t="s">
        <v>252</v>
      </c>
      <c r="E126" s="3" t="s">
        <v>253</v>
      </c>
      <c r="F126" s="6">
        <f>COUNTIF(W126:HL126,"e")</f>
        <v>0</v>
      </c>
      <c r="G126" s="6">
        <f>COUNTIF(W126:HL126,"z")</f>
        <v>1</v>
      </c>
      <c r="H126" s="6">
        <f>SUM(I126:S126)</f>
        <v>30</v>
      </c>
      <c r="I126" s="6">
        <f>W126+AV126+BU126+CT126+DS126+ER126+FQ126+GP126</f>
        <v>0</v>
      </c>
      <c r="J126" s="6">
        <f>Y126+AX126+BW126+CV126+DU126+ET126+FS126+GR126</f>
        <v>30</v>
      </c>
      <c r="K126" s="6">
        <f>AA126+AZ126+BY126+CX126+DW126+EV126+FU126+GT126</f>
        <v>0</v>
      </c>
      <c r="L126" s="6">
        <f>AC126+BB126+CA126+CZ126+DY126+EX126+FW126+GV126</f>
        <v>0</v>
      </c>
      <c r="M126" s="6">
        <f>AF126+BE126+CD126+DC126+EB126+FA126+FZ126+GY126</f>
        <v>0</v>
      </c>
      <c r="N126" s="6">
        <f>AH126+BG126+CF126+DE126+ED126+FC126+GB126+HA126</f>
        <v>0</v>
      </c>
      <c r="O126" s="6">
        <f>AJ126+BI126+CH126+DG126+EF126+FE126+GD126+HC126</f>
        <v>0</v>
      </c>
      <c r="P126" s="6">
        <f>AL126+BK126+CJ126+DI126+EH126+FG126+GF126+HE126</f>
        <v>0</v>
      </c>
      <c r="Q126" s="6">
        <f>AN126+BM126+CL126+DK126+EJ126+FI126+GH126+HG126</f>
        <v>0</v>
      </c>
      <c r="R126" s="6">
        <f>AP126+BO126+CN126+DM126+EL126+FK126+GJ126+HI126</f>
        <v>0</v>
      </c>
      <c r="S126" s="6">
        <f>AR126+BQ126+CP126+DO126+EN126+FM126+GL126+HK126</f>
        <v>0</v>
      </c>
      <c r="T126" s="7">
        <f>AU126+BT126+CS126+DR126+EQ126+FP126+GO126+HN126</f>
        <v>0</v>
      </c>
      <c r="U126" s="7">
        <f>AT126+BS126+CR126+DQ126+EP126+FO126+GN126+HM126</f>
        <v>0</v>
      </c>
      <c r="V126" s="7">
        <v>0</v>
      </c>
      <c r="W126" s="11"/>
      <c r="X126" s="10"/>
      <c r="Y126" s="11">
        <v>30</v>
      </c>
      <c r="Z126" s="10" t="s">
        <v>61</v>
      </c>
      <c r="AA126" s="11"/>
      <c r="AB126" s="10"/>
      <c r="AC126" s="11"/>
      <c r="AD126" s="10"/>
      <c r="AE126" s="7">
        <v>0</v>
      </c>
      <c r="AF126" s="11"/>
      <c r="AG126" s="10"/>
      <c r="AH126" s="11"/>
      <c r="AI126" s="10"/>
      <c r="AJ126" s="11"/>
      <c r="AK126" s="10"/>
      <c r="AL126" s="11"/>
      <c r="AM126" s="10"/>
      <c r="AN126" s="11"/>
      <c r="AO126" s="10"/>
      <c r="AP126" s="11"/>
      <c r="AQ126" s="10"/>
      <c r="AR126" s="11"/>
      <c r="AS126" s="10"/>
      <c r="AT126" s="7"/>
      <c r="AU126" s="7">
        <f>AE126+AT126</f>
        <v>0</v>
      </c>
      <c r="AV126" s="11"/>
      <c r="AW126" s="10"/>
      <c r="AX126" s="11"/>
      <c r="AY126" s="10"/>
      <c r="AZ126" s="11"/>
      <c r="BA126" s="10"/>
      <c r="BB126" s="11"/>
      <c r="BC126" s="10"/>
      <c r="BD126" s="7"/>
      <c r="BE126" s="11"/>
      <c r="BF126" s="10"/>
      <c r="BG126" s="11"/>
      <c r="BH126" s="10"/>
      <c r="BI126" s="11"/>
      <c r="BJ126" s="10"/>
      <c r="BK126" s="11"/>
      <c r="BL126" s="10"/>
      <c r="BM126" s="11"/>
      <c r="BN126" s="10"/>
      <c r="BO126" s="11"/>
      <c r="BP126" s="10"/>
      <c r="BQ126" s="11"/>
      <c r="BR126" s="10"/>
      <c r="BS126" s="7"/>
      <c r="BT126" s="7">
        <f>BD126+BS126</f>
        <v>0</v>
      </c>
      <c r="BU126" s="11"/>
      <c r="BV126" s="10"/>
      <c r="BW126" s="11"/>
      <c r="BX126" s="10"/>
      <c r="BY126" s="11"/>
      <c r="BZ126" s="10"/>
      <c r="CA126" s="11"/>
      <c r="CB126" s="10"/>
      <c r="CC126" s="7"/>
      <c r="CD126" s="11"/>
      <c r="CE126" s="10"/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11"/>
      <c r="CQ126" s="10"/>
      <c r="CR126" s="7"/>
      <c r="CS126" s="7">
        <f>CC126+CR126</f>
        <v>0</v>
      </c>
      <c r="CT126" s="11"/>
      <c r="CU126" s="10"/>
      <c r="CV126" s="11"/>
      <c r="CW126" s="10"/>
      <c r="CX126" s="11"/>
      <c r="CY126" s="10"/>
      <c r="CZ126" s="11"/>
      <c r="DA126" s="10"/>
      <c r="DB126" s="7"/>
      <c r="DC126" s="11"/>
      <c r="DD126" s="10"/>
      <c r="DE126" s="11"/>
      <c r="DF126" s="10"/>
      <c r="DG126" s="11"/>
      <c r="DH126" s="10"/>
      <c r="DI126" s="11"/>
      <c r="DJ126" s="10"/>
      <c r="DK126" s="11"/>
      <c r="DL126" s="10"/>
      <c r="DM126" s="11"/>
      <c r="DN126" s="10"/>
      <c r="DO126" s="11"/>
      <c r="DP126" s="10"/>
      <c r="DQ126" s="7"/>
      <c r="DR126" s="7">
        <f>DB126+DQ126</f>
        <v>0</v>
      </c>
      <c r="DS126" s="11"/>
      <c r="DT126" s="10"/>
      <c r="DU126" s="11"/>
      <c r="DV126" s="10"/>
      <c r="DW126" s="11"/>
      <c r="DX126" s="10"/>
      <c r="DY126" s="11"/>
      <c r="DZ126" s="10"/>
      <c r="EA126" s="7"/>
      <c r="EB126" s="11"/>
      <c r="EC126" s="10"/>
      <c r="ED126" s="11"/>
      <c r="EE126" s="10"/>
      <c r="EF126" s="11"/>
      <c r="EG126" s="10"/>
      <c r="EH126" s="11"/>
      <c r="EI126" s="10"/>
      <c r="EJ126" s="11"/>
      <c r="EK126" s="10"/>
      <c r="EL126" s="11"/>
      <c r="EM126" s="10"/>
      <c r="EN126" s="11"/>
      <c r="EO126" s="10"/>
      <c r="EP126" s="7"/>
      <c r="EQ126" s="7">
        <f>EA126+EP126</f>
        <v>0</v>
      </c>
      <c r="ER126" s="11"/>
      <c r="ES126" s="10"/>
      <c r="ET126" s="11"/>
      <c r="EU126" s="10"/>
      <c r="EV126" s="11"/>
      <c r="EW126" s="10"/>
      <c r="EX126" s="11"/>
      <c r="EY126" s="10"/>
      <c r="EZ126" s="7"/>
      <c r="FA126" s="11"/>
      <c r="FB126" s="10"/>
      <c r="FC126" s="11"/>
      <c r="FD126" s="10"/>
      <c r="FE126" s="11"/>
      <c r="FF126" s="10"/>
      <c r="FG126" s="11"/>
      <c r="FH126" s="10"/>
      <c r="FI126" s="11"/>
      <c r="FJ126" s="10"/>
      <c r="FK126" s="11"/>
      <c r="FL126" s="10"/>
      <c r="FM126" s="11"/>
      <c r="FN126" s="10"/>
      <c r="FO126" s="7"/>
      <c r="FP126" s="7">
        <f>EZ126+FO126</f>
        <v>0</v>
      </c>
      <c r="FQ126" s="11"/>
      <c r="FR126" s="10"/>
      <c r="FS126" s="11"/>
      <c r="FT126" s="10"/>
      <c r="FU126" s="11"/>
      <c r="FV126" s="10"/>
      <c r="FW126" s="11"/>
      <c r="FX126" s="10"/>
      <c r="FY126" s="7"/>
      <c r="FZ126" s="11"/>
      <c r="GA126" s="10"/>
      <c r="GB126" s="11"/>
      <c r="GC126" s="10"/>
      <c r="GD126" s="11"/>
      <c r="GE126" s="10"/>
      <c r="GF126" s="11"/>
      <c r="GG126" s="10"/>
      <c r="GH126" s="11"/>
      <c r="GI126" s="10"/>
      <c r="GJ126" s="11"/>
      <c r="GK126" s="10"/>
      <c r="GL126" s="11"/>
      <c r="GM126" s="10"/>
      <c r="GN126" s="7"/>
      <c r="GO126" s="7">
        <f>FY126+GN126</f>
        <v>0</v>
      </c>
      <c r="GP126" s="11"/>
      <c r="GQ126" s="10"/>
      <c r="GR126" s="11"/>
      <c r="GS126" s="10"/>
      <c r="GT126" s="11"/>
      <c r="GU126" s="10"/>
      <c r="GV126" s="11"/>
      <c r="GW126" s="10"/>
      <c r="GX126" s="7"/>
      <c r="GY126" s="11"/>
      <c r="GZ126" s="10"/>
      <c r="HA126" s="11"/>
      <c r="HB126" s="10"/>
      <c r="HC126" s="11"/>
      <c r="HD126" s="10"/>
      <c r="HE126" s="11"/>
      <c r="HF126" s="10"/>
      <c r="HG126" s="11"/>
      <c r="HH126" s="10"/>
      <c r="HI126" s="11"/>
      <c r="HJ126" s="10"/>
      <c r="HK126" s="11"/>
      <c r="HL126" s="10"/>
      <c r="HM126" s="7"/>
      <c r="HN126" s="7">
        <f>GX126+HM126</f>
        <v>0</v>
      </c>
    </row>
    <row r="127" spans="1:222" x14ac:dyDescent="0.2">
      <c r="A127" s="6"/>
      <c r="B127" s="6"/>
      <c r="C127" s="6"/>
      <c r="D127" s="6" t="s">
        <v>254</v>
      </c>
      <c r="E127" s="3" t="s">
        <v>255</v>
      </c>
      <c r="F127" s="6">
        <f>COUNTIF(W127:HL127,"e")</f>
        <v>0</v>
      </c>
      <c r="G127" s="6">
        <f>COUNTIF(W127:HL127,"z")</f>
        <v>1</v>
      </c>
      <c r="H127" s="6">
        <f>SUM(I127:S127)</f>
        <v>30</v>
      </c>
      <c r="I127" s="6">
        <f>W127+AV127+BU127+CT127+DS127+ER127+FQ127+GP127</f>
        <v>0</v>
      </c>
      <c r="J127" s="6">
        <f>Y127+AX127+BW127+CV127+DU127+ET127+FS127+GR127</f>
        <v>30</v>
      </c>
      <c r="K127" s="6">
        <f>AA127+AZ127+BY127+CX127+DW127+EV127+FU127+GT127</f>
        <v>0</v>
      </c>
      <c r="L127" s="6">
        <f>AC127+BB127+CA127+CZ127+DY127+EX127+FW127+GV127</f>
        <v>0</v>
      </c>
      <c r="M127" s="6">
        <f>AF127+BE127+CD127+DC127+EB127+FA127+FZ127+GY127</f>
        <v>0</v>
      </c>
      <c r="N127" s="6">
        <f>AH127+BG127+CF127+DE127+ED127+FC127+GB127+HA127</f>
        <v>0</v>
      </c>
      <c r="O127" s="6">
        <f>AJ127+BI127+CH127+DG127+EF127+FE127+GD127+HC127</f>
        <v>0</v>
      </c>
      <c r="P127" s="6">
        <f>AL127+BK127+CJ127+DI127+EH127+FG127+GF127+HE127</f>
        <v>0</v>
      </c>
      <c r="Q127" s="6">
        <f>AN127+BM127+CL127+DK127+EJ127+FI127+GH127+HG127</f>
        <v>0</v>
      </c>
      <c r="R127" s="6">
        <f>AP127+BO127+CN127+DM127+EL127+FK127+GJ127+HI127</f>
        <v>0</v>
      </c>
      <c r="S127" s="6">
        <f>AR127+BQ127+CP127+DO127+EN127+FM127+GL127+HK127</f>
        <v>0</v>
      </c>
      <c r="T127" s="7">
        <f>AU127+BT127+CS127+DR127+EQ127+FP127+GO127+HN127</f>
        <v>0</v>
      </c>
      <c r="U127" s="7">
        <f>AT127+BS127+CR127+DQ127+EP127+FO127+GN127+HM127</f>
        <v>0</v>
      </c>
      <c r="V127" s="7">
        <v>0</v>
      </c>
      <c r="W127" s="11"/>
      <c r="X127" s="10"/>
      <c r="Y127" s="11">
        <v>30</v>
      </c>
      <c r="Z127" s="10" t="s">
        <v>61</v>
      </c>
      <c r="AA127" s="11"/>
      <c r="AB127" s="10"/>
      <c r="AC127" s="11"/>
      <c r="AD127" s="10"/>
      <c r="AE127" s="7">
        <v>0</v>
      </c>
      <c r="AF127" s="11"/>
      <c r="AG127" s="10"/>
      <c r="AH127" s="11"/>
      <c r="AI127" s="10"/>
      <c r="AJ127" s="11"/>
      <c r="AK127" s="10"/>
      <c r="AL127" s="11"/>
      <c r="AM127" s="10"/>
      <c r="AN127" s="11"/>
      <c r="AO127" s="10"/>
      <c r="AP127" s="11"/>
      <c r="AQ127" s="10"/>
      <c r="AR127" s="11"/>
      <c r="AS127" s="10"/>
      <c r="AT127" s="7"/>
      <c r="AU127" s="7">
        <f>AE127+AT127</f>
        <v>0</v>
      </c>
      <c r="AV127" s="11"/>
      <c r="AW127" s="10"/>
      <c r="AX127" s="11"/>
      <c r="AY127" s="10"/>
      <c r="AZ127" s="11"/>
      <c r="BA127" s="10"/>
      <c r="BB127" s="11"/>
      <c r="BC127" s="10"/>
      <c r="BD127" s="7"/>
      <c r="BE127" s="11"/>
      <c r="BF127" s="10"/>
      <c r="BG127" s="11"/>
      <c r="BH127" s="10"/>
      <c r="BI127" s="11"/>
      <c r="BJ127" s="10"/>
      <c r="BK127" s="11"/>
      <c r="BL127" s="10"/>
      <c r="BM127" s="11"/>
      <c r="BN127" s="10"/>
      <c r="BO127" s="11"/>
      <c r="BP127" s="10"/>
      <c r="BQ127" s="11"/>
      <c r="BR127" s="10"/>
      <c r="BS127" s="7"/>
      <c r="BT127" s="7">
        <f>BD127+BS127</f>
        <v>0</v>
      </c>
      <c r="BU127" s="11"/>
      <c r="BV127" s="10"/>
      <c r="BW127" s="11"/>
      <c r="BX127" s="10"/>
      <c r="BY127" s="11"/>
      <c r="BZ127" s="10"/>
      <c r="CA127" s="11"/>
      <c r="CB127" s="10"/>
      <c r="CC127" s="7"/>
      <c r="CD127" s="11"/>
      <c r="CE127" s="10"/>
      <c r="CF127" s="11"/>
      <c r="CG127" s="10"/>
      <c r="CH127" s="11"/>
      <c r="CI127" s="10"/>
      <c r="CJ127" s="11"/>
      <c r="CK127" s="10"/>
      <c r="CL127" s="11"/>
      <c r="CM127" s="10"/>
      <c r="CN127" s="11"/>
      <c r="CO127" s="10"/>
      <c r="CP127" s="11"/>
      <c r="CQ127" s="10"/>
      <c r="CR127" s="7"/>
      <c r="CS127" s="7">
        <f>CC127+CR127</f>
        <v>0</v>
      </c>
      <c r="CT127" s="11"/>
      <c r="CU127" s="10"/>
      <c r="CV127" s="11"/>
      <c r="CW127" s="10"/>
      <c r="CX127" s="11"/>
      <c r="CY127" s="10"/>
      <c r="CZ127" s="11"/>
      <c r="DA127" s="10"/>
      <c r="DB127" s="7"/>
      <c r="DC127" s="11"/>
      <c r="DD127" s="10"/>
      <c r="DE127" s="11"/>
      <c r="DF127" s="10"/>
      <c r="DG127" s="11"/>
      <c r="DH127" s="10"/>
      <c r="DI127" s="11"/>
      <c r="DJ127" s="10"/>
      <c r="DK127" s="11"/>
      <c r="DL127" s="10"/>
      <c r="DM127" s="11"/>
      <c r="DN127" s="10"/>
      <c r="DO127" s="11"/>
      <c r="DP127" s="10"/>
      <c r="DQ127" s="7"/>
      <c r="DR127" s="7">
        <f>DB127+DQ127</f>
        <v>0</v>
      </c>
      <c r="DS127" s="11"/>
      <c r="DT127" s="10"/>
      <c r="DU127" s="11"/>
      <c r="DV127" s="10"/>
      <c r="DW127" s="11"/>
      <c r="DX127" s="10"/>
      <c r="DY127" s="11"/>
      <c r="DZ127" s="10"/>
      <c r="EA127" s="7"/>
      <c r="EB127" s="11"/>
      <c r="EC127" s="10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11"/>
      <c r="EO127" s="10"/>
      <c r="EP127" s="7"/>
      <c r="EQ127" s="7">
        <f>EA127+EP127</f>
        <v>0</v>
      </c>
      <c r="ER127" s="11"/>
      <c r="ES127" s="10"/>
      <c r="ET127" s="11"/>
      <c r="EU127" s="10"/>
      <c r="EV127" s="11"/>
      <c r="EW127" s="10"/>
      <c r="EX127" s="11"/>
      <c r="EY127" s="10"/>
      <c r="EZ127" s="7"/>
      <c r="FA127" s="11"/>
      <c r="FB127" s="10"/>
      <c r="FC127" s="11"/>
      <c r="FD127" s="10"/>
      <c r="FE127" s="11"/>
      <c r="FF127" s="10"/>
      <c r="FG127" s="11"/>
      <c r="FH127" s="10"/>
      <c r="FI127" s="11"/>
      <c r="FJ127" s="10"/>
      <c r="FK127" s="11"/>
      <c r="FL127" s="10"/>
      <c r="FM127" s="11"/>
      <c r="FN127" s="10"/>
      <c r="FO127" s="7"/>
      <c r="FP127" s="7">
        <f>EZ127+FO127</f>
        <v>0</v>
      </c>
      <c r="FQ127" s="11"/>
      <c r="FR127" s="10"/>
      <c r="FS127" s="11"/>
      <c r="FT127" s="10"/>
      <c r="FU127" s="11"/>
      <c r="FV127" s="10"/>
      <c r="FW127" s="11"/>
      <c r="FX127" s="10"/>
      <c r="FY127" s="7"/>
      <c r="FZ127" s="11"/>
      <c r="GA127" s="10"/>
      <c r="GB127" s="11"/>
      <c r="GC127" s="10"/>
      <c r="GD127" s="11"/>
      <c r="GE127" s="10"/>
      <c r="GF127" s="11"/>
      <c r="GG127" s="10"/>
      <c r="GH127" s="11"/>
      <c r="GI127" s="10"/>
      <c r="GJ127" s="11"/>
      <c r="GK127" s="10"/>
      <c r="GL127" s="11"/>
      <c r="GM127" s="10"/>
      <c r="GN127" s="7"/>
      <c r="GO127" s="7">
        <f>FY127+GN127</f>
        <v>0</v>
      </c>
      <c r="GP127" s="11"/>
      <c r="GQ127" s="10"/>
      <c r="GR127" s="11"/>
      <c r="GS127" s="10"/>
      <c r="GT127" s="11"/>
      <c r="GU127" s="10"/>
      <c r="GV127" s="11"/>
      <c r="GW127" s="10"/>
      <c r="GX127" s="7"/>
      <c r="GY127" s="11"/>
      <c r="GZ127" s="10"/>
      <c r="HA127" s="11"/>
      <c r="HB127" s="10"/>
      <c r="HC127" s="11"/>
      <c r="HD127" s="10"/>
      <c r="HE127" s="11"/>
      <c r="HF127" s="10"/>
      <c r="HG127" s="11"/>
      <c r="HH127" s="10"/>
      <c r="HI127" s="11"/>
      <c r="HJ127" s="10"/>
      <c r="HK127" s="11"/>
      <c r="HL127" s="10"/>
      <c r="HM127" s="7"/>
      <c r="HN127" s="7">
        <f>GX127+HM127</f>
        <v>0</v>
      </c>
    </row>
    <row r="128" spans="1:222" ht="15.95" customHeight="1" x14ac:dyDescent="0.2">
      <c r="A128" s="6"/>
      <c r="B128" s="6"/>
      <c r="C128" s="6"/>
      <c r="D128" s="6"/>
      <c r="E128" s="6" t="s">
        <v>81</v>
      </c>
      <c r="F128" s="6">
        <f t="shared" ref="F128:BQ128" si="112">SUM(F125:F127)</f>
        <v>0</v>
      </c>
      <c r="G128" s="6">
        <f t="shared" si="112"/>
        <v>3</v>
      </c>
      <c r="H128" s="6">
        <f t="shared" si="112"/>
        <v>75</v>
      </c>
      <c r="I128" s="6">
        <f t="shared" si="112"/>
        <v>0</v>
      </c>
      <c r="J128" s="6">
        <f t="shared" si="112"/>
        <v>75</v>
      </c>
      <c r="K128" s="6">
        <f t="shared" si="112"/>
        <v>0</v>
      </c>
      <c r="L128" s="6">
        <f t="shared" si="112"/>
        <v>0</v>
      </c>
      <c r="M128" s="6">
        <f t="shared" si="112"/>
        <v>0</v>
      </c>
      <c r="N128" s="6">
        <f t="shared" si="112"/>
        <v>0</v>
      </c>
      <c r="O128" s="6">
        <f t="shared" si="112"/>
        <v>0</v>
      </c>
      <c r="P128" s="6">
        <f t="shared" si="112"/>
        <v>0</v>
      </c>
      <c r="Q128" s="6">
        <f t="shared" si="112"/>
        <v>0</v>
      </c>
      <c r="R128" s="6">
        <f t="shared" si="112"/>
        <v>0</v>
      </c>
      <c r="S128" s="6">
        <f t="shared" si="112"/>
        <v>0</v>
      </c>
      <c r="T128" s="7">
        <f t="shared" si="112"/>
        <v>0</v>
      </c>
      <c r="U128" s="7">
        <f t="shared" si="112"/>
        <v>0</v>
      </c>
      <c r="V128" s="7">
        <f t="shared" si="112"/>
        <v>0</v>
      </c>
      <c r="W128" s="11">
        <f t="shared" si="112"/>
        <v>0</v>
      </c>
      <c r="X128" s="10">
        <f t="shared" si="112"/>
        <v>0</v>
      </c>
      <c r="Y128" s="11">
        <f t="shared" si="112"/>
        <v>75</v>
      </c>
      <c r="Z128" s="10">
        <f t="shared" si="112"/>
        <v>0</v>
      </c>
      <c r="AA128" s="11">
        <f t="shared" si="112"/>
        <v>0</v>
      </c>
      <c r="AB128" s="10">
        <f t="shared" si="112"/>
        <v>0</v>
      </c>
      <c r="AC128" s="11">
        <f t="shared" si="112"/>
        <v>0</v>
      </c>
      <c r="AD128" s="10">
        <f t="shared" si="112"/>
        <v>0</v>
      </c>
      <c r="AE128" s="7">
        <f t="shared" si="112"/>
        <v>0</v>
      </c>
      <c r="AF128" s="11">
        <f t="shared" si="112"/>
        <v>0</v>
      </c>
      <c r="AG128" s="10">
        <f t="shared" si="112"/>
        <v>0</v>
      </c>
      <c r="AH128" s="11">
        <f t="shared" si="112"/>
        <v>0</v>
      </c>
      <c r="AI128" s="10">
        <f t="shared" si="112"/>
        <v>0</v>
      </c>
      <c r="AJ128" s="11">
        <f t="shared" si="112"/>
        <v>0</v>
      </c>
      <c r="AK128" s="10">
        <f t="shared" si="112"/>
        <v>0</v>
      </c>
      <c r="AL128" s="11">
        <f t="shared" si="112"/>
        <v>0</v>
      </c>
      <c r="AM128" s="10">
        <f t="shared" si="112"/>
        <v>0</v>
      </c>
      <c r="AN128" s="11">
        <f t="shared" si="112"/>
        <v>0</v>
      </c>
      <c r="AO128" s="10">
        <f t="shared" si="112"/>
        <v>0</v>
      </c>
      <c r="AP128" s="11">
        <f t="shared" si="112"/>
        <v>0</v>
      </c>
      <c r="AQ128" s="10">
        <f t="shared" si="112"/>
        <v>0</v>
      </c>
      <c r="AR128" s="11">
        <f t="shared" si="112"/>
        <v>0</v>
      </c>
      <c r="AS128" s="10">
        <f t="shared" si="112"/>
        <v>0</v>
      </c>
      <c r="AT128" s="7">
        <f t="shared" si="112"/>
        <v>0</v>
      </c>
      <c r="AU128" s="7">
        <f t="shared" si="112"/>
        <v>0</v>
      </c>
      <c r="AV128" s="11">
        <f t="shared" si="112"/>
        <v>0</v>
      </c>
      <c r="AW128" s="10">
        <f t="shared" si="112"/>
        <v>0</v>
      </c>
      <c r="AX128" s="11">
        <f t="shared" si="112"/>
        <v>0</v>
      </c>
      <c r="AY128" s="10">
        <f t="shared" si="112"/>
        <v>0</v>
      </c>
      <c r="AZ128" s="11">
        <f t="shared" si="112"/>
        <v>0</v>
      </c>
      <c r="BA128" s="10">
        <f t="shared" si="112"/>
        <v>0</v>
      </c>
      <c r="BB128" s="11">
        <f t="shared" si="112"/>
        <v>0</v>
      </c>
      <c r="BC128" s="10">
        <f t="shared" si="112"/>
        <v>0</v>
      </c>
      <c r="BD128" s="7">
        <f t="shared" si="112"/>
        <v>0</v>
      </c>
      <c r="BE128" s="11">
        <f t="shared" si="112"/>
        <v>0</v>
      </c>
      <c r="BF128" s="10">
        <f t="shared" si="112"/>
        <v>0</v>
      </c>
      <c r="BG128" s="11">
        <f t="shared" si="112"/>
        <v>0</v>
      </c>
      <c r="BH128" s="10">
        <f t="shared" si="112"/>
        <v>0</v>
      </c>
      <c r="BI128" s="11">
        <f t="shared" si="112"/>
        <v>0</v>
      </c>
      <c r="BJ128" s="10">
        <f t="shared" si="112"/>
        <v>0</v>
      </c>
      <c r="BK128" s="11">
        <f t="shared" si="112"/>
        <v>0</v>
      </c>
      <c r="BL128" s="10">
        <f t="shared" si="112"/>
        <v>0</v>
      </c>
      <c r="BM128" s="11">
        <f t="shared" si="112"/>
        <v>0</v>
      </c>
      <c r="BN128" s="10">
        <f t="shared" si="112"/>
        <v>0</v>
      </c>
      <c r="BO128" s="11">
        <f t="shared" si="112"/>
        <v>0</v>
      </c>
      <c r="BP128" s="10">
        <f t="shared" si="112"/>
        <v>0</v>
      </c>
      <c r="BQ128" s="11">
        <f t="shared" si="112"/>
        <v>0</v>
      </c>
      <c r="BR128" s="10">
        <f t="shared" ref="BR128:EC128" si="113">SUM(BR125:BR127)</f>
        <v>0</v>
      </c>
      <c r="BS128" s="7">
        <f t="shared" si="113"/>
        <v>0</v>
      </c>
      <c r="BT128" s="7">
        <f t="shared" si="113"/>
        <v>0</v>
      </c>
      <c r="BU128" s="11">
        <f t="shared" si="113"/>
        <v>0</v>
      </c>
      <c r="BV128" s="10">
        <f t="shared" si="113"/>
        <v>0</v>
      </c>
      <c r="BW128" s="11">
        <f t="shared" si="113"/>
        <v>0</v>
      </c>
      <c r="BX128" s="10">
        <f t="shared" si="113"/>
        <v>0</v>
      </c>
      <c r="BY128" s="11">
        <f t="shared" si="113"/>
        <v>0</v>
      </c>
      <c r="BZ128" s="10">
        <f t="shared" si="113"/>
        <v>0</v>
      </c>
      <c r="CA128" s="11">
        <f t="shared" si="113"/>
        <v>0</v>
      </c>
      <c r="CB128" s="10">
        <f t="shared" si="113"/>
        <v>0</v>
      </c>
      <c r="CC128" s="7">
        <f t="shared" si="113"/>
        <v>0</v>
      </c>
      <c r="CD128" s="11">
        <f t="shared" si="113"/>
        <v>0</v>
      </c>
      <c r="CE128" s="10">
        <f t="shared" si="113"/>
        <v>0</v>
      </c>
      <c r="CF128" s="11">
        <f t="shared" si="113"/>
        <v>0</v>
      </c>
      <c r="CG128" s="10">
        <f t="shared" si="113"/>
        <v>0</v>
      </c>
      <c r="CH128" s="11">
        <f t="shared" si="113"/>
        <v>0</v>
      </c>
      <c r="CI128" s="10">
        <f t="shared" si="113"/>
        <v>0</v>
      </c>
      <c r="CJ128" s="11">
        <f t="shared" si="113"/>
        <v>0</v>
      </c>
      <c r="CK128" s="10">
        <f t="shared" si="113"/>
        <v>0</v>
      </c>
      <c r="CL128" s="11">
        <f t="shared" si="113"/>
        <v>0</v>
      </c>
      <c r="CM128" s="10">
        <f t="shared" si="113"/>
        <v>0</v>
      </c>
      <c r="CN128" s="11">
        <f t="shared" si="113"/>
        <v>0</v>
      </c>
      <c r="CO128" s="10">
        <f t="shared" si="113"/>
        <v>0</v>
      </c>
      <c r="CP128" s="11">
        <f t="shared" si="113"/>
        <v>0</v>
      </c>
      <c r="CQ128" s="10">
        <f t="shared" si="113"/>
        <v>0</v>
      </c>
      <c r="CR128" s="7">
        <f t="shared" si="113"/>
        <v>0</v>
      </c>
      <c r="CS128" s="7">
        <f t="shared" si="113"/>
        <v>0</v>
      </c>
      <c r="CT128" s="11">
        <f t="shared" si="113"/>
        <v>0</v>
      </c>
      <c r="CU128" s="10">
        <f t="shared" si="113"/>
        <v>0</v>
      </c>
      <c r="CV128" s="11">
        <f t="shared" si="113"/>
        <v>0</v>
      </c>
      <c r="CW128" s="10">
        <f t="shared" si="113"/>
        <v>0</v>
      </c>
      <c r="CX128" s="11">
        <f t="shared" si="113"/>
        <v>0</v>
      </c>
      <c r="CY128" s="10">
        <f t="shared" si="113"/>
        <v>0</v>
      </c>
      <c r="CZ128" s="11">
        <f t="shared" si="113"/>
        <v>0</v>
      </c>
      <c r="DA128" s="10">
        <f t="shared" si="113"/>
        <v>0</v>
      </c>
      <c r="DB128" s="7">
        <f t="shared" si="113"/>
        <v>0</v>
      </c>
      <c r="DC128" s="11">
        <f t="shared" si="113"/>
        <v>0</v>
      </c>
      <c r="DD128" s="10">
        <f t="shared" si="113"/>
        <v>0</v>
      </c>
      <c r="DE128" s="11">
        <f t="shared" si="113"/>
        <v>0</v>
      </c>
      <c r="DF128" s="10">
        <f t="shared" si="113"/>
        <v>0</v>
      </c>
      <c r="DG128" s="11">
        <f t="shared" si="113"/>
        <v>0</v>
      </c>
      <c r="DH128" s="10">
        <f t="shared" si="113"/>
        <v>0</v>
      </c>
      <c r="DI128" s="11">
        <f t="shared" si="113"/>
        <v>0</v>
      </c>
      <c r="DJ128" s="10">
        <f t="shared" si="113"/>
        <v>0</v>
      </c>
      <c r="DK128" s="11">
        <f t="shared" si="113"/>
        <v>0</v>
      </c>
      <c r="DL128" s="10">
        <f t="shared" si="113"/>
        <v>0</v>
      </c>
      <c r="DM128" s="11">
        <f t="shared" si="113"/>
        <v>0</v>
      </c>
      <c r="DN128" s="10">
        <f t="shared" si="113"/>
        <v>0</v>
      </c>
      <c r="DO128" s="11">
        <f t="shared" si="113"/>
        <v>0</v>
      </c>
      <c r="DP128" s="10">
        <f t="shared" si="113"/>
        <v>0</v>
      </c>
      <c r="DQ128" s="7">
        <f t="shared" si="113"/>
        <v>0</v>
      </c>
      <c r="DR128" s="7">
        <f t="shared" si="113"/>
        <v>0</v>
      </c>
      <c r="DS128" s="11">
        <f t="shared" si="113"/>
        <v>0</v>
      </c>
      <c r="DT128" s="10">
        <f t="shared" si="113"/>
        <v>0</v>
      </c>
      <c r="DU128" s="11">
        <f t="shared" si="113"/>
        <v>0</v>
      </c>
      <c r="DV128" s="10">
        <f t="shared" si="113"/>
        <v>0</v>
      </c>
      <c r="DW128" s="11">
        <f t="shared" si="113"/>
        <v>0</v>
      </c>
      <c r="DX128" s="10">
        <f t="shared" si="113"/>
        <v>0</v>
      </c>
      <c r="DY128" s="11">
        <f t="shared" si="113"/>
        <v>0</v>
      </c>
      <c r="DZ128" s="10">
        <f t="shared" si="113"/>
        <v>0</v>
      </c>
      <c r="EA128" s="7">
        <f t="shared" si="113"/>
        <v>0</v>
      </c>
      <c r="EB128" s="11">
        <f t="shared" si="113"/>
        <v>0</v>
      </c>
      <c r="EC128" s="10">
        <f t="shared" si="113"/>
        <v>0</v>
      </c>
      <c r="ED128" s="11">
        <f t="shared" ref="ED128:GO128" si="114">SUM(ED125:ED127)</f>
        <v>0</v>
      </c>
      <c r="EE128" s="10">
        <f t="shared" si="114"/>
        <v>0</v>
      </c>
      <c r="EF128" s="11">
        <f t="shared" si="114"/>
        <v>0</v>
      </c>
      <c r="EG128" s="10">
        <f t="shared" si="114"/>
        <v>0</v>
      </c>
      <c r="EH128" s="11">
        <f t="shared" si="114"/>
        <v>0</v>
      </c>
      <c r="EI128" s="10">
        <f t="shared" si="114"/>
        <v>0</v>
      </c>
      <c r="EJ128" s="11">
        <f t="shared" si="114"/>
        <v>0</v>
      </c>
      <c r="EK128" s="10">
        <f t="shared" si="114"/>
        <v>0</v>
      </c>
      <c r="EL128" s="11">
        <f t="shared" si="114"/>
        <v>0</v>
      </c>
      <c r="EM128" s="10">
        <f t="shared" si="114"/>
        <v>0</v>
      </c>
      <c r="EN128" s="11">
        <f t="shared" si="114"/>
        <v>0</v>
      </c>
      <c r="EO128" s="10">
        <f t="shared" si="114"/>
        <v>0</v>
      </c>
      <c r="EP128" s="7">
        <f t="shared" si="114"/>
        <v>0</v>
      </c>
      <c r="EQ128" s="7">
        <f t="shared" si="114"/>
        <v>0</v>
      </c>
      <c r="ER128" s="11">
        <f t="shared" si="114"/>
        <v>0</v>
      </c>
      <c r="ES128" s="10">
        <f t="shared" si="114"/>
        <v>0</v>
      </c>
      <c r="ET128" s="11">
        <f t="shared" si="114"/>
        <v>0</v>
      </c>
      <c r="EU128" s="10">
        <f t="shared" si="114"/>
        <v>0</v>
      </c>
      <c r="EV128" s="11">
        <f t="shared" si="114"/>
        <v>0</v>
      </c>
      <c r="EW128" s="10">
        <f t="shared" si="114"/>
        <v>0</v>
      </c>
      <c r="EX128" s="11">
        <f t="shared" si="114"/>
        <v>0</v>
      </c>
      <c r="EY128" s="10">
        <f t="shared" si="114"/>
        <v>0</v>
      </c>
      <c r="EZ128" s="7">
        <f t="shared" si="114"/>
        <v>0</v>
      </c>
      <c r="FA128" s="11">
        <f t="shared" si="114"/>
        <v>0</v>
      </c>
      <c r="FB128" s="10">
        <f t="shared" si="114"/>
        <v>0</v>
      </c>
      <c r="FC128" s="11">
        <f t="shared" si="114"/>
        <v>0</v>
      </c>
      <c r="FD128" s="10">
        <f t="shared" si="114"/>
        <v>0</v>
      </c>
      <c r="FE128" s="11">
        <f t="shared" si="114"/>
        <v>0</v>
      </c>
      <c r="FF128" s="10">
        <f t="shared" si="114"/>
        <v>0</v>
      </c>
      <c r="FG128" s="11">
        <f t="shared" si="114"/>
        <v>0</v>
      </c>
      <c r="FH128" s="10">
        <f t="shared" si="114"/>
        <v>0</v>
      </c>
      <c r="FI128" s="11">
        <f t="shared" si="114"/>
        <v>0</v>
      </c>
      <c r="FJ128" s="10">
        <f t="shared" si="114"/>
        <v>0</v>
      </c>
      <c r="FK128" s="11">
        <f t="shared" si="114"/>
        <v>0</v>
      </c>
      <c r="FL128" s="10">
        <f t="shared" si="114"/>
        <v>0</v>
      </c>
      <c r="FM128" s="11">
        <f t="shared" si="114"/>
        <v>0</v>
      </c>
      <c r="FN128" s="10">
        <f t="shared" si="114"/>
        <v>0</v>
      </c>
      <c r="FO128" s="7">
        <f t="shared" si="114"/>
        <v>0</v>
      </c>
      <c r="FP128" s="7">
        <f t="shared" si="114"/>
        <v>0</v>
      </c>
      <c r="FQ128" s="11">
        <f t="shared" si="114"/>
        <v>0</v>
      </c>
      <c r="FR128" s="10">
        <f t="shared" si="114"/>
        <v>0</v>
      </c>
      <c r="FS128" s="11">
        <f t="shared" si="114"/>
        <v>0</v>
      </c>
      <c r="FT128" s="10">
        <f t="shared" si="114"/>
        <v>0</v>
      </c>
      <c r="FU128" s="11">
        <f t="shared" si="114"/>
        <v>0</v>
      </c>
      <c r="FV128" s="10">
        <f t="shared" si="114"/>
        <v>0</v>
      </c>
      <c r="FW128" s="11">
        <f t="shared" si="114"/>
        <v>0</v>
      </c>
      <c r="FX128" s="10">
        <f t="shared" si="114"/>
        <v>0</v>
      </c>
      <c r="FY128" s="7">
        <f t="shared" si="114"/>
        <v>0</v>
      </c>
      <c r="FZ128" s="11">
        <f t="shared" si="114"/>
        <v>0</v>
      </c>
      <c r="GA128" s="10">
        <f t="shared" si="114"/>
        <v>0</v>
      </c>
      <c r="GB128" s="11">
        <f t="shared" si="114"/>
        <v>0</v>
      </c>
      <c r="GC128" s="10">
        <f t="shared" si="114"/>
        <v>0</v>
      </c>
      <c r="GD128" s="11">
        <f t="shared" si="114"/>
        <v>0</v>
      </c>
      <c r="GE128" s="10">
        <f t="shared" si="114"/>
        <v>0</v>
      </c>
      <c r="GF128" s="11">
        <f t="shared" si="114"/>
        <v>0</v>
      </c>
      <c r="GG128" s="10">
        <f t="shared" si="114"/>
        <v>0</v>
      </c>
      <c r="GH128" s="11">
        <f t="shared" si="114"/>
        <v>0</v>
      </c>
      <c r="GI128" s="10">
        <f t="shared" si="114"/>
        <v>0</v>
      </c>
      <c r="GJ128" s="11">
        <f t="shared" si="114"/>
        <v>0</v>
      </c>
      <c r="GK128" s="10">
        <f t="shared" si="114"/>
        <v>0</v>
      </c>
      <c r="GL128" s="11">
        <f t="shared" si="114"/>
        <v>0</v>
      </c>
      <c r="GM128" s="10">
        <f t="shared" si="114"/>
        <v>0</v>
      </c>
      <c r="GN128" s="7">
        <f t="shared" si="114"/>
        <v>0</v>
      </c>
      <c r="GO128" s="7">
        <f t="shared" si="114"/>
        <v>0</v>
      </c>
      <c r="GP128" s="11">
        <f t="shared" ref="GP128:HN128" si="115">SUM(GP125:GP127)</f>
        <v>0</v>
      </c>
      <c r="GQ128" s="10">
        <f t="shared" si="115"/>
        <v>0</v>
      </c>
      <c r="GR128" s="11">
        <f t="shared" si="115"/>
        <v>0</v>
      </c>
      <c r="GS128" s="10">
        <f t="shared" si="115"/>
        <v>0</v>
      </c>
      <c r="GT128" s="11">
        <f t="shared" si="115"/>
        <v>0</v>
      </c>
      <c r="GU128" s="10">
        <f t="shared" si="115"/>
        <v>0</v>
      </c>
      <c r="GV128" s="11">
        <f t="shared" si="115"/>
        <v>0</v>
      </c>
      <c r="GW128" s="10">
        <f t="shared" si="115"/>
        <v>0</v>
      </c>
      <c r="GX128" s="7">
        <f t="shared" si="115"/>
        <v>0</v>
      </c>
      <c r="GY128" s="11">
        <f t="shared" si="115"/>
        <v>0</v>
      </c>
      <c r="GZ128" s="10">
        <f t="shared" si="115"/>
        <v>0</v>
      </c>
      <c r="HA128" s="11">
        <f t="shared" si="115"/>
        <v>0</v>
      </c>
      <c r="HB128" s="10">
        <f t="shared" si="115"/>
        <v>0</v>
      </c>
      <c r="HC128" s="11">
        <f t="shared" si="115"/>
        <v>0</v>
      </c>
      <c r="HD128" s="10">
        <f t="shared" si="115"/>
        <v>0</v>
      </c>
      <c r="HE128" s="11">
        <f t="shared" si="115"/>
        <v>0</v>
      </c>
      <c r="HF128" s="10">
        <f t="shared" si="115"/>
        <v>0</v>
      </c>
      <c r="HG128" s="11">
        <f t="shared" si="115"/>
        <v>0</v>
      </c>
      <c r="HH128" s="10">
        <f t="shared" si="115"/>
        <v>0</v>
      </c>
      <c r="HI128" s="11">
        <f t="shared" si="115"/>
        <v>0</v>
      </c>
      <c r="HJ128" s="10">
        <f t="shared" si="115"/>
        <v>0</v>
      </c>
      <c r="HK128" s="11">
        <f t="shared" si="115"/>
        <v>0</v>
      </c>
      <c r="HL128" s="10">
        <f t="shared" si="115"/>
        <v>0</v>
      </c>
      <c r="HM128" s="7">
        <f t="shared" si="115"/>
        <v>0</v>
      </c>
      <c r="HN128" s="7">
        <f t="shared" si="115"/>
        <v>0</v>
      </c>
    </row>
    <row r="129" spans="1:222" ht="20.100000000000001" customHeight="1" x14ac:dyDescent="0.2">
      <c r="A129" s="6"/>
      <c r="B129" s="6"/>
      <c r="C129" s="6"/>
      <c r="D129" s="6"/>
      <c r="E129" s="8" t="s">
        <v>256</v>
      </c>
      <c r="F129" s="6">
        <f t="shared" ref="F129:BQ129" si="116">F29+F50+F84+F123</f>
        <v>20</v>
      </c>
      <c r="G129" s="6">
        <f t="shared" si="116"/>
        <v>101</v>
      </c>
      <c r="H129" s="6">
        <f t="shared" si="116"/>
        <v>1495</v>
      </c>
      <c r="I129" s="6">
        <f t="shared" si="116"/>
        <v>710</v>
      </c>
      <c r="J129" s="6">
        <f t="shared" si="116"/>
        <v>85</v>
      </c>
      <c r="K129" s="6">
        <f t="shared" si="116"/>
        <v>36</v>
      </c>
      <c r="L129" s="6">
        <f t="shared" si="116"/>
        <v>18</v>
      </c>
      <c r="M129" s="6">
        <f t="shared" si="116"/>
        <v>27</v>
      </c>
      <c r="N129" s="6">
        <f t="shared" si="116"/>
        <v>378</v>
      </c>
      <c r="O129" s="6">
        <f t="shared" si="116"/>
        <v>100</v>
      </c>
      <c r="P129" s="6">
        <f t="shared" si="116"/>
        <v>126</v>
      </c>
      <c r="Q129" s="6">
        <f t="shared" si="116"/>
        <v>0</v>
      </c>
      <c r="R129" s="6">
        <f t="shared" si="116"/>
        <v>6</v>
      </c>
      <c r="S129" s="6">
        <f t="shared" si="116"/>
        <v>9</v>
      </c>
      <c r="T129" s="7">
        <f t="shared" si="116"/>
        <v>210</v>
      </c>
      <c r="U129" s="7">
        <f t="shared" si="116"/>
        <v>102.2</v>
      </c>
      <c r="V129" s="7">
        <f t="shared" si="116"/>
        <v>90.499999999999986</v>
      </c>
      <c r="W129" s="11">
        <f t="shared" si="116"/>
        <v>103</v>
      </c>
      <c r="X129" s="10">
        <f t="shared" si="116"/>
        <v>0</v>
      </c>
      <c r="Y129" s="11">
        <f t="shared" si="116"/>
        <v>29</v>
      </c>
      <c r="Z129" s="10">
        <f t="shared" si="116"/>
        <v>0</v>
      </c>
      <c r="AA129" s="11">
        <f t="shared" si="116"/>
        <v>18</v>
      </c>
      <c r="AB129" s="10">
        <f t="shared" si="116"/>
        <v>0</v>
      </c>
      <c r="AC129" s="11">
        <f t="shared" si="116"/>
        <v>18</v>
      </c>
      <c r="AD129" s="10">
        <f t="shared" si="116"/>
        <v>0</v>
      </c>
      <c r="AE129" s="7">
        <f t="shared" si="116"/>
        <v>21</v>
      </c>
      <c r="AF129" s="11">
        <f t="shared" si="116"/>
        <v>0</v>
      </c>
      <c r="AG129" s="10">
        <f t="shared" si="116"/>
        <v>0</v>
      </c>
      <c r="AH129" s="11">
        <f t="shared" si="116"/>
        <v>27</v>
      </c>
      <c r="AI129" s="10">
        <f t="shared" si="116"/>
        <v>0</v>
      </c>
      <c r="AJ129" s="11">
        <f t="shared" si="116"/>
        <v>0</v>
      </c>
      <c r="AK129" s="10">
        <f t="shared" si="116"/>
        <v>0</v>
      </c>
      <c r="AL129" s="11">
        <f t="shared" si="116"/>
        <v>9</v>
      </c>
      <c r="AM129" s="10">
        <f t="shared" si="116"/>
        <v>0</v>
      </c>
      <c r="AN129" s="11">
        <f t="shared" si="116"/>
        <v>0</v>
      </c>
      <c r="AO129" s="10">
        <f t="shared" si="116"/>
        <v>0</v>
      </c>
      <c r="AP129" s="11">
        <f t="shared" si="116"/>
        <v>0</v>
      </c>
      <c r="AQ129" s="10">
        <f t="shared" si="116"/>
        <v>0</v>
      </c>
      <c r="AR129" s="11">
        <f t="shared" si="116"/>
        <v>0</v>
      </c>
      <c r="AS129" s="10">
        <f t="shared" si="116"/>
        <v>0</v>
      </c>
      <c r="AT129" s="7">
        <f t="shared" si="116"/>
        <v>4</v>
      </c>
      <c r="AU129" s="7">
        <f t="shared" si="116"/>
        <v>25</v>
      </c>
      <c r="AV129" s="11">
        <f t="shared" si="116"/>
        <v>101</v>
      </c>
      <c r="AW129" s="10">
        <f t="shared" si="116"/>
        <v>0</v>
      </c>
      <c r="AX129" s="11">
        <f t="shared" si="116"/>
        <v>20</v>
      </c>
      <c r="AY129" s="10">
        <f t="shared" si="116"/>
        <v>0</v>
      </c>
      <c r="AZ129" s="11">
        <f t="shared" si="116"/>
        <v>0</v>
      </c>
      <c r="BA129" s="10">
        <f t="shared" si="116"/>
        <v>0</v>
      </c>
      <c r="BB129" s="11">
        <f t="shared" si="116"/>
        <v>0</v>
      </c>
      <c r="BC129" s="10">
        <f t="shared" si="116"/>
        <v>0</v>
      </c>
      <c r="BD129" s="7">
        <f t="shared" si="116"/>
        <v>15.5</v>
      </c>
      <c r="BE129" s="11">
        <f t="shared" si="116"/>
        <v>0</v>
      </c>
      <c r="BF129" s="10">
        <f t="shared" si="116"/>
        <v>0</v>
      </c>
      <c r="BG129" s="11">
        <f t="shared" si="116"/>
        <v>81</v>
      </c>
      <c r="BH129" s="10">
        <f t="shared" si="116"/>
        <v>0</v>
      </c>
      <c r="BI129" s="11">
        <f t="shared" si="116"/>
        <v>0</v>
      </c>
      <c r="BJ129" s="10">
        <f t="shared" si="116"/>
        <v>0</v>
      </c>
      <c r="BK129" s="11">
        <f t="shared" si="116"/>
        <v>0</v>
      </c>
      <c r="BL129" s="10">
        <f t="shared" si="116"/>
        <v>0</v>
      </c>
      <c r="BM129" s="11">
        <f t="shared" si="116"/>
        <v>0</v>
      </c>
      <c r="BN129" s="10">
        <f t="shared" si="116"/>
        <v>0</v>
      </c>
      <c r="BO129" s="11">
        <f t="shared" si="116"/>
        <v>0</v>
      </c>
      <c r="BP129" s="10">
        <f t="shared" si="116"/>
        <v>0</v>
      </c>
      <c r="BQ129" s="11">
        <f t="shared" si="116"/>
        <v>0</v>
      </c>
      <c r="BR129" s="10">
        <f t="shared" ref="BR129:EC129" si="117">BR29+BR50+BR84+BR123</f>
        <v>0</v>
      </c>
      <c r="BS129" s="7">
        <f t="shared" si="117"/>
        <v>10.5</v>
      </c>
      <c r="BT129" s="7">
        <f t="shared" si="117"/>
        <v>26</v>
      </c>
      <c r="BU129" s="11">
        <f t="shared" si="117"/>
        <v>99</v>
      </c>
      <c r="BV129" s="10">
        <f t="shared" si="117"/>
        <v>0</v>
      </c>
      <c r="BW129" s="11">
        <f t="shared" si="117"/>
        <v>27</v>
      </c>
      <c r="BX129" s="10">
        <f t="shared" si="117"/>
        <v>0</v>
      </c>
      <c r="BY129" s="11">
        <f t="shared" si="117"/>
        <v>0</v>
      </c>
      <c r="BZ129" s="10">
        <f t="shared" si="117"/>
        <v>0</v>
      </c>
      <c r="CA129" s="11">
        <f t="shared" si="117"/>
        <v>0</v>
      </c>
      <c r="CB129" s="10">
        <f t="shared" si="117"/>
        <v>0</v>
      </c>
      <c r="CC129" s="7">
        <f t="shared" si="117"/>
        <v>15</v>
      </c>
      <c r="CD129" s="11">
        <f t="shared" si="117"/>
        <v>0</v>
      </c>
      <c r="CE129" s="10">
        <f t="shared" si="117"/>
        <v>0</v>
      </c>
      <c r="CF129" s="11">
        <f t="shared" si="117"/>
        <v>63</v>
      </c>
      <c r="CG129" s="10">
        <f t="shared" si="117"/>
        <v>0</v>
      </c>
      <c r="CH129" s="11">
        <f t="shared" si="117"/>
        <v>30</v>
      </c>
      <c r="CI129" s="10">
        <f t="shared" si="117"/>
        <v>0</v>
      </c>
      <c r="CJ129" s="11">
        <f t="shared" si="117"/>
        <v>0</v>
      </c>
      <c r="CK129" s="10">
        <f t="shared" si="117"/>
        <v>0</v>
      </c>
      <c r="CL129" s="11">
        <f t="shared" si="117"/>
        <v>0</v>
      </c>
      <c r="CM129" s="10">
        <f t="shared" si="117"/>
        <v>0</v>
      </c>
      <c r="CN129" s="11">
        <f t="shared" si="117"/>
        <v>0</v>
      </c>
      <c r="CO129" s="10">
        <f t="shared" si="117"/>
        <v>0</v>
      </c>
      <c r="CP129" s="11">
        <f t="shared" si="117"/>
        <v>0</v>
      </c>
      <c r="CQ129" s="10">
        <f t="shared" si="117"/>
        <v>0</v>
      </c>
      <c r="CR129" s="7">
        <f t="shared" si="117"/>
        <v>11</v>
      </c>
      <c r="CS129" s="7">
        <f t="shared" si="117"/>
        <v>26</v>
      </c>
      <c r="CT129" s="11">
        <f t="shared" si="117"/>
        <v>90</v>
      </c>
      <c r="CU129" s="10">
        <f t="shared" si="117"/>
        <v>0</v>
      </c>
      <c r="CV129" s="11">
        <f t="shared" si="117"/>
        <v>0</v>
      </c>
      <c r="CW129" s="10">
        <f t="shared" si="117"/>
        <v>0</v>
      </c>
      <c r="CX129" s="11">
        <f t="shared" si="117"/>
        <v>18</v>
      </c>
      <c r="CY129" s="10">
        <f t="shared" si="117"/>
        <v>0</v>
      </c>
      <c r="CZ129" s="11">
        <f t="shared" si="117"/>
        <v>0</v>
      </c>
      <c r="DA129" s="10">
        <f t="shared" si="117"/>
        <v>0</v>
      </c>
      <c r="DB129" s="7">
        <f t="shared" si="117"/>
        <v>13.3</v>
      </c>
      <c r="DC129" s="11">
        <f t="shared" si="117"/>
        <v>9</v>
      </c>
      <c r="DD129" s="10">
        <f t="shared" si="117"/>
        <v>0</v>
      </c>
      <c r="DE129" s="11">
        <f t="shared" si="117"/>
        <v>27</v>
      </c>
      <c r="DF129" s="10">
        <f t="shared" si="117"/>
        <v>0</v>
      </c>
      <c r="DG129" s="11">
        <f t="shared" si="117"/>
        <v>30</v>
      </c>
      <c r="DH129" s="10">
        <f t="shared" si="117"/>
        <v>0</v>
      </c>
      <c r="DI129" s="11">
        <f t="shared" si="117"/>
        <v>36</v>
      </c>
      <c r="DJ129" s="10">
        <f t="shared" si="117"/>
        <v>0</v>
      </c>
      <c r="DK129" s="11">
        <f t="shared" si="117"/>
        <v>0</v>
      </c>
      <c r="DL129" s="10">
        <f t="shared" si="117"/>
        <v>0</v>
      </c>
      <c r="DM129" s="11">
        <f t="shared" si="117"/>
        <v>0</v>
      </c>
      <c r="DN129" s="10">
        <f t="shared" si="117"/>
        <v>0</v>
      </c>
      <c r="DO129" s="11">
        <f t="shared" si="117"/>
        <v>0</v>
      </c>
      <c r="DP129" s="10">
        <f t="shared" si="117"/>
        <v>0</v>
      </c>
      <c r="DQ129" s="7">
        <f t="shared" si="117"/>
        <v>13.7</v>
      </c>
      <c r="DR129" s="7">
        <f t="shared" si="117"/>
        <v>27</v>
      </c>
      <c r="DS129" s="11">
        <f t="shared" si="117"/>
        <v>81</v>
      </c>
      <c r="DT129" s="10">
        <f t="shared" si="117"/>
        <v>0</v>
      </c>
      <c r="DU129" s="11">
        <f t="shared" si="117"/>
        <v>0</v>
      </c>
      <c r="DV129" s="10">
        <f t="shared" si="117"/>
        <v>0</v>
      </c>
      <c r="DW129" s="11">
        <f t="shared" si="117"/>
        <v>0</v>
      </c>
      <c r="DX129" s="10">
        <f t="shared" si="117"/>
        <v>0</v>
      </c>
      <c r="DY129" s="11">
        <f t="shared" si="117"/>
        <v>0</v>
      </c>
      <c r="DZ129" s="10">
        <f t="shared" si="117"/>
        <v>0</v>
      </c>
      <c r="EA129" s="7">
        <f t="shared" si="117"/>
        <v>11</v>
      </c>
      <c r="EB129" s="11">
        <f t="shared" si="117"/>
        <v>18</v>
      </c>
      <c r="EC129" s="10">
        <f t="shared" si="117"/>
        <v>0</v>
      </c>
      <c r="ED129" s="11">
        <f t="shared" ref="ED129:GO129" si="118">ED29+ED50+ED84+ED123</f>
        <v>63</v>
      </c>
      <c r="EE129" s="10">
        <f t="shared" si="118"/>
        <v>0</v>
      </c>
      <c r="EF129" s="11">
        <f t="shared" si="118"/>
        <v>40</v>
      </c>
      <c r="EG129" s="10">
        <f t="shared" si="118"/>
        <v>0</v>
      </c>
      <c r="EH129" s="11">
        <f t="shared" si="118"/>
        <v>18</v>
      </c>
      <c r="EI129" s="10">
        <f t="shared" si="118"/>
        <v>0</v>
      </c>
      <c r="EJ129" s="11">
        <f t="shared" si="118"/>
        <v>0</v>
      </c>
      <c r="EK129" s="10">
        <f t="shared" si="118"/>
        <v>0</v>
      </c>
      <c r="EL129" s="11">
        <f t="shared" si="118"/>
        <v>0</v>
      </c>
      <c r="EM129" s="10">
        <f t="shared" si="118"/>
        <v>0</v>
      </c>
      <c r="EN129" s="11">
        <f t="shared" si="118"/>
        <v>0</v>
      </c>
      <c r="EO129" s="10">
        <f t="shared" si="118"/>
        <v>0</v>
      </c>
      <c r="EP129" s="7">
        <f t="shared" si="118"/>
        <v>15</v>
      </c>
      <c r="EQ129" s="7">
        <f t="shared" si="118"/>
        <v>26</v>
      </c>
      <c r="ER129" s="11">
        <f t="shared" si="118"/>
        <v>101</v>
      </c>
      <c r="ES129" s="10">
        <f t="shared" si="118"/>
        <v>0</v>
      </c>
      <c r="ET129" s="11">
        <f t="shared" si="118"/>
        <v>0</v>
      </c>
      <c r="EU129" s="10">
        <f t="shared" si="118"/>
        <v>0</v>
      </c>
      <c r="EV129" s="11">
        <f t="shared" si="118"/>
        <v>0</v>
      </c>
      <c r="EW129" s="10">
        <f t="shared" si="118"/>
        <v>0</v>
      </c>
      <c r="EX129" s="11">
        <f t="shared" si="118"/>
        <v>0</v>
      </c>
      <c r="EY129" s="10">
        <f t="shared" si="118"/>
        <v>0</v>
      </c>
      <c r="EZ129" s="7">
        <f t="shared" si="118"/>
        <v>14</v>
      </c>
      <c r="FA129" s="11">
        <f t="shared" si="118"/>
        <v>0</v>
      </c>
      <c r="FB129" s="10">
        <f t="shared" si="118"/>
        <v>0</v>
      </c>
      <c r="FC129" s="11">
        <f t="shared" si="118"/>
        <v>72</v>
      </c>
      <c r="FD129" s="10">
        <f t="shared" si="118"/>
        <v>0</v>
      </c>
      <c r="FE129" s="11">
        <f t="shared" si="118"/>
        <v>0</v>
      </c>
      <c r="FF129" s="10">
        <f t="shared" si="118"/>
        <v>0</v>
      </c>
      <c r="FG129" s="11">
        <f t="shared" si="118"/>
        <v>9</v>
      </c>
      <c r="FH129" s="10">
        <f t="shared" si="118"/>
        <v>0</v>
      </c>
      <c r="FI129" s="11">
        <f t="shared" si="118"/>
        <v>0</v>
      </c>
      <c r="FJ129" s="10">
        <f t="shared" si="118"/>
        <v>0</v>
      </c>
      <c r="FK129" s="11">
        <f t="shared" si="118"/>
        <v>0</v>
      </c>
      <c r="FL129" s="10">
        <f t="shared" si="118"/>
        <v>0</v>
      </c>
      <c r="FM129" s="11">
        <f t="shared" si="118"/>
        <v>0</v>
      </c>
      <c r="FN129" s="10">
        <f t="shared" si="118"/>
        <v>0</v>
      </c>
      <c r="FO129" s="7">
        <f t="shared" si="118"/>
        <v>13</v>
      </c>
      <c r="FP129" s="7">
        <f t="shared" si="118"/>
        <v>27</v>
      </c>
      <c r="FQ129" s="11">
        <f t="shared" si="118"/>
        <v>99</v>
      </c>
      <c r="FR129" s="10">
        <f t="shared" si="118"/>
        <v>0</v>
      </c>
      <c r="FS129" s="11">
        <f t="shared" si="118"/>
        <v>0</v>
      </c>
      <c r="FT129" s="10">
        <f t="shared" si="118"/>
        <v>0</v>
      </c>
      <c r="FU129" s="11">
        <f t="shared" si="118"/>
        <v>0</v>
      </c>
      <c r="FV129" s="10">
        <f t="shared" si="118"/>
        <v>0</v>
      </c>
      <c r="FW129" s="11">
        <f t="shared" si="118"/>
        <v>0</v>
      </c>
      <c r="FX129" s="10">
        <f t="shared" si="118"/>
        <v>0</v>
      </c>
      <c r="FY129" s="7">
        <f t="shared" si="118"/>
        <v>13</v>
      </c>
      <c r="FZ129" s="11">
        <f t="shared" si="118"/>
        <v>0</v>
      </c>
      <c r="GA129" s="10">
        <f t="shared" si="118"/>
        <v>0</v>
      </c>
      <c r="GB129" s="11">
        <f t="shared" si="118"/>
        <v>45</v>
      </c>
      <c r="GC129" s="10">
        <f t="shared" si="118"/>
        <v>0</v>
      </c>
      <c r="GD129" s="11">
        <f t="shared" si="118"/>
        <v>0</v>
      </c>
      <c r="GE129" s="10">
        <f t="shared" si="118"/>
        <v>0</v>
      </c>
      <c r="GF129" s="11">
        <f t="shared" si="118"/>
        <v>36</v>
      </c>
      <c r="GG129" s="10">
        <f t="shared" si="118"/>
        <v>0</v>
      </c>
      <c r="GH129" s="11">
        <f t="shared" si="118"/>
        <v>0</v>
      </c>
      <c r="GI129" s="10">
        <f t="shared" si="118"/>
        <v>0</v>
      </c>
      <c r="GJ129" s="11">
        <f t="shared" si="118"/>
        <v>0</v>
      </c>
      <c r="GK129" s="10">
        <f t="shared" si="118"/>
        <v>0</v>
      </c>
      <c r="GL129" s="11">
        <f t="shared" si="118"/>
        <v>9</v>
      </c>
      <c r="GM129" s="10">
        <f t="shared" si="118"/>
        <v>0</v>
      </c>
      <c r="GN129" s="7">
        <f t="shared" si="118"/>
        <v>12</v>
      </c>
      <c r="GO129" s="7">
        <f t="shared" si="118"/>
        <v>25</v>
      </c>
      <c r="GP129" s="11">
        <f t="shared" ref="GP129:HN129" si="119">GP29+GP50+GP84+GP123</f>
        <v>36</v>
      </c>
      <c r="GQ129" s="10">
        <f t="shared" si="119"/>
        <v>0</v>
      </c>
      <c r="GR129" s="11">
        <f t="shared" si="119"/>
        <v>9</v>
      </c>
      <c r="GS129" s="10">
        <f t="shared" si="119"/>
        <v>0</v>
      </c>
      <c r="GT129" s="11">
        <f t="shared" si="119"/>
        <v>0</v>
      </c>
      <c r="GU129" s="10">
        <f t="shared" si="119"/>
        <v>0</v>
      </c>
      <c r="GV129" s="11">
        <f t="shared" si="119"/>
        <v>0</v>
      </c>
      <c r="GW129" s="10">
        <f t="shared" si="119"/>
        <v>0</v>
      </c>
      <c r="GX129" s="7">
        <f t="shared" si="119"/>
        <v>5</v>
      </c>
      <c r="GY129" s="11">
        <f t="shared" si="119"/>
        <v>0</v>
      </c>
      <c r="GZ129" s="10">
        <f t="shared" si="119"/>
        <v>0</v>
      </c>
      <c r="HA129" s="11">
        <f t="shared" si="119"/>
        <v>0</v>
      </c>
      <c r="HB129" s="10">
        <f t="shared" si="119"/>
        <v>0</v>
      </c>
      <c r="HC129" s="11">
        <f t="shared" si="119"/>
        <v>0</v>
      </c>
      <c r="HD129" s="10">
        <f t="shared" si="119"/>
        <v>0</v>
      </c>
      <c r="HE129" s="11">
        <f t="shared" si="119"/>
        <v>18</v>
      </c>
      <c r="HF129" s="10">
        <f t="shared" si="119"/>
        <v>0</v>
      </c>
      <c r="HG129" s="11">
        <f t="shared" si="119"/>
        <v>0</v>
      </c>
      <c r="HH129" s="10">
        <f t="shared" si="119"/>
        <v>0</v>
      </c>
      <c r="HI129" s="11">
        <f t="shared" si="119"/>
        <v>6</v>
      </c>
      <c r="HJ129" s="10">
        <f t="shared" si="119"/>
        <v>0</v>
      </c>
      <c r="HK129" s="11">
        <f t="shared" si="119"/>
        <v>0</v>
      </c>
      <c r="HL129" s="10">
        <f t="shared" si="119"/>
        <v>0</v>
      </c>
      <c r="HM129" s="7">
        <f t="shared" si="119"/>
        <v>23</v>
      </c>
      <c r="HN129" s="7">
        <f t="shared" si="119"/>
        <v>28</v>
      </c>
    </row>
    <row r="131" spans="1:222" x14ac:dyDescent="0.2">
      <c r="D131" s="3" t="s">
        <v>22</v>
      </c>
      <c r="E131" s="3" t="s">
        <v>257</v>
      </c>
    </row>
    <row r="132" spans="1:222" x14ac:dyDescent="0.2">
      <c r="D132" s="3" t="s">
        <v>26</v>
      </c>
      <c r="E132" s="3" t="s">
        <v>258</v>
      </c>
    </row>
    <row r="133" spans="1:222" x14ac:dyDescent="0.2">
      <c r="D133" s="14" t="s">
        <v>32</v>
      </c>
      <c r="E133" s="14"/>
    </row>
    <row r="134" spans="1:222" x14ac:dyDescent="0.2">
      <c r="D134" s="3" t="s">
        <v>34</v>
      </c>
      <c r="E134" s="3" t="s">
        <v>259</v>
      </c>
    </row>
    <row r="135" spans="1:222" x14ac:dyDescent="0.2">
      <c r="D135" s="3" t="s">
        <v>35</v>
      </c>
      <c r="E135" s="3" t="s">
        <v>260</v>
      </c>
    </row>
    <row r="136" spans="1:222" x14ac:dyDescent="0.2">
      <c r="D136" s="3" t="s">
        <v>36</v>
      </c>
      <c r="E136" s="3" t="s">
        <v>261</v>
      </c>
    </row>
    <row r="137" spans="1:222" x14ac:dyDescent="0.2">
      <c r="D137" s="3" t="s">
        <v>37</v>
      </c>
      <c r="E137" s="3" t="s">
        <v>262</v>
      </c>
      <c r="M137" s="9"/>
      <c r="U137" s="9"/>
      <c r="AC137" s="9"/>
    </row>
    <row r="138" spans="1:222" x14ac:dyDescent="0.2">
      <c r="D138" s="14" t="s">
        <v>33</v>
      </c>
      <c r="E138" s="14"/>
    </row>
    <row r="139" spans="1:222" x14ac:dyDescent="0.2">
      <c r="D139" s="3" t="s">
        <v>35</v>
      </c>
      <c r="E139" s="3" t="s">
        <v>260</v>
      </c>
    </row>
    <row r="140" spans="1:222" x14ac:dyDescent="0.2">
      <c r="D140" s="3" t="s">
        <v>36</v>
      </c>
      <c r="E140" s="3" t="s">
        <v>261</v>
      </c>
    </row>
    <row r="141" spans="1:222" x14ac:dyDescent="0.2">
      <c r="D141" s="3" t="s">
        <v>38</v>
      </c>
      <c r="E141" s="3" t="s">
        <v>263</v>
      </c>
    </row>
    <row r="142" spans="1:222" x14ac:dyDescent="0.2">
      <c r="D142" s="3" t="s">
        <v>37</v>
      </c>
      <c r="E142" s="3" t="s">
        <v>262</v>
      </c>
    </row>
    <row r="143" spans="1:222" x14ac:dyDescent="0.2">
      <c r="D143" s="3" t="s">
        <v>39</v>
      </c>
      <c r="E143" s="3" t="s">
        <v>264</v>
      </c>
    </row>
    <row r="144" spans="1:222" x14ac:dyDescent="0.2">
      <c r="D144" s="3" t="s">
        <v>40</v>
      </c>
      <c r="E144" s="3" t="s">
        <v>265</v>
      </c>
    </row>
    <row r="145" spans="4:5" x14ac:dyDescent="0.2">
      <c r="D145" s="3" t="s">
        <v>41</v>
      </c>
      <c r="E145" s="3" t="s">
        <v>266</v>
      </c>
    </row>
  </sheetData>
  <mergeCells count="211">
    <mergeCell ref="A11:HM11"/>
    <mergeCell ref="A12:C14"/>
    <mergeCell ref="D12:D15"/>
    <mergeCell ref="E12:E15"/>
    <mergeCell ref="F12:G12"/>
    <mergeCell ref="F13:F15"/>
    <mergeCell ref="G13:G15"/>
    <mergeCell ref="H12:S12"/>
    <mergeCell ref="H13:H15"/>
    <mergeCell ref="I13:S13"/>
    <mergeCell ref="I14:L14"/>
    <mergeCell ref="M14:S14"/>
    <mergeCell ref="T12:T15"/>
    <mergeCell ref="U12:U15"/>
    <mergeCell ref="V12:V15"/>
    <mergeCell ref="W12:BT12"/>
    <mergeCell ref="W13:AU13"/>
    <mergeCell ref="W14:AD14"/>
    <mergeCell ref="W15:X15"/>
    <mergeCell ref="Y15:Z15"/>
    <mergeCell ref="AA15:AB15"/>
    <mergeCell ref="AC15:AD15"/>
    <mergeCell ref="AE14:AE15"/>
    <mergeCell ref="AF14:AS14"/>
    <mergeCell ref="AF15:AG15"/>
    <mergeCell ref="AH15:AI15"/>
    <mergeCell ref="AJ15:AK15"/>
    <mergeCell ref="AL15:AM15"/>
    <mergeCell ref="AN15:AO15"/>
    <mergeCell ref="AP15:AQ15"/>
    <mergeCell ref="AR15:AS15"/>
    <mergeCell ref="AT14:AT15"/>
    <mergeCell ref="AU14:AU15"/>
    <mergeCell ref="AV13:BT13"/>
    <mergeCell ref="AV14:BC14"/>
    <mergeCell ref="AV15:AW15"/>
    <mergeCell ref="AX15:AY15"/>
    <mergeCell ref="AZ15:BA15"/>
    <mergeCell ref="BB15:BC15"/>
    <mergeCell ref="BD14:BD15"/>
    <mergeCell ref="BE14:BR14"/>
    <mergeCell ref="BE15:BF15"/>
    <mergeCell ref="BG15:BH15"/>
    <mergeCell ref="BI15:BJ15"/>
    <mergeCell ref="BK15:BL15"/>
    <mergeCell ref="BM15:BN15"/>
    <mergeCell ref="BO15:BP15"/>
    <mergeCell ref="BQ15:BR15"/>
    <mergeCell ref="BS14:BS15"/>
    <mergeCell ref="BT14:BT15"/>
    <mergeCell ref="BU12:DR12"/>
    <mergeCell ref="BU13:CS13"/>
    <mergeCell ref="BU14:CB14"/>
    <mergeCell ref="BU15:BV15"/>
    <mergeCell ref="BW15:BX15"/>
    <mergeCell ref="BY15:BZ15"/>
    <mergeCell ref="CA15:CB15"/>
    <mergeCell ref="CC14:CC15"/>
    <mergeCell ref="CD14:CQ14"/>
    <mergeCell ref="CD15:CE15"/>
    <mergeCell ref="CF15:CG15"/>
    <mergeCell ref="CH15:CI15"/>
    <mergeCell ref="CJ15:CK15"/>
    <mergeCell ref="CL15:CM15"/>
    <mergeCell ref="CN15:CO15"/>
    <mergeCell ref="CP15:CQ15"/>
    <mergeCell ref="CR14:CR15"/>
    <mergeCell ref="CS14:CS15"/>
    <mergeCell ref="CT13:DR13"/>
    <mergeCell ref="CT14:DA14"/>
    <mergeCell ref="CT15:CU15"/>
    <mergeCell ref="CV15:CW15"/>
    <mergeCell ref="CX15:CY15"/>
    <mergeCell ref="CZ15:DA15"/>
    <mergeCell ref="DB14:DB15"/>
    <mergeCell ref="DC14:DP14"/>
    <mergeCell ref="DC15:DD15"/>
    <mergeCell ref="DE15:DF15"/>
    <mergeCell ref="DG15:DH15"/>
    <mergeCell ref="DI15:DJ15"/>
    <mergeCell ref="DK15:DL15"/>
    <mergeCell ref="DM15:DN15"/>
    <mergeCell ref="DO15:DP15"/>
    <mergeCell ref="DQ14:DQ15"/>
    <mergeCell ref="DR14:DR15"/>
    <mergeCell ref="DS12:FP12"/>
    <mergeCell ref="DS13:EQ13"/>
    <mergeCell ref="DS14:DZ14"/>
    <mergeCell ref="DS15:DT15"/>
    <mergeCell ref="DU15:DV15"/>
    <mergeCell ref="DW15:DX15"/>
    <mergeCell ref="DY15:DZ15"/>
    <mergeCell ref="EA14:EA15"/>
    <mergeCell ref="EB14:EO14"/>
    <mergeCell ref="EB15:EC15"/>
    <mergeCell ref="ED15:EE15"/>
    <mergeCell ref="EF15:EG15"/>
    <mergeCell ref="EH15:EI15"/>
    <mergeCell ref="EJ15:EK15"/>
    <mergeCell ref="EL15:EM15"/>
    <mergeCell ref="EN15:EO15"/>
    <mergeCell ref="EP14:EP15"/>
    <mergeCell ref="EQ14:EQ15"/>
    <mergeCell ref="ER13:FP13"/>
    <mergeCell ref="ER14:EY14"/>
    <mergeCell ref="ER15:ES15"/>
    <mergeCell ref="ET15:EU15"/>
    <mergeCell ref="EV15:EW15"/>
    <mergeCell ref="EX15:EY15"/>
    <mergeCell ref="EZ14:EZ15"/>
    <mergeCell ref="FA14:FN14"/>
    <mergeCell ref="FW15:FX15"/>
    <mergeCell ref="FA15:FB15"/>
    <mergeCell ref="FC15:FD15"/>
    <mergeCell ref="FE15:FF15"/>
    <mergeCell ref="FG15:FH15"/>
    <mergeCell ref="FI15:FJ15"/>
    <mergeCell ref="FK15:FL15"/>
    <mergeCell ref="GL15:GM15"/>
    <mergeCell ref="FM15:FN15"/>
    <mergeCell ref="FO14:FO15"/>
    <mergeCell ref="FP14:FP15"/>
    <mergeCell ref="FQ12:HN12"/>
    <mergeCell ref="FQ13:GO13"/>
    <mergeCell ref="FQ14:FX14"/>
    <mergeCell ref="FQ15:FR15"/>
    <mergeCell ref="FS15:FT15"/>
    <mergeCell ref="FU15:FV15"/>
    <mergeCell ref="GX14:GX15"/>
    <mergeCell ref="GY14:HL14"/>
    <mergeCell ref="FY14:FY15"/>
    <mergeCell ref="FZ14:GM14"/>
    <mergeCell ref="FZ15:GA15"/>
    <mergeCell ref="GB15:GC15"/>
    <mergeCell ref="GD15:GE15"/>
    <mergeCell ref="GF15:GG15"/>
    <mergeCell ref="GH15:GI15"/>
    <mergeCell ref="GJ15:GK15"/>
    <mergeCell ref="HG15:HH15"/>
    <mergeCell ref="HI15:HJ15"/>
    <mergeCell ref="GN14:GN15"/>
    <mergeCell ref="GO14:GO15"/>
    <mergeCell ref="GP13:HN13"/>
    <mergeCell ref="GP14:GW14"/>
    <mergeCell ref="GP15:GQ15"/>
    <mergeCell ref="GR15:GS15"/>
    <mergeCell ref="GT15:GU15"/>
    <mergeCell ref="GV15:GW15"/>
    <mergeCell ref="HK15:HL15"/>
    <mergeCell ref="HM14:HM15"/>
    <mergeCell ref="HN14:HN15"/>
    <mergeCell ref="A16:HN16"/>
    <mergeCell ref="A30:HN30"/>
    <mergeCell ref="A51:HN51"/>
    <mergeCell ref="GY15:GZ15"/>
    <mergeCell ref="HA15:HB15"/>
    <mergeCell ref="HC15:HD15"/>
    <mergeCell ref="HE15:HF15"/>
    <mergeCell ref="A85:HN8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C100:C101"/>
    <mergeCell ref="A100:A101"/>
    <mergeCell ref="B100:B101"/>
    <mergeCell ref="C102:C103"/>
    <mergeCell ref="A102:A103"/>
    <mergeCell ref="B102:B103"/>
    <mergeCell ref="C104:C105"/>
    <mergeCell ref="A104:A105"/>
    <mergeCell ref="B104:B105"/>
    <mergeCell ref="C106:C107"/>
    <mergeCell ref="A106:A107"/>
    <mergeCell ref="B106:B107"/>
    <mergeCell ref="C108:C109"/>
    <mergeCell ref="A108:A109"/>
    <mergeCell ref="B108:B109"/>
    <mergeCell ref="C110:C111"/>
    <mergeCell ref="A110:A111"/>
    <mergeCell ref="B110:B111"/>
    <mergeCell ref="C112:C113"/>
    <mergeCell ref="A112:A113"/>
    <mergeCell ref="B112:B113"/>
    <mergeCell ref="A118:HN118"/>
    <mergeCell ref="A124:HN124"/>
    <mergeCell ref="D133:E133"/>
    <mergeCell ref="D138:E138"/>
    <mergeCell ref="C114:C115"/>
    <mergeCell ref="A114:A115"/>
    <mergeCell ref="B114:B115"/>
    <mergeCell ref="C116:C117"/>
    <mergeCell ref="A116:A117"/>
    <mergeCell ref="B116:B117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pojazdów bojowych 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2021-05-13T09:49:17Z</dcterms:created>
  <dcterms:modified xsi:type="dcterms:W3CDTF">2021-06-01T10:27:42Z</dcterms:modified>
</cp:coreProperties>
</file>