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DB365866-5BD3-474B-BEF1-83CFA9A3B43E}" xr6:coauthVersionLast="45" xr6:coauthVersionMax="45" xr10:uidLastSave="{00000000-0000-0000-0000-000000000000}"/>
  <bookViews>
    <workbookView xWindow="-120" yWindow="-120" windowWidth="38640" windowHeight="15840"/>
  </bookViews>
  <sheets>
    <sheet name="Mechanika i budowa maszy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S17" i="1"/>
  <c r="S26" i="1"/>
  <c r="AO17" i="1"/>
  <c r="BJ17" i="1"/>
  <c r="G17" i="1"/>
  <c r="CE17" i="1"/>
  <c r="CZ17" i="1"/>
  <c r="DU17" i="1"/>
  <c r="EP17" i="1"/>
  <c r="EP26" i="1"/>
  <c r="FK17" i="1"/>
  <c r="GF17" i="1"/>
  <c r="I18" i="1"/>
  <c r="J18" i="1"/>
  <c r="K18" i="1"/>
  <c r="L18" i="1"/>
  <c r="M18" i="1"/>
  <c r="N18" i="1"/>
  <c r="O18" i="1"/>
  <c r="P18" i="1"/>
  <c r="Q18" i="1"/>
  <c r="S18" i="1"/>
  <c r="T18" i="1"/>
  <c r="AO18" i="1"/>
  <c r="BJ18" i="1"/>
  <c r="BT18" i="1"/>
  <c r="CD18" i="1"/>
  <c r="CE18" i="1"/>
  <c r="CZ18" i="1"/>
  <c r="DU18" i="1"/>
  <c r="EP18" i="1"/>
  <c r="FK18" i="1"/>
  <c r="GF18" i="1"/>
  <c r="I19" i="1"/>
  <c r="J19" i="1"/>
  <c r="K19" i="1"/>
  <c r="L19" i="1"/>
  <c r="L26" i="1"/>
  <c r="N19" i="1"/>
  <c r="O19" i="1"/>
  <c r="P19" i="1"/>
  <c r="Q19" i="1"/>
  <c r="T19" i="1"/>
  <c r="T26" i="1"/>
  <c r="AO19" i="1"/>
  <c r="BJ19" i="1"/>
  <c r="F19" i="1"/>
  <c r="CE19" i="1"/>
  <c r="CO19" i="1"/>
  <c r="CY19" i="1"/>
  <c r="S19" i="1"/>
  <c r="CZ19" i="1"/>
  <c r="DU19" i="1"/>
  <c r="EP19" i="1"/>
  <c r="FK19" i="1"/>
  <c r="GF19" i="1"/>
  <c r="I20" i="1"/>
  <c r="J20" i="1"/>
  <c r="K20" i="1"/>
  <c r="L20" i="1"/>
  <c r="M20" i="1"/>
  <c r="N20" i="1"/>
  <c r="O20" i="1"/>
  <c r="P20" i="1"/>
  <c r="Q20" i="1"/>
  <c r="S20" i="1"/>
  <c r="T20" i="1"/>
  <c r="AO20" i="1"/>
  <c r="BJ20" i="1"/>
  <c r="CE20" i="1"/>
  <c r="CZ20" i="1"/>
  <c r="DJ20" i="1"/>
  <c r="DT20" i="1"/>
  <c r="DU20" i="1"/>
  <c r="EP20" i="1"/>
  <c r="FK20" i="1"/>
  <c r="GF20" i="1"/>
  <c r="I21" i="1"/>
  <c r="J21" i="1"/>
  <c r="H21" i="1"/>
  <c r="K21" i="1"/>
  <c r="L21" i="1"/>
  <c r="M21" i="1"/>
  <c r="N21" i="1"/>
  <c r="O21" i="1"/>
  <c r="P21" i="1"/>
  <c r="P26" i="1"/>
  <c r="Q21" i="1"/>
  <c r="S21" i="1"/>
  <c r="AO21" i="1"/>
  <c r="F21" i="1"/>
  <c r="BJ21" i="1"/>
  <c r="CE21" i="1"/>
  <c r="CZ21" i="1"/>
  <c r="DU21" i="1"/>
  <c r="EP21" i="1"/>
  <c r="FK21" i="1"/>
  <c r="GF21" i="1"/>
  <c r="J22" i="1"/>
  <c r="K22" i="1"/>
  <c r="L22" i="1"/>
  <c r="M22" i="1"/>
  <c r="N22" i="1"/>
  <c r="O22" i="1"/>
  <c r="P22" i="1"/>
  <c r="Q22" i="1"/>
  <c r="S22" i="1"/>
  <c r="T22" i="1"/>
  <c r="AO22" i="1"/>
  <c r="BJ22" i="1"/>
  <c r="F22" i="1"/>
  <c r="CE22" i="1"/>
  <c r="CZ22" i="1"/>
  <c r="DU22" i="1"/>
  <c r="EP22" i="1"/>
  <c r="FK22" i="1"/>
  <c r="FL22" i="1"/>
  <c r="I22" i="1"/>
  <c r="H22" i="1"/>
  <c r="FR22" i="1"/>
  <c r="GF22" i="1"/>
  <c r="I23" i="1"/>
  <c r="J23" i="1"/>
  <c r="K23" i="1"/>
  <c r="L23" i="1"/>
  <c r="M23" i="1"/>
  <c r="N23" i="1"/>
  <c r="O23" i="1"/>
  <c r="P23" i="1"/>
  <c r="Q23" i="1"/>
  <c r="S23" i="1"/>
  <c r="T23" i="1"/>
  <c r="AO23" i="1"/>
  <c r="BJ23" i="1"/>
  <c r="CE23" i="1"/>
  <c r="CZ23" i="1"/>
  <c r="DU23" i="1"/>
  <c r="EP23" i="1"/>
  <c r="FK23" i="1"/>
  <c r="FL23" i="1"/>
  <c r="FR23" i="1"/>
  <c r="GF23" i="1"/>
  <c r="F24" i="1"/>
  <c r="I24" i="1"/>
  <c r="J24" i="1"/>
  <c r="H24" i="1"/>
  <c r="K24" i="1"/>
  <c r="L24" i="1"/>
  <c r="M24" i="1"/>
  <c r="N24" i="1"/>
  <c r="O24" i="1"/>
  <c r="P24" i="1"/>
  <c r="Q24" i="1"/>
  <c r="S24" i="1"/>
  <c r="AO24" i="1"/>
  <c r="BJ24" i="1"/>
  <c r="CE24" i="1"/>
  <c r="CZ24" i="1"/>
  <c r="DU24" i="1"/>
  <c r="EP24" i="1"/>
  <c r="FK24" i="1"/>
  <c r="GF24" i="1"/>
  <c r="H25" i="1"/>
  <c r="J25" i="1"/>
  <c r="K25" i="1"/>
  <c r="L25" i="1"/>
  <c r="M25" i="1"/>
  <c r="N25" i="1"/>
  <c r="O25" i="1"/>
  <c r="P25" i="1"/>
  <c r="Q25" i="1"/>
  <c r="S25" i="1"/>
  <c r="T25" i="1"/>
  <c r="AO25" i="1"/>
  <c r="G25" i="1"/>
  <c r="BJ25" i="1"/>
  <c r="F25" i="1"/>
  <c r="CE25" i="1"/>
  <c r="CZ25" i="1"/>
  <c r="DU25" i="1"/>
  <c r="EP25" i="1"/>
  <c r="FK25" i="1"/>
  <c r="FL25" i="1"/>
  <c r="I25" i="1"/>
  <c r="FN25" i="1"/>
  <c r="FR25" i="1"/>
  <c r="GF25" i="1"/>
  <c r="J26" i="1"/>
  <c r="N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F26" i="1"/>
  <c r="CG26" i="1"/>
  <c r="CH26" i="1"/>
  <c r="CI26" i="1"/>
  <c r="CJ26" i="1"/>
  <c r="CK26" i="1"/>
  <c r="CL26" i="1"/>
  <c r="CM26" i="1"/>
  <c r="CN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I28" i="1"/>
  <c r="J28" i="1"/>
  <c r="K28" i="1"/>
  <c r="L28" i="1"/>
  <c r="M28" i="1"/>
  <c r="N28" i="1"/>
  <c r="O28" i="1"/>
  <c r="P28" i="1"/>
  <c r="Q28" i="1"/>
  <c r="S28" i="1"/>
  <c r="AO28" i="1"/>
  <c r="F28" i="1"/>
  <c r="BJ28" i="1"/>
  <c r="CE28" i="1"/>
  <c r="CZ28" i="1"/>
  <c r="DU28" i="1"/>
  <c r="EP28" i="1"/>
  <c r="FK28" i="1"/>
  <c r="GF28" i="1"/>
  <c r="I29" i="1"/>
  <c r="J29" i="1"/>
  <c r="K29" i="1"/>
  <c r="L29" i="1"/>
  <c r="M29" i="1"/>
  <c r="N29" i="1"/>
  <c r="O29" i="1"/>
  <c r="P29" i="1"/>
  <c r="Q29" i="1"/>
  <c r="S29" i="1"/>
  <c r="AO29" i="1"/>
  <c r="BJ29" i="1"/>
  <c r="G29" i="1"/>
  <c r="CE29" i="1"/>
  <c r="CZ29" i="1"/>
  <c r="DU29" i="1"/>
  <c r="EP29" i="1"/>
  <c r="FK29" i="1"/>
  <c r="GF29" i="1"/>
  <c r="I30" i="1"/>
  <c r="J30" i="1"/>
  <c r="K30" i="1"/>
  <c r="L30" i="1"/>
  <c r="M30" i="1"/>
  <c r="N30" i="1"/>
  <c r="O30" i="1"/>
  <c r="P30" i="1"/>
  <c r="Q30" i="1"/>
  <c r="S30" i="1"/>
  <c r="AO30" i="1"/>
  <c r="F30" i="1"/>
  <c r="BJ30" i="1"/>
  <c r="G30" i="1"/>
  <c r="CE30" i="1"/>
  <c r="CZ30" i="1"/>
  <c r="DU30" i="1"/>
  <c r="EP30" i="1"/>
  <c r="FK30" i="1"/>
  <c r="GF30" i="1"/>
  <c r="I31" i="1"/>
  <c r="J31" i="1"/>
  <c r="K31" i="1"/>
  <c r="L31" i="1"/>
  <c r="M31" i="1"/>
  <c r="N31" i="1"/>
  <c r="O31" i="1"/>
  <c r="P31" i="1"/>
  <c r="Q31" i="1"/>
  <c r="S31" i="1"/>
  <c r="AO31" i="1"/>
  <c r="BJ31" i="1"/>
  <c r="G31" i="1"/>
  <c r="CE31" i="1"/>
  <c r="CZ31" i="1"/>
  <c r="DU31" i="1"/>
  <c r="EP31" i="1"/>
  <c r="FK31" i="1"/>
  <c r="GF31" i="1"/>
  <c r="I32" i="1"/>
  <c r="J32" i="1"/>
  <c r="K32" i="1"/>
  <c r="L32" i="1"/>
  <c r="M32" i="1"/>
  <c r="N32" i="1"/>
  <c r="O32" i="1"/>
  <c r="P32" i="1"/>
  <c r="Q32" i="1"/>
  <c r="S32" i="1"/>
  <c r="AO32" i="1"/>
  <c r="F32" i="1"/>
  <c r="BJ32" i="1"/>
  <c r="G32" i="1"/>
  <c r="CE32" i="1"/>
  <c r="CZ32" i="1"/>
  <c r="DU32" i="1"/>
  <c r="EP32" i="1"/>
  <c r="FK32" i="1"/>
  <c r="GF32" i="1"/>
  <c r="I33" i="1"/>
  <c r="J33" i="1"/>
  <c r="K33" i="1"/>
  <c r="L33" i="1"/>
  <c r="M33" i="1"/>
  <c r="N33" i="1"/>
  <c r="O33" i="1"/>
  <c r="P33" i="1"/>
  <c r="Q33" i="1"/>
  <c r="S33" i="1"/>
  <c r="AO33" i="1"/>
  <c r="BJ33" i="1"/>
  <c r="G33" i="1"/>
  <c r="CE33" i="1"/>
  <c r="CZ33" i="1"/>
  <c r="DU33" i="1"/>
  <c r="EP33" i="1"/>
  <c r="FK33" i="1"/>
  <c r="GF33" i="1"/>
  <c r="I34" i="1"/>
  <c r="J34" i="1"/>
  <c r="K34" i="1"/>
  <c r="L34" i="1"/>
  <c r="M34" i="1"/>
  <c r="N34" i="1"/>
  <c r="O34" i="1"/>
  <c r="P34" i="1"/>
  <c r="Q34" i="1"/>
  <c r="S34" i="1"/>
  <c r="AO34" i="1"/>
  <c r="F34" i="1"/>
  <c r="BJ34" i="1"/>
  <c r="G34" i="1"/>
  <c r="CE34" i="1"/>
  <c r="CZ34" i="1"/>
  <c r="DU34" i="1"/>
  <c r="EP34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BJ35" i="1"/>
  <c r="G35" i="1"/>
  <c r="CE35" i="1"/>
  <c r="CZ35" i="1"/>
  <c r="DU35" i="1"/>
  <c r="EP35" i="1"/>
  <c r="FK35" i="1"/>
  <c r="GF35" i="1"/>
  <c r="I36" i="1"/>
  <c r="J36" i="1"/>
  <c r="K36" i="1"/>
  <c r="K42" i="1"/>
  <c r="L36" i="1"/>
  <c r="M36" i="1"/>
  <c r="M42" i="1"/>
  <c r="N36" i="1"/>
  <c r="O36" i="1"/>
  <c r="O42" i="1"/>
  <c r="P36" i="1"/>
  <c r="Q36" i="1"/>
  <c r="Q42" i="1"/>
  <c r="S36" i="1"/>
  <c r="AO36" i="1"/>
  <c r="F36" i="1"/>
  <c r="BJ36" i="1"/>
  <c r="G36" i="1"/>
  <c r="CE36" i="1"/>
  <c r="CZ36" i="1"/>
  <c r="DU36" i="1"/>
  <c r="EP36" i="1"/>
  <c r="FK36" i="1"/>
  <c r="GF36" i="1"/>
  <c r="I37" i="1"/>
  <c r="J37" i="1"/>
  <c r="K37" i="1"/>
  <c r="L37" i="1"/>
  <c r="M37" i="1"/>
  <c r="N37" i="1"/>
  <c r="O37" i="1"/>
  <c r="P37" i="1"/>
  <c r="Q37" i="1"/>
  <c r="S37" i="1"/>
  <c r="AO37" i="1"/>
  <c r="BJ37" i="1"/>
  <c r="G37" i="1"/>
  <c r="CE37" i="1"/>
  <c r="CZ37" i="1"/>
  <c r="DU37" i="1"/>
  <c r="EP37" i="1"/>
  <c r="FK37" i="1"/>
  <c r="GF37" i="1"/>
  <c r="I38" i="1"/>
  <c r="J38" i="1"/>
  <c r="K38" i="1"/>
  <c r="L38" i="1"/>
  <c r="M38" i="1"/>
  <c r="N38" i="1"/>
  <c r="O38" i="1"/>
  <c r="P38" i="1"/>
  <c r="Q38" i="1"/>
  <c r="S38" i="1"/>
  <c r="AO38" i="1"/>
  <c r="F38" i="1"/>
  <c r="BJ38" i="1"/>
  <c r="G38" i="1"/>
  <c r="CE38" i="1"/>
  <c r="CZ38" i="1"/>
  <c r="DU38" i="1"/>
  <c r="EP38" i="1"/>
  <c r="FK38" i="1"/>
  <c r="GF38" i="1"/>
  <c r="I39" i="1"/>
  <c r="J39" i="1"/>
  <c r="K39" i="1"/>
  <c r="L39" i="1"/>
  <c r="M39" i="1"/>
  <c r="N39" i="1"/>
  <c r="O39" i="1"/>
  <c r="P39" i="1"/>
  <c r="Q39" i="1"/>
  <c r="S39" i="1"/>
  <c r="AO39" i="1"/>
  <c r="BJ39" i="1"/>
  <c r="G39" i="1"/>
  <c r="CE39" i="1"/>
  <c r="CZ39" i="1"/>
  <c r="DU39" i="1"/>
  <c r="EP39" i="1"/>
  <c r="FK39" i="1"/>
  <c r="GF39" i="1"/>
  <c r="I40" i="1"/>
  <c r="J40" i="1"/>
  <c r="K40" i="1"/>
  <c r="L40" i="1"/>
  <c r="M40" i="1"/>
  <c r="N40" i="1"/>
  <c r="O40" i="1"/>
  <c r="P40" i="1"/>
  <c r="Q40" i="1"/>
  <c r="S40" i="1"/>
  <c r="AO40" i="1"/>
  <c r="F40" i="1"/>
  <c r="BJ40" i="1"/>
  <c r="G40" i="1"/>
  <c r="CE40" i="1"/>
  <c r="CZ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BJ41" i="1"/>
  <c r="G41" i="1"/>
  <c r="CE41" i="1"/>
  <c r="CZ41" i="1"/>
  <c r="DU41" i="1"/>
  <c r="EP41" i="1"/>
  <c r="FK41" i="1"/>
  <c r="GF41" i="1"/>
  <c r="J42" i="1"/>
  <c r="L42" i="1"/>
  <c r="N42" i="1"/>
  <c r="P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I44" i="1"/>
  <c r="J44" i="1"/>
  <c r="H44" i="1"/>
  <c r="K44" i="1"/>
  <c r="L44" i="1"/>
  <c r="M44" i="1"/>
  <c r="N44" i="1"/>
  <c r="O44" i="1"/>
  <c r="P44" i="1"/>
  <c r="Q44" i="1"/>
  <c r="S44" i="1"/>
  <c r="AO44" i="1"/>
  <c r="BJ44" i="1"/>
  <c r="CE44" i="1"/>
  <c r="CZ44" i="1"/>
  <c r="DU44" i="1"/>
  <c r="EP44" i="1"/>
  <c r="FK44" i="1"/>
  <c r="GF44" i="1"/>
  <c r="I45" i="1"/>
  <c r="J45" i="1"/>
  <c r="H45" i="1"/>
  <c r="K45" i="1"/>
  <c r="L45" i="1"/>
  <c r="M45" i="1"/>
  <c r="N45" i="1"/>
  <c r="O45" i="1"/>
  <c r="P45" i="1"/>
  <c r="Q45" i="1"/>
  <c r="S45" i="1"/>
  <c r="AO45" i="1"/>
  <c r="BJ45" i="1"/>
  <c r="CE45" i="1"/>
  <c r="CZ45" i="1"/>
  <c r="DU45" i="1"/>
  <c r="EP45" i="1"/>
  <c r="FK45" i="1"/>
  <c r="GF45" i="1"/>
  <c r="F46" i="1"/>
  <c r="I46" i="1"/>
  <c r="J46" i="1"/>
  <c r="H46" i="1"/>
  <c r="K46" i="1"/>
  <c r="L46" i="1"/>
  <c r="M46" i="1"/>
  <c r="N46" i="1"/>
  <c r="O46" i="1"/>
  <c r="P46" i="1"/>
  <c r="Q46" i="1"/>
  <c r="S46" i="1"/>
  <c r="AO46" i="1"/>
  <c r="BJ46" i="1"/>
  <c r="CE46" i="1"/>
  <c r="CZ46" i="1"/>
  <c r="DU46" i="1"/>
  <c r="EP46" i="1"/>
  <c r="FK46" i="1"/>
  <c r="GF46" i="1"/>
  <c r="I47" i="1"/>
  <c r="J47" i="1"/>
  <c r="H47" i="1"/>
  <c r="K47" i="1"/>
  <c r="L47" i="1"/>
  <c r="M47" i="1"/>
  <c r="N47" i="1"/>
  <c r="O47" i="1"/>
  <c r="P47" i="1"/>
  <c r="Q47" i="1"/>
  <c r="S47" i="1"/>
  <c r="AO47" i="1"/>
  <c r="BJ47" i="1"/>
  <c r="CE47" i="1"/>
  <c r="CZ47" i="1"/>
  <c r="DU47" i="1"/>
  <c r="EP47" i="1"/>
  <c r="FK47" i="1"/>
  <c r="GF47" i="1"/>
  <c r="F48" i="1"/>
  <c r="I48" i="1"/>
  <c r="J48" i="1"/>
  <c r="H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I49" i="1"/>
  <c r="J49" i="1"/>
  <c r="H49" i="1"/>
  <c r="K49" i="1"/>
  <c r="L49" i="1"/>
  <c r="M49" i="1"/>
  <c r="N49" i="1"/>
  <c r="O49" i="1"/>
  <c r="P49" i="1"/>
  <c r="Q49" i="1"/>
  <c r="S49" i="1"/>
  <c r="AO49" i="1"/>
  <c r="BJ49" i="1"/>
  <c r="CE49" i="1"/>
  <c r="CZ49" i="1"/>
  <c r="DU49" i="1"/>
  <c r="EP49" i="1"/>
  <c r="FK49" i="1"/>
  <c r="GF49" i="1"/>
  <c r="F50" i="1"/>
  <c r="I50" i="1"/>
  <c r="J50" i="1"/>
  <c r="H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FK50" i="1"/>
  <c r="GF50" i="1"/>
  <c r="I51" i="1"/>
  <c r="J51" i="1"/>
  <c r="H51" i="1"/>
  <c r="K51" i="1"/>
  <c r="L51" i="1"/>
  <c r="M51" i="1"/>
  <c r="N51" i="1"/>
  <c r="O51" i="1"/>
  <c r="P51" i="1"/>
  <c r="Q51" i="1"/>
  <c r="S51" i="1"/>
  <c r="AO51" i="1"/>
  <c r="BJ51" i="1"/>
  <c r="CE51" i="1"/>
  <c r="CZ51" i="1"/>
  <c r="DU51" i="1"/>
  <c r="EP51" i="1"/>
  <c r="FK51" i="1"/>
  <c r="GF51" i="1"/>
  <c r="F52" i="1"/>
  <c r="I52" i="1"/>
  <c r="J52" i="1"/>
  <c r="H52" i="1"/>
  <c r="K52" i="1"/>
  <c r="L52" i="1"/>
  <c r="M52" i="1"/>
  <c r="N52" i="1"/>
  <c r="O52" i="1"/>
  <c r="P52" i="1"/>
  <c r="Q52" i="1"/>
  <c r="S52" i="1"/>
  <c r="AO52" i="1"/>
  <c r="BJ52" i="1"/>
  <c r="CE52" i="1"/>
  <c r="CZ52" i="1"/>
  <c r="DU52" i="1"/>
  <c r="EP52" i="1"/>
  <c r="FK52" i="1"/>
  <c r="GF52" i="1"/>
  <c r="I53" i="1"/>
  <c r="J53" i="1"/>
  <c r="H53" i="1"/>
  <c r="K53" i="1"/>
  <c r="L53" i="1"/>
  <c r="M53" i="1"/>
  <c r="N53" i="1"/>
  <c r="O53" i="1"/>
  <c r="P53" i="1"/>
  <c r="Q53" i="1"/>
  <c r="S53" i="1"/>
  <c r="AO53" i="1"/>
  <c r="BJ53" i="1"/>
  <c r="CE53" i="1"/>
  <c r="CZ53" i="1"/>
  <c r="DU53" i="1"/>
  <c r="EP53" i="1"/>
  <c r="FK53" i="1"/>
  <c r="GF53" i="1"/>
  <c r="F54" i="1"/>
  <c r="I54" i="1"/>
  <c r="J54" i="1"/>
  <c r="H54" i="1"/>
  <c r="K54" i="1"/>
  <c r="L54" i="1"/>
  <c r="M54" i="1"/>
  <c r="N54" i="1"/>
  <c r="O54" i="1"/>
  <c r="P54" i="1"/>
  <c r="Q54" i="1"/>
  <c r="S54" i="1"/>
  <c r="AO54" i="1"/>
  <c r="BJ54" i="1"/>
  <c r="CE54" i="1"/>
  <c r="CZ54" i="1"/>
  <c r="DU54" i="1"/>
  <c r="EP54" i="1"/>
  <c r="FK54" i="1"/>
  <c r="GF54" i="1"/>
  <c r="I55" i="1"/>
  <c r="J55" i="1"/>
  <c r="H55" i="1"/>
  <c r="K55" i="1"/>
  <c r="L55" i="1"/>
  <c r="M55" i="1"/>
  <c r="N55" i="1"/>
  <c r="O55" i="1"/>
  <c r="P55" i="1"/>
  <c r="Q55" i="1"/>
  <c r="S55" i="1"/>
  <c r="AO55" i="1"/>
  <c r="BJ55" i="1"/>
  <c r="CE55" i="1"/>
  <c r="CZ55" i="1"/>
  <c r="DU55" i="1"/>
  <c r="EP55" i="1"/>
  <c r="FK55" i="1"/>
  <c r="GF55" i="1"/>
  <c r="F56" i="1"/>
  <c r="I56" i="1"/>
  <c r="J56" i="1"/>
  <c r="H56" i="1"/>
  <c r="K56" i="1"/>
  <c r="L56" i="1"/>
  <c r="M56" i="1"/>
  <c r="N56" i="1"/>
  <c r="O56" i="1"/>
  <c r="P56" i="1"/>
  <c r="Q56" i="1"/>
  <c r="S56" i="1"/>
  <c r="AO56" i="1"/>
  <c r="BJ56" i="1"/>
  <c r="CE56" i="1"/>
  <c r="CZ56" i="1"/>
  <c r="DU56" i="1"/>
  <c r="EP56" i="1"/>
  <c r="FK56" i="1"/>
  <c r="GF56" i="1"/>
  <c r="I57" i="1"/>
  <c r="J57" i="1"/>
  <c r="H57" i="1"/>
  <c r="K57" i="1"/>
  <c r="L57" i="1"/>
  <c r="M57" i="1"/>
  <c r="N57" i="1"/>
  <c r="O57" i="1"/>
  <c r="P57" i="1"/>
  <c r="Q57" i="1"/>
  <c r="S57" i="1"/>
  <c r="AO57" i="1"/>
  <c r="BJ57" i="1"/>
  <c r="CE57" i="1"/>
  <c r="CZ57" i="1"/>
  <c r="DU57" i="1"/>
  <c r="EP57" i="1"/>
  <c r="FK57" i="1"/>
  <c r="GF57" i="1"/>
  <c r="F58" i="1"/>
  <c r="I58" i="1"/>
  <c r="J58" i="1"/>
  <c r="H58" i="1"/>
  <c r="K58" i="1"/>
  <c r="L58" i="1"/>
  <c r="M58" i="1"/>
  <c r="N58" i="1"/>
  <c r="O58" i="1"/>
  <c r="P58" i="1"/>
  <c r="Q58" i="1"/>
  <c r="S58" i="1"/>
  <c r="AO58" i="1"/>
  <c r="BJ58" i="1"/>
  <c r="CE58" i="1"/>
  <c r="CZ58" i="1"/>
  <c r="DU58" i="1"/>
  <c r="EP58" i="1"/>
  <c r="FK58" i="1"/>
  <c r="GF58" i="1"/>
  <c r="I59" i="1"/>
  <c r="J59" i="1"/>
  <c r="H59" i="1"/>
  <c r="K59" i="1"/>
  <c r="L59" i="1"/>
  <c r="M59" i="1"/>
  <c r="N59" i="1"/>
  <c r="O59" i="1"/>
  <c r="P59" i="1"/>
  <c r="Q59" i="1"/>
  <c r="S59" i="1"/>
  <c r="AO59" i="1"/>
  <c r="BJ59" i="1"/>
  <c r="CE59" i="1"/>
  <c r="CZ59" i="1"/>
  <c r="DU59" i="1"/>
  <c r="EP59" i="1"/>
  <c r="FK59" i="1"/>
  <c r="GF59" i="1"/>
  <c r="F60" i="1"/>
  <c r="I60" i="1"/>
  <c r="J60" i="1"/>
  <c r="H60" i="1"/>
  <c r="K60" i="1"/>
  <c r="L60" i="1"/>
  <c r="M60" i="1"/>
  <c r="N60" i="1"/>
  <c r="O60" i="1"/>
  <c r="P60" i="1"/>
  <c r="Q60" i="1"/>
  <c r="S60" i="1"/>
  <c r="AO60" i="1"/>
  <c r="BJ60" i="1"/>
  <c r="CE60" i="1"/>
  <c r="CZ60" i="1"/>
  <c r="DU60" i="1"/>
  <c r="EP60" i="1"/>
  <c r="FK60" i="1"/>
  <c r="GF60" i="1"/>
  <c r="I61" i="1"/>
  <c r="J61" i="1"/>
  <c r="H61" i="1"/>
  <c r="K61" i="1"/>
  <c r="L61" i="1"/>
  <c r="M61" i="1"/>
  <c r="N61" i="1"/>
  <c r="O61" i="1"/>
  <c r="P61" i="1"/>
  <c r="Q61" i="1"/>
  <c r="S61" i="1"/>
  <c r="AO61" i="1"/>
  <c r="BJ61" i="1"/>
  <c r="CE61" i="1"/>
  <c r="CZ61" i="1"/>
  <c r="DU61" i="1"/>
  <c r="EP61" i="1"/>
  <c r="FK61" i="1"/>
  <c r="GF61" i="1"/>
  <c r="F62" i="1"/>
  <c r="I62" i="1"/>
  <c r="J62" i="1"/>
  <c r="H62" i="1"/>
  <c r="K62" i="1"/>
  <c r="L62" i="1"/>
  <c r="M62" i="1"/>
  <c r="N62" i="1"/>
  <c r="O62" i="1"/>
  <c r="P62" i="1"/>
  <c r="Q62" i="1"/>
  <c r="S62" i="1"/>
  <c r="AO62" i="1"/>
  <c r="BJ62" i="1"/>
  <c r="CE62" i="1"/>
  <c r="CZ62" i="1"/>
  <c r="DU62" i="1"/>
  <c r="EP62" i="1"/>
  <c r="FK62" i="1"/>
  <c r="GF62" i="1"/>
  <c r="I63" i="1"/>
  <c r="J63" i="1"/>
  <c r="H63" i="1"/>
  <c r="K63" i="1"/>
  <c r="L63" i="1"/>
  <c r="M63" i="1"/>
  <c r="N63" i="1"/>
  <c r="O63" i="1"/>
  <c r="P63" i="1"/>
  <c r="Q63" i="1"/>
  <c r="S63" i="1"/>
  <c r="AO63" i="1"/>
  <c r="BJ63" i="1"/>
  <c r="CE63" i="1"/>
  <c r="CZ63" i="1"/>
  <c r="DU63" i="1"/>
  <c r="EP63" i="1"/>
  <c r="FK63" i="1"/>
  <c r="GF63" i="1"/>
  <c r="F64" i="1"/>
  <c r="I64" i="1"/>
  <c r="J64" i="1"/>
  <c r="H64" i="1"/>
  <c r="K64" i="1"/>
  <c r="L64" i="1"/>
  <c r="M64" i="1"/>
  <c r="N64" i="1"/>
  <c r="O64" i="1"/>
  <c r="P64" i="1"/>
  <c r="Q64" i="1"/>
  <c r="S64" i="1"/>
  <c r="AO64" i="1"/>
  <c r="BJ64" i="1"/>
  <c r="CE64" i="1"/>
  <c r="CZ64" i="1"/>
  <c r="DU64" i="1"/>
  <c r="EP64" i="1"/>
  <c r="FK64" i="1"/>
  <c r="GF64" i="1"/>
  <c r="I65" i="1"/>
  <c r="J65" i="1"/>
  <c r="H65" i="1"/>
  <c r="K65" i="1"/>
  <c r="L65" i="1"/>
  <c r="M65" i="1"/>
  <c r="N65" i="1"/>
  <c r="O65" i="1"/>
  <c r="P65" i="1"/>
  <c r="Q65" i="1"/>
  <c r="S65" i="1"/>
  <c r="AO65" i="1"/>
  <c r="BJ65" i="1"/>
  <c r="CE65" i="1"/>
  <c r="CZ65" i="1"/>
  <c r="DU65" i="1"/>
  <c r="EP65" i="1"/>
  <c r="FK65" i="1"/>
  <c r="GF65" i="1"/>
  <c r="F66" i="1"/>
  <c r="I66" i="1"/>
  <c r="J66" i="1"/>
  <c r="H66" i="1"/>
  <c r="K66" i="1"/>
  <c r="L66" i="1"/>
  <c r="M66" i="1"/>
  <c r="N66" i="1"/>
  <c r="O66" i="1"/>
  <c r="P66" i="1"/>
  <c r="Q66" i="1"/>
  <c r="S66" i="1"/>
  <c r="AO66" i="1"/>
  <c r="BJ66" i="1"/>
  <c r="CE66" i="1"/>
  <c r="CZ66" i="1"/>
  <c r="DU66" i="1"/>
  <c r="EP66" i="1"/>
  <c r="FK66" i="1"/>
  <c r="GF66" i="1"/>
  <c r="I67" i="1"/>
  <c r="J67" i="1"/>
  <c r="H67" i="1"/>
  <c r="K67" i="1"/>
  <c r="L67" i="1"/>
  <c r="M67" i="1"/>
  <c r="N67" i="1"/>
  <c r="O67" i="1"/>
  <c r="P67" i="1"/>
  <c r="Q67" i="1"/>
  <c r="S67" i="1"/>
  <c r="AO67" i="1"/>
  <c r="BJ67" i="1"/>
  <c r="CE67" i="1"/>
  <c r="CZ67" i="1"/>
  <c r="DU67" i="1"/>
  <c r="EP67" i="1"/>
  <c r="FK67" i="1"/>
  <c r="GF67" i="1"/>
  <c r="F68" i="1"/>
  <c r="I68" i="1"/>
  <c r="J68" i="1"/>
  <c r="H68" i="1"/>
  <c r="K68" i="1"/>
  <c r="L68" i="1"/>
  <c r="M68" i="1"/>
  <c r="N68" i="1"/>
  <c r="O68" i="1"/>
  <c r="P68" i="1"/>
  <c r="Q68" i="1"/>
  <c r="S68" i="1"/>
  <c r="AO68" i="1"/>
  <c r="BJ68" i="1"/>
  <c r="CE68" i="1"/>
  <c r="CZ68" i="1"/>
  <c r="DU68" i="1"/>
  <c r="EP68" i="1"/>
  <c r="FK68" i="1"/>
  <c r="GF68" i="1"/>
  <c r="I69" i="1"/>
  <c r="J69" i="1"/>
  <c r="H69" i="1"/>
  <c r="K69" i="1"/>
  <c r="L69" i="1"/>
  <c r="M69" i="1"/>
  <c r="N69" i="1"/>
  <c r="O69" i="1"/>
  <c r="P69" i="1"/>
  <c r="Q69" i="1"/>
  <c r="S69" i="1"/>
  <c r="AO69" i="1"/>
  <c r="BJ69" i="1"/>
  <c r="CE69" i="1"/>
  <c r="CZ69" i="1"/>
  <c r="DU69" i="1"/>
  <c r="EP69" i="1"/>
  <c r="FK69" i="1"/>
  <c r="GF69" i="1"/>
  <c r="F70" i="1"/>
  <c r="J70" i="1"/>
  <c r="L70" i="1"/>
  <c r="M70" i="1"/>
  <c r="N70" i="1"/>
  <c r="O70" i="1"/>
  <c r="P70" i="1"/>
  <c r="Q70" i="1"/>
  <c r="S70" i="1"/>
  <c r="T70" i="1"/>
  <c r="AO70" i="1"/>
  <c r="G70" i="1"/>
  <c r="BJ70" i="1"/>
  <c r="R70" i="1"/>
  <c r="CE70" i="1"/>
  <c r="CZ70" i="1"/>
  <c r="DA70" i="1"/>
  <c r="I70" i="1"/>
  <c r="H70" i="1"/>
  <c r="DE70" i="1"/>
  <c r="K70" i="1"/>
  <c r="DG70" i="1"/>
  <c r="DU70" i="1"/>
  <c r="EP70" i="1"/>
  <c r="FK70" i="1"/>
  <c r="GF70" i="1"/>
  <c r="J71" i="1"/>
  <c r="K71" i="1"/>
  <c r="L71" i="1"/>
  <c r="M71" i="1"/>
  <c r="N71" i="1"/>
  <c r="O71" i="1"/>
  <c r="P71" i="1"/>
  <c r="P81" i="1"/>
  <c r="Q71" i="1"/>
  <c r="T71" i="1"/>
  <c r="T81" i="1"/>
  <c r="AO71" i="1"/>
  <c r="BJ71" i="1"/>
  <c r="BJ81" i="1"/>
  <c r="CE71" i="1"/>
  <c r="CZ71" i="1"/>
  <c r="DU71" i="1"/>
  <c r="EP71" i="1"/>
  <c r="EQ71" i="1"/>
  <c r="I71" i="1"/>
  <c r="EW71" i="1"/>
  <c r="FK71" i="1"/>
  <c r="EX71" i="1"/>
  <c r="FJ71" i="1"/>
  <c r="S71" i="1"/>
  <c r="GF71" i="1"/>
  <c r="I72" i="1"/>
  <c r="H72" i="1"/>
  <c r="J72" i="1"/>
  <c r="K72" i="1"/>
  <c r="L72" i="1"/>
  <c r="M72" i="1"/>
  <c r="N72" i="1"/>
  <c r="O72" i="1"/>
  <c r="P72" i="1"/>
  <c r="Q72" i="1"/>
  <c r="S72" i="1"/>
  <c r="AO72" i="1"/>
  <c r="F72" i="1"/>
  <c r="BJ72" i="1"/>
  <c r="G72" i="1"/>
  <c r="CE72" i="1"/>
  <c r="CZ72" i="1"/>
  <c r="CZ81" i="1"/>
  <c r="DU72" i="1"/>
  <c r="EP72" i="1"/>
  <c r="FK72" i="1"/>
  <c r="GF72" i="1"/>
  <c r="K73" i="1"/>
  <c r="M73" i="1"/>
  <c r="N73" i="1"/>
  <c r="O73" i="1"/>
  <c r="P73" i="1"/>
  <c r="Q73" i="1"/>
  <c r="T73" i="1"/>
  <c r="AO73" i="1"/>
  <c r="BJ73" i="1"/>
  <c r="CE73" i="1"/>
  <c r="CZ73" i="1"/>
  <c r="DU73" i="1"/>
  <c r="EP73" i="1"/>
  <c r="EQ73" i="1"/>
  <c r="I73" i="1"/>
  <c r="H73" i="1"/>
  <c r="ES73" i="1"/>
  <c r="J73" i="1"/>
  <c r="EW73" i="1"/>
  <c r="FK73" i="1"/>
  <c r="EX73" i="1"/>
  <c r="L73" i="1"/>
  <c r="FJ73" i="1"/>
  <c r="FJ81" i="1"/>
  <c r="GF73" i="1"/>
  <c r="J74" i="1"/>
  <c r="K74" i="1"/>
  <c r="L74" i="1"/>
  <c r="M74" i="1"/>
  <c r="O74" i="1"/>
  <c r="P74" i="1"/>
  <c r="Q74" i="1"/>
  <c r="S74" i="1"/>
  <c r="T74" i="1"/>
  <c r="AO74" i="1"/>
  <c r="F74" i="1"/>
  <c r="BJ74" i="1"/>
  <c r="CE74" i="1"/>
  <c r="CZ74" i="1"/>
  <c r="DU74" i="1"/>
  <c r="EP74" i="1"/>
  <c r="EQ74" i="1"/>
  <c r="I74" i="1"/>
  <c r="EW74" i="1"/>
  <c r="FB74" i="1"/>
  <c r="N74" i="1"/>
  <c r="FJ74" i="1"/>
  <c r="FK74" i="1"/>
  <c r="GF74" i="1"/>
  <c r="J75" i="1"/>
  <c r="K75" i="1"/>
  <c r="L75" i="1"/>
  <c r="M75" i="1"/>
  <c r="N75" i="1"/>
  <c r="O75" i="1"/>
  <c r="P75" i="1"/>
  <c r="Q75" i="1"/>
  <c r="T75" i="1"/>
  <c r="AO75" i="1"/>
  <c r="G75" i="1"/>
  <c r="BJ75" i="1"/>
  <c r="CE75" i="1"/>
  <c r="CZ75" i="1"/>
  <c r="DU75" i="1"/>
  <c r="EP75" i="1"/>
  <c r="EP81" i="1"/>
  <c r="EQ75" i="1"/>
  <c r="I75" i="1"/>
  <c r="H75" i="1"/>
  <c r="EW75" i="1"/>
  <c r="FK75" i="1"/>
  <c r="EX75" i="1"/>
  <c r="FJ75" i="1"/>
  <c r="S75" i="1"/>
  <c r="GF75" i="1"/>
  <c r="I76" i="1"/>
  <c r="J76" i="1"/>
  <c r="K76" i="1"/>
  <c r="M76" i="1"/>
  <c r="N76" i="1"/>
  <c r="O76" i="1"/>
  <c r="P76" i="1"/>
  <c r="Q76" i="1"/>
  <c r="T76" i="1"/>
  <c r="AO76" i="1"/>
  <c r="F76" i="1"/>
  <c r="BJ76" i="1"/>
  <c r="CE76" i="1"/>
  <c r="CZ76" i="1"/>
  <c r="DU76" i="1"/>
  <c r="EP76" i="1"/>
  <c r="FK76" i="1"/>
  <c r="FL76" i="1"/>
  <c r="FR76" i="1"/>
  <c r="GF76" i="1"/>
  <c r="FS76" i="1"/>
  <c r="L76" i="1"/>
  <c r="GE76" i="1"/>
  <c r="S76" i="1"/>
  <c r="I77" i="1"/>
  <c r="J77" i="1"/>
  <c r="H77" i="1"/>
  <c r="K77" i="1"/>
  <c r="L77" i="1"/>
  <c r="M77" i="1"/>
  <c r="N77" i="1"/>
  <c r="O77" i="1"/>
  <c r="P77" i="1"/>
  <c r="Q77" i="1"/>
  <c r="S77" i="1"/>
  <c r="AO77" i="1"/>
  <c r="G77" i="1"/>
  <c r="BJ77" i="1"/>
  <c r="CE77" i="1"/>
  <c r="CZ77" i="1"/>
  <c r="DU77" i="1"/>
  <c r="EP77" i="1"/>
  <c r="FK77" i="1"/>
  <c r="GF77" i="1"/>
  <c r="I78" i="1"/>
  <c r="J78" i="1"/>
  <c r="H78" i="1"/>
  <c r="K78" i="1"/>
  <c r="L78" i="1"/>
  <c r="M78" i="1"/>
  <c r="N78" i="1"/>
  <c r="O78" i="1"/>
  <c r="P78" i="1"/>
  <c r="Q78" i="1"/>
  <c r="S78" i="1"/>
  <c r="AO78" i="1"/>
  <c r="G78" i="1"/>
  <c r="BJ78" i="1"/>
  <c r="CE78" i="1"/>
  <c r="CZ78" i="1"/>
  <c r="DU78" i="1"/>
  <c r="EP78" i="1"/>
  <c r="FK78" i="1"/>
  <c r="GF78" i="1"/>
  <c r="I79" i="1"/>
  <c r="J79" i="1"/>
  <c r="H79" i="1"/>
  <c r="K79" i="1"/>
  <c r="L79" i="1"/>
  <c r="M79" i="1"/>
  <c r="N79" i="1"/>
  <c r="O79" i="1"/>
  <c r="P79" i="1"/>
  <c r="Q79" i="1"/>
  <c r="S79" i="1"/>
  <c r="AO79" i="1"/>
  <c r="G79" i="1"/>
  <c r="BJ79" i="1"/>
  <c r="CE79" i="1"/>
  <c r="CZ79" i="1"/>
  <c r="DU79" i="1"/>
  <c r="EP79" i="1"/>
  <c r="FK79" i="1"/>
  <c r="GF79" i="1"/>
  <c r="J80" i="1"/>
  <c r="K80" i="1"/>
  <c r="M80" i="1"/>
  <c r="N80" i="1"/>
  <c r="O80" i="1"/>
  <c r="P80" i="1"/>
  <c r="Q80" i="1"/>
  <c r="T80" i="1"/>
  <c r="AO80" i="1"/>
  <c r="G80" i="1"/>
  <c r="BJ80" i="1"/>
  <c r="F80" i="1"/>
  <c r="CE80" i="1"/>
  <c r="CZ80" i="1"/>
  <c r="DU80" i="1"/>
  <c r="DV80" i="1"/>
  <c r="I80" i="1"/>
  <c r="EB80" i="1"/>
  <c r="EC80" i="1"/>
  <c r="L80" i="1"/>
  <c r="EO80" i="1"/>
  <c r="S80" i="1"/>
  <c r="EP80" i="1"/>
  <c r="FK80" i="1"/>
  <c r="GF80" i="1"/>
  <c r="K81" i="1"/>
  <c r="M81" i="1"/>
  <c r="O81" i="1"/>
  <c r="Q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Q81" i="1"/>
  <c r="ER81" i="1"/>
  <c r="ES81" i="1"/>
  <c r="ET81" i="1"/>
  <c r="EU81" i="1"/>
  <c r="EV81" i="1"/>
  <c r="EW81" i="1"/>
  <c r="EX81" i="1"/>
  <c r="EY81" i="1"/>
  <c r="EZ81" i="1"/>
  <c r="FA81" i="1"/>
  <c r="FC81" i="1"/>
  <c r="FD81" i="1"/>
  <c r="FE81" i="1"/>
  <c r="FF81" i="1"/>
  <c r="FG81" i="1"/>
  <c r="FH81" i="1"/>
  <c r="FI81" i="1"/>
  <c r="FL81" i="1"/>
  <c r="FM81" i="1"/>
  <c r="FN81" i="1"/>
  <c r="FO81" i="1"/>
  <c r="FP81" i="1"/>
  <c r="FQ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I83" i="1"/>
  <c r="J83" i="1"/>
  <c r="H83" i="1"/>
  <c r="K83" i="1"/>
  <c r="L83" i="1"/>
  <c r="M83" i="1"/>
  <c r="N83" i="1"/>
  <c r="O83" i="1"/>
  <c r="P83" i="1"/>
  <c r="Q83" i="1"/>
  <c r="S83" i="1"/>
  <c r="AO83" i="1"/>
  <c r="G83" i="1"/>
  <c r="BJ83" i="1"/>
  <c r="CE83" i="1"/>
  <c r="CZ83" i="1"/>
  <c r="DU83" i="1"/>
  <c r="EP83" i="1"/>
  <c r="FK83" i="1"/>
  <c r="GF83" i="1"/>
  <c r="I84" i="1"/>
  <c r="J84" i="1"/>
  <c r="H84" i="1"/>
  <c r="K84" i="1"/>
  <c r="L84" i="1"/>
  <c r="M84" i="1"/>
  <c r="N84" i="1"/>
  <c r="O84" i="1"/>
  <c r="P84" i="1"/>
  <c r="Q84" i="1"/>
  <c r="S84" i="1"/>
  <c r="AO84" i="1"/>
  <c r="G84" i="1"/>
  <c r="BJ84" i="1"/>
  <c r="CE84" i="1"/>
  <c r="CZ84" i="1"/>
  <c r="DU84" i="1"/>
  <c r="EP84" i="1"/>
  <c r="FK84" i="1"/>
  <c r="GF84" i="1"/>
  <c r="I85" i="1"/>
  <c r="J85" i="1"/>
  <c r="H85" i="1"/>
  <c r="K85" i="1"/>
  <c r="L85" i="1"/>
  <c r="M85" i="1"/>
  <c r="N85" i="1"/>
  <c r="O85" i="1"/>
  <c r="P85" i="1"/>
  <c r="Q85" i="1"/>
  <c r="S85" i="1"/>
  <c r="AO85" i="1"/>
  <c r="G85" i="1"/>
  <c r="BJ85" i="1"/>
  <c r="CE85" i="1"/>
  <c r="CZ85" i="1"/>
  <c r="DU85" i="1"/>
  <c r="EP85" i="1"/>
  <c r="FK85" i="1"/>
  <c r="GF85" i="1"/>
  <c r="I86" i="1"/>
  <c r="J86" i="1"/>
  <c r="H86" i="1"/>
  <c r="K86" i="1"/>
  <c r="L86" i="1"/>
  <c r="M86" i="1"/>
  <c r="N86" i="1"/>
  <c r="O86" i="1"/>
  <c r="P86" i="1"/>
  <c r="Q86" i="1"/>
  <c r="S86" i="1"/>
  <c r="AO86" i="1"/>
  <c r="G86" i="1"/>
  <c r="BJ86" i="1"/>
  <c r="CE86" i="1"/>
  <c r="CZ86" i="1"/>
  <c r="DU86" i="1"/>
  <c r="EP86" i="1"/>
  <c r="FK86" i="1"/>
  <c r="GF86" i="1"/>
  <c r="I87" i="1"/>
  <c r="J87" i="1"/>
  <c r="H87" i="1"/>
  <c r="K87" i="1"/>
  <c r="L87" i="1"/>
  <c r="M87" i="1"/>
  <c r="N87" i="1"/>
  <c r="O87" i="1"/>
  <c r="P87" i="1"/>
  <c r="Q87" i="1"/>
  <c r="S87" i="1"/>
  <c r="AO87" i="1"/>
  <c r="G87" i="1"/>
  <c r="BJ87" i="1"/>
  <c r="CE87" i="1"/>
  <c r="CZ87" i="1"/>
  <c r="DU87" i="1"/>
  <c r="EP87" i="1"/>
  <c r="FK87" i="1"/>
  <c r="GF87" i="1"/>
  <c r="I88" i="1"/>
  <c r="J88" i="1"/>
  <c r="H88" i="1"/>
  <c r="K88" i="1"/>
  <c r="L88" i="1"/>
  <c r="M88" i="1"/>
  <c r="N88" i="1"/>
  <c r="O88" i="1"/>
  <c r="P88" i="1"/>
  <c r="Q88" i="1"/>
  <c r="S88" i="1"/>
  <c r="AO88" i="1"/>
  <c r="G88" i="1"/>
  <c r="BJ88" i="1"/>
  <c r="CE88" i="1"/>
  <c r="CZ88" i="1"/>
  <c r="DU88" i="1"/>
  <c r="EP88" i="1"/>
  <c r="FK88" i="1"/>
  <c r="GF88" i="1"/>
  <c r="I89" i="1"/>
  <c r="J89" i="1"/>
  <c r="H89" i="1"/>
  <c r="K89" i="1"/>
  <c r="L89" i="1"/>
  <c r="M89" i="1"/>
  <c r="N89" i="1"/>
  <c r="O89" i="1"/>
  <c r="P89" i="1"/>
  <c r="Q89" i="1"/>
  <c r="S89" i="1"/>
  <c r="AO89" i="1"/>
  <c r="G89" i="1"/>
  <c r="BJ89" i="1"/>
  <c r="CE89" i="1"/>
  <c r="CZ89" i="1"/>
  <c r="DU89" i="1"/>
  <c r="EP89" i="1"/>
  <c r="FK89" i="1"/>
  <c r="GF89" i="1"/>
  <c r="I90" i="1"/>
  <c r="J90" i="1"/>
  <c r="H90" i="1"/>
  <c r="K90" i="1"/>
  <c r="L90" i="1"/>
  <c r="M90" i="1"/>
  <c r="N90" i="1"/>
  <c r="O90" i="1"/>
  <c r="P90" i="1"/>
  <c r="Q90" i="1"/>
  <c r="S90" i="1"/>
  <c r="AO90" i="1"/>
  <c r="G90" i="1"/>
  <c r="BJ90" i="1"/>
  <c r="CE90" i="1"/>
  <c r="CZ90" i="1"/>
  <c r="DU90" i="1"/>
  <c r="EP90" i="1"/>
  <c r="FK90" i="1"/>
  <c r="GF90" i="1"/>
  <c r="I91" i="1"/>
  <c r="J91" i="1"/>
  <c r="H91" i="1"/>
  <c r="K91" i="1"/>
  <c r="L91" i="1"/>
  <c r="M91" i="1"/>
  <c r="N91" i="1"/>
  <c r="O91" i="1"/>
  <c r="P91" i="1"/>
  <c r="Q91" i="1"/>
  <c r="S91" i="1"/>
  <c r="AO91" i="1"/>
  <c r="G91" i="1"/>
  <c r="BJ91" i="1"/>
  <c r="CE91" i="1"/>
  <c r="CZ91" i="1"/>
  <c r="DU91" i="1"/>
  <c r="EP91" i="1"/>
  <c r="FK91" i="1"/>
  <c r="GF91" i="1"/>
  <c r="I92" i="1"/>
  <c r="J92" i="1"/>
  <c r="H92" i="1"/>
  <c r="K92" i="1"/>
  <c r="L92" i="1"/>
  <c r="M92" i="1"/>
  <c r="N92" i="1"/>
  <c r="O92" i="1"/>
  <c r="P92" i="1"/>
  <c r="Q92" i="1"/>
  <c r="S92" i="1"/>
  <c r="AO92" i="1"/>
  <c r="G92" i="1"/>
  <c r="BJ92" i="1"/>
  <c r="CE92" i="1"/>
  <c r="CZ92" i="1"/>
  <c r="DU92" i="1"/>
  <c r="EP92" i="1"/>
  <c r="FK92" i="1"/>
  <c r="GF92" i="1"/>
  <c r="I93" i="1"/>
  <c r="J93" i="1"/>
  <c r="H93" i="1"/>
  <c r="K93" i="1"/>
  <c r="L93" i="1"/>
  <c r="M93" i="1"/>
  <c r="N93" i="1"/>
  <c r="O93" i="1"/>
  <c r="P93" i="1"/>
  <c r="Q93" i="1"/>
  <c r="S93" i="1"/>
  <c r="AO93" i="1"/>
  <c r="G93" i="1"/>
  <c r="BJ93" i="1"/>
  <c r="CE93" i="1"/>
  <c r="CZ93" i="1"/>
  <c r="DU93" i="1"/>
  <c r="EP93" i="1"/>
  <c r="FK93" i="1"/>
  <c r="GF93" i="1"/>
  <c r="I94" i="1"/>
  <c r="J94" i="1"/>
  <c r="H94" i="1"/>
  <c r="K94" i="1"/>
  <c r="L94" i="1"/>
  <c r="M94" i="1"/>
  <c r="N94" i="1"/>
  <c r="O94" i="1"/>
  <c r="P94" i="1"/>
  <c r="Q94" i="1"/>
  <c r="S94" i="1"/>
  <c r="AO94" i="1"/>
  <c r="G94" i="1"/>
  <c r="BJ94" i="1"/>
  <c r="CE94" i="1"/>
  <c r="CZ94" i="1"/>
  <c r="DU94" i="1"/>
  <c r="EP94" i="1"/>
  <c r="FK94" i="1"/>
  <c r="GF94" i="1"/>
  <c r="I95" i="1"/>
  <c r="J95" i="1"/>
  <c r="H95" i="1"/>
  <c r="K95" i="1"/>
  <c r="L95" i="1"/>
  <c r="M95" i="1"/>
  <c r="N95" i="1"/>
  <c r="O95" i="1"/>
  <c r="P95" i="1"/>
  <c r="Q95" i="1"/>
  <c r="S95" i="1"/>
  <c r="AO95" i="1"/>
  <c r="G95" i="1"/>
  <c r="BJ95" i="1"/>
  <c r="CE95" i="1"/>
  <c r="CZ95" i="1"/>
  <c r="DU95" i="1"/>
  <c r="EP95" i="1"/>
  <c r="FK95" i="1"/>
  <c r="GF95" i="1"/>
  <c r="I96" i="1"/>
  <c r="J96" i="1"/>
  <c r="H96" i="1"/>
  <c r="K96" i="1"/>
  <c r="L96" i="1"/>
  <c r="M96" i="1"/>
  <c r="N96" i="1"/>
  <c r="O96" i="1"/>
  <c r="P96" i="1"/>
  <c r="Q96" i="1"/>
  <c r="S96" i="1"/>
  <c r="AO96" i="1"/>
  <c r="G96" i="1"/>
  <c r="BJ96" i="1"/>
  <c r="CE96" i="1"/>
  <c r="CZ96" i="1"/>
  <c r="DU96" i="1"/>
  <c r="EP96" i="1"/>
  <c r="FK96" i="1"/>
  <c r="GF96" i="1"/>
  <c r="I97" i="1"/>
  <c r="J97" i="1"/>
  <c r="H97" i="1"/>
  <c r="K97" i="1"/>
  <c r="L97" i="1"/>
  <c r="M97" i="1"/>
  <c r="N97" i="1"/>
  <c r="O97" i="1"/>
  <c r="P97" i="1"/>
  <c r="Q97" i="1"/>
  <c r="S97" i="1"/>
  <c r="AO97" i="1"/>
  <c r="G97" i="1"/>
  <c r="BJ97" i="1"/>
  <c r="CE97" i="1"/>
  <c r="CZ97" i="1"/>
  <c r="DU97" i="1"/>
  <c r="EP97" i="1"/>
  <c r="FK97" i="1"/>
  <c r="GF97" i="1"/>
  <c r="I98" i="1"/>
  <c r="J98" i="1"/>
  <c r="H98" i="1"/>
  <c r="K98" i="1"/>
  <c r="L98" i="1"/>
  <c r="M98" i="1"/>
  <c r="N98" i="1"/>
  <c r="O98" i="1"/>
  <c r="P98" i="1"/>
  <c r="Q98" i="1"/>
  <c r="S98" i="1"/>
  <c r="AO98" i="1"/>
  <c r="G98" i="1"/>
  <c r="BJ98" i="1"/>
  <c r="CE98" i="1"/>
  <c r="CZ98" i="1"/>
  <c r="DU98" i="1"/>
  <c r="EP98" i="1"/>
  <c r="FK98" i="1"/>
  <c r="GF98" i="1"/>
  <c r="I99" i="1"/>
  <c r="J99" i="1"/>
  <c r="H99" i="1"/>
  <c r="K99" i="1"/>
  <c r="L99" i="1"/>
  <c r="M99" i="1"/>
  <c r="N99" i="1"/>
  <c r="O99" i="1"/>
  <c r="P99" i="1"/>
  <c r="Q99" i="1"/>
  <c r="S99" i="1"/>
  <c r="AO99" i="1"/>
  <c r="G99" i="1"/>
  <c r="BJ99" i="1"/>
  <c r="CE99" i="1"/>
  <c r="CZ99" i="1"/>
  <c r="DU99" i="1"/>
  <c r="EP99" i="1"/>
  <c r="FK99" i="1"/>
  <c r="GF99" i="1"/>
  <c r="I100" i="1"/>
  <c r="J100" i="1"/>
  <c r="H100" i="1"/>
  <c r="K100" i="1"/>
  <c r="L100" i="1"/>
  <c r="M100" i="1"/>
  <c r="N100" i="1"/>
  <c r="O100" i="1"/>
  <c r="P100" i="1"/>
  <c r="Q100" i="1"/>
  <c r="S100" i="1"/>
  <c r="AO100" i="1"/>
  <c r="G100" i="1"/>
  <c r="BJ100" i="1"/>
  <c r="CE100" i="1"/>
  <c r="CZ100" i="1"/>
  <c r="DU100" i="1"/>
  <c r="EP100" i="1"/>
  <c r="FK100" i="1"/>
  <c r="GF100" i="1"/>
  <c r="I101" i="1"/>
  <c r="J101" i="1"/>
  <c r="H101" i="1"/>
  <c r="K101" i="1"/>
  <c r="L101" i="1"/>
  <c r="M101" i="1"/>
  <c r="N101" i="1"/>
  <c r="O101" i="1"/>
  <c r="P101" i="1"/>
  <c r="Q101" i="1"/>
  <c r="S101" i="1"/>
  <c r="AO101" i="1"/>
  <c r="G101" i="1"/>
  <c r="BJ101" i="1"/>
  <c r="CE101" i="1"/>
  <c r="CZ101" i="1"/>
  <c r="DU101" i="1"/>
  <c r="EP101" i="1"/>
  <c r="FK101" i="1"/>
  <c r="GF101" i="1"/>
  <c r="I102" i="1"/>
  <c r="J102" i="1"/>
  <c r="H102" i="1"/>
  <c r="K102" i="1"/>
  <c r="L102" i="1"/>
  <c r="M102" i="1"/>
  <c r="N102" i="1"/>
  <c r="O102" i="1"/>
  <c r="P102" i="1"/>
  <c r="Q102" i="1"/>
  <c r="S102" i="1"/>
  <c r="AO102" i="1"/>
  <c r="G102" i="1"/>
  <c r="BJ102" i="1"/>
  <c r="CE102" i="1"/>
  <c r="CZ102" i="1"/>
  <c r="DU102" i="1"/>
  <c r="EP102" i="1"/>
  <c r="FK102" i="1"/>
  <c r="GF102" i="1"/>
  <c r="I103" i="1"/>
  <c r="J103" i="1"/>
  <c r="H103" i="1"/>
  <c r="K103" i="1"/>
  <c r="L103" i="1"/>
  <c r="M103" i="1"/>
  <c r="N103" i="1"/>
  <c r="O103" i="1"/>
  <c r="P103" i="1"/>
  <c r="Q103" i="1"/>
  <c r="S103" i="1"/>
  <c r="AO103" i="1"/>
  <c r="G103" i="1"/>
  <c r="BJ103" i="1"/>
  <c r="CE103" i="1"/>
  <c r="CZ103" i="1"/>
  <c r="DU103" i="1"/>
  <c r="EP103" i="1"/>
  <c r="FK103" i="1"/>
  <c r="GF103" i="1"/>
  <c r="I104" i="1"/>
  <c r="J104" i="1"/>
  <c r="H104" i="1"/>
  <c r="K104" i="1"/>
  <c r="L104" i="1"/>
  <c r="M104" i="1"/>
  <c r="N104" i="1"/>
  <c r="O104" i="1"/>
  <c r="P104" i="1"/>
  <c r="Q104" i="1"/>
  <c r="S104" i="1"/>
  <c r="AO104" i="1"/>
  <c r="G104" i="1"/>
  <c r="BJ104" i="1"/>
  <c r="CE104" i="1"/>
  <c r="CZ104" i="1"/>
  <c r="DU104" i="1"/>
  <c r="EP104" i="1"/>
  <c r="FK104" i="1"/>
  <c r="GF104" i="1"/>
  <c r="I105" i="1"/>
  <c r="J105" i="1"/>
  <c r="H105" i="1"/>
  <c r="K105" i="1"/>
  <c r="L105" i="1"/>
  <c r="M105" i="1"/>
  <c r="N105" i="1"/>
  <c r="O105" i="1"/>
  <c r="P105" i="1"/>
  <c r="Q105" i="1"/>
  <c r="S105" i="1"/>
  <c r="AO105" i="1"/>
  <c r="G105" i="1"/>
  <c r="BJ105" i="1"/>
  <c r="CE105" i="1"/>
  <c r="CZ105" i="1"/>
  <c r="DU105" i="1"/>
  <c r="EP105" i="1"/>
  <c r="FK105" i="1"/>
  <c r="GF105" i="1"/>
  <c r="I106" i="1"/>
  <c r="J106" i="1"/>
  <c r="H106" i="1"/>
  <c r="K106" i="1"/>
  <c r="L106" i="1"/>
  <c r="M106" i="1"/>
  <c r="N106" i="1"/>
  <c r="O106" i="1"/>
  <c r="P106" i="1"/>
  <c r="Q106" i="1"/>
  <c r="S106" i="1"/>
  <c r="AO106" i="1"/>
  <c r="G106" i="1"/>
  <c r="BJ106" i="1"/>
  <c r="CE106" i="1"/>
  <c r="CZ106" i="1"/>
  <c r="DU106" i="1"/>
  <c r="EP106" i="1"/>
  <c r="FK106" i="1"/>
  <c r="GF106" i="1"/>
  <c r="I107" i="1"/>
  <c r="J107" i="1"/>
  <c r="H107" i="1"/>
  <c r="K107" i="1"/>
  <c r="L107" i="1"/>
  <c r="M107" i="1"/>
  <c r="N107" i="1"/>
  <c r="O107" i="1"/>
  <c r="P107" i="1"/>
  <c r="Q107" i="1"/>
  <c r="S107" i="1"/>
  <c r="AO107" i="1"/>
  <c r="G107" i="1"/>
  <c r="BJ107" i="1"/>
  <c r="CE107" i="1"/>
  <c r="CZ107" i="1"/>
  <c r="DU107" i="1"/>
  <c r="EP107" i="1"/>
  <c r="FK107" i="1"/>
  <c r="GF107" i="1"/>
  <c r="I108" i="1"/>
  <c r="J108" i="1"/>
  <c r="H108" i="1"/>
  <c r="K108" i="1"/>
  <c r="L108" i="1"/>
  <c r="M108" i="1"/>
  <c r="N108" i="1"/>
  <c r="O108" i="1"/>
  <c r="P108" i="1"/>
  <c r="Q108" i="1"/>
  <c r="S108" i="1"/>
  <c r="AO108" i="1"/>
  <c r="G108" i="1"/>
  <c r="BJ108" i="1"/>
  <c r="CE108" i="1"/>
  <c r="CZ108" i="1"/>
  <c r="DU108" i="1"/>
  <c r="EP108" i="1"/>
  <c r="FK108" i="1"/>
  <c r="GF108" i="1"/>
  <c r="I109" i="1"/>
  <c r="J109" i="1"/>
  <c r="H109" i="1"/>
  <c r="K109" i="1"/>
  <c r="L109" i="1"/>
  <c r="M109" i="1"/>
  <c r="N109" i="1"/>
  <c r="O109" i="1"/>
  <c r="P109" i="1"/>
  <c r="Q109" i="1"/>
  <c r="S109" i="1"/>
  <c r="AO109" i="1"/>
  <c r="G109" i="1"/>
  <c r="BJ109" i="1"/>
  <c r="CE109" i="1"/>
  <c r="CZ109" i="1"/>
  <c r="DU109" i="1"/>
  <c r="EP109" i="1"/>
  <c r="FK109" i="1"/>
  <c r="GF109" i="1"/>
  <c r="I110" i="1"/>
  <c r="J110" i="1"/>
  <c r="H110" i="1"/>
  <c r="K110" i="1"/>
  <c r="L110" i="1"/>
  <c r="M110" i="1"/>
  <c r="N110" i="1"/>
  <c r="O110" i="1"/>
  <c r="P110" i="1"/>
  <c r="Q110" i="1"/>
  <c r="S110" i="1"/>
  <c r="AO110" i="1"/>
  <c r="G110" i="1"/>
  <c r="BJ110" i="1"/>
  <c r="CE110" i="1"/>
  <c r="CZ110" i="1"/>
  <c r="DU110" i="1"/>
  <c r="EP110" i="1"/>
  <c r="FK110" i="1"/>
  <c r="GF110" i="1"/>
  <c r="I111" i="1"/>
  <c r="J111" i="1"/>
  <c r="H111" i="1"/>
  <c r="K111" i="1"/>
  <c r="L111" i="1"/>
  <c r="M111" i="1"/>
  <c r="N111" i="1"/>
  <c r="O111" i="1"/>
  <c r="P111" i="1"/>
  <c r="Q111" i="1"/>
  <c r="S111" i="1"/>
  <c r="AO111" i="1"/>
  <c r="G111" i="1"/>
  <c r="BJ111" i="1"/>
  <c r="CE111" i="1"/>
  <c r="CZ111" i="1"/>
  <c r="DU111" i="1"/>
  <c r="EP111" i="1"/>
  <c r="FK111" i="1"/>
  <c r="GF111" i="1"/>
  <c r="I112" i="1"/>
  <c r="J112" i="1"/>
  <c r="K112" i="1"/>
  <c r="L112" i="1"/>
  <c r="M112" i="1"/>
  <c r="N112" i="1"/>
  <c r="O112" i="1"/>
  <c r="P112" i="1"/>
  <c r="Q112" i="1"/>
  <c r="S112" i="1"/>
  <c r="AO112" i="1"/>
  <c r="BJ112" i="1"/>
  <c r="CE112" i="1"/>
  <c r="CZ112" i="1"/>
  <c r="DU112" i="1"/>
  <c r="EP112" i="1"/>
  <c r="FK112" i="1"/>
  <c r="GF112" i="1"/>
  <c r="I113" i="1"/>
  <c r="J113" i="1"/>
  <c r="H113" i="1"/>
  <c r="K113" i="1"/>
  <c r="L113" i="1"/>
  <c r="M113" i="1"/>
  <c r="N113" i="1"/>
  <c r="O113" i="1"/>
  <c r="P113" i="1"/>
  <c r="Q113" i="1"/>
  <c r="S113" i="1"/>
  <c r="AO113" i="1"/>
  <c r="F113" i="1"/>
  <c r="BJ113" i="1"/>
  <c r="CE113" i="1"/>
  <c r="CZ113" i="1"/>
  <c r="DU113" i="1"/>
  <c r="EP113" i="1"/>
  <c r="FK113" i="1"/>
  <c r="GF113" i="1"/>
  <c r="F114" i="1"/>
  <c r="I114" i="1"/>
  <c r="J114" i="1"/>
  <c r="H114" i="1"/>
  <c r="K114" i="1"/>
  <c r="L114" i="1"/>
  <c r="M114" i="1"/>
  <c r="N114" i="1"/>
  <c r="O114" i="1"/>
  <c r="P114" i="1"/>
  <c r="Q114" i="1"/>
  <c r="S114" i="1"/>
  <c r="AO114" i="1"/>
  <c r="BJ114" i="1"/>
  <c r="CE114" i="1"/>
  <c r="CZ114" i="1"/>
  <c r="DU114" i="1"/>
  <c r="EP114" i="1"/>
  <c r="FK114" i="1"/>
  <c r="GF114" i="1"/>
  <c r="I115" i="1"/>
  <c r="J115" i="1"/>
  <c r="H115" i="1"/>
  <c r="K115" i="1"/>
  <c r="L115" i="1"/>
  <c r="M115" i="1"/>
  <c r="N115" i="1"/>
  <c r="O115" i="1"/>
  <c r="P115" i="1"/>
  <c r="Q115" i="1"/>
  <c r="S115" i="1"/>
  <c r="AO115" i="1"/>
  <c r="G115" i="1"/>
  <c r="BJ115" i="1"/>
  <c r="CE115" i="1"/>
  <c r="CZ115" i="1"/>
  <c r="DU115" i="1"/>
  <c r="EP115" i="1"/>
  <c r="FK115" i="1"/>
  <c r="GF115" i="1"/>
  <c r="F116" i="1"/>
  <c r="I116" i="1"/>
  <c r="J116" i="1"/>
  <c r="H116" i="1"/>
  <c r="K116" i="1"/>
  <c r="L116" i="1"/>
  <c r="M116" i="1"/>
  <c r="N116" i="1"/>
  <c r="O116" i="1"/>
  <c r="P116" i="1"/>
  <c r="Q116" i="1"/>
  <c r="S116" i="1"/>
  <c r="AO116" i="1"/>
  <c r="BJ116" i="1"/>
  <c r="CE116" i="1"/>
  <c r="CZ116" i="1"/>
  <c r="DU116" i="1"/>
  <c r="EP116" i="1"/>
  <c r="FK116" i="1"/>
  <c r="GF116" i="1"/>
  <c r="I117" i="1"/>
  <c r="J117" i="1"/>
  <c r="H117" i="1"/>
  <c r="K117" i="1"/>
  <c r="L117" i="1"/>
  <c r="M117" i="1"/>
  <c r="N117" i="1"/>
  <c r="O117" i="1"/>
  <c r="P117" i="1"/>
  <c r="Q117" i="1"/>
  <c r="S117" i="1"/>
  <c r="AO117" i="1"/>
  <c r="G117" i="1"/>
  <c r="BJ117" i="1"/>
  <c r="CE117" i="1"/>
  <c r="CZ117" i="1"/>
  <c r="DU117" i="1"/>
  <c r="EP117" i="1"/>
  <c r="FK117" i="1"/>
  <c r="GF117" i="1"/>
  <c r="F118" i="1"/>
  <c r="I118" i="1"/>
  <c r="J118" i="1"/>
  <c r="H118" i="1"/>
  <c r="K118" i="1"/>
  <c r="L118" i="1"/>
  <c r="M118" i="1"/>
  <c r="N118" i="1"/>
  <c r="O118" i="1"/>
  <c r="P118" i="1"/>
  <c r="Q118" i="1"/>
  <c r="S118" i="1"/>
  <c r="AO118" i="1"/>
  <c r="BJ118" i="1"/>
  <c r="CE118" i="1"/>
  <c r="CZ118" i="1"/>
  <c r="DU118" i="1"/>
  <c r="EP118" i="1"/>
  <c r="FK118" i="1"/>
  <c r="GF118" i="1"/>
  <c r="I119" i="1"/>
  <c r="J119" i="1"/>
  <c r="H119" i="1"/>
  <c r="K119" i="1"/>
  <c r="L119" i="1"/>
  <c r="M119" i="1"/>
  <c r="N119" i="1"/>
  <c r="O119" i="1"/>
  <c r="P119" i="1"/>
  <c r="Q119" i="1"/>
  <c r="S119" i="1"/>
  <c r="AO119" i="1"/>
  <c r="G119" i="1"/>
  <c r="BJ119" i="1"/>
  <c r="CE119" i="1"/>
  <c r="CZ119" i="1"/>
  <c r="DU119" i="1"/>
  <c r="EP119" i="1"/>
  <c r="FK119" i="1"/>
  <c r="GF119" i="1"/>
  <c r="F120" i="1"/>
  <c r="I120" i="1"/>
  <c r="J120" i="1"/>
  <c r="H120" i="1"/>
  <c r="K120" i="1"/>
  <c r="L120" i="1"/>
  <c r="M120" i="1"/>
  <c r="N120" i="1"/>
  <c r="O120" i="1"/>
  <c r="P120" i="1"/>
  <c r="Q120" i="1"/>
  <c r="S120" i="1"/>
  <c r="AO120" i="1"/>
  <c r="BJ120" i="1"/>
  <c r="CE120" i="1"/>
  <c r="CZ120" i="1"/>
  <c r="DU120" i="1"/>
  <c r="EP120" i="1"/>
  <c r="FK120" i="1"/>
  <c r="GF120" i="1"/>
  <c r="I121" i="1"/>
  <c r="J121" i="1"/>
  <c r="H121" i="1"/>
  <c r="K121" i="1"/>
  <c r="L121" i="1"/>
  <c r="M121" i="1"/>
  <c r="N121" i="1"/>
  <c r="O121" i="1"/>
  <c r="P121" i="1"/>
  <c r="Q121" i="1"/>
  <c r="S121" i="1"/>
  <c r="AO121" i="1"/>
  <c r="G121" i="1"/>
  <c r="BJ121" i="1"/>
  <c r="CE121" i="1"/>
  <c r="CZ121" i="1"/>
  <c r="DU121" i="1"/>
  <c r="EP121" i="1"/>
  <c r="FK121" i="1"/>
  <c r="GF121" i="1"/>
  <c r="F122" i="1"/>
  <c r="I122" i="1"/>
  <c r="J122" i="1"/>
  <c r="H122" i="1"/>
  <c r="K122" i="1"/>
  <c r="L122" i="1"/>
  <c r="M122" i="1"/>
  <c r="N122" i="1"/>
  <c r="O122" i="1"/>
  <c r="P122" i="1"/>
  <c r="Q122" i="1"/>
  <c r="S122" i="1"/>
  <c r="AO122" i="1"/>
  <c r="BJ122" i="1"/>
  <c r="CE122" i="1"/>
  <c r="CZ122" i="1"/>
  <c r="DU122" i="1"/>
  <c r="EP122" i="1"/>
  <c r="FK122" i="1"/>
  <c r="GF122" i="1"/>
  <c r="I123" i="1"/>
  <c r="J123" i="1"/>
  <c r="H123" i="1"/>
  <c r="K123" i="1"/>
  <c r="L123" i="1"/>
  <c r="M123" i="1"/>
  <c r="N123" i="1"/>
  <c r="O123" i="1"/>
  <c r="P123" i="1"/>
  <c r="Q123" i="1"/>
  <c r="S123" i="1"/>
  <c r="AO123" i="1"/>
  <c r="G123" i="1"/>
  <c r="BJ123" i="1"/>
  <c r="CE123" i="1"/>
  <c r="CZ123" i="1"/>
  <c r="DU123" i="1"/>
  <c r="EP123" i="1"/>
  <c r="FK123" i="1"/>
  <c r="GF123" i="1"/>
  <c r="F124" i="1"/>
  <c r="I124" i="1"/>
  <c r="J124" i="1"/>
  <c r="H124" i="1"/>
  <c r="K124" i="1"/>
  <c r="L124" i="1"/>
  <c r="M124" i="1"/>
  <c r="N124" i="1"/>
  <c r="O124" i="1"/>
  <c r="P124" i="1"/>
  <c r="Q124" i="1"/>
  <c r="S124" i="1"/>
  <c r="AO124" i="1"/>
  <c r="BJ124" i="1"/>
  <c r="CE124" i="1"/>
  <c r="CZ124" i="1"/>
  <c r="DU124" i="1"/>
  <c r="EP124" i="1"/>
  <c r="FK124" i="1"/>
  <c r="GF124" i="1"/>
  <c r="I125" i="1"/>
  <c r="J125" i="1"/>
  <c r="H125" i="1"/>
  <c r="K125" i="1"/>
  <c r="L125" i="1"/>
  <c r="M125" i="1"/>
  <c r="N125" i="1"/>
  <c r="O125" i="1"/>
  <c r="P125" i="1"/>
  <c r="Q125" i="1"/>
  <c r="S125" i="1"/>
  <c r="AO125" i="1"/>
  <c r="G125" i="1"/>
  <c r="BJ125" i="1"/>
  <c r="CE125" i="1"/>
  <c r="CZ125" i="1"/>
  <c r="DU125" i="1"/>
  <c r="EP125" i="1"/>
  <c r="FK125" i="1"/>
  <c r="GF125" i="1"/>
  <c r="F127" i="1"/>
  <c r="F128" i="1"/>
  <c r="I127" i="1"/>
  <c r="J127" i="1"/>
  <c r="H127" i="1"/>
  <c r="H128" i="1"/>
  <c r="K127" i="1"/>
  <c r="L127" i="1"/>
  <c r="M127" i="1"/>
  <c r="N127" i="1"/>
  <c r="O127" i="1"/>
  <c r="P127" i="1"/>
  <c r="Q127" i="1"/>
  <c r="S127" i="1"/>
  <c r="AO127" i="1"/>
  <c r="BJ127" i="1"/>
  <c r="CE127" i="1"/>
  <c r="CZ127" i="1"/>
  <c r="DU127" i="1"/>
  <c r="EP127" i="1"/>
  <c r="FK127" i="1"/>
  <c r="GF127" i="1"/>
  <c r="I128" i="1"/>
  <c r="J128" i="1"/>
  <c r="K128" i="1"/>
  <c r="L128" i="1"/>
  <c r="M128" i="1"/>
  <c r="N128" i="1"/>
  <c r="O128" i="1"/>
  <c r="P128" i="1"/>
  <c r="Q128" i="1"/>
  <c r="S128" i="1"/>
  <c r="T128" i="1"/>
  <c r="T134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N134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EF128" i="1"/>
  <c r="EG128" i="1"/>
  <c r="EH128" i="1"/>
  <c r="EI128" i="1"/>
  <c r="EJ128" i="1"/>
  <c r="EK128" i="1"/>
  <c r="EL128" i="1"/>
  <c r="EM128" i="1"/>
  <c r="EN128" i="1"/>
  <c r="EO128" i="1"/>
  <c r="EP128" i="1"/>
  <c r="EQ128" i="1"/>
  <c r="ER128" i="1"/>
  <c r="ES128" i="1"/>
  <c r="ET128" i="1"/>
  <c r="EU128" i="1"/>
  <c r="EV128" i="1"/>
  <c r="EW128" i="1"/>
  <c r="EX128" i="1"/>
  <c r="EY128" i="1"/>
  <c r="EZ128" i="1"/>
  <c r="FA128" i="1"/>
  <c r="FB128" i="1"/>
  <c r="FC128" i="1"/>
  <c r="FD128" i="1"/>
  <c r="FE128" i="1"/>
  <c r="FF128" i="1"/>
  <c r="FG128" i="1"/>
  <c r="FH128" i="1"/>
  <c r="FI128" i="1"/>
  <c r="FJ128" i="1"/>
  <c r="FK128" i="1"/>
  <c r="FL128" i="1"/>
  <c r="FM128" i="1"/>
  <c r="FN128" i="1"/>
  <c r="FO128" i="1"/>
  <c r="FP128" i="1"/>
  <c r="FQ128" i="1"/>
  <c r="FR128" i="1"/>
  <c r="FS128" i="1"/>
  <c r="FT128" i="1"/>
  <c r="FU128" i="1"/>
  <c r="FV128" i="1"/>
  <c r="FW128" i="1"/>
  <c r="FX128" i="1"/>
  <c r="FY128" i="1"/>
  <c r="FZ128" i="1"/>
  <c r="GA128" i="1"/>
  <c r="GB128" i="1"/>
  <c r="GC128" i="1"/>
  <c r="GD128" i="1"/>
  <c r="GE128" i="1"/>
  <c r="GF128" i="1"/>
  <c r="I130" i="1"/>
  <c r="J130" i="1"/>
  <c r="H130" i="1"/>
  <c r="K130" i="1"/>
  <c r="L130" i="1"/>
  <c r="M130" i="1"/>
  <c r="N130" i="1"/>
  <c r="O130" i="1"/>
  <c r="P130" i="1"/>
  <c r="Q130" i="1"/>
  <c r="S130" i="1"/>
  <c r="AO130" i="1"/>
  <c r="F130" i="1"/>
  <c r="BJ130" i="1"/>
  <c r="CE130" i="1"/>
  <c r="CE133" i="1"/>
  <c r="CZ130" i="1"/>
  <c r="DU130" i="1"/>
  <c r="DU133" i="1"/>
  <c r="EP130" i="1"/>
  <c r="FK130" i="1"/>
  <c r="FK133" i="1"/>
  <c r="GF130" i="1"/>
  <c r="I131" i="1"/>
  <c r="J131" i="1"/>
  <c r="H131" i="1"/>
  <c r="K131" i="1"/>
  <c r="L131" i="1"/>
  <c r="M131" i="1"/>
  <c r="N131" i="1"/>
  <c r="O131" i="1"/>
  <c r="P131" i="1"/>
  <c r="Q131" i="1"/>
  <c r="S131" i="1"/>
  <c r="AO131" i="1"/>
  <c r="F131" i="1"/>
  <c r="BJ131" i="1"/>
  <c r="CE131" i="1"/>
  <c r="CZ131" i="1"/>
  <c r="DU131" i="1"/>
  <c r="EP131" i="1"/>
  <c r="FK131" i="1"/>
  <c r="GF131" i="1"/>
  <c r="I132" i="1"/>
  <c r="J132" i="1"/>
  <c r="H132" i="1"/>
  <c r="K132" i="1"/>
  <c r="L132" i="1"/>
  <c r="M132" i="1"/>
  <c r="N132" i="1"/>
  <c r="O132" i="1"/>
  <c r="P132" i="1"/>
  <c r="Q132" i="1"/>
  <c r="S132" i="1"/>
  <c r="AO132" i="1"/>
  <c r="R132" i="1"/>
  <c r="BJ132" i="1"/>
  <c r="CE132" i="1"/>
  <c r="CZ132" i="1"/>
  <c r="DU132" i="1"/>
  <c r="EP132" i="1"/>
  <c r="FK132" i="1"/>
  <c r="GF132" i="1"/>
  <c r="I133" i="1"/>
  <c r="J133" i="1"/>
  <c r="K133" i="1"/>
  <c r="L133" i="1"/>
  <c r="M133" i="1"/>
  <c r="N133" i="1"/>
  <c r="O133" i="1"/>
  <c r="P133" i="1"/>
  <c r="P134" i="1"/>
  <c r="Q133" i="1"/>
  <c r="S133" i="1"/>
  <c r="T133" i="1"/>
  <c r="U133" i="1"/>
  <c r="V133" i="1"/>
  <c r="V134" i="1"/>
  <c r="W133" i="1"/>
  <c r="X133" i="1"/>
  <c r="X134" i="1"/>
  <c r="Y133" i="1"/>
  <c r="Z133" i="1"/>
  <c r="Z134" i="1"/>
  <c r="AA133" i="1"/>
  <c r="AB133" i="1"/>
  <c r="AB134" i="1"/>
  <c r="AC133" i="1"/>
  <c r="AD133" i="1"/>
  <c r="AD134" i="1"/>
  <c r="AE133" i="1"/>
  <c r="AF133" i="1"/>
  <c r="AF134" i="1"/>
  <c r="AG133" i="1"/>
  <c r="AH133" i="1"/>
  <c r="AH134" i="1"/>
  <c r="AI133" i="1"/>
  <c r="AJ133" i="1"/>
  <c r="AJ134" i="1"/>
  <c r="AK133" i="1"/>
  <c r="AL133" i="1"/>
  <c r="AL134" i="1"/>
  <c r="AM133" i="1"/>
  <c r="AN133" i="1"/>
  <c r="AP133" i="1"/>
  <c r="AP134" i="1"/>
  <c r="AQ133" i="1"/>
  <c r="AR133" i="1"/>
  <c r="AR134" i="1"/>
  <c r="AS133" i="1"/>
  <c r="AT133" i="1"/>
  <c r="AT134" i="1"/>
  <c r="AU133" i="1"/>
  <c r="AV133" i="1"/>
  <c r="AV134" i="1"/>
  <c r="AW133" i="1"/>
  <c r="AX133" i="1"/>
  <c r="AX134" i="1"/>
  <c r="AY133" i="1"/>
  <c r="AZ133" i="1"/>
  <c r="AZ134" i="1"/>
  <c r="BA133" i="1"/>
  <c r="BB133" i="1"/>
  <c r="BB134" i="1"/>
  <c r="BC133" i="1"/>
  <c r="BD133" i="1"/>
  <c r="BD134" i="1"/>
  <c r="BE133" i="1"/>
  <c r="BF133" i="1"/>
  <c r="BF134" i="1"/>
  <c r="BG133" i="1"/>
  <c r="BH133" i="1"/>
  <c r="BH134" i="1"/>
  <c r="BI133" i="1"/>
  <c r="BJ133" i="1"/>
  <c r="BK133" i="1"/>
  <c r="BL133" i="1"/>
  <c r="BL134" i="1"/>
  <c r="BM133" i="1"/>
  <c r="BN133" i="1"/>
  <c r="BN134" i="1"/>
  <c r="BO133" i="1"/>
  <c r="BP133" i="1"/>
  <c r="BP134" i="1"/>
  <c r="BQ133" i="1"/>
  <c r="BR133" i="1"/>
  <c r="BR134" i="1"/>
  <c r="BS133" i="1"/>
  <c r="BT133" i="1"/>
  <c r="BT134" i="1"/>
  <c r="BU133" i="1"/>
  <c r="BV133" i="1"/>
  <c r="BV134" i="1"/>
  <c r="BW133" i="1"/>
  <c r="BX133" i="1"/>
  <c r="BX134" i="1"/>
  <c r="BY133" i="1"/>
  <c r="BZ133" i="1"/>
  <c r="BZ134" i="1"/>
  <c r="CA133" i="1"/>
  <c r="CB133" i="1"/>
  <c r="CB134" i="1"/>
  <c r="CC133" i="1"/>
  <c r="CD133" i="1"/>
  <c r="CD134" i="1"/>
  <c r="CF133" i="1"/>
  <c r="CF134" i="1"/>
  <c r="CG133" i="1"/>
  <c r="CH133" i="1"/>
  <c r="CH134" i="1"/>
  <c r="CI133" i="1"/>
  <c r="CJ133" i="1"/>
  <c r="CJ134" i="1"/>
  <c r="CK133" i="1"/>
  <c r="CL133" i="1"/>
  <c r="CL134" i="1"/>
  <c r="CM133" i="1"/>
  <c r="CN133" i="1"/>
  <c r="CN134" i="1"/>
  <c r="CO133" i="1"/>
  <c r="CP133" i="1"/>
  <c r="CP134" i="1"/>
  <c r="CQ133" i="1"/>
  <c r="CR133" i="1"/>
  <c r="CR134" i="1"/>
  <c r="CS133" i="1"/>
  <c r="CT133" i="1"/>
  <c r="CT134" i="1"/>
  <c r="CU133" i="1"/>
  <c r="CV133" i="1"/>
  <c r="CV134" i="1"/>
  <c r="CW133" i="1"/>
  <c r="CX133" i="1"/>
  <c r="CX134" i="1"/>
  <c r="CY133" i="1"/>
  <c r="CZ133" i="1"/>
  <c r="DA133" i="1"/>
  <c r="DB133" i="1"/>
  <c r="DB134" i="1"/>
  <c r="DC133" i="1"/>
  <c r="DD133" i="1"/>
  <c r="DD134" i="1"/>
  <c r="DE133" i="1"/>
  <c r="DF133" i="1"/>
  <c r="DF134" i="1"/>
  <c r="DG133" i="1"/>
  <c r="DH133" i="1"/>
  <c r="DH134" i="1"/>
  <c r="DI133" i="1"/>
  <c r="DJ133" i="1"/>
  <c r="DJ134" i="1"/>
  <c r="DK133" i="1"/>
  <c r="DL133" i="1"/>
  <c r="DL134" i="1"/>
  <c r="DM133" i="1"/>
  <c r="DN133" i="1"/>
  <c r="DN134" i="1"/>
  <c r="DO133" i="1"/>
  <c r="DP133" i="1"/>
  <c r="DP134" i="1"/>
  <c r="DQ133" i="1"/>
  <c r="DR133" i="1"/>
  <c r="DR134" i="1"/>
  <c r="DS133" i="1"/>
  <c r="DT133" i="1"/>
  <c r="DT134" i="1"/>
  <c r="DV133" i="1"/>
  <c r="DW133" i="1"/>
  <c r="DX133" i="1"/>
  <c r="DX134" i="1"/>
  <c r="DY133" i="1"/>
  <c r="DZ133" i="1"/>
  <c r="DZ134" i="1"/>
  <c r="EA133" i="1"/>
  <c r="EB133" i="1"/>
  <c r="EB134" i="1"/>
  <c r="EC133" i="1"/>
  <c r="ED133" i="1"/>
  <c r="ED134" i="1"/>
  <c r="EE133" i="1"/>
  <c r="EF133" i="1"/>
  <c r="EF134" i="1"/>
  <c r="EG133" i="1"/>
  <c r="EH133" i="1"/>
  <c r="EH134" i="1"/>
  <c r="EI133" i="1"/>
  <c r="EJ133" i="1"/>
  <c r="EJ134" i="1"/>
  <c r="EK133" i="1"/>
  <c r="EL133" i="1"/>
  <c r="EL134" i="1"/>
  <c r="EM133" i="1"/>
  <c r="EN133" i="1"/>
  <c r="EN134" i="1"/>
  <c r="EO133" i="1"/>
  <c r="EP133" i="1"/>
  <c r="EQ133" i="1"/>
  <c r="ER133" i="1"/>
  <c r="ER134" i="1"/>
  <c r="ES133" i="1"/>
  <c r="ET133" i="1"/>
  <c r="ET134" i="1"/>
  <c r="EU133" i="1"/>
  <c r="EV133" i="1"/>
  <c r="EV134" i="1"/>
  <c r="EW133" i="1"/>
  <c r="EX133" i="1"/>
  <c r="EX134" i="1"/>
  <c r="EY133" i="1"/>
  <c r="EZ133" i="1"/>
  <c r="EZ134" i="1"/>
  <c r="FA133" i="1"/>
  <c r="FB133" i="1"/>
  <c r="FC133" i="1"/>
  <c r="FD133" i="1"/>
  <c r="FD134" i="1"/>
  <c r="FE133" i="1"/>
  <c r="FF133" i="1"/>
  <c r="FF134" i="1"/>
  <c r="FG133" i="1"/>
  <c r="FH133" i="1"/>
  <c r="FH134" i="1"/>
  <c r="FI133" i="1"/>
  <c r="FJ133" i="1"/>
  <c r="FJ134" i="1"/>
  <c r="FL133" i="1"/>
  <c r="FL134" i="1"/>
  <c r="FM133" i="1"/>
  <c r="FN133" i="1"/>
  <c r="FN134" i="1"/>
  <c r="FO133" i="1"/>
  <c r="FP133" i="1"/>
  <c r="FP134" i="1"/>
  <c r="FQ133" i="1"/>
  <c r="FR133" i="1"/>
  <c r="FS133" i="1"/>
  <c r="FT133" i="1"/>
  <c r="FT134" i="1"/>
  <c r="FU133" i="1"/>
  <c r="FV133" i="1"/>
  <c r="FV134" i="1"/>
  <c r="FW133" i="1"/>
  <c r="FX133" i="1"/>
  <c r="FX134" i="1"/>
  <c r="FY133" i="1"/>
  <c r="FZ133" i="1"/>
  <c r="FZ134" i="1"/>
  <c r="GA133" i="1"/>
  <c r="GB133" i="1"/>
  <c r="GB134" i="1"/>
  <c r="GC133" i="1"/>
  <c r="GD133" i="1"/>
  <c r="GD134" i="1"/>
  <c r="GE133" i="1"/>
  <c r="GF133" i="1"/>
  <c r="U134" i="1"/>
  <c r="W134" i="1"/>
  <c r="Y134" i="1"/>
  <c r="AA134" i="1"/>
  <c r="AC134" i="1"/>
  <c r="AE134" i="1"/>
  <c r="AG134" i="1"/>
  <c r="AI134" i="1"/>
  <c r="AK134" i="1"/>
  <c r="AM134" i="1"/>
  <c r="AQ134" i="1"/>
  <c r="AS134" i="1"/>
  <c r="AU134" i="1"/>
  <c r="AW134" i="1"/>
  <c r="AY134" i="1"/>
  <c r="BA134" i="1"/>
  <c r="BC134" i="1"/>
  <c r="BE134" i="1"/>
  <c r="BG134" i="1"/>
  <c r="BI134" i="1"/>
  <c r="BK134" i="1"/>
  <c r="BM134" i="1"/>
  <c r="BO134" i="1"/>
  <c r="BQ134" i="1"/>
  <c r="BS134" i="1"/>
  <c r="BU134" i="1"/>
  <c r="BW134" i="1"/>
  <c r="BY134" i="1"/>
  <c r="CA134" i="1"/>
  <c r="CC134" i="1"/>
  <c r="CG134" i="1"/>
  <c r="CI134" i="1"/>
  <c r="CK134" i="1"/>
  <c r="CM134" i="1"/>
  <c r="CQ134" i="1"/>
  <c r="CS134" i="1"/>
  <c r="CU134" i="1"/>
  <c r="CW134" i="1"/>
  <c r="CY134" i="1"/>
  <c r="DA134" i="1"/>
  <c r="DC134" i="1"/>
  <c r="DE134" i="1"/>
  <c r="DG134" i="1"/>
  <c r="DI134" i="1"/>
  <c r="DK134" i="1"/>
  <c r="DM134" i="1"/>
  <c r="DO134" i="1"/>
  <c r="DQ134" i="1"/>
  <c r="DS134" i="1"/>
  <c r="DW134" i="1"/>
  <c r="DY134" i="1"/>
  <c r="EA134" i="1"/>
  <c r="EC134" i="1"/>
  <c r="EE134" i="1"/>
  <c r="EG134" i="1"/>
  <c r="EI134" i="1"/>
  <c r="EK134" i="1"/>
  <c r="EM134" i="1"/>
  <c r="EO134" i="1"/>
  <c r="EQ134" i="1"/>
  <c r="ES134" i="1"/>
  <c r="EU134" i="1"/>
  <c r="EW134" i="1"/>
  <c r="EY134" i="1"/>
  <c r="FA134" i="1"/>
  <c r="FC134" i="1"/>
  <c r="FE134" i="1"/>
  <c r="FG134" i="1"/>
  <c r="FI134" i="1"/>
  <c r="FM134" i="1"/>
  <c r="FO134" i="1"/>
  <c r="FQ134" i="1"/>
  <c r="FS134" i="1"/>
  <c r="FU134" i="1"/>
  <c r="FW134" i="1"/>
  <c r="FY134" i="1"/>
  <c r="GA134" i="1"/>
  <c r="GC134" i="1"/>
  <c r="GE134" i="1"/>
  <c r="H133" i="1"/>
  <c r="F132" i="1"/>
  <c r="F133" i="1"/>
  <c r="R131" i="1"/>
  <c r="R130" i="1"/>
  <c r="R133" i="1"/>
  <c r="R121" i="1"/>
  <c r="AO133" i="1"/>
  <c r="G132" i="1"/>
  <c r="G131" i="1"/>
  <c r="G130" i="1"/>
  <c r="G127" i="1"/>
  <c r="G128" i="1"/>
  <c r="AO128" i="1"/>
  <c r="R127" i="1"/>
  <c r="R128" i="1"/>
  <c r="F125" i="1"/>
  <c r="G124" i="1"/>
  <c r="R124" i="1"/>
  <c r="F123" i="1"/>
  <c r="G122" i="1"/>
  <c r="R122" i="1"/>
  <c r="F121" i="1"/>
  <c r="G120" i="1"/>
  <c r="R120" i="1"/>
  <c r="F119" i="1"/>
  <c r="G118" i="1"/>
  <c r="R118" i="1"/>
  <c r="F117" i="1"/>
  <c r="G116" i="1"/>
  <c r="R116" i="1"/>
  <c r="F115" i="1"/>
  <c r="G114" i="1"/>
  <c r="R114" i="1"/>
  <c r="G112" i="1"/>
  <c r="F112" i="1"/>
  <c r="R112" i="1"/>
  <c r="H112" i="1"/>
  <c r="H76" i="1"/>
  <c r="F75" i="1"/>
  <c r="H74" i="1"/>
  <c r="FK81" i="1"/>
  <c r="N81" i="1"/>
  <c r="N134" i="1"/>
  <c r="L81" i="1"/>
  <c r="L134" i="1"/>
  <c r="J81" i="1"/>
  <c r="J134" i="1"/>
  <c r="R125" i="1"/>
  <c r="R123" i="1"/>
  <c r="R119" i="1"/>
  <c r="R117" i="1"/>
  <c r="R115" i="1"/>
  <c r="G113" i="1"/>
  <c r="R113" i="1"/>
  <c r="H80" i="1"/>
  <c r="GF81" i="1"/>
  <c r="F73" i="1"/>
  <c r="H71" i="1"/>
  <c r="H81" i="1"/>
  <c r="I81" i="1"/>
  <c r="R111" i="1"/>
  <c r="F111" i="1"/>
  <c r="R110" i="1"/>
  <c r="F110" i="1"/>
  <c r="R109" i="1"/>
  <c r="F109" i="1"/>
  <c r="R108" i="1"/>
  <c r="F108" i="1"/>
  <c r="R107" i="1"/>
  <c r="F107" i="1"/>
  <c r="R106" i="1"/>
  <c r="F106" i="1"/>
  <c r="R105" i="1"/>
  <c r="F105" i="1"/>
  <c r="R104" i="1"/>
  <c r="F104" i="1"/>
  <c r="R103" i="1"/>
  <c r="F103" i="1"/>
  <c r="R102" i="1"/>
  <c r="F102" i="1"/>
  <c r="R101" i="1"/>
  <c r="F101" i="1"/>
  <c r="R100" i="1"/>
  <c r="F100" i="1"/>
  <c r="R99" i="1"/>
  <c r="F99" i="1"/>
  <c r="R98" i="1"/>
  <c r="F98" i="1"/>
  <c r="R97" i="1"/>
  <c r="F97" i="1"/>
  <c r="R96" i="1"/>
  <c r="F96" i="1"/>
  <c r="R95" i="1"/>
  <c r="F95" i="1"/>
  <c r="R94" i="1"/>
  <c r="F94" i="1"/>
  <c r="R93" i="1"/>
  <c r="F93" i="1"/>
  <c r="R92" i="1"/>
  <c r="F92" i="1"/>
  <c r="R91" i="1"/>
  <c r="F91" i="1"/>
  <c r="R90" i="1"/>
  <c r="F90" i="1"/>
  <c r="R89" i="1"/>
  <c r="F89" i="1"/>
  <c r="R88" i="1"/>
  <c r="F88" i="1"/>
  <c r="R87" i="1"/>
  <c r="F87" i="1"/>
  <c r="R86" i="1"/>
  <c r="F86" i="1"/>
  <c r="R85" i="1"/>
  <c r="F85" i="1"/>
  <c r="R84" i="1"/>
  <c r="F84" i="1"/>
  <c r="R83" i="1"/>
  <c r="F83" i="1"/>
  <c r="R80" i="1"/>
  <c r="R79" i="1"/>
  <c r="F79" i="1"/>
  <c r="R78" i="1"/>
  <c r="F78" i="1"/>
  <c r="R77" i="1"/>
  <c r="F77" i="1"/>
  <c r="G76" i="1"/>
  <c r="R75" i="1"/>
  <c r="G74" i="1"/>
  <c r="S73" i="1"/>
  <c r="S81" i="1"/>
  <c r="G73" i="1"/>
  <c r="R71" i="1"/>
  <c r="G69" i="1"/>
  <c r="R69" i="1"/>
  <c r="G67" i="1"/>
  <c r="R67" i="1"/>
  <c r="G65" i="1"/>
  <c r="R65" i="1"/>
  <c r="G63" i="1"/>
  <c r="R63" i="1"/>
  <c r="G61" i="1"/>
  <c r="R61" i="1"/>
  <c r="G59" i="1"/>
  <c r="R59" i="1"/>
  <c r="G57" i="1"/>
  <c r="R57" i="1"/>
  <c r="G55" i="1"/>
  <c r="R55" i="1"/>
  <c r="G53" i="1"/>
  <c r="R53" i="1"/>
  <c r="G51" i="1"/>
  <c r="R51" i="1"/>
  <c r="G49" i="1"/>
  <c r="R49" i="1"/>
  <c r="G47" i="1"/>
  <c r="R47" i="1"/>
  <c r="G45" i="1"/>
  <c r="R45" i="1"/>
  <c r="H40" i="1"/>
  <c r="H36" i="1"/>
  <c r="H32" i="1"/>
  <c r="S42" i="1"/>
  <c r="F42" i="1"/>
  <c r="H28" i="1"/>
  <c r="FR81" i="1"/>
  <c r="FR134" i="1"/>
  <c r="FB81" i="1"/>
  <c r="FB134" i="1"/>
  <c r="DV81" i="1"/>
  <c r="DV134" i="1"/>
  <c r="R76" i="1"/>
  <c r="R74" i="1"/>
  <c r="R73" i="1"/>
  <c r="R72" i="1"/>
  <c r="G71" i="1"/>
  <c r="F71" i="1"/>
  <c r="F69" i="1"/>
  <c r="G68" i="1"/>
  <c r="R68" i="1"/>
  <c r="F67" i="1"/>
  <c r="G66" i="1"/>
  <c r="R66" i="1"/>
  <c r="F65" i="1"/>
  <c r="G64" i="1"/>
  <c r="R64" i="1"/>
  <c r="F63" i="1"/>
  <c r="G62" i="1"/>
  <c r="R62" i="1"/>
  <c r="F61" i="1"/>
  <c r="G60" i="1"/>
  <c r="R60" i="1"/>
  <c r="F59" i="1"/>
  <c r="G58" i="1"/>
  <c r="R58" i="1"/>
  <c r="F57" i="1"/>
  <c r="G56" i="1"/>
  <c r="R56" i="1"/>
  <c r="F55" i="1"/>
  <c r="G54" i="1"/>
  <c r="R54" i="1"/>
  <c r="F53" i="1"/>
  <c r="G52" i="1"/>
  <c r="R52" i="1"/>
  <c r="F51" i="1"/>
  <c r="G50" i="1"/>
  <c r="R50" i="1"/>
  <c r="F49" i="1"/>
  <c r="G48" i="1"/>
  <c r="R48" i="1"/>
  <c r="F47" i="1"/>
  <c r="G46" i="1"/>
  <c r="R46" i="1"/>
  <c r="F45" i="1"/>
  <c r="G44" i="1"/>
  <c r="F44" i="1"/>
  <c r="F81" i="1"/>
  <c r="R44" i="1"/>
  <c r="I42" i="1"/>
  <c r="H38" i="1"/>
  <c r="H34" i="1"/>
  <c r="H30" i="1"/>
  <c r="H19" i="1"/>
  <c r="F41" i="1"/>
  <c r="H41" i="1"/>
  <c r="F39" i="1"/>
  <c r="H39" i="1"/>
  <c r="F37" i="1"/>
  <c r="H37" i="1"/>
  <c r="F35" i="1"/>
  <c r="H35" i="1"/>
  <c r="F33" i="1"/>
  <c r="H33" i="1"/>
  <c r="F31" i="1"/>
  <c r="H31" i="1"/>
  <c r="F29" i="1"/>
  <c r="H29" i="1"/>
  <c r="GF42" i="1"/>
  <c r="GF134" i="1"/>
  <c r="EP42" i="1"/>
  <c r="EP134" i="1"/>
  <c r="CZ42" i="1"/>
  <c r="CZ134" i="1"/>
  <c r="BJ42" i="1"/>
  <c r="BJ134" i="1"/>
  <c r="G28" i="1"/>
  <c r="G42" i="1"/>
  <c r="R25" i="1"/>
  <c r="G24" i="1"/>
  <c r="R24" i="1"/>
  <c r="F23" i="1"/>
  <c r="R23" i="1"/>
  <c r="G23" i="1"/>
  <c r="G22" i="1"/>
  <c r="F20" i="1"/>
  <c r="R20" i="1"/>
  <c r="G20" i="1"/>
  <c r="G19" i="1"/>
  <c r="R19" i="1"/>
  <c r="FK26" i="1"/>
  <c r="FK134" i="1"/>
  <c r="DU26" i="1"/>
  <c r="DU134" i="1"/>
  <c r="CE26" i="1"/>
  <c r="CE134" i="1"/>
  <c r="F18" i="1"/>
  <c r="R18" i="1"/>
  <c r="AO26" i="1"/>
  <c r="AO134" i="1"/>
  <c r="G18" i="1"/>
  <c r="G26" i="1"/>
  <c r="F17" i="1"/>
  <c r="F26" i="1"/>
  <c r="Q26" i="1"/>
  <c r="Q134" i="1"/>
  <c r="O26" i="1"/>
  <c r="O134" i="1"/>
  <c r="M26" i="1"/>
  <c r="M134" i="1"/>
  <c r="K26" i="1"/>
  <c r="K134" i="1"/>
  <c r="H17" i="1"/>
  <c r="I26" i="1"/>
  <c r="H23" i="1"/>
  <c r="R22" i="1"/>
  <c r="G21" i="1"/>
  <c r="R21" i="1"/>
  <c r="H20" i="1"/>
  <c r="M19" i="1"/>
  <c r="CO26" i="1"/>
  <c r="CO134" i="1"/>
  <c r="H18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17" i="1"/>
  <c r="R26" i="1"/>
  <c r="H26" i="1"/>
  <c r="G133" i="1"/>
  <c r="R42" i="1"/>
  <c r="R134" i="1"/>
  <c r="I134" i="1"/>
  <c r="F134" i="1"/>
  <c r="R81" i="1"/>
  <c r="G81" i="1"/>
  <c r="G134" i="1"/>
  <c r="H42" i="1"/>
  <c r="S134" i="1"/>
  <c r="H134" i="1"/>
</calcChain>
</file>

<file path=xl/sharedStrings.xml><?xml version="1.0" encoding="utf-8"?>
<sst xmlns="http://schemas.openxmlformats.org/spreadsheetml/2006/main" count="599" uniqueCount="281">
  <si>
    <t>Wydział Inżynierii Mechanicznej i Mechatroniki</t>
  </si>
  <si>
    <t>Nazwa kierunku studiów</t>
  </si>
  <si>
    <t>Mechanika i budowa maszyn</t>
  </si>
  <si>
    <t>Dziedziny nauki</t>
  </si>
  <si>
    <t>dziedzina nauk inżynieryjno-technicznych</t>
  </si>
  <si>
    <t>Dyscypliny naukowe</t>
  </si>
  <si>
    <t>inżynieria mechaniczna (100%)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</si>
  <si>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</si>
  <si>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</si>
  <si>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</si>
  <si>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</si>
  <si>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</si>
  <si>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</si>
  <si>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</si>
  <si>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</si>
  <si>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</si>
  <si>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</si>
  <si>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</si>
  <si>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MBM_1A_N_2021_2022_Z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</si>
  <si>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</si>
  <si>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</si>
  <si>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</si>
  <si>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</si>
  <si>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</si>
  <si>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</si>
  <si>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</si>
  <si>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</si>
  <si>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</si>
  <si>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</si>
  <si>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</si>
  <si>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</si>
  <si>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</si>
  <si>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</si>
  <si>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</si>
  <si>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</si>
  <si>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</si>
  <si>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</t>
  </si>
  <si>
    <t>L</t>
  </si>
  <si>
    <t>LK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</si>
  <si>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</si>
  <si>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</si>
  <si>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</si>
  <si>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</si>
  <si>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</si>
  <si>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</si>
  <si>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</si>
  <si>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</si>
  <si>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</si>
  <si>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</si>
  <si>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</si>
  <si>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</si>
  <si>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</si>
  <si>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</si>
  <si>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</si>
  <si>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</si>
  <si>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</si>
  <si>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</si>
  <si>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</si>
  <si>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</si>
  <si>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</si>
  <si>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</si>
  <si>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</si>
  <si>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Informatyka</t>
  </si>
  <si>
    <t>Blok obieralny 50</t>
  </si>
  <si>
    <t>Blok obieralny 51</t>
  </si>
  <si>
    <t>Blok obieralny 52</t>
  </si>
  <si>
    <t>e</t>
  </si>
  <si>
    <t>A05</t>
  </si>
  <si>
    <t>Ochrona własności intelektualnej</t>
  </si>
  <si>
    <t>Blok obieralny 1</t>
  </si>
  <si>
    <t>Blok obieralny 2</t>
  </si>
  <si>
    <t>A09</t>
  </si>
  <si>
    <t>BHP i ergonomia w przemyśle</t>
  </si>
  <si>
    <t>Blok obieralny 9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</si>
  <si>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</si>
  <si>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</si>
  <si>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</si>
  <si>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</si>
  <si>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</si>
  <si>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</si>
  <si>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</si>
  <si>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</si>
  <si>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</si>
  <si>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Informatyczne techniki obliczeniowe</t>
  </si>
  <si>
    <t>B05</t>
  </si>
  <si>
    <t>Fizyka I</t>
  </si>
  <si>
    <t>B06</t>
  </si>
  <si>
    <t>Fizyka II</t>
  </si>
  <si>
    <t>B07</t>
  </si>
  <si>
    <t>Mechanika techniczna I</t>
  </si>
  <si>
    <t>B08</t>
  </si>
  <si>
    <t>Mechanika techniczna II</t>
  </si>
  <si>
    <t>B09</t>
  </si>
  <si>
    <t>Mechanika techniczna III</t>
  </si>
  <si>
    <t>B10</t>
  </si>
  <si>
    <t>Wytrzymałość materiałów I</t>
  </si>
  <si>
    <t>B11</t>
  </si>
  <si>
    <t>Wytrzymałość materiałów II</t>
  </si>
  <si>
    <t>B12</t>
  </si>
  <si>
    <t>Mechanika płynów</t>
  </si>
  <si>
    <t>B13</t>
  </si>
  <si>
    <t>Teoria mechanizmów</t>
  </si>
  <si>
    <t>B14</t>
  </si>
  <si>
    <t>Dynamika układów mechanicznych</t>
  </si>
  <si>
    <t>Moduły/Przedmioty kształcenia kierunkowego</t>
  </si>
  <si>
    <t>C01</t>
  </si>
  <si>
    <t>Podstawy konstrukcji maszyn I</t>
  </si>
  <si>
    <t>C02</t>
  </si>
  <si>
    <t>Podstawy konstrukcji maszyn II</t>
  </si>
  <si>
    <t>C03</t>
  </si>
  <si>
    <t>Napędy elektryczne, hydrauliczne i pneumatyczne</t>
  </si>
  <si>
    <t>C04</t>
  </si>
  <si>
    <t>Grafika inżynierska I</t>
  </si>
  <si>
    <t>C05</t>
  </si>
  <si>
    <t>Grafika inżynierska II</t>
  </si>
  <si>
    <t>C06</t>
  </si>
  <si>
    <t>Przestrzenne modelowanie konstrukcji</t>
  </si>
  <si>
    <t>C07</t>
  </si>
  <si>
    <t>Komputerowe wspomaganie projektowania</t>
  </si>
  <si>
    <t>C08</t>
  </si>
  <si>
    <t>Podstawy eksploatacji maszyn</t>
  </si>
  <si>
    <t>C09</t>
  </si>
  <si>
    <t>Podstawy nauki o materiałach I</t>
  </si>
  <si>
    <t>C10</t>
  </si>
  <si>
    <t>Podstawy nauki o materiałach II</t>
  </si>
  <si>
    <t>C11</t>
  </si>
  <si>
    <t>Podstawy nauki o materiałach III</t>
  </si>
  <si>
    <t>C12</t>
  </si>
  <si>
    <t>Techniki wytwarzania I (odlewnictwo)</t>
  </si>
  <si>
    <t>C13</t>
  </si>
  <si>
    <t>Techniki wytwarzania II (obróbka plastyczna cieplna)</t>
  </si>
  <si>
    <t>C14</t>
  </si>
  <si>
    <t>Obróbka ubytkowa części maszyn 1</t>
  </si>
  <si>
    <t>C15</t>
  </si>
  <si>
    <t>Obróbka ubytkowa części maszyn 2</t>
  </si>
  <si>
    <t>C16</t>
  </si>
  <si>
    <t>Podstawy technologii maszyn</t>
  </si>
  <si>
    <t>C17</t>
  </si>
  <si>
    <t>Spajanie i cięcie termiczne</t>
  </si>
  <si>
    <t>C18</t>
  </si>
  <si>
    <t>Termodynamika techniczna I</t>
  </si>
  <si>
    <t>C19</t>
  </si>
  <si>
    <t>Termodynamika techniczna II</t>
  </si>
  <si>
    <t>C20</t>
  </si>
  <si>
    <t>Podstawy elektrotechniki i elektroniki</t>
  </si>
  <si>
    <t>C21</t>
  </si>
  <si>
    <t>Podstawy automatyki i robotyki</t>
  </si>
  <si>
    <t>C22</t>
  </si>
  <si>
    <t>Metrologia i systemy pomiarowe</t>
  </si>
  <si>
    <t>C23</t>
  </si>
  <si>
    <t>Miernictwo warsztatowe</t>
  </si>
  <si>
    <t>C24</t>
  </si>
  <si>
    <t>Podstawy miernictwa cieplnego</t>
  </si>
  <si>
    <t>C25</t>
  </si>
  <si>
    <t>Zarządzanie środowiskiem i ekologia</t>
  </si>
  <si>
    <t>C26</t>
  </si>
  <si>
    <t>Maszyny technologiczne</t>
  </si>
  <si>
    <t>Blok obieralny 3</t>
  </si>
  <si>
    <t>Blok obieralny 4</t>
  </si>
  <si>
    <t>C30</t>
  </si>
  <si>
    <t>Programowanie maszyn technologicznych</t>
  </si>
  <si>
    <t>Blok obieralny 5</t>
  </si>
  <si>
    <t>Blok obieralny 6</t>
  </si>
  <si>
    <t>Blok obieralny 7</t>
  </si>
  <si>
    <t>Blok obieralny 8</t>
  </si>
  <si>
    <t>C35</t>
  </si>
  <si>
    <t>Seminarium dyplomowe I</t>
  </si>
  <si>
    <t>C36</t>
  </si>
  <si>
    <t>Seminarium dyplomowe II</t>
  </si>
  <si>
    <t>C37</t>
  </si>
  <si>
    <t>Praca dyplomowa</t>
  </si>
  <si>
    <t>Blok obieralny 10</t>
  </si>
  <si>
    <t>Moduły/Przedmioty obieralne</t>
  </si>
  <si>
    <t>A02-A</t>
  </si>
  <si>
    <t>Język obcy I (angielski)</t>
  </si>
  <si>
    <t>A02-N</t>
  </si>
  <si>
    <t>Język obcy I (niemiecki)</t>
  </si>
  <si>
    <t>A03-A</t>
  </si>
  <si>
    <t>Język obcy II (angielski)</t>
  </si>
  <si>
    <t>A03-N</t>
  </si>
  <si>
    <t>Język obcy II (niemiecki)</t>
  </si>
  <si>
    <t>A04-A</t>
  </si>
  <si>
    <t>Język obcy III (angielski)</t>
  </si>
  <si>
    <t>A04-N</t>
  </si>
  <si>
    <t>Język obcy III (niemiecki)</t>
  </si>
  <si>
    <t>A06-1</t>
  </si>
  <si>
    <t>Podstawy zarządzania</t>
  </si>
  <si>
    <t>A06-2</t>
  </si>
  <si>
    <t>Doradztwo gospodarcze</t>
  </si>
  <si>
    <t>A08-1</t>
  </si>
  <si>
    <t>Psychologia społeczna</t>
  </si>
  <si>
    <t>A08-2</t>
  </si>
  <si>
    <t>Techniki negocjacji</t>
  </si>
  <si>
    <t>A10-1</t>
  </si>
  <si>
    <t>Socjologia</t>
  </si>
  <si>
    <t>A10-2</t>
  </si>
  <si>
    <t>Etyka</t>
  </si>
  <si>
    <t>C27-1</t>
  </si>
  <si>
    <t>Certyfikacja energetyczna</t>
  </si>
  <si>
    <t>C27-2</t>
  </si>
  <si>
    <t>Wentylacja i klimatyzacja</t>
  </si>
  <si>
    <t>C28-1</t>
  </si>
  <si>
    <t>Silniki pojazdów samochodowych</t>
  </si>
  <si>
    <t>C28-2</t>
  </si>
  <si>
    <t>Eksploatacja pojazdów samochodowych0,6</t>
  </si>
  <si>
    <t>C31-1</t>
  </si>
  <si>
    <t>Podstawy mechatroniki</t>
  </si>
  <si>
    <t>C31-2</t>
  </si>
  <si>
    <t>Podstawy sterowania układów mechatronicznych</t>
  </si>
  <si>
    <t>C32-1</t>
  </si>
  <si>
    <t>CAD/CAM w zintegrowanych systemach wytwarzania00,6</t>
  </si>
  <si>
    <t>C32-2</t>
  </si>
  <si>
    <t>Podstawy projektowania systemów obróbkowych</t>
  </si>
  <si>
    <t>C32-3</t>
  </si>
  <si>
    <t>Techniki spajania w inżynierii powierzchni</t>
  </si>
  <si>
    <t>C32-4</t>
  </si>
  <si>
    <t>Techniki spawania w wytwarzaniu i naprawach</t>
  </si>
  <si>
    <t>C32-5</t>
  </si>
  <si>
    <t>Wymiana ciepła</t>
  </si>
  <si>
    <t>C32-6</t>
  </si>
  <si>
    <t>Teoria ruchu samochodu</t>
  </si>
  <si>
    <t>C32-7</t>
  </si>
  <si>
    <t>Recykling pojazdów</t>
  </si>
  <si>
    <t>C33-1</t>
  </si>
  <si>
    <t>Projektowanie mechatroniczne</t>
  </si>
  <si>
    <t>C33-2</t>
  </si>
  <si>
    <t>Podstawy modelowania układów mechatronicznych</t>
  </si>
  <si>
    <t>C33-3</t>
  </si>
  <si>
    <t>Techniki symulacyjne w budowie maszyn</t>
  </si>
  <si>
    <t>C33-4</t>
  </si>
  <si>
    <t>Niekonwencjonalne metody obróbki ubytkowej</t>
  </si>
  <si>
    <t>C33-5</t>
  </si>
  <si>
    <t>Podstawy zarządzania przepływem materiałów</t>
  </si>
  <si>
    <t>C33-6</t>
  </si>
  <si>
    <t>Metaloznawstwo i metalurgia spawalnicza</t>
  </si>
  <si>
    <t>C33-7</t>
  </si>
  <si>
    <t>Urządzenia energetyczne</t>
  </si>
  <si>
    <t>C33-8</t>
  </si>
  <si>
    <t>Niekonwencjonalne układy napędowe</t>
  </si>
  <si>
    <t>C34-1</t>
  </si>
  <si>
    <t>Elektronika przemysłowa</t>
  </si>
  <si>
    <t>C34-2</t>
  </si>
  <si>
    <t>Badania doświadczalne maszyn technologicznych</t>
  </si>
  <si>
    <t>C34-3</t>
  </si>
  <si>
    <t>Obróbka wieloosiowa w systemach CAD/CAM</t>
  </si>
  <si>
    <t>C34-4</t>
  </si>
  <si>
    <t>Komputerowe modelowanie systemów wytwarzania</t>
  </si>
  <si>
    <t>C34-5</t>
  </si>
  <si>
    <t>Urządzenia i sprzęt spawalniczy</t>
  </si>
  <si>
    <t>C34-6</t>
  </si>
  <si>
    <t>Niekonwencjonalne i odnawialne źródła energii</t>
  </si>
  <si>
    <t>C34-7</t>
  </si>
  <si>
    <t>Analiza cyklu życia pojazdów</t>
  </si>
  <si>
    <t>C34-8</t>
  </si>
  <si>
    <t>Budowa pojazdów samochodowych</t>
  </si>
  <si>
    <t>C38-1</t>
  </si>
  <si>
    <t>Konstrukcyjne materiały kompozytowe</t>
  </si>
  <si>
    <t>C38-2</t>
  </si>
  <si>
    <t>Techniki Wytwarzania we Współczesnym Przemyśle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</si>
  <si>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</si>
  <si>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</si>
  <si>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</si>
  <si>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</si>
  <si>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</si>
  <si>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</si>
  <si>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</si>
  <si>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Szkolenie biblioteczne</t>
  </si>
  <si>
    <t>E03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</si>
  <si>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</si>
  <si>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</si>
  <si>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</si>
  <si>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</si>
  <si>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</si>
  <si>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</si>
  <si>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projekty</t>
  </si>
  <si>
    <t>laboratoria</t>
  </si>
  <si>
    <t>lektorat</t>
  </si>
  <si>
    <t>praca dyplomowa</t>
  </si>
  <si>
    <t>praktyki</t>
  </si>
  <si>
    <t>seminaria dyplomowe</t>
  </si>
  <si>
    <t>Załącznik nr 13 do Uchwały nr 105 Senatu ZUT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</si>
</sst>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58D352B0-215F-46C3-88E6-45EDA26D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D1C09273-9A5C-4F98-AD6D-2C21CD62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48"/>
  <sheetViews>
    <sheetView tabSelected="1" topLeftCell="AM1" workbookViewId="0">
      <selection activeCell="BQ10" sqref="BQ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5703125" customWidth="1"/>
    <col min="173" max="173" width="2" customWidth="1"/>
    <col min="174" max="174" width="3.85546875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280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4" t="s">
        <v>47</v>
      </c>
      <c r="AB14" s="18" t="s">
        <v>33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8"/>
      <c r="AU14" s="18"/>
      <c r="AV14" s="14" t="s">
        <v>47</v>
      </c>
      <c r="AW14" s="18" t="s">
        <v>33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8"/>
      <c r="BP14" s="18"/>
      <c r="BQ14" s="14" t="s">
        <v>47</v>
      </c>
      <c r="BR14" s="18" t="s">
        <v>33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8"/>
      <c r="CK14" s="18"/>
      <c r="CL14" s="14" t="s">
        <v>47</v>
      </c>
      <c r="CM14" s="18" t="s">
        <v>33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  <c r="DA14" s="18" t="s">
        <v>32</v>
      </c>
      <c r="DB14" s="18"/>
      <c r="DC14" s="18"/>
      <c r="DD14" s="18"/>
      <c r="DE14" s="18"/>
      <c r="DF14" s="18"/>
      <c r="DG14" s="14" t="s">
        <v>47</v>
      </c>
      <c r="DH14" s="18" t="s">
        <v>33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47</v>
      </c>
      <c r="DU14" s="14" t="s">
        <v>48</v>
      </c>
      <c r="DV14" s="18" t="s">
        <v>32</v>
      </c>
      <c r="DW14" s="18"/>
      <c r="DX14" s="18"/>
      <c r="DY14" s="18"/>
      <c r="DZ14" s="18"/>
      <c r="EA14" s="18"/>
      <c r="EB14" s="14" t="s">
        <v>47</v>
      </c>
      <c r="EC14" s="18" t="s">
        <v>33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47</v>
      </c>
      <c r="EP14" s="14" t="s">
        <v>48</v>
      </c>
      <c r="EQ14" s="18" t="s">
        <v>32</v>
      </c>
      <c r="ER14" s="18"/>
      <c r="ES14" s="18"/>
      <c r="ET14" s="18"/>
      <c r="EU14" s="18"/>
      <c r="EV14" s="18"/>
      <c r="EW14" s="14" t="s">
        <v>47</v>
      </c>
      <c r="EX14" s="18" t="s">
        <v>33</v>
      </c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47</v>
      </c>
      <c r="FK14" s="14" t="s">
        <v>48</v>
      </c>
      <c r="FL14" s="18" t="s">
        <v>32</v>
      </c>
      <c r="FM14" s="18"/>
      <c r="FN14" s="18"/>
      <c r="FO14" s="18"/>
      <c r="FP14" s="18"/>
      <c r="FQ14" s="18"/>
      <c r="FR14" s="14" t="s">
        <v>47</v>
      </c>
      <c r="FS14" s="18" t="s">
        <v>33</v>
      </c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47</v>
      </c>
      <c r="GF14" s="14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4"/>
      <c r="AB15" s="16" t="s">
        <v>37</v>
      </c>
      <c r="AC15" s="16"/>
      <c r="AD15" s="16" t="s">
        <v>38</v>
      </c>
      <c r="AE15" s="16"/>
      <c r="AF15" s="16" t="s">
        <v>36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4"/>
      <c r="AW15" s="16" t="s">
        <v>37</v>
      </c>
      <c r="AX15" s="16"/>
      <c r="AY15" s="16" t="s">
        <v>38</v>
      </c>
      <c r="AZ15" s="16"/>
      <c r="BA15" s="16" t="s">
        <v>36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4"/>
      <c r="BR15" s="16" t="s">
        <v>37</v>
      </c>
      <c r="BS15" s="16"/>
      <c r="BT15" s="16" t="s">
        <v>38</v>
      </c>
      <c r="BU15" s="16"/>
      <c r="BV15" s="16" t="s">
        <v>36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4"/>
      <c r="CM15" s="16" t="s">
        <v>37</v>
      </c>
      <c r="CN15" s="16"/>
      <c r="CO15" s="16" t="s">
        <v>38</v>
      </c>
      <c r="CP15" s="16"/>
      <c r="CQ15" s="16" t="s">
        <v>36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4"/>
      <c r="DH15" s="16" t="s">
        <v>37</v>
      </c>
      <c r="DI15" s="16"/>
      <c r="DJ15" s="16" t="s">
        <v>38</v>
      </c>
      <c r="DK15" s="16"/>
      <c r="DL15" s="16" t="s">
        <v>36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4"/>
      <c r="EC15" s="16" t="s">
        <v>37</v>
      </c>
      <c r="ED15" s="16"/>
      <c r="EE15" s="16" t="s">
        <v>38</v>
      </c>
      <c r="EF15" s="16"/>
      <c r="EG15" s="16" t="s">
        <v>36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4"/>
      <c r="EX15" s="16" t="s">
        <v>37</v>
      </c>
      <c r="EY15" s="16"/>
      <c r="EZ15" s="16" t="s">
        <v>38</v>
      </c>
      <c r="FA15" s="16"/>
      <c r="FB15" s="16" t="s">
        <v>36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4"/>
      <c r="FS15" s="16" t="s">
        <v>37</v>
      </c>
      <c r="FT15" s="16"/>
      <c r="FU15" s="16" t="s">
        <v>38</v>
      </c>
      <c r="FV15" s="16"/>
      <c r="FW15" s="16" t="s">
        <v>36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4"/>
      <c r="GF15" s="14"/>
    </row>
    <row r="16" spans="1:188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/>
      <c r="B17" s="6"/>
      <c r="C17" s="6"/>
      <c r="D17" s="6" t="s">
        <v>61</v>
      </c>
      <c r="E17" s="3" t="s">
        <v>62</v>
      </c>
      <c r="F17" s="6">
        <f>COUNTIF(U17:GD17,"e")</f>
        <v>0</v>
      </c>
      <c r="G17" s="6">
        <f>COUNTIF(U17:GD17,"z")</f>
        <v>2</v>
      </c>
      <c r="H17" s="6">
        <f t="shared" ref="H17:H25" si="0">SUM(I17:Q17)</f>
        <v>30</v>
      </c>
      <c r="I17" s="6">
        <f t="shared" ref="I17:I25" si="1">U17+AP17+BK17+CF17+DA17+DV17+EQ17+FL17</f>
        <v>10</v>
      </c>
      <c r="J17" s="6">
        <f t="shared" ref="J17:J25" si="2">W17+AR17+BM17+CH17+DC17+DX17+ES17+FN17</f>
        <v>0</v>
      </c>
      <c r="K17" s="6">
        <f t="shared" ref="K17:K25" si="3">Y17+AT17+BO17+CJ17+DE17+DZ17+EU17+FP17</f>
        <v>0</v>
      </c>
      <c r="L17" s="6">
        <f t="shared" ref="L17:L25" si="4">AB17+AW17+BR17+CM17+DH17+EC17+EX17+FS17</f>
        <v>20</v>
      </c>
      <c r="M17" s="6">
        <f t="shared" ref="M17:M25" si="5">AD17+AY17+BT17+CO17+DJ17+EE17+EZ17+FU17</f>
        <v>0</v>
      </c>
      <c r="N17" s="6">
        <f t="shared" ref="N17:N25" si="6">AF17+BA17+BV17+CQ17+DL17+EG17+FB17+FW17</f>
        <v>0</v>
      </c>
      <c r="O17" s="6">
        <f t="shared" ref="O17:O25" si="7">AH17+BC17+BX17+CS17+DN17+EI17+FD17+FY17</f>
        <v>0</v>
      </c>
      <c r="P17" s="6">
        <f t="shared" ref="P17:P25" si="8">AJ17+BE17+BZ17+CU17+DP17+EK17+FF17+GA17</f>
        <v>0</v>
      </c>
      <c r="Q17" s="6">
        <f t="shared" ref="Q17:Q25" si="9">AL17+BG17+CB17+CW17+DR17+EM17+FH17+GC17</f>
        <v>0</v>
      </c>
      <c r="R17" s="7">
        <f t="shared" ref="R17:R25" si="10">AO17+BJ17+CE17+CZ17+DU17+EP17+FK17+GF17</f>
        <v>3</v>
      </c>
      <c r="S17" s="7">
        <f t="shared" ref="S17:S25" si="11">AN17+BI17+CD17+CY17+DT17+EO17+FJ17+GE17</f>
        <v>2</v>
      </c>
      <c r="T17" s="7">
        <v>1.3</v>
      </c>
      <c r="U17" s="11">
        <v>10</v>
      </c>
      <c r="V17" s="10" t="s">
        <v>60</v>
      </c>
      <c r="W17" s="11"/>
      <c r="X17" s="10"/>
      <c r="Y17" s="11"/>
      <c r="Z17" s="10"/>
      <c r="AA17" s="7">
        <v>1</v>
      </c>
      <c r="AB17" s="11">
        <v>20</v>
      </c>
      <c r="AC17" s="10" t="s">
        <v>60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>
        <v>2</v>
      </c>
      <c r="AO17" s="7">
        <f t="shared" ref="AO17:AO25" si="12">AA17+AN17</f>
        <v>3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5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5" si="14">BQ17+CD17</f>
        <v>0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5" si="15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5" si="16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5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5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5" si="19">FR17+GE17</f>
        <v>0</v>
      </c>
    </row>
    <row r="18" spans="1:188" x14ac:dyDescent="0.2">
      <c r="A18" s="6">
        <v>50</v>
      </c>
      <c r="B18" s="6">
        <v>1</v>
      </c>
      <c r="C18" s="6"/>
      <c r="D18" s="6"/>
      <c r="E18" s="3" t="s">
        <v>63</v>
      </c>
      <c r="F18" s="6">
        <f>$B$18*COUNTIF(U18:GD18,"e")</f>
        <v>0</v>
      </c>
      <c r="G18" s="6">
        <f>$B$18*COUNTIF(U18:GD18,"z")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$B$18*1.5</f>
        <v>1.5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>
        <f>$B$18*30</f>
        <v>30</v>
      </c>
      <c r="BU18" s="10" t="s">
        <v>60</v>
      </c>
      <c r="BV18" s="11"/>
      <c r="BW18" s="10"/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51</v>
      </c>
      <c r="B19" s="6">
        <v>1</v>
      </c>
      <c r="C19" s="6"/>
      <c r="D19" s="6"/>
      <c r="E19" s="3" t="s">
        <v>64</v>
      </c>
      <c r="F19" s="6">
        <f>$B$19*COUNTIF(U19:GD19,"e")</f>
        <v>0</v>
      </c>
      <c r="G19" s="6">
        <f>$B$19*COUNTIF(U19:GD19,"z")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30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2</v>
      </c>
      <c r="T19" s="7">
        <f>$B$19*1.5</f>
        <v>1.5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>
        <f>$B$19*30</f>
        <v>30</v>
      </c>
      <c r="CP19" s="10" t="s">
        <v>60</v>
      </c>
      <c r="CQ19" s="11"/>
      <c r="CR19" s="10"/>
      <c r="CS19" s="11"/>
      <c r="CT19" s="10"/>
      <c r="CU19" s="11"/>
      <c r="CV19" s="10"/>
      <c r="CW19" s="11"/>
      <c r="CX19" s="10"/>
      <c r="CY19" s="7">
        <f>$B$19*2</f>
        <v>2</v>
      </c>
      <c r="CZ19" s="7">
        <f t="shared" si="15"/>
        <v>2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>
        <v>52</v>
      </c>
      <c r="B20" s="6">
        <v>1</v>
      </c>
      <c r="C20" s="6"/>
      <c r="D20" s="6"/>
      <c r="E20" s="3" t="s">
        <v>65</v>
      </c>
      <c r="F20" s="6">
        <f>$B$20*COUNTIF(U20:GD20,"e")</f>
        <v>1</v>
      </c>
      <c r="G20" s="6">
        <f>$B$20*COUNTIF(U20:GD20,"z")</f>
        <v>0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40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3</v>
      </c>
      <c r="T20" s="7">
        <f>$B$20*1.6</f>
        <v>1.6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>
        <f>$B$20*40</f>
        <v>40</v>
      </c>
      <c r="DK20" s="10" t="s">
        <v>66</v>
      </c>
      <c r="DL20" s="11"/>
      <c r="DM20" s="10"/>
      <c r="DN20" s="11"/>
      <c r="DO20" s="10"/>
      <c r="DP20" s="11"/>
      <c r="DQ20" s="10"/>
      <c r="DR20" s="11"/>
      <c r="DS20" s="10"/>
      <c r="DT20" s="7">
        <f>$B$20*3</f>
        <v>3</v>
      </c>
      <c r="DU20" s="7">
        <f t="shared" si="16"/>
        <v>3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/>
      <c r="B21" s="6"/>
      <c r="C21" s="6"/>
      <c r="D21" s="6" t="s">
        <v>67</v>
      </c>
      <c r="E21" s="3" t="s">
        <v>68</v>
      </c>
      <c r="F21" s="6">
        <f>COUNTIF(U21:GD21,"e")</f>
        <v>0</v>
      </c>
      <c r="G21" s="6">
        <f>COUNTIF(U21:GD21,"z")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v>0.6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>
        <v>10</v>
      </c>
      <c r="FM21" s="10" t="s">
        <v>60</v>
      </c>
      <c r="FN21" s="11"/>
      <c r="FO21" s="10"/>
      <c r="FP21" s="11"/>
      <c r="FQ21" s="10"/>
      <c r="FR21" s="7">
        <v>1</v>
      </c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1</v>
      </c>
    </row>
    <row r="22" spans="1:188" x14ac:dyDescent="0.2">
      <c r="A22" s="6">
        <v>1</v>
      </c>
      <c r="B22" s="6">
        <v>1</v>
      </c>
      <c r="C22" s="6"/>
      <c r="D22" s="6"/>
      <c r="E22" s="3" t="s">
        <v>69</v>
      </c>
      <c r="F22" s="6">
        <f>$B$22*COUNTIF(U22:GD22,"e")</f>
        <v>0</v>
      </c>
      <c r="G22" s="6">
        <f>$B$22*COUNTIF(U22:GD22,"z")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$B$22*1</f>
        <v>1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>
        <f>$B$22*10</f>
        <v>10</v>
      </c>
      <c r="FM22" s="10" t="s">
        <v>60</v>
      </c>
      <c r="FN22" s="11"/>
      <c r="FO22" s="10"/>
      <c r="FP22" s="11"/>
      <c r="FQ22" s="10"/>
      <c r="FR22" s="7">
        <f>$B$22*1</f>
        <v>1</v>
      </c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1</v>
      </c>
    </row>
    <row r="23" spans="1:188" x14ac:dyDescent="0.2">
      <c r="A23" s="6">
        <v>2</v>
      </c>
      <c r="B23" s="6">
        <v>1</v>
      </c>
      <c r="C23" s="6"/>
      <c r="D23" s="6"/>
      <c r="E23" s="3" t="s">
        <v>70</v>
      </c>
      <c r="F23" s="6">
        <f>$B$23*COUNTIF(U23:GD23,"e")</f>
        <v>0</v>
      </c>
      <c r="G23" s="6">
        <f>$B$23*COUNTIF(U23:GD23,"z")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f>$B$23*1</f>
        <v>1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>
        <f>$B$23*10</f>
        <v>10</v>
      </c>
      <c r="FM23" s="10" t="s">
        <v>60</v>
      </c>
      <c r="FN23" s="11"/>
      <c r="FO23" s="10"/>
      <c r="FP23" s="11"/>
      <c r="FQ23" s="10"/>
      <c r="FR23" s="7">
        <f>$B$23*1</f>
        <v>1</v>
      </c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1</v>
      </c>
    </row>
    <row r="24" spans="1:188" x14ac:dyDescent="0.2">
      <c r="A24" s="6"/>
      <c r="B24" s="6"/>
      <c r="C24" s="6"/>
      <c r="D24" s="6" t="s">
        <v>71</v>
      </c>
      <c r="E24" s="3" t="s">
        <v>72</v>
      </c>
      <c r="F24" s="6">
        <f>COUNTIF(U24:GD24,"e")</f>
        <v>0</v>
      </c>
      <c r="G24" s="6">
        <f>COUNTIF(U24:GD24,"z")</f>
        <v>1</v>
      </c>
      <c r="H24" s="6">
        <f t="shared" si="0"/>
        <v>10</v>
      </c>
      <c r="I24" s="6">
        <f t="shared" si="1"/>
        <v>10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v>0.5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>
        <v>10</v>
      </c>
      <c r="FM24" s="10" t="s">
        <v>60</v>
      </c>
      <c r="FN24" s="11"/>
      <c r="FO24" s="10"/>
      <c r="FP24" s="11"/>
      <c r="FQ24" s="10"/>
      <c r="FR24" s="7">
        <v>1</v>
      </c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1</v>
      </c>
    </row>
    <row r="25" spans="1:188" x14ac:dyDescent="0.2">
      <c r="A25" s="6">
        <v>9</v>
      </c>
      <c r="B25" s="6">
        <v>1</v>
      </c>
      <c r="C25" s="6"/>
      <c r="D25" s="6"/>
      <c r="E25" s="3" t="s">
        <v>73</v>
      </c>
      <c r="F25" s="6">
        <f>$B$25*COUNTIF(U25:GD25,"e")</f>
        <v>0</v>
      </c>
      <c r="G25" s="6">
        <f>$B$25*COUNTIF(U25:GD25,"z")</f>
        <v>2</v>
      </c>
      <c r="H25" s="6">
        <f t="shared" si="0"/>
        <v>20</v>
      </c>
      <c r="I25" s="6">
        <f t="shared" si="1"/>
        <v>10</v>
      </c>
      <c r="J25" s="6">
        <f t="shared" si="2"/>
        <v>10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2</v>
      </c>
      <c r="S25" s="7">
        <f t="shared" si="11"/>
        <v>0</v>
      </c>
      <c r="T25" s="7">
        <f>$B$25*1.5</f>
        <v>1.5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>
        <f>$B$25*10</f>
        <v>10</v>
      </c>
      <c r="FM25" s="10" t="s">
        <v>60</v>
      </c>
      <c r="FN25" s="11">
        <f>$B$25*10</f>
        <v>10</v>
      </c>
      <c r="FO25" s="10" t="s">
        <v>60</v>
      </c>
      <c r="FP25" s="11"/>
      <c r="FQ25" s="10"/>
      <c r="FR25" s="7">
        <f>$B$25*2</f>
        <v>2</v>
      </c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2</v>
      </c>
    </row>
    <row r="26" spans="1:188" ht="15.95" customHeight="1" x14ac:dyDescent="0.2">
      <c r="A26" s="6"/>
      <c r="B26" s="6"/>
      <c r="C26" s="6"/>
      <c r="D26" s="6"/>
      <c r="E26" s="6" t="s">
        <v>74</v>
      </c>
      <c r="F26" s="6">
        <f t="shared" ref="F26:AK26" si="20">SUM(F17:F25)</f>
        <v>1</v>
      </c>
      <c r="G26" s="6">
        <f t="shared" si="20"/>
        <v>10</v>
      </c>
      <c r="H26" s="6">
        <f t="shared" si="20"/>
        <v>190</v>
      </c>
      <c r="I26" s="6">
        <f t="shared" si="20"/>
        <v>60</v>
      </c>
      <c r="J26" s="6">
        <f t="shared" si="20"/>
        <v>10</v>
      </c>
      <c r="K26" s="6">
        <f t="shared" si="20"/>
        <v>0</v>
      </c>
      <c r="L26" s="6">
        <f t="shared" si="20"/>
        <v>20</v>
      </c>
      <c r="M26" s="6">
        <f t="shared" si="20"/>
        <v>100</v>
      </c>
      <c r="N26" s="6">
        <f t="shared" si="20"/>
        <v>0</v>
      </c>
      <c r="O26" s="6">
        <f t="shared" si="20"/>
        <v>0</v>
      </c>
      <c r="P26" s="6">
        <f t="shared" si="20"/>
        <v>0</v>
      </c>
      <c r="Q26" s="6">
        <f t="shared" si="20"/>
        <v>0</v>
      </c>
      <c r="R26" s="7">
        <f t="shared" si="20"/>
        <v>16</v>
      </c>
      <c r="S26" s="7">
        <f t="shared" si="20"/>
        <v>9</v>
      </c>
      <c r="T26" s="7">
        <f t="shared" si="20"/>
        <v>10.5</v>
      </c>
      <c r="U26" s="11">
        <f t="shared" si="20"/>
        <v>10</v>
      </c>
      <c r="V26" s="10">
        <f t="shared" si="20"/>
        <v>0</v>
      </c>
      <c r="W26" s="11">
        <f t="shared" si="20"/>
        <v>0</v>
      </c>
      <c r="X26" s="10">
        <f t="shared" si="20"/>
        <v>0</v>
      </c>
      <c r="Y26" s="11">
        <f t="shared" si="20"/>
        <v>0</v>
      </c>
      <c r="Z26" s="10">
        <f t="shared" si="20"/>
        <v>0</v>
      </c>
      <c r="AA26" s="7">
        <f t="shared" si="20"/>
        <v>1</v>
      </c>
      <c r="AB26" s="11">
        <f t="shared" si="20"/>
        <v>20</v>
      </c>
      <c r="AC26" s="10">
        <f t="shared" si="20"/>
        <v>0</v>
      </c>
      <c r="AD26" s="11">
        <f t="shared" si="20"/>
        <v>0</v>
      </c>
      <c r="AE26" s="10">
        <f t="shared" si="20"/>
        <v>0</v>
      </c>
      <c r="AF26" s="11">
        <f t="shared" si="20"/>
        <v>0</v>
      </c>
      <c r="AG26" s="10">
        <f t="shared" si="20"/>
        <v>0</v>
      </c>
      <c r="AH26" s="11">
        <f t="shared" si="20"/>
        <v>0</v>
      </c>
      <c r="AI26" s="10">
        <f t="shared" si="20"/>
        <v>0</v>
      </c>
      <c r="AJ26" s="11">
        <f t="shared" si="20"/>
        <v>0</v>
      </c>
      <c r="AK26" s="10">
        <f t="shared" si="20"/>
        <v>0</v>
      </c>
      <c r="AL26" s="11">
        <f t="shared" ref="AL26:BQ26" si="21">SUM(AL17:AL25)</f>
        <v>0</v>
      </c>
      <c r="AM26" s="10">
        <f t="shared" si="21"/>
        <v>0</v>
      </c>
      <c r="AN26" s="7">
        <f t="shared" si="21"/>
        <v>2</v>
      </c>
      <c r="AO26" s="7">
        <f t="shared" si="21"/>
        <v>3</v>
      </c>
      <c r="AP26" s="11">
        <f t="shared" si="21"/>
        <v>0</v>
      </c>
      <c r="AQ26" s="10">
        <f t="shared" si="21"/>
        <v>0</v>
      </c>
      <c r="AR26" s="11">
        <f t="shared" si="21"/>
        <v>0</v>
      </c>
      <c r="AS26" s="10">
        <f t="shared" si="21"/>
        <v>0</v>
      </c>
      <c r="AT26" s="11">
        <f t="shared" si="21"/>
        <v>0</v>
      </c>
      <c r="AU26" s="10">
        <f t="shared" si="21"/>
        <v>0</v>
      </c>
      <c r="AV26" s="7">
        <f t="shared" si="21"/>
        <v>0</v>
      </c>
      <c r="AW26" s="11">
        <f t="shared" si="21"/>
        <v>0</v>
      </c>
      <c r="AX26" s="10">
        <f t="shared" si="21"/>
        <v>0</v>
      </c>
      <c r="AY26" s="11">
        <f t="shared" si="21"/>
        <v>0</v>
      </c>
      <c r="AZ26" s="10">
        <f t="shared" si="21"/>
        <v>0</v>
      </c>
      <c r="BA26" s="11">
        <f t="shared" si="21"/>
        <v>0</v>
      </c>
      <c r="BB26" s="10">
        <f t="shared" si="21"/>
        <v>0</v>
      </c>
      <c r="BC26" s="11">
        <f t="shared" si="21"/>
        <v>0</v>
      </c>
      <c r="BD26" s="10">
        <f t="shared" si="21"/>
        <v>0</v>
      </c>
      <c r="BE26" s="11">
        <f t="shared" si="21"/>
        <v>0</v>
      </c>
      <c r="BF26" s="10">
        <f t="shared" si="21"/>
        <v>0</v>
      </c>
      <c r="BG26" s="11">
        <f t="shared" si="21"/>
        <v>0</v>
      </c>
      <c r="BH26" s="10">
        <f t="shared" si="21"/>
        <v>0</v>
      </c>
      <c r="BI26" s="7">
        <f t="shared" si="21"/>
        <v>0</v>
      </c>
      <c r="BJ26" s="7">
        <f t="shared" si="21"/>
        <v>0</v>
      </c>
      <c r="BK26" s="11">
        <f t="shared" si="21"/>
        <v>0</v>
      </c>
      <c r="BL26" s="10">
        <f t="shared" si="21"/>
        <v>0</v>
      </c>
      <c r="BM26" s="11">
        <f t="shared" si="21"/>
        <v>0</v>
      </c>
      <c r="BN26" s="10">
        <f t="shared" si="21"/>
        <v>0</v>
      </c>
      <c r="BO26" s="11">
        <f t="shared" si="21"/>
        <v>0</v>
      </c>
      <c r="BP26" s="10">
        <f t="shared" si="21"/>
        <v>0</v>
      </c>
      <c r="BQ26" s="7">
        <f t="shared" si="21"/>
        <v>0</v>
      </c>
      <c r="BR26" s="11">
        <f t="shared" ref="BR26:CW26" si="22">SUM(BR17:BR25)</f>
        <v>0</v>
      </c>
      <c r="BS26" s="10">
        <f t="shared" si="22"/>
        <v>0</v>
      </c>
      <c r="BT26" s="11">
        <f t="shared" si="22"/>
        <v>30</v>
      </c>
      <c r="BU26" s="10">
        <f t="shared" si="22"/>
        <v>0</v>
      </c>
      <c r="BV26" s="11">
        <f t="shared" si="22"/>
        <v>0</v>
      </c>
      <c r="BW26" s="10">
        <f t="shared" si="22"/>
        <v>0</v>
      </c>
      <c r="BX26" s="11">
        <f t="shared" si="22"/>
        <v>0</v>
      </c>
      <c r="BY26" s="10">
        <f t="shared" si="22"/>
        <v>0</v>
      </c>
      <c r="BZ26" s="11">
        <f t="shared" si="22"/>
        <v>0</v>
      </c>
      <c r="CA26" s="10">
        <f t="shared" si="22"/>
        <v>0</v>
      </c>
      <c r="CB26" s="11">
        <f t="shared" si="22"/>
        <v>0</v>
      </c>
      <c r="CC26" s="10">
        <f t="shared" si="22"/>
        <v>0</v>
      </c>
      <c r="CD26" s="7">
        <f t="shared" si="22"/>
        <v>2</v>
      </c>
      <c r="CE26" s="7">
        <f t="shared" si="22"/>
        <v>2</v>
      </c>
      <c r="CF26" s="11">
        <f t="shared" si="22"/>
        <v>0</v>
      </c>
      <c r="CG26" s="10">
        <f t="shared" si="22"/>
        <v>0</v>
      </c>
      <c r="CH26" s="11">
        <f t="shared" si="22"/>
        <v>0</v>
      </c>
      <c r="CI26" s="10">
        <f t="shared" si="22"/>
        <v>0</v>
      </c>
      <c r="CJ26" s="11">
        <f t="shared" si="22"/>
        <v>0</v>
      </c>
      <c r="CK26" s="10">
        <f t="shared" si="22"/>
        <v>0</v>
      </c>
      <c r="CL26" s="7">
        <f t="shared" si="22"/>
        <v>0</v>
      </c>
      <c r="CM26" s="11">
        <f t="shared" si="22"/>
        <v>0</v>
      </c>
      <c r="CN26" s="10">
        <f t="shared" si="22"/>
        <v>0</v>
      </c>
      <c r="CO26" s="11">
        <f t="shared" si="22"/>
        <v>30</v>
      </c>
      <c r="CP26" s="10">
        <f t="shared" si="22"/>
        <v>0</v>
      </c>
      <c r="CQ26" s="11">
        <f t="shared" si="22"/>
        <v>0</v>
      </c>
      <c r="CR26" s="10">
        <f t="shared" si="22"/>
        <v>0</v>
      </c>
      <c r="CS26" s="11">
        <f t="shared" si="22"/>
        <v>0</v>
      </c>
      <c r="CT26" s="10">
        <f t="shared" si="22"/>
        <v>0</v>
      </c>
      <c r="CU26" s="11">
        <f t="shared" si="22"/>
        <v>0</v>
      </c>
      <c r="CV26" s="10">
        <f t="shared" si="22"/>
        <v>0</v>
      </c>
      <c r="CW26" s="11">
        <f t="shared" si="22"/>
        <v>0</v>
      </c>
      <c r="CX26" s="10">
        <f t="shared" ref="CX26:EC26" si="23">SUM(CX17:CX25)</f>
        <v>0</v>
      </c>
      <c r="CY26" s="7">
        <f t="shared" si="23"/>
        <v>2</v>
      </c>
      <c r="CZ26" s="7">
        <f t="shared" si="23"/>
        <v>2</v>
      </c>
      <c r="DA26" s="11">
        <f t="shared" si="23"/>
        <v>0</v>
      </c>
      <c r="DB26" s="10">
        <f t="shared" si="23"/>
        <v>0</v>
      </c>
      <c r="DC26" s="11">
        <f t="shared" si="23"/>
        <v>0</v>
      </c>
      <c r="DD26" s="10">
        <f t="shared" si="23"/>
        <v>0</v>
      </c>
      <c r="DE26" s="11">
        <f t="shared" si="23"/>
        <v>0</v>
      </c>
      <c r="DF26" s="10">
        <f t="shared" si="23"/>
        <v>0</v>
      </c>
      <c r="DG26" s="7">
        <f t="shared" si="23"/>
        <v>0</v>
      </c>
      <c r="DH26" s="11">
        <f t="shared" si="23"/>
        <v>0</v>
      </c>
      <c r="DI26" s="10">
        <f t="shared" si="23"/>
        <v>0</v>
      </c>
      <c r="DJ26" s="11">
        <f t="shared" si="23"/>
        <v>40</v>
      </c>
      <c r="DK26" s="10">
        <f t="shared" si="23"/>
        <v>0</v>
      </c>
      <c r="DL26" s="11">
        <f t="shared" si="23"/>
        <v>0</v>
      </c>
      <c r="DM26" s="10">
        <f t="shared" si="23"/>
        <v>0</v>
      </c>
      <c r="DN26" s="11">
        <f t="shared" si="23"/>
        <v>0</v>
      </c>
      <c r="DO26" s="10">
        <f t="shared" si="23"/>
        <v>0</v>
      </c>
      <c r="DP26" s="11">
        <f t="shared" si="23"/>
        <v>0</v>
      </c>
      <c r="DQ26" s="10">
        <f t="shared" si="23"/>
        <v>0</v>
      </c>
      <c r="DR26" s="11">
        <f t="shared" si="23"/>
        <v>0</v>
      </c>
      <c r="DS26" s="10">
        <f t="shared" si="23"/>
        <v>0</v>
      </c>
      <c r="DT26" s="7">
        <f t="shared" si="23"/>
        <v>3</v>
      </c>
      <c r="DU26" s="7">
        <f t="shared" si="23"/>
        <v>3</v>
      </c>
      <c r="DV26" s="11">
        <f t="shared" si="23"/>
        <v>0</v>
      </c>
      <c r="DW26" s="10">
        <f t="shared" si="23"/>
        <v>0</v>
      </c>
      <c r="DX26" s="11">
        <f t="shared" si="23"/>
        <v>0</v>
      </c>
      <c r="DY26" s="10">
        <f t="shared" si="23"/>
        <v>0</v>
      </c>
      <c r="DZ26" s="11">
        <f t="shared" si="23"/>
        <v>0</v>
      </c>
      <c r="EA26" s="10">
        <f t="shared" si="23"/>
        <v>0</v>
      </c>
      <c r="EB26" s="7">
        <f t="shared" si="23"/>
        <v>0</v>
      </c>
      <c r="EC26" s="11">
        <f t="shared" si="23"/>
        <v>0</v>
      </c>
      <c r="ED26" s="10">
        <f t="shared" ref="ED26:FI26" si="24">SUM(ED17:ED25)</f>
        <v>0</v>
      </c>
      <c r="EE26" s="11">
        <f t="shared" si="24"/>
        <v>0</v>
      </c>
      <c r="EF26" s="10">
        <f t="shared" si="24"/>
        <v>0</v>
      </c>
      <c r="EG26" s="11">
        <f t="shared" si="24"/>
        <v>0</v>
      </c>
      <c r="EH26" s="10">
        <f t="shared" si="24"/>
        <v>0</v>
      </c>
      <c r="EI26" s="11">
        <f t="shared" si="24"/>
        <v>0</v>
      </c>
      <c r="EJ26" s="10">
        <f t="shared" si="24"/>
        <v>0</v>
      </c>
      <c r="EK26" s="11">
        <f t="shared" si="24"/>
        <v>0</v>
      </c>
      <c r="EL26" s="10">
        <f t="shared" si="24"/>
        <v>0</v>
      </c>
      <c r="EM26" s="11">
        <f t="shared" si="24"/>
        <v>0</v>
      </c>
      <c r="EN26" s="10">
        <f t="shared" si="24"/>
        <v>0</v>
      </c>
      <c r="EO26" s="7">
        <f t="shared" si="24"/>
        <v>0</v>
      </c>
      <c r="EP26" s="7">
        <f t="shared" si="24"/>
        <v>0</v>
      </c>
      <c r="EQ26" s="11">
        <f t="shared" si="24"/>
        <v>0</v>
      </c>
      <c r="ER26" s="10">
        <f t="shared" si="24"/>
        <v>0</v>
      </c>
      <c r="ES26" s="11">
        <f t="shared" si="24"/>
        <v>0</v>
      </c>
      <c r="ET26" s="10">
        <f t="shared" si="24"/>
        <v>0</v>
      </c>
      <c r="EU26" s="11">
        <f t="shared" si="24"/>
        <v>0</v>
      </c>
      <c r="EV26" s="10">
        <f t="shared" si="24"/>
        <v>0</v>
      </c>
      <c r="EW26" s="7">
        <f t="shared" si="24"/>
        <v>0</v>
      </c>
      <c r="EX26" s="11">
        <f t="shared" si="24"/>
        <v>0</v>
      </c>
      <c r="EY26" s="10">
        <f t="shared" si="24"/>
        <v>0</v>
      </c>
      <c r="EZ26" s="11">
        <f t="shared" si="24"/>
        <v>0</v>
      </c>
      <c r="FA26" s="10">
        <f t="shared" si="24"/>
        <v>0</v>
      </c>
      <c r="FB26" s="11">
        <f t="shared" si="24"/>
        <v>0</v>
      </c>
      <c r="FC26" s="10">
        <f t="shared" si="24"/>
        <v>0</v>
      </c>
      <c r="FD26" s="11">
        <f t="shared" si="24"/>
        <v>0</v>
      </c>
      <c r="FE26" s="10">
        <f t="shared" si="24"/>
        <v>0</v>
      </c>
      <c r="FF26" s="11">
        <f t="shared" si="24"/>
        <v>0</v>
      </c>
      <c r="FG26" s="10">
        <f t="shared" si="24"/>
        <v>0</v>
      </c>
      <c r="FH26" s="11">
        <f t="shared" si="24"/>
        <v>0</v>
      </c>
      <c r="FI26" s="10">
        <f t="shared" si="24"/>
        <v>0</v>
      </c>
      <c r="FJ26" s="7">
        <f t="shared" ref="FJ26:GF26" si="25">SUM(FJ17:FJ25)</f>
        <v>0</v>
      </c>
      <c r="FK26" s="7">
        <f t="shared" si="25"/>
        <v>0</v>
      </c>
      <c r="FL26" s="11">
        <f t="shared" si="25"/>
        <v>50</v>
      </c>
      <c r="FM26" s="10">
        <f t="shared" si="25"/>
        <v>0</v>
      </c>
      <c r="FN26" s="11">
        <f t="shared" si="25"/>
        <v>10</v>
      </c>
      <c r="FO26" s="10">
        <f t="shared" si="25"/>
        <v>0</v>
      </c>
      <c r="FP26" s="11">
        <f t="shared" si="25"/>
        <v>0</v>
      </c>
      <c r="FQ26" s="10">
        <f t="shared" si="25"/>
        <v>0</v>
      </c>
      <c r="FR26" s="7">
        <f t="shared" si="25"/>
        <v>6</v>
      </c>
      <c r="FS26" s="11">
        <f t="shared" si="25"/>
        <v>0</v>
      </c>
      <c r="FT26" s="10">
        <f t="shared" si="25"/>
        <v>0</v>
      </c>
      <c r="FU26" s="11">
        <f t="shared" si="25"/>
        <v>0</v>
      </c>
      <c r="FV26" s="10">
        <f t="shared" si="25"/>
        <v>0</v>
      </c>
      <c r="FW26" s="11">
        <f t="shared" si="25"/>
        <v>0</v>
      </c>
      <c r="FX26" s="10">
        <f t="shared" si="25"/>
        <v>0</v>
      </c>
      <c r="FY26" s="11">
        <f t="shared" si="25"/>
        <v>0</v>
      </c>
      <c r="FZ26" s="10">
        <f t="shared" si="25"/>
        <v>0</v>
      </c>
      <c r="GA26" s="11">
        <f t="shared" si="25"/>
        <v>0</v>
      </c>
      <c r="GB26" s="10">
        <f t="shared" si="25"/>
        <v>0</v>
      </c>
      <c r="GC26" s="11">
        <f t="shared" si="25"/>
        <v>0</v>
      </c>
      <c r="GD26" s="10">
        <f t="shared" si="25"/>
        <v>0</v>
      </c>
      <c r="GE26" s="7">
        <f t="shared" si="25"/>
        <v>0</v>
      </c>
      <c r="GF26" s="7">
        <f t="shared" si="25"/>
        <v>6</v>
      </c>
    </row>
    <row r="27" spans="1:188" ht="20.100000000000001" customHeight="1" x14ac:dyDescent="0.2">
      <c r="A27" s="19" t="s">
        <v>75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9"/>
      <c r="GF27" s="13"/>
    </row>
    <row r="28" spans="1:188" x14ac:dyDescent="0.2">
      <c r="A28" s="6"/>
      <c r="B28" s="6"/>
      <c r="C28" s="6"/>
      <c r="D28" s="6" t="s">
        <v>76</v>
      </c>
      <c r="E28" s="3" t="s">
        <v>77</v>
      </c>
      <c r="F28" s="6">
        <f t="shared" ref="F28:F41" si="26">COUNTIF(U28:GD28,"e")</f>
        <v>1</v>
      </c>
      <c r="G28" s="6">
        <f t="shared" ref="G28:G41" si="27">COUNTIF(U28:GD28,"z")</f>
        <v>1</v>
      </c>
      <c r="H28" s="6">
        <f t="shared" ref="H28:H41" si="28">SUM(I28:Q28)</f>
        <v>45</v>
      </c>
      <c r="I28" s="6">
        <f t="shared" ref="I28:I41" si="29">U28+AP28+BK28+CF28+DA28+DV28+EQ28+FL28</f>
        <v>15</v>
      </c>
      <c r="J28" s="6">
        <f t="shared" ref="J28:J41" si="30">W28+AR28+BM28+CH28+DC28+DX28+ES28+FN28</f>
        <v>30</v>
      </c>
      <c r="K28" s="6">
        <f t="shared" ref="K28:K41" si="31">Y28+AT28+BO28+CJ28+DE28+DZ28+EU28+FP28</f>
        <v>0</v>
      </c>
      <c r="L28" s="6">
        <f t="shared" ref="L28:L41" si="32">AB28+AW28+BR28+CM28+DH28+EC28+EX28+FS28</f>
        <v>0</v>
      </c>
      <c r="M28" s="6">
        <f t="shared" ref="M28:M41" si="33">AD28+AY28+BT28+CO28+DJ28+EE28+EZ28+FU28</f>
        <v>0</v>
      </c>
      <c r="N28" s="6">
        <f t="shared" ref="N28:N41" si="34">AF28+BA28+BV28+CQ28+DL28+EG28+FB28+FW28</f>
        <v>0</v>
      </c>
      <c r="O28" s="6">
        <f t="shared" ref="O28:O41" si="35">AH28+BC28+BX28+CS28+DN28+EI28+FD28+FY28</f>
        <v>0</v>
      </c>
      <c r="P28" s="6">
        <f t="shared" ref="P28:P41" si="36">AJ28+BE28+BZ28+CU28+DP28+EK28+FF28+GA28</f>
        <v>0</v>
      </c>
      <c r="Q28" s="6">
        <f t="shared" ref="Q28:Q41" si="37">AL28+BG28+CB28+CW28+DR28+EM28+FH28+GC28</f>
        <v>0</v>
      </c>
      <c r="R28" s="7">
        <f t="shared" ref="R28:R41" si="38">AO28+BJ28+CE28+CZ28+DU28+EP28+FK28+GF28</f>
        <v>5</v>
      </c>
      <c r="S28" s="7">
        <f t="shared" ref="S28:S41" si="39">AN28+BI28+CD28+CY28+DT28+EO28+FJ28+GE28</f>
        <v>0</v>
      </c>
      <c r="T28" s="7">
        <v>2.6</v>
      </c>
      <c r="U28" s="11">
        <v>15</v>
      </c>
      <c r="V28" s="10" t="s">
        <v>66</v>
      </c>
      <c r="W28" s="11">
        <v>30</v>
      </c>
      <c r="X28" s="10" t="s">
        <v>60</v>
      </c>
      <c r="Y28" s="11"/>
      <c r="Z28" s="10"/>
      <c r="AA28" s="7">
        <v>5</v>
      </c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ref="AO28:AO41" si="40">AA28+AN28</f>
        <v>5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ref="BJ28:BJ41" si="41">AV28+BI28</f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ref="CE28:CE41" si="42">BQ28+CD28</f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ref="CZ28:CZ41" si="43">CL28+CY28</f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ref="DU28:DU41" si="44">DG28+DT28</f>
        <v>0</v>
      </c>
      <c r="DV28" s="11"/>
      <c r="DW28" s="10"/>
      <c r="DX28" s="11"/>
      <c r="DY28" s="10"/>
      <c r="DZ28" s="11"/>
      <c r="EA28" s="10"/>
      <c r="EB28" s="7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ref="EP28:EP41" si="45">EB28+EO28</f>
        <v>0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ref="FK28:FK41" si="46">EW28+FJ28</f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ref="GF28:GF41" si="47">FR28+GE28</f>
        <v>0</v>
      </c>
    </row>
    <row r="29" spans="1:188" x14ac:dyDescent="0.2">
      <c r="A29" s="6"/>
      <c r="B29" s="6"/>
      <c r="C29" s="6"/>
      <c r="D29" s="6" t="s">
        <v>78</v>
      </c>
      <c r="E29" s="3" t="s">
        <v>79</v>
      </c>
      <c r="F29" s="6">
        <f t="shared" si="26"/>
        <v>1</v>
      </c>
      <c r="G29" s="6">
        <f t="shared" si="27"/>
        <v>1</v>
      </c>
      <c r="H29" s="6">
        <f t="shared" si="28"/>
        <v>45</v>
      </c>
      <c r="I29" s="6">
        <f t="shared" si="29"/>
        <v>15</v>
      </c>
      <c r="J29" s="6">
        <f t="shared" si="30"/>
        <v>30</v>
      </c>
      <c r="K29" s="6">
        <f t="shared" si="31"/>
        <v>0</v>
      </c>
      <c r="L29" s="6">
        <f t="shared" si="32"/>
        <v>0</v>
      </c>
      <c r="M29" s="6">
        <f t="shared" si="33"/>
        <v>0</v>
      </c>
      <c r="N29" s="6">
        <f t="shared" si="34"/>
        <v>0</v>
      </c>
      <c r="O29" s="6">
        <f t="shared" si="35"/>
        <v>0</v>
      </c>
      <c r="P29" s="6">
        <f t="shared" si="36"/>
        <v>0</v>
      </c>
      <c r="Q29" s="6">
        <f t="shared" si="37"/>
        <v>0</v>
      </c>
      <c r="R29" s="7">
        <f t="shared" si="38"/>
        <v>5</v>
      </c>
      <c r="S29" s="7">
        <f t="shared" si="39"/>
        <v>0</v>
      </c>
      <c r="T29" s="7">
        <v>2.6</v>
      </c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40"/>
        <v>0</v>
      </c>
      <c r="AP29" s="11">
        <v>15</v>
      </c>
      <c r="AQ29" s="10" t="s">
        <v>66</v>
      </c>
      <c r="AR29" s="11">
        <v>30</v>
      </c>
      <c r="AS29" s="10" t="s">
        <v>60</v>
      </c>
      <c r="AT29" s="11"/>
      <c r="AU29" s="10"/>
      <c r="AV29" s="7">
        <v>5</v>
      </c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41"/>
        <v>5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42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43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44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5"/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6"/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7"/>
        <v>0</v>
      </c>
    </row>
    <row r="30" spans="1:188" x14ac:dyDescent="0.2">
      <c r="A30" s="6"/>
      <c r="B30" s="6"/>
      <c r="C30" s="6"/>
      <c r="D30" s="6" t="s">
        <v>80</v>
      </c>
      <c r="E30" s="3" t="s">
        <v>81</v>
      </c>
      <c r="F30" s="6">
        <f t="shared" si="26"/>
        <v>1</v>
      </c>
      <c r="G30" s="6">
        <f t="shared" si="27"/>
        <v>1</v>
      </c>
      <c r="H30" s="6">
        <f t="shared" si="28"/>
        <v>30</v>
      </c>
      <c r="I30" s="6">
        <f t="shared" si="29"/>
        <v>20</v>
      </c>
      <c r="J30" s="6">
        <f t="shared" si="30"/>
        <v>0</v>
      </c>
      <c r="K30" s="6">
        <f t="shared" si="31"/>
        <v>0</v>
      </c>
      <c r="L30" s="6">
        <f t="shared" si="32"/>
        <v>10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1</v>
      </c>
      <c r="T30" s="7">
        <v>2.4</v>
      </c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0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>
        <v>20</v>
      </c>
      <c r="BL30" s="10" t="s">
        <v>66</v>
      </c>
      <c r="BM30" s="11"/>
      <c r="BN30" s="10"/>
      <c r="BO30" s="11"/>
      <c r="BP30" s="10"/>
      <c r="BQ30" s="7">
        <v>2</v>
      </c>
      <c r="BR30" s="11">
        <v>10</v>
      </c>
      <c r="BS30" s="10" t="s">
        <v>60</v>
      </c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>
        <v>1</v>
      </c>
      <c r="CE30" s="7">
        <f t="shared" si="42"/>
        <v>3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">
      <c r="A31" s="6"/>
      <c r="B31" s="6"/>
      <c r="C31" s="6"/>
      <c r="D31" s="6" t="s">
        <v>82</v>
      </c>
      <c r="E31" s="3" t="s">
        <v>83</v>
      </c>
      <c r="F31" s="6">
        <f t="shared" si="26"/>
        <v>0</v>
      </c>
      <c r="G31" s="6">
        <f t="shared" si="27"/>
        <v>2</v>
      </c>
      <c r="H31" s="6">
        <f t="shared" si="28"/>
        <v>15</v>
      </c>
      <c r="I31" s="6">
        <f t="shared" si="29"/>
        <v>5</v>
      </c>
      <c r="J31" s="6">
        <f t="shared" si="30"/>
        <v>0</v>
      </c>
      <c r="K31" s="6">
        <f t="shared" si="31"/>
        <v>0</v>
      </c>
      <c r="L31" s="6">
        <f t="shared" si="32"/>
        <v>10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3</v>
      </c>
      <c r="S31" s="7">
        <f t="shared" si="39"/>
        <v>1</v>
      </c>
      <c r="T31" s="7">
        <v>0.7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0</v>
      </c>
      <c r="AP31" s="11"/>
      <c r="AQ31" s="10"/>
      <c r="AR31" s="11"/>
      <c r="AS31" s="10"/>
      <c r="AT31" s="11"/>
      <c r="AU31" s="10"/>
      <c r="AV31" s="7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>
        <v>5</v>
      </c>
      <c r="DB31" s="10" t="s">
        <v>60</v>
      </c>
      <c r="DC31" s="11"/>
      <c r="DD31" s="10"/>
      <c r="DE31" s="11"/>
      <c r="DF31" s="10"/>
      <c r="DG31" s="7">
        <v>2</v>
      </c>
      <c r="DH31" s="11">
        <v>10</v>
      </c>
      <c r="DI31" s="10" t="s">
        <v>60</v>
      </c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>
        <v>1</v>
      </c>
      <c r="DU31" s="7">
        <f t="shared" si="44"/>
        <v>3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84</v>
      </c>
      <c r="E32" s="3" t="s">
        <v>85</v>
      </c>
      <c r="F32" s="6">
        <f t="shared" si="26"/>
        <v>1</v>
      </c>
      <c r="G32" s="6">
        <f t="shared" si="27"/>
        <v>1</v>
      </c>
      <c r="H32" s="6">
        <f t="shared" si="28"/>
        <v>45</v>
      </c>
      <c r="I32" s="6">
        <f t="shared" si="29"/>
        <v>30</v>
      </c>
      <c r="J32" s="6">
        <f t="shared" si="30"/>
        <v>15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0</v>
      </c>
      <c r="T32" s="7">
        <v>1.7</v>
      </c>
      <c r="U32" s="11">
        <v>30</v>
      </c>
      <c r="V32" s="10" t="s">
        <v>66</v>
      </c>
      <c r="W32" s="11">
        <v>15</v>
      </c>
      <c r="X32" s="10" t="s">
        <v>60</v>
      </c>
      <c r="Y32" s="11"/>
      <c r="Z32" s="10"/>
      <c r="AA32" s="7">
        <v>3</v>
      </c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3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86</v>
      </c>
      <c r="E33" s="3" t="s">
        <v>87</v>
      </c>
      <c r="F33" s="6">
        <f t="shared" si="26"/>
        <v>0</v>
      </c>
      <c r="G33" s="6">
        <f t="shared" si="27"/>
        <v>1</v>
      </c>
      <c r="H33" s="6">
        <f t="shared" si="28"/>
        <v>15</v>
      </c>
      <c r="I33" s="6">
        <f t="shared" si="29"/>
        <v>0</v>
      </c>
      <c r="J33" s="6">
        <f t="shared" si="30"/>
        <v>0</v>
      </c>
      <c r="K33" s="6">
        <f t="shared" si="31"/>
        <v>0</v>
      </c>
      <c r="L33" s="6">
        <f t="shared" si="32"/>
        <v>15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1</v>
      </c>
      <c r="S33" s="7">
        <f t="shared" si="39"/>
        <v>1</v>
      </c>
      <c r="T33" s="7">
        <v>0.5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/>
      <c r="AQ33" s="10"/>
      <c r="AR33" s="11"/>
      <c r="AS33" s="10"/>
      <c r="AT33" s="11"/>
      <c r="AU33" s="10"/>
      <c r="AV33" s="7"/>
      <c r="AW33" s="11">
        <v>15</v>
      </c>
      <c r="AX33" s="10" t="s">
        <v>60</v>
      </c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>
        <v>1</v>
      </c>
      <c r="BJ33" s="7">
        <f t="shared" si="41"/>
        <v>1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88</v>
      </c>
      <c r="E34" s="3" t="s">
        <v>89</v>
      </c>
      <c r="F34" s="6">
        <f t="shared" si="26"/>
        <v>0</v>
      </c>
      <c r="G34" s="6">
        <f t="shared" si="27"/>
        <v>2</v>
      </c>
      <c r="H34" s="6">
        <f t="shared" si="28"/>
        <v>30</v>
      </c>
      <c r="I34" s="6">
        <f t="shared" si="29"/>
        <v>15</v>
      </c>
      <c r="J34" s="6">
        <f t="shared" si="30"/>
        <v>15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4</v>
      </c>
      <c r="S34" s="7">
        <f t="shared" si="39"/>
        <v>0</v>
      </c>
      <c r="T34" s="7">
        <v>3</v>
      </c>
      <c r="U34" s="11">
        <v>15</v>
      </c>
      <c r="V34" s="10" t="s">
        <v>60</v>
      </c>
      <c r="W34" s="11">
        <v>15</v>
      </c>
      <c r="X34" s="10" t="s">
        <v>60</v>
      </c>
      <c r="Y34" s="11"/>
      <c r="Z34" s="10"/>
      <c r="AA34" s="7">
        <v>4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4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90</v>
      </c>
      <c r="E35" s="3" t="s">
        <v>91</v>
      </c>
      <c r="F35" s="6">
        <f t="shared" si="26"/>
        <v>1</v>
      </c>
      <c r="G35" s="6">
        <f t="shared" si="27"/>
        <v>1</v>
      </c>
      <c r="H35" s="6">
        <f t="shared" si="28"/>
        <v>20</v>
      </c>
      <c r="I35" s="6">
        <f t="shared" si="29"/>
        <v>10</v>
      </c>
      <c r="J35" s="6">
        <f t="shared" si="30"/>
        <v>10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0</v>
      </c>
      <c r="T35" s="7">
        <v>2.5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10</v>
      </c>
      <c r="AQ35" s="10" t="s">
        <v>66</v>
      </c>
      <c r="AR35" s="11">
        <v>10</v>
      </c>
      <c r="AS35" s="10" t="s">
        <v>60</v>
      </c>
      <c r="AT35" s="11"/>
      <c r="AU35" s="10"/>
      <c r="AV35" s="7">
        <v>3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3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92</v>
      </c>
      <c r="E36" s="3" t="s">
        <v>93</v>
      </c>
      <c r="F36" s="6">
        <f t="shared" si="26"/>
        <v>1</v>
      </c>
      <c r="G36" s="6">
        <f t="shared" si="27"/>
        <v>1</v>
      </c>
      <c r="H36" s="6">
        <f t="shared" si="28"/>
        <v>20</v>
      </c>
      <c r="I36" s="6">
        <f t="shared" si="29"/>
        <v>10</v>
      </c>
      <c r="J36" s="6">
        <f t="shared" si="30"/>
        <v>10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0</v>
      </c>
      <c r="T36" s="7">
        <v>2.5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/>
      <c r="AQ36" s="10"/>
      <c r="AR36" s="11"/>
      <c r="AS36" s="10"/>
      <c r="AT36" s="11"/>
      <c r="AU36" s="10"/>
      <c r="AV36" s="7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>
        <v>10</v>
      </c>
      <c r="BL36" s="10" t="s">
        <v>66</v>
      </c>
      <c r="BM36" s="11">
        <v>10</v>
      </c>
      <c r="BN36" s="10" t="s">
        <v>60</v>
      </c>
      <c r="BO36" s="11"/>
      <c r="BP36" s="10"/>
      <c r="BQ36" s="7">
        <v>3</v>
      </c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3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94</v>
      </c>
      <c r="E37" s="3" t="s">
        <v>95</v>
      </c>
      <c r="F37" s="6">
        <f t="shared" si="26"/>
        <v>0</v>
      </c>
      <c r="G37" s="6">
        <f t="shared" si="27"/>
        <v>2</v>
      </c>
      <c r="H37" s="6">
        <f t="shared" si="28"/>
        <v>20</v>
      </c>
      <c r="I37" s="6">
        <f t="shared" si="29"/>
        <v>10</v>
      </c>
      <c r="J37" s="6">
        <f t="shared" si="30"/>
        <v>10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4</v>
      </c>
      <c r="S37" s="7">
        <f t="shared" si="39"/>
        <v>0</v>
      </c>
      <c r="T37" s="7">
        <v>3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0</v>
      </c>
      <c r="BK37" s="11">
        <v>10</v>
      </c>
      <c r="BL37" s="10" t="s">
        <v>60</v>
      </c>
      <c r="BM37" s="11">
        <v>10</v>
      </c>
      <c r="BN37" s="10" t="s">
        <v>60</v>
      </c>
      <c r="BO37" s="11"/>
      <c r="BP37" s="10"/>
      <c r="BQ37" s="7">
        <v>4</v>
      </c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4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96</v>
      </c>
      <c r="E38" s="3" t="s">
        <v>97</v>
      </c>
      <c r="F38" s="6">
        <f t="shared" si="26"/>
        <v>1</v>
      </c>
      <c r="G38" s="6">
        <f t="shared" si="27"/>
        <v>2</v>
      </c>
      <c r="H38" s="6">
        <f t="shared" si="28"/>
        <v>30</v>
      </c>
      <c r="I38" s="6">
        <f t="shared" si="29"/>
        <v>10</v>
      </c>
      <c r="J38" s="6">
        <f t="shared" si="30"/>
        <v>10</v>
      </c>
      <c r="K38" s="6">
        <f t="shared" si="31"/>
        <v>0</v>
      </c>
      <c r="L38" s="6">
        <f t="shared" si="32"/>
        <v>10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5</v>
      </c>
      <c r="S38" s="7">
        <f t="shared" si="39"/>
        <v>1.6</v>
      </c>
      <c r="T38" s="7">
        <v>5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>
        <v>10</v>
      </c>
      <c r="CG38" s="10" t="s">
        <v>66</v>
      </c>
      <c r="CH38" s="11">
        <v>10</v>
      </c>
      <c r="CI38" s="10" t="s">
        <v>60</v>
      </c>
      <c r="CJ38" s="11"/>
      <c r="CK38" s="10"/>
      <c r="CL38" s="7">
        <v>3.4</v>
      </c>
      <c r="CM38" s="11">
        <v>10</v>
      </c>
      <c r="CN38" s="10" t="s">
        <v>60</v>
      </c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>
        <v>1.6</v>
      </c>
      <c r="CZ38" s="7">
        <f t="shared" si="43"/>
        <v>5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98</v>
      </c>
      <c r="E39" s="3" t="s">
        <v>99</v>
      </c>
      <c r="F39" s="6">
        <f t="shared" si="26"/>
        <v>1</v>
      </c>
      <c r="G39" s="6">
        <f t="shared" si="27"/>
        <v>1</v>
      </c>
      <c r="H39" s="6">
        <f t="shared" si="28"/>
        <v>30</v>
      </c>
      <c r="I39" s="6">
        <f t="shared" si="29"/>
        <v>15</v>
      </c>
      <c r="J39" s="6">
        <f t="shared" si="30"/>
        <v>15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4</v>
      </c>
      <c r="S39" s="7">
        <f t="shared" si="39"/>
        <v>0</v>
      </c>
      <c r="T39" s="7">
        <v>3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>
        <v>15</v>
      </c>
      <c r="BL39" s="10" t="s">
        <v>66</v>
      </c>
      <c r="BM39" s="11">
        <v>15</v>
      </c>
      <c r="BN39" s="10" t="s">
        <v>60</v>
      </c>
      <c r="BO39" s="11"/>
      <c r="BP39" s="10"/>
      <c r="BQ39" s="7">
        <v>4</v>
      </c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4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100</v>
      </c>
      <c r="E40" s="3" t="s">
        <v>101</v>
      </c>
      <c r="F40" s="6">
        <f t="shared" si="26"/>
        <v>0</v>
      </c>
      <c r="G40" s="6">
        <f t="shared" si="27"/>
        <v>2</v>
      </c>
      <c r="H40" s="6">
        <f t="shared" si="28"/>
        <v>25</v>
      </c>
      <c r="I40" s="6">
        <f t="shared" si="29"/>
        <v>15</v>
      </c>
      <c r="J40" s="6">
        <f t="shared" si="30"/>
        <v>10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4</v>
      </c>
      <c r="S40" s="7">
        <f t="shared" si="39"/>
        <v>0</v>
      </c>
      <c r="T40" s="7">
        <v>4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>
        <v>15</v>
      </c>
      <c r="CG40" s="10" t="s">
        <v>60</v>
      </c>
      <c r="CH40" s="11">
        <v>10</v>
      </c>
      <c r="CI40" s="10" t="s">
        <v>60</v>
      </c>
      <c r="CJ40" s="11"/>
      <c r="CK40" s="10"/>
      <c r="CL40" s="7">
        <v>4</v>
      </c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4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x14ac:dyDescent="0.2">
      <c r="A41" s="6"/>
      <c r="B41" s="6"/>
      <c r="C41" s="6"/>
      <c r="D41" s="6" t="s">
        <v>102</v>
      </c>
      <c r="E41" s="3" t="s">
        <v>103</v>
      </c>
      <c r="F41" s="6">
        <f t="shared" si="26"/>
        <v>0</v>
      </c>
      <c r="G41" s="6">
        <f t="shared" si="27"/>
        <v>2</v>
      </c>
      <c r="H41" s="6">
        <f t="shared" si="28"/>
        <v>20</v>
      </c>
      <c r="I41" s="6">
        <f t="shared" si="29"/>
        <v>10</v>
      </c>
      <c r="J41" s="6">
        <f t="shared" si="30"/>
        <v>10</v>
      </c>
      <c r="K41" s="6">
        <f t="shared" si="31"/>
        <v>0</v>
      </c>
      <c r="L41" s="6">
        <f t="shared" si="32"/>
        <v>0</v>
      </c>
      <c r="M41" s="6">
        <f t="shared" si="33"/>
        <v>0</v>
      </c>
      <c r="N41" s="6">
        <f t="shared" si="34"/>
        <v>0</v>
      </c>
      <c r="O41" s="6">
        <f t="shared" si="35"/>
        <v>0</v>
      </c>
      <c r="P41" s="6">
        <f t="shared" si="36"/>
        <v>0</v>
      </c>
      <c r="Q41" s="6">
        <f t="shared" si="37"/>
        <v>0</v>
      </c>
      <c r="R41" s="7">
        <f t="shared" si="38"/>
        <v>4</v>
      </c>
      <c r="S41" s="7">
        <f t="shared" si="39"/>
        <v>0</v>
      </c>
      <c r="T41" s="7">
        <v>1.2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0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1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2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3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4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5"/>
        <v>0</v>
      </c>
      <c r="EQ41" s="11">
        <v>10</v>
      </c>
      <c r="ER41" s="10" t="s">
        <v>60</v>
      </c>
      <c r="ES41" s="11">
        <v>10</v>
      </c>
      <c r="ET41" s="10" t="s">
        <v>60</v>
      </c>
      <c r="EU41" s="11"/>
      <c r="EV41" s="10"/>
      <c r="EW41" s="7">
        <v>4</v>
      </c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6"/>
        <v>4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7"/>
        <v>0</v>
      </c>
    </row>
    <row r="42" spans="1:188" ht="15.95" customHeight="1" x14ac:dyDescent="0.2">
      <c r="A42" s="6"/>
      <c r="B42" s="6"/>
      <c r="C42" s="6"/>
      <c r="D42" s="6"/>
      <c r="E42" s="6" t="s">
        <v>74</v>
      </c>
      <c r="F42" s="6">
        <f t="shared" ref="F42:AK42" si="48">SUM(F28:F41)</f>
        <v>8</v>
      </c>
      <c r="G42" s="6">
        <f t="shared" si="48"/>
        <v>20</v>
      </c>
      <c r="H42" s="6">
        <f t="shared" si="48"/>
        <v>390</v>
      </c>
      <c r="I42" s="6">
        <f t="shared" si="48"/>
        <v>180</v>
      </c>
      <c r="J42" s="6">
        <f t="shared" si="48"/>
        <v>165</v>
      </c>
      <c r="K42" s="6">
        <f t="shared" si="48"/>
        <v>0</v>
      </c>
      <c r="L42" s="6">
        <f t="shared" si="48"/>
        <v>45</v>
      </c>
      <c r="M42" s="6">
        <f t="shared" si="48"/>
        <v>0</v>
      </c>
      <c r="N42" s="6">
        <f t="shared" si="48"/>
        <v>0</v>
      </c>
      <c r="O42" s="6">
        <f t="shared" si="48"/>
        <v>0</v>
      </c>
      <c r="P42" s="6">
        <f t="shared" si="48"/>
        <v>0</v>
      </c>
      <c r="Q42" s="6">
        <f t="shared" si="48"/>
        <v>0</v>
      </c>
      <c r="R42" s="7">
        <f t="shared" si="48"/>
        <v>51</v>
      </c>
      <c r="S42" s="7">
        <f t="shared" si="48"/>
        <v>4.5999999999999996</v>
      </c>
      <c r="T42" s="7">
        <f t="shared" si="48"/>
        <v>34.700000000000003</v>
      </c>
      <c r="U42" s="11">
        <f t="shared" si="48"/>
        <v>60</v>
      </c>
      <c r="V42" s="10">
        <f t="shared" si="48"/>
        <v>0</v>
      </c>
      <c r="W42" s="11">
        <f t="shared" si="48"/>
        <v>60</v>
      </c>
      <c r="X42" s="10">
        <f t="shared" si="48"/>
        <v>0</v>
      </c>
      <c r="Y42" s="11">
        <f t="shared" si="48"/>
        <v>0</v>
      </c>
      <c r="Z42" s="10">
        <f t="shared" si="48"/>
        <v>0</v>
      </c>
      <c r="AA42" s="7">
        <f t="shared" si="48"/>
        <v>12</v>
      </c>
      <c r="AB42" s="11">
        <f t="shared" si="48"/>
        <v>0</v>
      </c>
      <c r="AC42" s="10">
        <f t="shared" si="48"/>
        <v>0</v>
      </c>
      <c r="AD42" s="11">
        <f t="shared" si="48"/>
        <v>0</v>
      </c>
      <c r="AE42" s="10">
        <f t="shared" si="48"/>
        <v>0</v>
      </c>
      <c r="AF42" s="11">
        <f t="shared" si="48"/>
        <v>0</v>
      </c>
      <c r="AG42" s="10">
        <f t="shared" si="48"/>
        <v>0</v>
      </c>
      <c r="AH42" s="11">
        <f t="shared" si="48"/>
        <v>0</v>
      </c>
      <c r="AI42" s="10">
        <f t="shared" si="48"/>
        <v>0</v>
      </c>
      <c r="AJ42" s="11">
        <f t="shared" si="48"/>
        <v>0</v>
      </c>
      <c r="AK42" s="10">
        <f t="shared" si="48"/>
        <v>0</v>
      </c>
      <c r="AL42" s="11">
        <f t="shared" ref="AL42:BQ42" si="49">SUM(AL28:AL41)</f>
        <v>0</v>
      </c>
      <c r="AM42" s="10">
        <f t="shared" si="49"/>
        <v>0</v>
      </c>
      <c r="AN42" s="7">
        <f t="shared" si="49"/>
        <v>0</v>
      </c>
      <c r="AO42" s="7">
        <f t="shared" si="49"/>
        <v>12</v>
      </c>
      <c r="AP42" s="11">
        <f t="shared" si="49"/>
        <v>25</v>
      </c>
      <c r="AQ42" s="10">
        <f t="shared" si="49"/>
        <v>0</v>
      </c>
      <c r="AR42" s="11">
        <f t="shared" si="49"/>
        <v>40</v>
      </c>
      <c r="AS42" s="10">
        <f t="shared" si="49"/>
        <v>0</v>
      </c>
      <c r="AT42" s="11">
        <f t="shared" si="49"/>
        <v>0</v>
      </c>
      <c r="AU42" s="10">
        <f t="shared" si="49"/>
        <v>0</v>
      </c>
      <c r="AV42" s="7">
        <f t="shared" si="49"/>
        <v>8</v>
      </c>
      <c r="AW42" s="11">
        <f t="shared" si="49"/>
        <v>15</v>
      </c>
      <c r="AX42" s="10">
        <f t="shared" si="49"/>
        <v>0</v>
      </c>
      <c r="AY42" s="11">
        <f t="shared" si="49"/>
        <v>0</v>
      </c>
      <c r="AZ42" s="10">
        <f t="shared" si="49"/>
        <v>0</v>
      </c>
      <c r="BA42" s="11">
        <f t="shared" si="49"/>
        <v>0</v>
      </c>
      <c r="BB42" s="10">
        <f t="shared" si="49"/>
        <v>0</v>
      </c>
      <c r="BC42" s="11">
        <f t="shared" si="49"/>
        <v>0</v>
      </c>
      <c r="BD42" s="10">
        <f t="shared" si="49"/>
        <v>0</v>
      </c>
      <c r="BE42" s="11">
        <f t="shared" si="49"/>
        <v>0</v>
      </c>
      <c r="BF42" s="10">
        <f t="shared" si="49"/>
        <v>0</v>
      </c>
      <c r="BG42" s="11">
        <f t="shared" si="49"/>
        <v>0</v>
      </c>
      <c r="BH42" s="10">
        <f t="shared" si="49"/>
        <v>0</v>
      </c>
      <c r="BI42" s="7">
        <f t="shared" si="49"/>
        <v>1</v>
      </c>
      <c r="BJ42" s="7">
        <f t="shared" si="49"/>
        <v>9</v>
      </c>
      <c r="BK42" s="11">
        <f t="shared" si="49"/>
        <v>55</v>
      </c>
      <c r="BL42" s="10">
        <f t="shared" si="49"/>
        <v>0</v>
      </c>
      <c r="BM42" s="11">
        <f t="shared" si="49"/>
        <v>35</v>
      </c>
      <c r="BN42" s="10">
        <f t="shared" si="49"/>
        <v>0</v>
      </c>
      <c r="BO42" s="11">
        <f t="shared" si="49"/>
        <v>0</v>
      </c>
      <c r="BP42" s="10">
        <f t="shared" si="49"/>
        <v>0</v>
      </c>
      <c r="BQ42" s="7">
        <f t="shared" si="49"/>
        <v>13</v>
      </c>
      <c r="BR42" s="11">
        <f t="shared" ref="BR42:CW42" si="50">SUM(BR28:BR41)</f>
        <v>10</v>
      </c>
      <c r="BS42" s="10">
        <f t="shared" si="50"/>
        <v>0</v>
      </c>
      <c r="BT42" s="11">
        <f t="shared" si="50"/>
        <v>0</v>
      </c>
      <c r="BU42" s="10">
        <f t="shared" si="50"/>
        <v>0</v>
      </c>
      <c r="BV42" s="11">
        <f t="shared" si="50"/>
        <v>0</v>
      </c>
      <c r="BW42" s="10">
        <f t="shared" si="50"/>
        <v>0</v>
      </c>
      <c r="BX42" s="11">
        <f t="shared" si="50"/>
        <v>0</v>
      </c>
      <c r="BY42" s="10">
        <f t="shared" si="50"/>
        <v>0</v>
      </c>
      <c r="BZ42" s="11">
        <f t="shared" si="50"/>
        <v>0</v>
      </c>
      <c r="CA42" s="10">
        <f t="shared" si="50"/>
        <v>0</v>
      </c>
      <c r="CB42" s="11">
        <f t="shared" si="50"/>
        <v>0</v>
      </c>
      <c r="CC42" s="10">
        <f t="shared" si="50"/>
        <v>0</v>
      </c>
      <c r="CD42" s="7">
        <f t="shared" si="50"/>
        <v>1</v>
      </c>
      <c r="CE42" s="7">
        <f t="shared" si="50"/>
        <v>14</v>
      </c>
      <c r="CF42" s="11">
        <f t="shared" si="50"/>
        <v>25</v>
      </c>
      <c r="CG42" s="10">
        <f t="shared" si="50"/>
        <v>0</v>
      </c>
      <c r="CH42" s="11">
        <f t="shared" si="50"/>
        <v>20</v>
      </c>
      <c r="CI42" s="10">
        <f t="shared" si="50"/>
        <v>0</v>
      </c>
      <c r="CJ42" s="11">
        <f t="shared" si="50"/>
        <v>0</v>
      </c>
      <c r="CK42" s="10">
        <f t="shared" si="50"/>
        <v>0</v>
      </c>
      <c r="CL42" s="7">
        <f t="shared" si="50"/>
        <v>7.4</v>
      </c>
      <c r="CM42" s="11">
        <f t="shared" si="50"/>
        <v>10</v>
      </c>
      <c r="CN42" s="10">
        <f t="shared" si="50"/>
        <v>0</v>
      </c>
      <c r="CO42" s="11">
        <f t="shared" si="50"/>
        <v>0</v>
      </c>
      <c r="CP42" s="10">
        <f t="shared" si="50"/>
        <v>0</v>
      </c>
      <c r="CQ42" s="11">
        <f t="shared" si="50"/>
        <v>0</v>
      </c>
      <c r="CR42" s="10">
        <f t="shared" si="50"/>
        <v>0</v>
      </c>
      <c r="CS42" s="11">
        <f t="shared" si="50"/>
        <v>0</v>
      </c>
      <c r="CT42" s="10">
        <f t="shared" si="50"/>
        <v>0</v>
      </c>
      <c r="CU42" s="11">
        <f t="shared" si="50"/>
        <v>0</v>
      </c>
      <c r="CV42" s="10">
        <f t="shared" si="50"/>
        <v>0</v>
      </c>
      <c r="CW42" s="11">
        <f t="shared" si="50"/>
        <v>0</v>
      </c>
      <c r="CX42" s="10">
        <f t="shared" ref="CX42:EC42" si="51">SUM(CX28:CX41)</f>
        <v>0</v>
      </c>
      <c r="CY42" s="7">
        <f t="shared" si="51"/>
        <v>1.6</v>
      </c>
      <c r="CZ42" s="7">
        <f t="shared" si="51"/>
        <v>9</v>
      </c>
      <c r="DA42" s="11">
        <f t="shared" si="51"/>
        <v>5</v>
      </c>
      <c r="DB42" s="10">
        <f t="shared" si="51"/>
        <v>0</v>
      </c>
      <c r="DC42" s="11">
        <f t="shared" si="51"/>
        <v>0</v>
      </c>
      <c r="DD42" s="10">
        <f t="shared" si="51"/>
        <v>0</v>
      </c>
      <c r="DE42" s="11">
        <f t="shared" si="51"/>
        <v>0</v>
      </c>
      <c r="DF42" s="10">
        <f t="shared" si="51"/>
        <v>0</v>
      </c>
      <c r="DG42" s="7">
        <f t="shared" si="51"/>
        <v>2</v>
      </c>
      <c r="DH42" s="11">
        <f t="shared" si="51"/>
        <v>10</v>
      </c>
      <c r="DI42" s="10">
        <f t="shared" si="51"/>
        <v>0</v>
      </c>
      <c r="DJ42" s="11">
        <f t="shared" si="51"/>
        <v>0</v>
      </c>
      <c r="DK42" s="10">
        <f t="shared" si="51"/>
        <v>0</v>
      </c>
      <c r="DL42" s="11">
        <f t="shared" si="51"/>
        <v>0</v>
      </c>
      <c r="DM42" s="10">
        <f t="shared" si="51"/>
        <v>0</v>
      </c>
      <c r="DN42" s="11">
        <f t="shared" si="51"/>
        <v>0</v>
      </c>
      <c r="DO42" s="10">
        <f t="shared" si="51"/>
        <v>0</v>
      </c>
      <c r="DP42" s="11">
        <f t="shared" si="51"/>
        <v>0</v>
      </c>
      <c r="DQ42" s="10">
        <f t="shared" si="51"/>
        <v>0</v>
      </c>
      <c r="DR42" s="11">
        <f t="shared" si="51"/>
        <v>0</v>
      </c>
      <c r="DS42" s="10">
        <f t="shared" si="51"/>
        <v>0</v>
      </c>
      <c r="DT42" s="7">
        <f t="shared" si="51"/>
        <v>1</v>
      </c>
      <c r="DU42" s="7">
        <f t="shared" si="51"/>
        <v>3</v>
      </c>
      <c r="DV42" s="11">
        <f t="shared" si="51"/>
        <v>0</v>
      </c>
      <c r="DW42" s="10">
        <f t="shared" si="51"/>
        <v>0</v>
      </c>
      <c r="DX42" s="11">
        <f t="shared" si="51"/>
        <v>0</v>
      </c>
      <c r="DY42" s="10">
        <f t="shared" si="51"/>
        <v>0</v>
      </c>
      <c r="DZ42" s="11">
        <f t="shared" si="51"/>
        <v>0</v>
      </c>
      <c r="EA42" s="10">
        <f t="shared" si="51"/>
        <v>0</v>
      </c>
      <c r="EB42" s="7">
        <f t="shared" si="51"/>
        <v>0</v>
      </c>
      <c r="EC42" s="11">
        <f t="shared" si="51"/>
        <v>0</v>
      </c>
      <c r="ED42" s="10">
        <f t="shared" ref="ED42:FI42" si="52">SUM(ED28:ED41)</f>
        <v>0</v>
      </c>
      <c r="EE42" s="11">
        <f t="shared" si="52"/>
        <v>0</v>
      </c>
      <c r="EF42" s="10">
        <f t="shared" si="52"/>
        <v>0</v>
      </c>
      <c r="EG42" s="11">
        <f t="shared" si="52"/>
        <v>0</v>
      </c>
      <c r="EH42" s="10">
        <f t="shared" si="52"/>
        <v>0</v>
      </c>
      <c r="EI42" s="11">
        <f t="shared" si="52"/>
        <v>0</v>
      </c>
      <c r="EJ42" s="10">
        <f t="shared" si="52"/>
        <v>0</v>
      </c>
      <c r="EK42" s="11">
        <f t="shared" si="52"/>
        <v>0</v>
      </c>
      <c r="EL42" s="10">
        <f t="shared" si="52"/>
        <v>0</v>
      </c>
      <c r="EM42" s="11">
        <f t="shared" si="52"/>
        <v>0</v>
      </c>
      <c r="EN42" s="10">
        <f t="shared" si="52"/>
        <v>0</v>
      </c>
      <c r="EO42" s="7">
        <f t="shared" si="52"/>
        <v>0</v>
      </c>
      <c r="EP42" s="7">
        <f t="shared" si="52"/>
        <v>0</v>
      </c>
      <c r="EQ42" s="11">
        <f t="shared" si="52"/>
        <v>10</v>
      </c>
      <c r="ER42" s="10">
        <f t="shared" si="52"/>
        <v>0</v>
      </c>
      <c r="ES42" s="11">
        <f t="shared" si="52"/>
        <v>10</v>
      </c>
      <c r="ET42" s="10">
        <f t="shared" si="52"/>
        <v>0</v>
      </c>
      <c r="EU42" s="11">
        <f t="shared" si="52"/>
        <v>0</v>
      </c>
      <c r="EV42" s="10">
        <f t="shared" si="52"/>
        <v>0</v>
      </c>
      <c r="EW42" s="7">
        <f t="shared" si="52"/>
        <v>4</v>
      </c>
      <c r="EX42" s="11">
        <f t="shared" si="52"/>
        <v>0</v>
      </c>
      <c r="EY42" s="10">
        <f t="shared" si="52"/>
        <v>0</v>
      </c>
      <c r="EZ42" s="11">
        <f t="shared" si="52"/>
        <v>0</v>
      </c>
      <c r="FA42" s="10">
        <f t="shared" si="52"/>
        <v>0</v>
      </c>
      <c r="FB42" s="11">
        <f t="shared" si="52"/>
        <v>0</v>
      </c>
      <c r="FC42" s="10">
        <f t="shared" si="52"/>
        <v>0</v>
      </c>
      <c r="FD42" s="11">
        <f t="shared" si="52"/>
        <v>0</v>
      </c>
      <c r="FE42" s="10">
        <f t="shared" si="52"/>
        <v>0</v>
      </c>
      <c r="FF42" s="11">
        <f t="shared" si="52"/>
        <v>0</v>
      </c>
      <c r="FG42" s="10">
        <f t="shared" si="52"/>
        <v>0</v>
      </c>
      <c r="FH42" s="11">
        <f t="shared" si="52"/>
        <v>0</v>
      </c>
      <c r="FI42" s="10">
        <f t="shared" si="52"/>
        <v>0</v>
      </c>
      <c r="FJ42" s="7">
        <f t="shared" ref="FJ42:GF42" si="53">SUM(FJ28:FJ41)</f>
        <v>0</v>
      </c>
      <c r="FK42" s="7">
        <f t="shared" si="53"/>
        <v>4</v>
      </c>
      <c r="FL42" s="11">
        <f t="shared" si="53"/>
        <v>0</v>
      </c>
      <c r="FM42" s="10">
        <f t="shared" si="53"/>
        <v>0</v>
      </c>
      <c r="FN42" s="11">
        <f t="shared" si="53"/>
        <v>0</v>
      </c>
      <c r="FO42" s="10">
        <f t="shared" si="53"/>
        <v>0</v>
      </c>
      <c r="FP42" s="11">
        <f t="shared" si="53"/>
        <v>0</v>
      </c>
      <c r="FQ42" s="10">
        <f t="shared" si="53"/>
        <v>0</v>
      </c>
      <c r="FR42" s="7">
        <f t="shared" si="53"/>
        <v>0</v>
      </c>
      <c r="FS42" s="11">
        <f t="shared" si="53"/>
        <v>0</v>
      </c>
      <c r="FT42" s="10">
        <f t="shared" si="53"/>
        <v>0</v>
      </c>
      <c r="FU42" s="11">
        <f t="shared" si="53"/>
        <v>0</v>
      </c>
      <c r="FV42" s="10">
        <f t="shared" si="53"/>
        <v>0</v>
      </c>
      <c r="FW42" s="11">
        <f t="shared" si="53"/>
        <v>0</v>
      </c>
      <c r="FX42" s="10">
        <f t="shared" si="53"/>
        <v>0</v>
      </c>
      <c r="FY42" s="11">
        <f t="shared" si="53"/>
        <v>0</v>
      </c>
      <c r="FZ42" s="10">
        <f t="shared" si="53"/>
        <v>0</v>
      </c>
      <c r="GA42" s="11">
        <f t="shared" si="53"/>
        <v>0</v>
      </c>
      <c r="GB42" s="10">
        <f t="shared" si="53"/>
        <v>0</v>
      </c>
      <c r="GC42" s="11">
        <f t="shared" si="53"/>
        <v>0</v>
      </c>
      <c r="GD42" s="10">
        <f t="shared" si="53"/>
        <v>0</v>
      </c>
      <c r="GE42" s="7">
        <f t="shared" si="53"/>
        <v>0</v>
      </c>
      <c r="GF42" s="7">
        <f t="shared" si="53"/>
        <v>0</v>
      </c>
    </row>
    <row r="43" spans="1:188" ht="20.100000000000001" customHeight="1" x14ac:dyDescent="0.2">
      <c r="A43" s="19" t="s">
        <v>104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9"/>
      <c r="GF43" s="13"/>
    </row>
    <row r="44" spans="1:188" x14ac:dyDescent="0.2">
      <c r="A44" s="6"/>
      <c r="B44" s="6"/>
      <c r="C44" s="6"/>
      <c r="D44" s="6" t="s">
        <v>105</v>
      </c>
      <c r="E44" s="3" t="s">
        <v>106</v>
      </c>
      <c r="F44" s="6">
        <f t="shared" ref="F44:F69" si="54">COUNTIF(U44:GD44,"e")</f>
        <v>0</v>
      </c>
      <c r="G44" s="6">
        <f t="shared" ref="G44:G69" si="55">COUNTIF(U44:GD44,"z")</f>
        <v>2</v>
      </c>
      <c r="H44" s="6">
        <f t="shared" ref="H44:H80" si="56">SUM(I44:Q44)</f>
        <v>50</v>
      </c>
      <c r="I44" s="6">
        <f t="shared" ref="I44:I80" si="57">U44+AP44+BK44+CF44+DA44+DV44+EQ44+FL44</f>
        <v>25</v>
      </c>
      <c r="J44" s="6">
        <f t="shared" ref="J44:J80" si="58">W44+AR44+BM44+CH44+DC44+DX44+ES44+FN44</f>
        <v>0</v>
      </c>
      <c r="K44" s="6">
        <f t="shared" ref="K44:K80" si="59">Y44+AT44+BO44+CJ44+DE44+DZ44+EU44+FP44</f>
        <v>0</v>
      </c>
      <c r="L44" s="6">
        <f t="shared" ref="L44:L80" si="60">AB44+AW44+BR44+CM44+DH44+EC44+EX44+FS44</f>
        <v>0</v>
      </c>
      <c r="M44" s="6">
        <f t="shared" ref="M44:M80" si="61">AD44+AY44+BT44+CO44+DJ44+EE44+EZ44+FU44</f>
        <v>0</v>
      </c>
      <c r="N44" s="6">
        <f t="shared" ref="N44:N80" si="62">AF44+BA44+BV44+CQ44+DL44+EG44+FB44+FW44</f>
        <v>25</v>
      </c>
      <c r="O44" s="6">
        <f t="shared" ref="O44:O80" si="63">AH44+BC44+BX44+CS44+DN44+EI44+FD44+FY44</f>
        <v>0</v>
      </c>
      <c r="P44" s="6">
        <f t="shared" ref="P44:P80" si="64">AJ44+BE44+BZ44+CU44+DP44+EK44+FF44+GA44</f>
        <v>0</v>
      </c>
      <c r="Q44" s="6">
        <f t="shared" ref="Q44:Q80" si="65">AL44+BG44+CB44+CW44+DR44+EM44+FH44+GC44</f>
        <v>0</v>
      </c>
      <c r="R44" s="7">
        <f t="shared" ref="R44:R80" si="66">AO44+BJ44+CE44+CZ44+DU44+EP44+FK44+GF44</f>
        <v>5</v>
      </c>
      <c r="S44" s="7">
        <f t="shared" ref="S44:S80" si="67">AN44+BI44+CD44+CY44+DT44+EO44+FJ44+GE44</f>
        <v>2.5</v>
      </c>
      <c r="T44" s="7">
        <v>2.2999999999999998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ref="AO44:AO80" si="68">AA44+AN44</f>
        <v>0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ref="BJ44:BJ80" si="69">AV44+BI44</f>
        <v>0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ref="CE44:CE80" si="70">BQ44+CD44</f>
        <v>0</v>
      </c>
      <c r="CF44" s="11">
        <v>25</v>
      </c>
      <c r="CG44" s="10" t="s">
        <v>60</v>
      </c>
      <c r="CH44" s="11"/>
      <c r="CI44" s="10"/>
      <c r="CJ44" s="11"/>
      <c r="CK44" s="10"/>
      <c r="CL44" s="7">
        <v>2.5</v>
      </c>
      <c r="CM44" s="11"/>
      <c r="CN44" s="10"/>
      <c r="CO44" s="11"/>
      <c r="CP44" s="10"/>
      <c r="CQ44" s="11">
        <v>25</v>
      </c>
      <c r="CR44" s="10" t="s">
        <v>60</v>
      </c>
      <c r="CS44" s="11"/>
      <c r="CT44" s="10"/>
      <c r="CU44" s="11"/>
      <c r="CV44" s="10"/>
      <c r="CW44" s="11"/>
      <c r="CX44" s="10"/>
      <c r="CY44" s="7">
        <v>2.5</v>
      </c>
      <c r="CZ44" s="7">
        <f t="shared" ref="CZ44:CZ80" si="71">CL44+CY44</f>
        <v>5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ref="DU44:DU80" si="72">DG44+DT44</f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ref="EP44:EP80" si="73">EB44+EO44</f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ref="FK44:FK80" si="74">EW44+FJ44</f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ref="GF44:GF80" si="75">FR44+GE44</f>
        <v>0</v>
      </c>
    </row>
    <row r="45" spans="1:188" x14ac:dyDescent="0.2">
      <c r="A45" s="6"/>
      <c r="B45" s="6"/>
      <c r="C45" s="6"/>
      <c r="D45" s="6" t="s">
        <v>107</v>
      </c>
      <c r="E45" s="3" t="s">
        <v>108</v>
      </c>
      <c r="F45" s="6">
        <f t="shared" si="54"/>
        <v>1</v>
      </c>
      <c r="G45" s="6">
        <f t="shared" si="55"/>
        <v>1</v>
      </c>
      <c r="H45" s="6">
        <f t="shared" si="56"/>
        <v>50</v>
      </c>
      <c r="I45" s="6">
        <f t="shared" si="57"/>
        <v>25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0</v>
      </c>
      <c r="N45" s="6">
        <f t="shared" si="62"/>
        <v>25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5</v>
      </c>
      <c r="S45" s="7">
        <f t="shared" si="67"/>
        <v>2.5</v>
      </c>
      <c r="T45" s="7">
        <v>2.2999999999999998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>
        <v>25</v>
      </c>
      <c r="DB45" s="10" t="s">
        <v>66</v>
      </c>
      <c r="DC45" s="11"/>
      <c r="DD45" s="10"/>
      <c r="DE45" s="11"/>
      <c r="DF45" s="10"/>
      <c r="DG45" s="7">
        <v>2.5</v>
      </c>
      <c r="DH45" s="11"/>
      <c r="DI45" s="10"/>
      <c r="DJ45" s="11"/>
      <c r="DK45" s="10"/>
      <c r="DL45" s="11">
        <v>25</v>
      </c>
      <c r="DM45" s="10" t="s">
        <v>60</v>
      </c>
      <c r="DN45" s="11"/>
      <c r="DO45" s="10"/>
      <c r="DP45" s="11"/>
      <c r="DQ45" s="10"/>
      <c r="DR45" s="11"/>
      <c r="DS45" s="10"/>
      <c r="DT45" s="7">
        <v>2.5</v>
      </c>
      <c r="DU45" s="7">
        <f t="shared" si="72"/>
        <v>5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">
      <c r="A46" s="6"/>
      <c r="B46" s="6"/>
      <c r="C46" s="6"/>
      <c r="D46" s="6" t="s">
        <v>109</v>
      </c>
      <c r="E46" s="3" t="s">
        <v>110</v>
      </c>
      <c r="F46" s="6">
        <f t="shared" si="54"/>
        <v>1</v>
      </c>
      <c r="G46" s="6">
        <f t="shared" si="55"/>
        <v>1</v>
      </c>
      <c r="H46" s="6">
        <f t="shared" si="56"/>
        <v>30</v>
      </c>
      <c r="I46" s="6">
        <f t="shared" si="57"/>
        <v>20</v>
      </c>
      <c r="J46" s="6">
        <f t="shared" si="58"/>
        <v>0</v>
      </c>
      <c r="K46" s="6">
        <f t="shared" si="59"/>
        <v>0</v>
      </c>
      <c r="L46" s="6">
        <f t="shared" si="60"/>
        <v>10</v>
      </c>
      <c r="M46" s="6">
        <f t="shared" si="61"/>
        <v>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4</v>
      </c>
      <c r="S46" s="7">
        <f t="shared" si="67"/>
        <v>2</v>
      </c>
      <c r="T46" s="7">
        <v>2.5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>
        <v>20</v>
      </c>
      <c r="DW46" s="10" t="s">
        <v>66</v>
      </c>
      <c r="DX46" s="11"/>
      <c r="DY46" s="10"/>
      <c r="DZ46" s="11"/>
      <c r="EA46" s="10"/>
      <c r="EB46" s="7">
        <v>2</v>
      </c>
      <c r="EC46" s="11">
        <v>10</v>
      </c>
      <c r="ED46" s="10" t="s">
        <v>60</v>
      </c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>
        <v>2</v>
      </c>
      <c r="EP46" s="7">
        <f t="shared" si="73"/>
        <v>4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">
      <c r="A47" s="6"/>
      <c r="B47" s="6"/>
      <c r="C47" s="6"/>
      <c r="D47" s="6" t="s">
        <v>111</v>
      </c>
      <c r="E47" s="3" t="s">
        <v>112</v>
      </c>
      <c r="F47" s="6">
        <f t="shared" si="54"/>
        <v>0</v>
      </c>
      <c r="G47" s="6">
        <f t="shared" si="55"/>
        <v>2</v>
      </c>
      <c r="H47" s="6">
        <f t="shared" si="56"/>
        <v>30</v>
      </c>
      <c r="I47" s="6">
        <f t="shared" si="57"/>
        <v>10</v>
      </c>
      <c r="J47" s="6">
        <f t="shared" si="58"/>
        <v>0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20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3</v>
      </c>
      <c r="S47" s="7">
        <f t="shared" si="67"/>
        <v>2</v>
      </c>
      <c r="T47" s="7">
        <v>0.8</v>
      </c>
      <c r="U47" s="11">
        <v>10</v>
      </c>
      <c r="V47" s="10" t="s">
        <v>60</v>
      </c>
      <c r="W47" s="11"/>
      <c r="X47" s="10"/>
      <c r="Y47" s="11"/>
      <c r="Z47" s="10"/>
      <c r="AA47" s="7">
        <v>1</v>
      </c>
      <c r="AB47" s="11"/>
      <c r="AC47" s="10"/>
      <c r="AD47" s="11"/>
      <c r="AE47" s="10"/>
      <c r="AF47" s="11">
        <v>20</v>
      </c>
      <c r="AG47" s="10" t="s">
        <v>60</v>
      </c>
      <c r="AH47" s="11"/>
      <c r="AI47" s="10"/>
      <c r="AJ47" s="11"/>
      <c r="AK47" s="10"/>
      <c r="AL47" s="11"/>
      <c r="AM47" s="10"/>
      <c r="AN47" s="7">
        <v>2</v>
      </c>
      <c r="AO47" s="7">
        <f t="shared" si="68"/>
        <v>3</v>
      </c>
      <c r="AP47" s="11"/>
      <c r="AQ47" s="10"/>
      <c r="AR47" s="11"/>
      <c r="AS47" s="10"/>
      <c r="AT47" s="11"/>
      <c r="AU47" s="10"/>
      <c r="AV47" s="7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">
      <c r="A48" s="6"/>
      <c r="B48" s="6"/>
      <c r="C48" s="6"/>
      <c r="D48" s="6" t="s">
        <v>113</v>
      </c>
      <c r="E48" s="3" t="s">
        <v>114</v>
      </c>
      <c r="F48" s="6">
        <f t="shared" si="54"/>
        <v>0</v>
      </c>
      <c r="G48" s="6">
        <f t="shared" si="55"/>
        <v>2</v>
      </c>
      <c r="H48" s="6">
        <f t="shared" si="56"/>
        <v>30</v>
      </c>
      <c r="I48" s="6">
        <f t="shared" si="57"/>
        <v>10</v>
      </c>
      <c r="J48" s="6">
        <f t="shared" si="58"/>
        <v>0</v>
      </c>
      <c r="K48" s="6">
        <f t="shared" si="59"/>
        <v>0</v>
      </c>
      <c r="L48" s="6">
        <f t="shared" si="60"/>
        <v>20</v>
      </c>
      <c r="M48" s="6">
        <f t="shared" si="61"/>
        <v>0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3</v>
      </c>
      <c r="S48" s="7">
        <f t="shared" si="67"/>
        <v>2</v>
      </c>
      <c r="T48" s="7">
        <v>1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>
        <v>10</v>
      </c>
      <c r="AQ48" s="10" t="s">
        <v>60</v>
      </c>
      <c r="AR48" s="11"/>
      <c r="AS48" s="10"/>
      <c r="AT48" s="11"/>
      <c r="AU48" s="10"/>
      <c r="AV48" s="7">
        <v>1</v>
      </c>
      <c r="AW48" s="11">
        <v>20</v>
      </c>
      <c r="AX48" s="10" t="s">
        <v>60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>
        <v>2</v>
      </c>
      <c r="BJ48" s="7">
        <f t="shared" si="69"/>
        <v>3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">
      <c r="A49" s="6"/>
      <c r="B49" s="6"/>
      <c r="C49" s="6"/>
      <c r="D49" s="6" t="s">
        <v>115</v>
      </c>
      <c r="E49" s="3" t="s">
        <v>116</v>
      </c>
      <c r="F49" s="6">
        <f t="shared" si="54"/>
        <v>0</v>
      </c>
      <c r="G49" s="6">
        <f t="shared" si="55"/>
        <v>2</v>
      </c>
      <c r="H49" s="6">
        <f t="shared" si="56"/>
        <v>30</v>
      </c>
      <c r="I49" s="6">
        <f t="shared" si="57"/>
        <v>10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0</v>
      </c>
      <c r="N49" s="6">
        <f t="shared" si="62"/>
        <v>20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4</v>
      </c>
      <c r="S49" s="7">
        <f t="shared" si="67"/>
        <v>2.5</v>
      </c>
      <c r="T49" s="7">
        <v>2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>
        <v>10</v>
      </c>
      <c r="BL49" s="10" t="s">
        <v>60</v>
      </c>
      <c r="BM49" s="11"/>
      <c r="BN49" s="10"/>
      <c r="BO49" s="11"/>
      <c r="BP49" s="10"/>
      <c r="BQ49" s="7">
        <v>1.5</v>
      </c>
      <c r="BR49" s="11"/>
      <c r="BS49" s="10"/>
      <c r="BT49" s="11"/>
      <c r="BU49" s="10"/>
      <c r="BV49" s="11">
        <v>20</v>
      </c>
      <c r="BW49" s="10" t="s">
        <v>60</v>
      </c>
      <c r="BX49" s="11"/>
      <c r="BY49" s="10"/>
      <c r="BZ49" s="11"/>
      <c r="CA49" s="10"/>
      <c r="CB49" s="11"/>
      <c r="CC49" s="10"/>
      <c r="CD49" s="7">
        <v>2.5</v>
      </c>
      <c r="CE49" s="7">
        <f t="shared" si="70"/>
        <v>4</v>
      </c>
      <c r="CF49" s="11"/>
      <c r="CG49" s="10"/>
      <c r="CH49" s="11"/>
      <c r="CI49" s="10"/>
      <c r="CJ49" s="11"/>
      <c r="CK49" s="10"/>
      <c r="CL49" s="7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">
      <c r="A50" s="6"/>
      <c r="B50" s="6"/>
      <c r="C50" s="6"/>
      <c r="D50" s="6" t="s">
        <v>117</v>
      </c>
      <c r="E50" s="3" t="s">
        <v>118</v>
      </c>
      <c r="F50" s="6">
        <f t="shared" si="54"/>
        <v>0</v>
      </c>
      <c r="G50" s="6">
        <f t="shared" si="55"/>
        <v>2</v>
      </c>
      <c r="H50" s="6">
        <f t="shared" si="56"/>
        <v>30</v>
      </c>
      <c r="I50" s="6">
        <f t="shared" si="57"/>
        <v>10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20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4</v>
      </c>
      <c r="S50" s="7">
        <f t="shared" si="67"/>
        <v>2.8</v>
      </c>
      <c r="T50" s="7">
        <v>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>
        <v>10</v>
      </c>
      <c r="ER50" s="10" t="s">
        <v>60</v>
      </c>
      <c r="ES50" s="11"/>
      <c r="ET50" s="10"/>
      <c r="EU50" s="11"/>
      <c r="EV50" s="10"/>
      <c r="EW50" s="7">
        <v>1.2</v>
      </c>
      <c r="EX50" s="11"/>
      <c r="EY50" s="10"/>
      <c r="EZ50" s="11"/>
      <c r="FA50" s="10"/>
      <c r="FB50" s="11">
        <v>20</v>
      </c>
      <c r="FC50" s="10" t="s">
        <v>60</v>
      </c>
      <c r="FD50" s="11"/>
      <c r="FE50" s="10"/>
      <c r="FF50" s="11"/>
      <c r="FG50" s="10"/>
      <c r="FH50" s="11"/>
      <c r="FI50" s="10"/>
      <c r="FJ50" s="7">
        <v>2.8</v>
      </c>
      <c r="FK50" s="7">
        <f t="shared" si="74"/>
        <v>4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">
      <c r="A51" s="6"/>
      <c r="B51" s="6"/>
      <c r="C51" s="6"/>
      <c r="D51" s="6" t="s">
        <v>119</v>
      </c>
      <c r="E51" s="3" t="s">
        <v>120</v>
      </c>
      <c r="F51" s="6">
        <f t="shared" si="54"/>
        <v>0</v>
      </c>
      <c r="G51" s="6">
        <f t="shared" si="55"/>
        <v>2</v>
      </c>
      <c r="H51" s="6">
        <f t="shared" si="56"/>
        <v>20</v>
      </c>
      <c r="I51" s="6">
        <f t="shared" si="57"/>
        <v>10</v>
      </c>
      <c r="J51" s="6">
        <f t="shared" si="58"/>
        <v>10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2</v>
      </c>
      <c r="S51" s="7">
        <f t="shared" si="67"/>
        <v>0</v>
      </c>
      <c r="T51" s="7">
        <v>1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>
        <v>10</v>
      </c>
      <c r="ER51" s="10" t="s">
        <v>60</v>
      </c>
      <c r="ES51" s="11">
        <v>10</v>
      </c>
      <c r="ET51" s="10" t="s">
        <v>60</v>
      </c>
      <c r="EU51" s="11"/>
      <c r="EV51" s="10"/>
      <c r="EW51" s="7">
        <v>2</v>
      </c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2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">
      <c r="A52" s="6"/>
      <c r="B52" s="6"/>
      <c r="C52" s="6"/>
      <c r="D52" s="6" t="s">
        <v>121</v>
      </c>
      <c r="E52" s="3" t="s">
        <v>122</v>
      </c>
      <c r="F52" s="6">
        <f t="shared" si="54"/>
        <v>0</v>
      </c>
      <c r="G52" s="6">
        <f t="shared" si="55"/>
        <v>2</v>
      </c>
      <c r="H52" s="6">
        <f t="shared" si="56"/>
        <v>25</v>
      </c>
      <c r="I52" s="6">
        <f t="shared" si="57"/>
        <v>15</v>
      </c>
      <c r="J52" s="6">
        <f t="shared" si="58"/>
        <v>0</v>
      </c>
      <c r="K52" s="6">
        <f t="shared" si="59"/>
        <v>0</v>
      </c>
      <c r="L52" s="6">
        <f t="shared" si="60"/>
        <v>10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3</v>
      </c>
      <c r="S52" s="7">
        <f t="shared" si="67"/>
        <v>1.2</v>
      </c>
      <c r="T52" s="7">
        <v>1.8</v>
      </c>
      <c r="U52" s="11">
        <v>15</v>
      </c>
      <c r="V52" s="10" t="s">
        <v>60</v>
      </c>
      <c r="W52" s="11"/>
      <c r="X52" s="10"/>
      <c r="Y52" s="11"/>
      <c r="Z52" s="10"/>
      <c r="AA52" s="7">
        <v>1.8</v>
      </c>
      <c r="AB52" s="11">
        <v>10</v>
      </c>
      <c r="AC52" s="10" t="s">
        <v>60</v>
      </c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>
        <v>1.2</v>
      </c>
      <c r="AO52" s="7">
        <f t="shared" si="68"/>
        <v>3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0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">
      <c r="A53" s="6"/>
      <c r="B53" s="6"/>
      <c r="C53" s="6"/>
      <c r="D53" s="6" t="s">
        <v>123</v>
      </c>
      <c r="E53" s="3" t="s">
        <v>124</v>
      </c>
      <c r="F53" s="6">
        <f t="shared" si="54"/>
        <v>1</v>
      </c>
      <c r="G53" s="6">
        <f t="shared" si="55"/>
        <v>1</v>
      </c>
      <c r="H53" s="6">
        <f t="shared" si="56"/>
        <v>35</v>
      </c>
      <c r="I53" s="6">
        <f t="shared" si="57"/>
        <v>20</v>
      </c>
      <c r="J53" s="6">
        <f t="shared" si="58"/>
        <v>0</v>
      </c>
      <c r="K53" s="6">
        <f t="shared" si="59"/>
        <v>0</v>
      </c>
      <c r="L53" s="6">
        <f t="shared" si="60"/>
        <v>15</v>
      </c>
      <c r="M53" s="6">
        <f t="shared" si="61"/>
        <v>0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4</v>
      </c>
      <c r="S53" s="7">
        <f t="shared" si="67"/>
        <v>1.7</v>
      </c>
      <c r="T53" s="7">
        <v>2.4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>
        <v>20</v>
      </c>
      <c r="AQ53" s="10" t="s">
        <v>66</v>
      </c>
      <c r="AR53" s="11"/>
      <c r="AS53" s="10"/>
      <c r="AT53" s="11"/>
      <c r="AU53" s="10"/>
      <c r="AV53" s="7">
        <v>2.2999999999999998</v>
      </c>
      <c r="AW53" s="11">
        <v>15</v>
      </c>
      <c r="AX53" s="10" t="s">
        <v>60</v>
      </c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>
        <v>1.7</v>
      </c>
      <c r="BJ53" s="7">
        <f t="shared" si="69"/>
        <v>4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125</v>
      </c>
      <c r="E54" s="3" t="s">
        <v>126</v>
      </c>
      <c r="F54" s="6">
        <f t="shared" si="54"/>
        <v>0</v>
      </c>
      <c r="G54" s="6">
        <f t="shared" si="55"/>
        <v>1</v>
      </c>
      <c r="H54" s="6">
        <f t="shared" si="56"/>
        <v>15</v>
      </c>
      <c r="I54" s="6">
        <f t="shared" si="57"/>
        <v>15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2</v>
      </c>
      <c r="S54" s="7">
        <f t="shared" si="67"/>
        <v>0</v>
      </c>
      <c r="T54" s="7">
        <v>0.6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>
        <v>15</v>
      </c>
      <c r="BL54" s="10" t="s">
        <v>60</v>
      </c>
      <c r="BM54" s="11"/>
      <c r="BN54" s="10"/>
      <c r="BO54" s="11"/>
      <c r="BP54" s="10"/>
      <c r="BQ54" s="7">
        <v>2</v>
      </c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2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127</v>
      </c>
      <c r="E55" s="3" t="s">
        <v>128</v>
      </c>
      <c r="F55" s="6">
        <f t="shared" si="54"/>
        <v>0</v>
      </c>
      <c r="G55" s="6">
        <f t="shared" si="55"/>
        <v>2</v>
      </c>
      <c r="H55" s="6">
        <f t="shared" si="56"/>
        <v>15</v>
      </c>
      <c r="I55" s="6">
        <f t="shared" si="57"/>
        <v>10</v>
      </c>
      <c r="J55" s="6">
        <f t="shared" si="58"/>
        <v>0</v>
      </c>
      <c r="K55" s="6">
        <f t="shared" si="59"/>
        <v>0</v>
      </c>
      <c r="L55" s="6">
        <f t="shared" si="60"/>
        <v>5</v>
      </c>
      <c r="M55" s="6">
        <f t="shared" si="61"/>
        <v>0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3</v>
      </c>
      <c r="S55" s="7">
        <f t="shared" si="67"/>
        <v>1</v>
      </c>
      <c r="T55" s="7">
        <v>2.2000000000000002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>
        <v>10</v>
      </c>
      <c r="AQ55" s="10" t="s">
        <v>60</v>
      </c>
      <c r="AR55" s="11"/>
      <c r="AS55" s="10"/>
      <c r="AT55" s="11"/>
      <c r="AU55" s="10"/>
      <c r="AV55" s="7">
        <v>2</v>
      </c>
      <c r="AW55" s="11">
        <v>5</v>
      </c>
      <c r="AX55" s="10" t="s">
        <v>60</v>
      </c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>
        <v>1</v>
      </c>
      <c r="BJ55" s="7">
        <f t="shared" si="69"/>
        <v>3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/>
      <c r="DB55" s="10"/>
      <c r="DC55" s="11"/>
      <c r="DD55" s="10"/>
      <c r="DE55" s="11"/>
      <c r="DF55" s="10"/>
      <c r="DG55" s="7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129</v>
      </c>
      <c r="E56" s="3" t="s">
        <v>130</v>
      </c>
      <c r="F56" s="6">
        <f t="shared" si="54"/>
        <v>0</v>
      </c>
      <c r="G56" s="6">
        <f t="shared" si="55"/>
        <v>2</v>
      </c>
      <c r="H56" s="6">
        <f t="shared" si="56"/>
        <v>15</v>
      </c>
      <c r="I56" s="6">
        <f t="shared" si="57"/>
        <v>10</v>
      </c>
      <c r="J56" s="6">
        <f t="shared" si="58"/>
        <v>0</v>
      </c>
      <c r="K56" s="6">
        <f t="shared" si="59"/>
        <v>0</v>
      </c>
      <c r="L56" s="6">
        <f t="shared" si="60"/>
        <v>5</v>
      </c>
      <c r="M56" s="6">
        <f t="shared" si="61"/>
        <v>0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2</v>
      </c>
      <c r="S56" s="7">
        <f t="shared" si="67"/>
        <v>1</v>
      </c>
      <c r="T56" s="7">
        <v>1.2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>
        <v>10</v>
      </c>
      <c r="AQ56" s="10" t="s">
        <v>60</v>
      </c>
      <c r="AR56" s="11"/>
      <c r="AS56" s="10"/>
      <c r="AT56" s="11"/>
      <c r="AU56" s="10"/>
      <c r="AV56" s="7">
        <v>1</v>
      </c>
      <c r="AW56" s="11">
        <v>5</v>
      </c>
      <c r="AX56" s="10" t="s">
        <v>60</v>
      </c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>
        <v>1</v>
      </c>
      <c r="BJ56" s="7">
        <f t="shared" si="69"/>
        <v>2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/>
      <c r="DB56" s="10"/>
      <c r="DC56" s="11"/>
      <c r="DD56" s="10"/>
      <c r="DE56" s="11"/>
      <c r="DF56" s="10"/>
      <c r="DG56" s="7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131</v>
      </c>
      <c r="E57" s="3" t="s">
        <v>132</v>
      </c>
      <c r="F57" s="6">
        <f t="shared" si="54"/>
        <v>0</v>
      </c>
      <c r="G57" s="6">
        <f t="shared" si="55"/>
        <v>2</v>
      </c>
      <c r="H57" s="6">
        <f t="shared" si="56"/>
        <v>25</v>
      </c>
      <c r="I57" s="6">
        <f t="shared" si="57"/>
        <v>15</v>
      </c>
      <c r="J57" s="6">
        <f t="shared" si="58"/>
        <v>0</v>
      </c>
      <c r="K57" s="6">
        <f t="shared" si="59"/>
        <v>0</v>
      </c>
      <c r="L57" s="6">
        <f t="shared" si="60"/>
        <v>10</v>
      </c>
      <c r="M57" s="6">
        <f t="shared" si="61"/>
        <v>0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3</v>
      </c>
      <c r="S57" s="7">
        <f t="shared" si="67"/>
        <v>1.2</v>
      </c>
      <c r="T57" s="7">
        <v>1.5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>
        <v>15</v>
      </c>
      <c r="BL57" s="10" t="s">
        <v>60</v>
      </c>
      <c r="BM57" s="11"/>
      <c r="BN57" s="10"/>
      <c r="BO57" s="11"/>
      <c r="BP57" s="10"/>
      <c r="BQ57" s="7">
        <v>1.8</v>
      </c>
      <c r="BR57" s="11">
        <v>10</v>
      </c>
      <c r="BS57" s="10" t="s">
        <v>60</v>
      </c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>
        <v>1.2</v>
      </c>
      <c r="CE57" s="7">
        <f t="shared" si="70"/>
        <v>3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/>
      <c r="B58" s="6"/>
      <c r="C58" s="6"/>
      <c r="D58" s="6" t="s">
        <v>133</v>
      </c>
      <c r="E58" s="3" t="s">
        <v>134</v>
      </c>
      <c r="F58" s="6">
        <f t="shared" si="54"/>
        <v>1</v>
      </c>
      <c r="G58" s="6">
        <f t="shared" si="55"/>
        <v>1</v>
      </c>
      <c r="H58" s="6">
        <f t="shared" si="56"/>
        <v>15</v>
      </c>
      <c r="I58" s="6">
        <f t="shared" si="57"/>
        <v>10</v>
      </c>
      <c r="J58" s="6">
        <f t="shared" si="58"/>
        <v>0</v>
      </c>
      <c r="K58" s="6">
        <f t="shared" si="59"/>
        <v>0</v>
      </c>
      <c r="L58" s="6">
        <f t="shared" si="60"/>
        <v>5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0.6</v>
      </c>
      <c r="T58" s="7">
        <v>1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>
        <v>10</v>
      </c>
      <c r="CG58" s="10" t="s">
        <v>66</v>
      </c>
      <c r="CH58" s="11"/>
      <c r="CI58" s="10"/>
      <c r="CJ58" s="11"/>
      <c r="CK58" s="10"/>
      <c r="CL58" s="7">
        <v>1.4</v>
      </c>
      <c r="CM58" s="11">
        <v>5</v>
      </c>
      <c r="CN58" s="10" t="s">
        <v>60</v>
      </c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>
        <v>0.6</v>
      </c>
      <c r="CZ58" s="7">
        <f t="shared" si="71"/>
        <v>2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135</v>
      </c>
      <c r="E59" s="3" t="s">
        <v>136</v>
      </c>
      <c r="F59" s="6">
        <f t="shared" si="54"/>
        <v>1</v>
      </c>
      <c r="G59" s="6">
        <f t="shared" si="55"/>
        <v>2</v>
      </c>
      <c r="H59" s="6">
        <f t="shared" si="56"/>
        <v>45</v>
      </c>
      <c r="I59" s="6">
        <f t="shared" si="57"/>
        <v>20</v>
      </c>
      <c r="J59" s="6">
        <f t="shared" si="58"/>
        <v>0</v>
      </c>
      <c r="K59" s="6">
        <f t="shared" si="59"/>
        <v>0</v>
      </c>
      <c r="L59" s="6">
        <f t="shared" si="60"/>
        <v>10</v>
      </c>
      <c r="M59" s="6">
        <f t="shared" si="61"/>
        <v>0</v>
      </c>
      <c r="N59" s="6">
        <f t="shared" si="62"/>
        <v>15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5</v>
      </c>
      <c r="S59" s="7">
        <f t="shared" si="67"/>
        <v>2.8</v>
      </c>
      <c r="T59" s="7">
        <v>3.1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>
        <v>20</v>
      </c>
      <c r="DB59" s="10" t="s">
        <v>66</v>
      </c>
      <c r="DC59" s="11"/>
      <c r="DD59" s="10"/>
      <c r="DE59" s="11"/>
      <c r="DF59" s="10"/>
      <c r="DG59" s="7">
        <v>2.2000000000000002</v>
      </c>
      <c r="DH59" s="11">
        <v>10</v>
      </c>
      <c r="DI59" s="10" t="s">
        <v>60</v>
      </c>
      <c r="DJ59" s="11"/>
      <c r="DK59" s="10"/>
      <c r="DL59" s="11">
        <v>15</v>
      </c>
      <c r="DM59" s="10" t="s">
        <v>60</v>
      </c>
      <c r="DN59" s="11"/>
      <c r="DO59" s="10"/>
      <c r="DP59" s="11"/>
      <c r="DQ59" s="10"/>
      <c r="DR59" s="11"/>
      <c r="DS59" s="10"/>
      <c r="DT59" s="7">
        <v>2.8</v>
      </c>
      <c r="DU59" s="7">
        <f t="shared" si="72"/>
        <v>5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/>
      <c r="B60" s="6"/>
      <c r="C60" s="6"/>
      <c r="D60" s="6" t="s">
        <v>137</v>
      </c>
      <c r="E60" s="3" t="s">
        <v>138</v>
      </c>
      <c r="F60" s="6">
        <f t="shared" si="54"/>
        <v>0</v>
      </c>
      <c r="G60" s="6">
        <f t="shared" si="55"/>
        <v>2</v>
      </c>
      <c r="H60" s="6">
        <f t="shared" si="56"/>
        <v>25</v>
      </c>
      <c r="I60" s="6">
        <f t="shared" si="57"/>
        <v>15</v>
      </c>
      <c r="J60" s="6">
        <f t="shared" si="58"/>
        <v>0</v>
      </c>
      <c r="K60" s="6">
        <f t="shared" si="59"/>
        <v>0</v>
      </c>
      <c r="L60" s="6">
        <f t="shared" si="60"/>
        <v>10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3</v>
      </c>
      <c r="S60" s="7">
        <f t="shared" si="67"/>
        <v>1.2</v>
      </c>
      <c r="T60" s="7">
        <v>1.9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>
        <v>15</v>
      </c>
      <c r="DB60" s="10" t="s">
        <v>60</v>
      </c>
      <c r="DC60" s="11"/>
      <c r="DD60" s="10"/>
      <c r="DE60" s="11"/>
      <c r="DF60" s="10"/>
      <c r="DG60" s="7">
        <v>1.8</v>
      </c>
      <c r="DH60" s="11">
        <v>10</v>
      </c>
      <c r="DI60" s="10" t="s">
        <v>60</v>
      </c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>
        <v>1.2</v>
      </c>
      <c r="DU60" s="7">
        <f t="shared" si="72"/>
        <v>3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/>
      <c r="B61" s="6"/>
      <c r="C61" s="6"/>
      <c r="D61" s="6" t="s">
        <v>139</v>
      </c>
      <c r="E61" s="3" t="s">
        <v>140</v>
      </c>
      <c r="F61" s="6">
        <f t="shared" si="54"/>
        <v>1</v>
      </c>
      <c r="G61" s="6">
        <f t="shared" si="55"/>
        <v>1</v>
      </c>
      <c r="H61" s="6">
        <f t="shared" si="56"/>
        <v>30</v>
      </c>
      <c r="I61" s="6">
        <f t="shared" si="57"/>
        <v>20</v>
      </c>
      <c r="J61" s="6">
        <f t="shared" si="58"/>
        <v>10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3</v>
      </c>
      <c r="S61" s="7">
        <f t="shared" si="67"/>
        <v>0</v>
      </c>
      <c r="T61" s="7">
        <v>2.2000000000000002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>
        <v>20</v>
      </c>
      <c r="CG61" s="10" t="s">
        <v>66</v>
      </c>
      <c r="CH61" s="11">
        <v>10</v>
      </c>
      <c r="CI61" s="10" t="s">
        <v>60</v>
      </c>
      <c r="CJ61" s="11"/>
      <c r="CK61" s="10"/>
      <c r="CL61" s="7">
        <v>3</v>
      </c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3</v>
      </c>
      <c r="DA61" s="11"/>
      <c r="DB61" s="10"/>
      <c r="DC61" s="11"/>
      <c r="DD61" s="10"/>
      <c r="DE61" s="11"/>
      <c r="DF61" s="10"/>
      <c r="DG61" s="7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0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141</v>
      </c>
      <c r="E62" s="3" t="s">
        <v>142</v>
      </c>
      <c r="F62" s="6">
        <f t="shared" si="54"/>
        <v>0</v>
      </c>
      <c r="G62" s="6">
        <f t="shared" si="55"/>
        <v>1</v>
      </c>
      <c r="H62" s="6">
        <f t="shared" si="56"/>
        <v>10</v>
      </c>
      <c r="I62" s="6">
        <f t="shared" si="57"/>
        <v>0</v>
      </c>
      <c r="J62" s="6">
        <f t="shared" si="58"/>
        <v>0</v>
      </c>
      <c r="K62" s="6">
        <f t="shared" si="59"/>
        <v>0</v>
      </c>
      <c r="L62" s="6">
        <f t="shared" si="60"/>
        <v>10</v>
      </c>
      <c r="M62" s="6">
        <f t="shared" si="61"/>
        <v>0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1</v>
      </c>
      <c r="S62" s="7">
        <f t="shared" si="67"/>
        <v>1</v>
      </c>
      <c r="T62" s="7">
        <v>0.3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11"/>
      <c r="DF62" s="10"/>
      <c r="DG62" s="7"/>
      <c r="DH62" s="11">
        <v>10</v>
      </c>
      <c r="DI62" s="10" t="s">
        <v>60</v>
      </c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>
        <v>1</v>
      </c>
      <c r="DU62" s="7">
        <f t="shared" si="72"/>
        <v>1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/>
      <c r="B63" s="6"/>
      <c r="C63" s="6"/>
      <c r="D63" s="6" t="s">
        <v>143</v>
      </c>
      <c r="E63" s="3" t="s">
        <v>144</v>
      </c>
      <c r="F63" s="6">
        <f t="shared" si="54"/>
        <v>0</v>
      </c>
      <c r="G63" s="6">
        <f t="shared" si="55"/>
        <v>2</v>
      </c>
      <c r="H63" s="6">
        <f t="shared" si="56"/>
        <v>45</v>
      </c>
      <c r="I63" s="6">
        <f t="shared" si="57"/>
        <v>30</v>
      </c>
      <c r="J63" s="6">
        <f t="shared" si="58"/>
        <v>0</v>
      </c>
      <c r="K63" s="6">
        <f t="shared" si="59"/>
        <v>0</v>
      </c>
      <c r="L63" s="6">
        <f t="shared" si="60"/>
        <v>15</v>
      </c>
      <c r="M63" s="6">
        <f t="shared" si="61"/>
        <v>0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1</v>
      </c>
      <c r="T63" s="7">
        <v>2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>
        <v>30</v>
      </c>
      <c r="AQ63" s="10" t="s">
        <v>60</v>
      </c>
      <c r="AR63" s="11"/>
      <c r="AS63" s="10"/>
      <c r="AT63" s="11"/>
      <c r="AU63" s="10"/>
      <c r="AV63" s="7">
        <v>2</v>
      </c>
      <c r="AW63" s="11">
        <v>15</v>
      </c>
      <c r="AX63" s="10" t="s">
        <v>60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>
        <v>1</v>
      </c>
      <c r="BJ63" s="7">
        <f t="shared" si="69"/>
        <v>3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/>
      <c r="B64" s="6"/>
      <c r="C64" s="6"/>
      <c r="D64" s="6" t="s">
        <v>145</v>
      </c>
      <c r="E64" s="3" t="s">
        <v>146</v>
      </c>
      <c r="F64" s="6">
        <f t="shared" si="54"/>
        <v>1</v>
      </c>
      <c r="G64" s="6">
        <f t="shared" si="55"/>
        <v>1</v>
      </c>
      <c r="H64" s="6">
        <f t="shared" si="56"/>
        <v>35</v>
      </c>
      <c r="I64" s="6">
        <f t="shared" si="57"/>
        <v>20</v>
      </c>
      <c r="J64" s="6">
        <f t="shared" si="58"/>
        <v>0</v>
      </c>
      <c r="K64" s="6">
        <f t="shared" si="59"/>
        <v>0</v>
      </c>
      <c r="L64" s="6">
        <f t="shared" si="60"/>
        <v>15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5</v>
      </c>
      <c r="S64" s="7">
        <f t="shared" si="67"/>
        <v>2.1</v>
      </c>
      <c r="T64" s="7">
        <v>2.7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>
        <v>20</v>
      </c>
      <c r="DW64" s="10" t="s">
        <v>66</v>
      </c>
      <c r="DX64" s="11"/>
      <c r="DY64" s="10"/>
      <c r="DZ64" s="11"/>
      <c r="EA64" s="10"/>
      <c r="EB64" s="7">
        <v>2.9</v>
      </c>
      <c r="EC64" s="11">
        <v>15</v>
      </c>
      <c r="ED64" s="10" t="s">
        <v>60</v>
      </c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>
        <v>2.1</v>
      </c>
      <c r="EP64" s="7">
        <f t="shared" si="73"/>
        <v>5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/>
      <c r="B65" s="6"/>
      <c r="C65" s="6"/>
      <c r="D65" s="6" t="s">
        <v>147</v>
      </c>
      <c r="E65" s="3" t="s">
        <v>148</v>
      </c>
      <c r="F65" s="6">
        <f t="shared" si="54"/>
        <v>1</v>
      </c>
      <c r="G65" s="6">
        <f t="shared" si="55"/>
        <v>1</v>
      </c>
      <c r="H65" s="6">
        <f t="shared" si="56"/>
        <v>35</v>
      </c>
      <c r="I65" s="6">
        <f t="shared" si="57"/>
        <v>20</v>
      </c>
      <c r="J65" s="6">
        <f t="shared" si="58"/>
        <v>0</v>
      </c>
      <c r="K65" s="6">
        <f t="shared" si="59"/>
        <v>0</v>
      </c>
      <c r="L65" s="6">
        <f t="shared" si="60"/>
        <v>15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4</v>
      </c>
      <c r="S65" s="7">
        <f t="shared" si="67"/>
        <v>1.6</v>
      </c>
      <c r="T65" s="7">
        <v>1.7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>
        <v>20</v>
      </c>
      <c r="BL65" s="10" t="s">
        <v>66</v>
      </c>
      <c r="BM65" s="11"/>
      <c r="BN65" s="10"/>
      <c r="BO65" s="11"/>
      <c r="BP65" s="10"/>
      <c r="BQ65" s="7">
        <v>2.4</v>
      </c>
      <c r="BR65" s="11">
        <v>15</v>
      </c>
      <c r="BS65" s="10" t="s">
        <v>60</v>
      </c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>
        <v>1.6</v>
      </c>
      <c r="CE65" s="7">
        <f t="shared" si="70"/>
        <v>4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149</v>
      </c>
      <c r="E66" s="3" t="s">
        <v>150</v>
      </c>
      <c r="F66" s="6">
        <f t="shared" si="54"/>
        <v>0</v>
      </c>
      <c r="G66" s="6">
        <f t="shared" si="55"/>
        <v>2</v>
      </c>
      <c r="H66" s="6">
        <f t="shared" si="56"/>
        <v>25</v>
      </c>
      <c r="I66" s="6">
        <f t="shared" si="57"/>
        <v>10</v>
      </c>
      <c r="J66" s="6">
        <f t="shared" si="58"/>
        <v>0</v>
      </c>
      <c r="K66" s="6">
        <f t="shared" si="59"/>
        <v>0</v>
      </c>
      <c r="L66" s="6">
        <f t="shared" si="60"/>
        <v>15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4</v>
      </c>
      <c r="S66" s="7">
        <f t="shared" si="67"/>
        <v>2.4</v>
      </c>
      <c r="T66" s="7">
        <v>1.5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>
        <v>10</v>
      </c>
      <c r="CG66" s="10" t="s">
        <v>60</v>
      </c>
      <c r="CH66" s="11"/>
      <c r="CI66" s="10"/>
      <c r="CJ66" s="11"/>
      <c r="CK66" s="10"/>
      <c r="CL66" s="7">
        <v>1.6</v>
      </c>
      <c r="CM66" s="11">
        <v>15</v>
      </c>
      <c r="CN66" s="10" t="s">
        <v>60</v>
      </c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>
        <v>2.4</v>
      </c>
      <c r="CZ66" s="7">
        <f t="shared" si="71"/>
        <v>4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/>
      <c r="B67" s="6"/>
      <c r="C67" s="6"/>
      <c r="D67" s="6" t="s">
        <v>151</v>
      </c>
      <c r="E67" s="3" t="s">
        <v>152</v>
      </c>
      <c r="F67" s="6">
        <f t="shared" si="54"/>
        <v>0</v>
      </c>
      <c r="G67" s="6">
        <f t="shared" si="55"/>
        <v>2</v>
      </c>
      <c r="H67" s="6">
        <f t="shared" si="56"/>
        <v>20</v>
      </c>
      <c r="I67" s="6">
        <f t="shared" si="57"/>
        <v>5</v>
      </c>
      <c r="J67" s="6">
        <f t="shared" si="58"/>
        <v>0</v>
      </c>
      <c r="K67" s="6">
        <f t="shared" si="59"/>
        <v>0</v>
      </c>
      <c r="L67" s="6">
        <f t="shared" si="60"/>
        <v>15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3</v>
      </c>
      <c r="S67" s="7">
        <f t="shared" si="67"/>
        <v>2</v>
      </c>
      <c r="T67" s="7">
        <v>1.7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>
        <v>5</v>
      </c>
      <c r="DB67" s="10" t="s">
        <v>60</v>
      </c>
      <c r="DC67" s="11"/>
      <c r="DD67" s="10"/>
      <c r="DE67" s="11"/>
      <c r="DF67" s="10"/>
      <c r="DG67" s="7">
        <v>1</v>
      </c>
      <c r="DH67" s="11">
        <v>15</v>
      </c>
      <c r="DI67" s="10" t="s">
        <v>60</v>
      </c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>
        <v>2</v>
      </c>
      <c r="DU67" s="7">
        <f t="shared" si="72"/>
        <v>3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/>
      <c r="B68" s="6"/>
      <c r="C68" s="6"/>
      <c r="D68" s="6" t="s">
        <v>153</v>
      </c>
      <c r="E68" s="3" t="s">
        <v>154</v>
      </c>
      <c r="F68" s="6">
        <f t="shared" si="54"/>
        <v>0</v>
      </c>
      <c r="G68" s="6">
        <f t="shared" si="55"/>
        <v>1</v>
      </c>
      <c r="H68" s="6">
        <f t="shared" si="56"/>
        <v>10</v>
      </c>
      <c r="I68" s="6">
        <f t="shared" si="57"/>
        <v>10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1</v>
      </c>
      <c r="S68" s="7">
        <f t="shared" si="67"/>
        <v>0</v>
      </c>
      <c r="T68" s="7">
        <v>1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>
        <v>10</v>
      </c>
      <c r="DB68" s="10" t="s">
        <v>60</v>
      </c>
      <c r="DC68" s="11"/>
      <c r="DD68" s="10"/>
      <c r="DE68" s="11"/>
      <c r="DF68" s="10"/>
      <c r="DG68" s="7">
        <v>1</v>
      </c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1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3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/>
      <c r="B69" s="6"/>
      <c r="C69" s="6"/>
      <c r="D69" s="6" t="s">
        <v>155</v>
      </c>
      <c r="E69" s="3" t="s">
        <v>156</v>
      </c>
      <c r="F69" s="6">
        <f t="shared" si="54"/>
        <v>1</v>
      </c>
      <c r="G69" s="6">
        <f t="shared" si="55"/>
        <v>1</v>
      </c>
      <c r="H69" s="6">
        <f t="shared" si="56"/>
        <v>30</v>
      </c>
      <c r="I69" s="6">
        <f t="shared" si="57"/>
        <v>20</v>
      </c>
      <c r="J69" s="6">
        <f t="shared" si="58"/>
        <v>0</v>
      </c>
      <c r="K69" s="6">
        <f t="shared" si="59"/>
        <v>0</v>
      </c>
      <c r="L69" s="6">
        <f t="shared" si="60"/>
        <v>10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4</v>
      </c>
      <c r="S69" s="7">
        <f t="shared" si="67"/>
        <v>1.3</v>
      </c>
      <c r="T69" s="7">
        <v>3.1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v>20</v>
      </c>
      <c r="DW69" s="10" t="s">
        <v>66</v>
      </c>
      <c r="DX69" s="11"/>
      <c r="DY69" s="10"/>
      <c r="DZ69" s="11"/>
      <c r="EA69" s="10"/>
      <c r="EB69" s="7">
        <v>2.7</v>
      </c>
      <c r="EC69" s="11">
        <v>10</v>
      </c>
      <c r="ED69" s="10" t="s">
        <v>60</v>
      </c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>
        <v>1.3</v>
      </c>
      <c r="EP69" s="7">
        <f t="shared" si="73"/>
        <v>4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>
        <v>3</v>
      </c>
      <c r="B70" s="6">
        <v>1</v>
      </c>
      <c r="C70" s="6"/>
      <c r="D70" s="6"/>
      <c r="E70" s="3" t="s">
        <v>157</v>
      </c>
      <c r="F70" s="6">
        <f>$B$70*COUNTIF(U70:GD70,"e")</f>
        <v>1</v>
      </c>
      <c r="G70" s="6">
        <f>$B$70*COUNTIF(U70:GD70,"z")</f>
        <v>1</v>
      </c>
      <c r="H70" s="6">
        <f t="shared" si="56"/>
        <v>30</v>
      </c>
      <c r="I70" s="6">
        <f t="shared" si="57"/>
        <v>10</v>
      </c>
      <c r="J70" s="6">
        <f t="shared" si="58"/>
        <v>0</v>
      </c>
      <c r="K70" s="6">
        <f t="shared" si="59"/>
        <v>20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4</v>
      </c>
      <c r="S70" s="7">
        <f t="shared" si="67"/>
        <v>0</v>
      </c>
      <c r="T70" s="7">
        <f>$B$70*1.2</f>
        <v>1.2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>
        <f>$B$70*10</f>
        <v>10</v>
      </c>
      <c r="DB70" s="10" t="s">
        <v>66</v>
      </c>
      <c r="DC70" s="11"/>
      <c r="DD70" s="10"/>
      <c r="DE70" s="11">
        <f>$B$70*20</f>
        <v>20</v>
      </c>
      <c r="DF70" s="10" t="s">
        <v>60</v>
      </c>
      <c r="DG70" s="7">
        <f>$B$70*4</f>
        <v>4</v>
      </c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4</v>
      </c>
      <c r="DV70" s="11"/>
      <c r="DW70" s="10"/>
      <c r="DX70" s="11"/>
      <c r="DY70" s="10"/>
      <c r="DZ70" s="11"/>
      <c r="EA70" s="10"/>
      <c r="EB70" s="7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3"/>
        <v>0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>
        <v>4</v>
      </c>
      <c r="B71" s="6">
        <v>1</v>
      </c>
      <c r="C71" s="6"/>
      <c r="D71" s="6"/>
      <c r="E71" s="3" t="s">
        <v>158</v>
      </c>
      <c r="F71" s="6">
        <f>$B$71*COUNTIF(U71:GD71,"e")</f>
        <v>0</v>
      </c>
      <c r="G71" s="6">
        <f>$B$71*COUNTIF(U71:GD71,"z")</f>
        <v>2</v>
      </c>
      <c r="H71" s="6">
        <f t="shared" si="56"/>
        <v>25</v>
      </c>
      <c r="I71" s="6">
        <f t="shared" si="57"/>
        <v>15</v>
      </c>
      <c r="J71" s="6">
        <f t="shared" si="58"/>
        <v>0</v>
      </c>
      <c r="K71" s="6">
        <f t="shared" si="59"/>
        <v>0</v>
      </c>
      <c r="L71" s="6">
        <f t="shared" si="60"/>
        <v>10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5</v>
      </c>
      <c r="S71" s="7">
        <f t="shared" si="67"/>
        <v>2</v>
      </c>
      <c r="T71" s="7">
        <f>$B$71*1</f>
        <v>1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>
        <f>$B$71*15</f>
        <v>15</v>
      </c>
      <c r="ER71" s="10" t="s">
        <v>60</v>
      </c>
      <c r="ES71" s="11"/>
      <c r="ET71" s="10"/>
      <c r="EU71" s="11"/>
      <c r="EV71" s="10"/>
      <c r="EW71" s="7">
        <f>$B$71*3</f>
        <v>3</v>
      </c>
      <c r="EX71" s="11">
        <f>$B$71*10</f>
        <v>10</v>
      </c>
      <c r="EY71" s="10" t="s">
        <v>60</v>
      </c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>
        <f>$B$71*2</f>
        <v>2</v>
      </c>
      <c r="FK71" s="7">
        <f t="shared" si="74"/>
        <v>5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/>
      <c r="B72" s="6"/>
      <c r="C72" s="6"/>
      <c r="D72" s="6" t="s">
        <v>159</v>
      </c>
      <c r="E72" s="3" t="s">
        <v>160</v>
      </c>
      <c r="F72" s="6">
        <f>COUNTIF(U72:GD72,"e")</f>
        <v>0</v>
      </c>
      <c r="G72" s="6">
        <f>COUNTIF(U72:GD72,"z")</f>
        <v>2</v>
      </c>
      <c r="H72" s="6">
        <f t="shared" si="56"/>
        <v>40</v>
      </c>
      <c r="I72" s="6">
        <f t="shared" si="57"/>
        <v>20</v>
      </c>
      <c r="J72" s="6">
        <f t="shared" si="58"/>
        <v>0</v>
      </c>
      <c r="K72" s="6">
        <f t="shared" si="59"/>
        <v>0</v>
      </c>
      <c r="L72" s="6">
        <f t="shared" si="60"/>
        <v>20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4</v>
      </c>
      <c r="S72" s="7">
        <f t="shared" si="67"/>
        <v>2</v>
      </c>
      <c r="T72" s="7">
        <v>2.2999999999999998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>
        <v>20</v>
      </c>
      <c r="DW72" s="10" t="s">
        <v>60</v>
      </c>
      <c r="DX72" s="11"/>
      <c r="DY72" s="10"/>
      <c r="DZ72" s="11"/>
      <c r="EA72" s="10"/>
      <c r="EB72" s="7">
        <v>2</v>
      </c>
      <c r="EC72" s="11">
        <v>20</v>
      </c>
      <c r="ED72" s="10" t="s">
        <v>60</v>
      </c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>
        <v>2</v>
      </c>
      <c r="EP72" s="7">
        <f t="shared" si="73"/>
        <v>4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>
        <v>5</v>
      </c>
      <c r="B73" s="6">
        <v>1</v>
      </c>
      <c r="C73" s="6"/>
      <c r="D73" s="6"/>
      <c r="E73" s="3" t="s">
        <v>161</v>
      </c>
      <c r="F73" s="6">
        <f>$B$73*COUNTIF(U73:GD73,"e")</f>
        <v>1</v>
      </c>
      <c r="G73" s="6">
        <f>$B$73*COUNTIF(U73:GD73,"z")</f>
        <v>2</v>
      </c>
      <c r="H73" s="6">
        <f t="shared" si="56"/>
        <v>30</v>
      </c>
      <c r="I73" s="6">
        <f t="shared" si="57"/>
        <v>10</v>
      </c>
      <c r="J73" s="6">
        <f t="shared" si="58"/>
        <v>10</v>
      </c>
      <c r="K73" s="6">
        <f t="shared" si="59"/>
        <v>0</v>
      </c>
      <c r="L73" s="6">
        <f t="shared" si="60"/>
        <v>10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6</v>
      </c>
      <c r="S73" s="7">
        <f t="shared" si="67"/>
        <v>2</v>
      </c>
      <c r="T73" s="7">
        <f>$B$73*1.2</f>
        <v>1.2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>
        <f>$B$73*10</f>
        <v>10</v>
      </c>
      <c r="ER73" s="10" t="s">
        <v>66</v>
      </c>
      <c r="ES73" s="11">
        <f>$B$73*10</f>
        <v>10</v>
      </c>
      <c r="ET73" s="10" t="s">
        <v>60</v>
      </c>
      <c r="EU73" s="11"/>
      <c r="EV73" s="10"/>
      <c r="EW73" s="7">
        <f>$B$73*4</f>
        <v>4</v>
      </c>
      <c r="EX73" s="11">
        <f>$B$73*10</f>
        <v>10</v>
      </c>
      <c r="EY73" s="10" t="s">
        <v>60</v>
      </c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>
        <f>$B$73*2</f>
        <v>2</v>
      </c>
      <c r="FK73" s="7">
        <f t="shared" si="74"/>
        <v>6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>
        <v>6</v>
      </c>
      <c r="B74" s="6">
        <v>1</v>
      </c>
      <c r="C74" s="6"/>
      <c r="D74" s="6"/>
      <c r="E74" s="3" t="s">
        <v>162</v>
      </c>
      <c r="F74" s="6">
        <f>$B$74*COUNTIF(U74:GD74,"e")</f>
        <v>0</v>
      </c>
      <c r="G74" s="6">
        <f>$B$74*COUNTIF(U74:GD74,"z")</f>
        <v>2</v>
      </c>
      <c r="H74" s="6">
        <f t="shared" si="56"/>
        <v>25</v>
      </c>
      <c r="I74" s="6">
        <f t="shared" si="57"/>
        <v>15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0</v>
      </c>
      <c r="N74" s="6">
        <f t="shared" si="62"/>
        <v>10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4</v>
      </c>
      <c r="S74" s="7">
        <f t="shared" si="67"/>
        <v>1.6</v>
      </c>
      <c r="T74" s="7">
        <f>$B$74*1</f>
        <v>1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>
        <f>$B$74*15</f>
        <v>15</v>
      </c>
      <c r="ER74" s="10" t="s">
        <v>60</v>
      </c>
      <c r="ES74" s="11"/>
      <c r="ET74" s="10"/>
      <c r="EU74" s="11"/>
      <c r="EV74" s="10"/>
      <c r="EW74" s="7">
        <f>$B$74*2.4</f>
        <v>2.4</v>
      </c>
      <c r="EX74" s="11"/>
      <c r="EY74" s="10"/>
      <c r="EZ74" s="11"/>
      <c r="FA74" s="10"/>
      <c r="FB74" s="11">
        <f>$B$74*10</f>
        <v>10</v>
      </c>
      <c r="FC74" s="10" t="s">
        <v>60</v>
      </c>
      <c r="FD74" s="11"/>
      <c r="FE74" s="10"/>
      <c r="FF74" s="11"/>
      <c r="FG74" s="10"/>
      <c r="FH74" s="11"/>
      <c r="FI74" s="10"/>
      <c r="FJ74" s="7">
        <f>$B$74*1.6</f>
        <v>1.6</v>
      </c>
      <c r="FK74" s="7">
        <f t="shared" si="74"/>
        <v>4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">
      <c r="A75" s="6">
        <v>7</v>
      </c>
      <c r="B75" s="6">
        <v>1</v>
      </c>
      <c r="C75" s="6"/>
      <c r="D75" s="6"/>
      <c r="E75" s="3" t="s">
        <v>163</v>
      </c>
      <c r="F75" s="6">
        <f>$B$75*COUNTIF(U75:GD75,"e")</f>
        <v>0</v>
      </c>
      <c r="G75" s="6">
        <f>$B$75*COUNTIF(U75:GD75,"z")</f>
        <v>2</v>
      </c>
      <c r="H75" s="6">
        <f t="shared" si="56"/>
        <v>25</v>
      </c>
      <c r="I75" s="6">
        <f t="shared" si="57"/>
        <v>15</v>
      </c>
      <c r="J75" s="6">
        <f t="shared" si="58"/>
        <v>0</v>
      </c>
      <c r="K75" s="6">
        <f t="shared" si="59"/>
        <v>0</v>
      </c>
      <c r="L75" s="6">
        <f t="shared" si="60"/>
        <v>10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4</v>
      </c>
      <c r="S75" s="7">
        <f t="shared" si="67"/>
        <v>1.6</v>
      </c>
      <c r="T75" s="7">
        <f>$B$75*1</f>
        <v>1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>
        <f>$B$75*15</f>
        <v>15</v>
      </c>
      <c r="ER75" s="10" t="s">
        <v>60</v>
      </c>
      <c r="ES75" s="11"/>
      <c r="ET75" s="10"/>
      <c r="EU75" s="11"/>
      <c r="EV75" s="10"/>
      <c r="EW75" s="7">
        <f>$B$75*2.4</f>
        <v>2.4</v>
      </c>
      <c r="EX75" s="11">
        <f>$B$75*10</f>
        <v>10</v>
      </c>
      <c r="EY75" s="10" t="s">
        <v>60</v>
      </c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>
        <f>$B$75*1.6</f>
        <v>1.6</v>
      </c>
      <c r="FK75" s="7">
        <f t="shared" si="74"/>
        <v>4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x14ac:dyDescent="0.2">
      <c r="A76" s="6">
        <v>8</v>
      </c>
      <c r="B76" s="6">
        <v>1</v>
      </c>
      <c r="C76" s="6"/>
      <c r="D76" s="6"/>
      <c r="E76" s="3" t="s">
        <v>164</v>
      </c>
      <c r="F76" s="6">
        <f>$B$76*COUNTIF(U76:GD76,"e")</f>
        <v>0</v>
      </c>
      <c r="G76" s="6">
        <f>$B$76*COUNTIF(U76:GD76,"z")</f>
        <v>2</v>
      </c>
      <c r="H76" s="6">
        <f t="shared" si="56"/>
        <v>20</v>
      </c>
      <c r="I76" s="6">
        <f t="shared" si="57"/>
        <v>15</v>
      </c>
      <c r="J76" s="6">
        <f t="shared" si="58"/>
        <v>0</v>
      </c>
      <c r="K76" s="6">
        <f t="shared" si="59"/>
        <v>0</v>
      </c>
      <c r="L76" s="6">
        <f t="shared" si="60"/>
        <v>5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6">
        <f t="shared" si="65"/>
        <v>0</v>
      </c>
      <c r="R76" s="7">
        <f t="shared" si="66"/>
        <v>3</v>
      </c>
      <c r="S76" s="7">
        <f t="shared" si="67"/>
        <v>1</v>
      </c>
      <c r="T76" s="7">
        <f>$B$76*0.8</f>
        <v>0.8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/>
      <c r="ER76" s="10"/>
      <c r="ES76" s="11"/>
      <c r="ET76" s="10"/>
      <c r="EU76" s="11"/>
      <c r="EV76" s="10"/>
      <c r="EW76" s="7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4"/>
        <v>0</v>
      </c>
      <c r="FL76" s="11">
        <f>$B$76*15</f>
        <v>15</v>
      </c>
      <c r="FM76" s="10" t="s">
        <v>60</v>
      </c>
      <c r="FN76" s="11"/>
      <c r="FO76" s="10"/>
      <c r="FP76" s="11"/>
      <c r="FQ76" s="10"/>
      <c r="FR76" s="7">
        <f>$B$76*2</f>
        <v>2</v>
      </c>
      <c r="FS76" s="11">
        <f>$B$76*5</f>
        <v>5</v>
      </c>
      <c r="FT76" s="10" t="s">
        <v>60</v>
      </c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>
        <f>$B$76*1</f>
        <v>1</v>
      </c>
      <c r="GF76" s="7">
        <f t="shared" si="75"/>
        <v>3</v>
      </c>
    </row>
    <row r="77" spans="1:188" x14ac:dyDescent="0.2">
      <c r="A77" s="6"/>
      <c r="B77" s="6"/>
      <c r="C77" s="6"/>
      <c r="D77" s="6" t="s">
        <v>165</v>
      </c>
      <c r="E77" s="3" t="s">
        <v>166</v>
      </c>
      <c r="F77" s="6">
        <f>COUNTIF(U77:GD77,"e")</f>
        <v>0</v>
      </c>
      <c r="G77" s="6">
        <f>COUNTIF(U77:GD77,"z")</f>
        <v>1</v>
      </c>
      <c r="H77" s="6">
        <f t="shared" si="56"/>
        <v>5</v>
      </c>
      <c r="I77" s="6">
        <f t="shared" si="57"/>
        <v>0</v>
      </c>
      <c r="J77" s="6">
        <f t="shared" si="58"/>
        <v>0</v>
      </c>
      <c r="K77" s="6">
        <f t="shared" si="59"/>
        <v>0</v>
      </c>
      <c r="L77" s="6">
        <f t="shared" si="60"/>
        <v>0</v>
      </c>
      <c r="M77" s="6">
        <f t="shared" si="61"/>
        <v>0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5</v>
      </c>
      <c r="R77" s="7">
        <f t="shared" si="66"/>
        <v>1</v>
      </c>
      <c r="S77" s="7">
        <f t="shared" si="67"/>
        <v>1</v>
      </c>
      <c r="T77" s="7">
        <v>0.2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8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9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70"/>
        <v>0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1"/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2"/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3"/>
        <v>0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>
        <v>5</v>
      </c>
      <c r="FI77" s="10" t="s">
        <v>60</v>
      </c>
      <c r="FJ77" s="7">
        <v>1</v>
      </c>
      <c r="FK77" s="7">
        <f t="shared" si="74"/>
        <v>1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5"/>
        <v>0</v>
      </c>
    </row>
    <row r="78" spans="1:188" x14ac:dyDescent="0.2">
      <c r="A78" s="6"/>
      <c r="B78" s="6"/>
      <c r="C78" s="6"/>
      <c r="D78" s="6" t="s">
        <v>167</v>
      </c>
      <c r="E78" s="3" t="s">
        <v>168</v>
      </c>
      <c r="F78" s="6">
        <f>COUNTIF(U78:GD78,"e")</f>
        <v>0</v>
      </c>
      <c r="G78" s="6">
        <f>COUNTIF(U78:GD78,"z")</f>
        <v>1</v>
      </c>
      <c r="H78" s="6">
        <f t="shared" si="56"/>
        <v>20</v>
      </c>
      <c r="I78" s="6">
        <f t="shared" si="57"/>
        <v>0</v>
      </c>
      <c r="J78" s="6">
        <f t="shared" si="58"/>
        <v>0</v>
      </c>
      <c r="K78" s="6">
        <f t="shared" si="59"/>
        <v>0</v>
      </c>
      <c r="L78" s="6">
        <f t="shared" si="60"/>
        <v>0</v>
      </c>
      <c r="M78" s="6">
        <f t="shared" si="61"/>
        <v>0</v>
      </c>
      <c r="N78" s="6">
        <f t="shared" si="62"/>
        <v>0</v>
      </c>
      <c r="O78" s="6">
        <f t="shared" si="63"/>
        <v>0</v>
      </c>
      <c r="P78" s="6">
        <f t="shared" si="64"/>
        <v>0</v>
      </c>
      <c r="Q78" s="6">
        <f t="shared" si="65"/>
        <v>20</v>
      </c>
      <c r="R78" s="7">
        <f t="shared" si="66"/>
        <v>1</v>
      </c>
      <c r="S78" s="7">
        <f t="shared" si="67"/>
        <v>1</v>
      </c>
      <c r="T78" s="7">
        <v>0.7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8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9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70"/>
        <v>0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71"/>
        <v>0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72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73"/>
        <v>0</v>
      </c>
      <c r="EQ78" s="11"/>
      <c r="ER78" s="10"/>
      <c r="ES78" s="11"/>
      <c r="ET78" s="10"/>
      <c r="EU78" s="11"/>
      <c r="EV78" s="10"/>
      <c r="EW78" s="7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4"/>
        <v>0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>
        <v>20</v>
      </c>
      <c r="GD78" s="10" t="s">
        <v>60</v>
      </c>
      <c r="GE78" s="7">
        <v>1</v>
      </c>
      <c r="GF78" s="7">
        <f t="shared" si="75"/>
        <v>1</v>
      </c>
    </row>
    <row r="79" spans="1:188" x14ac:dyDescent="0.2">
      <c r="A79" s="6"/>
      <c r="B79" s="6"/>
      <c r="C79" s="6"/>
      <c r="D79" s="6" t="s">
        <v>169</v>
      </c>
      <c r="E79" s="3" t="s">
        <v>170</v>
      </c>
      <c r="F79" s="6">
        <f>COUNTIF(U79:GD79,"e")</f>
        <v>1</v>
      </c>
      <c r="G79" s="6">
        <f>COUNTIF(U79:GD79,"z")</f>
        <v>0</v>
      </c>
      <c r="H79" s="6">
        <f t="shared" si="56"/>
        <v>0</v>
      </c>
      <c r="I79" s="6">
        <f t="shared" si="57"/>
        <v>0</v>
      </c>
      <c r="J79" s="6">
        <f t="shared" si="58"/>
        <v>0</v>
      </c>
      <c r="K79" s="6">
        <f t="shared" si="59"/>
        <v>0</v>
      </c>
      <c r="L79" s="6">
        <f t="shared" si="60"/>
        <v>0</v>
      </c>
      <c r="M79" s="6">
        <f t="shared" si="61"/>
        <v>0</v>
      </c>
      <c r="N79" s="6">
        <f t="shared" si="62"/>
        <v>0</v>
      </c>
      <c r="O79" s="6">
        <f t="shared" si="63"/>
        <v>0</v>
      </c>
      <c r="P79" s="6">
        <f t="shared" si="64"/>
        <v>0</v>
      </c>
      <c r="Q79" s="6">
        <f t="shared" si="65"/>
        <v>0</v>
      </c>
      <c r="R79" s="7">
        <f t="shared" si="66"/>
        <v>15</v>
      </c>
      <c r="S79" s="7">
        <f t="shared" si="67"/>
        <v>15</v>
      </c>
      <c r="T79" s="7">
        <v>0.5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8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9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70"/>
        <v>0</v>
      </c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71"/>
        <v>0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72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3"/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74"/>
        <v>0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>
        <v>0</v>
      </c>
      <c r="FZ79" s="10" t="s">
        <v>66</v>
      </c>
      <c r="GA79" s="11"/>
      <c r="GB79" s="10"/>
      <c r="GC79" s="11"/>
      <c r="GD79" s="10"/>
      <c r="GE79" s="7">
        <v>15</v>
      </c>
      <c r="GF79" s="7">
        <f t="shared" si="75"/>
        <v>15</v>
      </c>
    </row>
    <row r="80" spans="1:188" x14ac:dyDescent="0.2">
      <c r="A80" s="6">
        <v>10</v>
      </c>
      <c r="B80" s="6">
        <v>1</v>
      </c>
      <c r="C80" s="6"/>
      <c r="D80" s="6"/>
      <c r="E80" s="3" t="s">
        <v>171</v>
      </c>
      <c r="F80" s="6">
        <f>$B$80*COUNTIF(U80:GD80,"e")</f>
        <v>0</v>
      </c>
      <c r="G80" s="6">
        <f>$B$80*COUNTIF(U80:GD80,"z")</f>
        <v>2</v>
      </c>
      <c r="H80" s="6">
        <f t="shared" si="56"/>
        <v>35</v>
      </c>
      <c r="I80" s="6">
        <f t="shared" si="57"/>
        <v>20</v>
      </c>
      <c r="J80" s="6">
        <f t="shared" si="58"/>
        <v>0</v>
      </c>
      <c r="K80" s="6">
        <f t="shared" si="59"/>
        <v>0</v>
      </c>
      <c r="L80" s="6">
        <f t="shared" si="60"/>
        <v>15</v>
      </c>
      <c r="M80" s="6">
        <f t="shared" si="61"/>
        <v>0</v>
      </c>
      <c r="N80" s="6">
        <f t="shared" si="62"/>
        <v>0</v>
      </c>
      <c r="O80" s="6">
        <f t="shared" si="63"/>
        <v>0</v>
      </c>
      <c r="P80" s="6">
        <f t="shared" si="64"/>
        <v>0</v>
      </c>
      <c r="Q80" s="6">
        <f t="shared" si="65"/>
        <v>0</v>
      </c>
      <c r="R80" s="7">
        <f t="shared" si="66"/>
        <v>5</v>
      </c>
      <c r="S80" s="7">
        <f t="shared" si="67"/>
        <v>2.5</v>
      </c>
      <c r="T80" s="7">
        <f>$B$80*1.2</f>
        <v>1.2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68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69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70"/>
        <v>0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71"/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72"/>
        <v>0</v>
      </c>
      <c r="DV80" s="11">
        <f>$B$80*20</f>
        <v>20</v>
      </c>
      <c r="DW80" s="10" t="s">
        <v>60</v>
      </c>
      <c r="DX80" s="11"/>
      <c r="DY80" s="10"/>
      <c r="DZ80" s="11"/>
      <c r="EA80" s="10"/>
      <c r="EB80" s="7">
        <f>$B$80*2.5</f>
        <v>2.5</v>
      </c>
      <c r="EC80" s="11">
        <f>$B$80*15</f>
        <v>15</v>
      </c>
      <c r="ED80" s="10" t="s">
        <v>60</v>
      </c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>
        <f>$B$80*2.5</f>
        <v>2.5</v>
      </c>
      <c r="EP80" s="7">
        <f t="shared" si="73"/>
        <v>5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74"/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75"/>
        <v>0</v>
      </c>
    </row>
    <row r="81" spans="1:188" ht="15.95" customHeight="1" x14ac:dyDescent="0.2">
      <c r="A81" s="6"/>
      <c r="B81" s="6"/>
      <c r="C81" s="6"/>
      <c r="D81" s="6"/>
      <c r="E81" s="6" t="s">
        <v>74</v>
      </c>
      <c r="F81" s="6">
        <f t="shared" ref="F81:AK81" si="76">SUM(F44:F80)</f>
        <v>12</v>
      </c>
      <c r="G81" s="6">
        <f t="shared" si="76"/>
        <v>58</v>
      </c>
      <c r="H81" s="6">
        <f t="shared" si="76"/>
        <v>980</v>
      </c>
      <c r="I81" s="6">
        <f t="shared" si="76"/>
        <v>505</v>
      </c>
      <c r="J81" s="6">
        <f t="shared" si="76"/>
        <v>30</v>
      </c>
      <c r="K81" s="6">
        <f t="shared" si="76"/>
        <v>20</v>
      </c>
      <c r="L81" s="6">
        <f t="shared" si="76"/>
        <v>265</v>
      </c>
      <c r="M81" s="6">
        <f t="shared" si="76"/>
        <v>0</v>
      </c>
      <c r="N81" s="6">
        <f t="shared" si="76"/>
        <v>135</v>
      </c>
      <c r="O81" s="6">
        <f t="shared" si="76"/>
        <v>0</v>
      </c>
      <c r="P81" s="6">
        <f t="shared" si="76"/>
        <v>0</v>
      </c>
      <c r="Q81" s="6">
        <f t="shared" si="76"/>
        <v>25</v>
      </c>
      <c r="R81" s="7">
        <f t="shared" si="76"/>
        <v>137</v>
      </c>
      <c r="S81" s="7">
        <f t="shared" si="76"/>
        <v>68.099999999999994</v>
      </c>
      <c r="T81" s="7">
        <f t="shared" si="76"/>
        <v>56.900000000000013</v>
      </c>
      <c r="U81" s="11">
        <f t="shared" si="76"/>
        <v>25</v>
      </c>
      <c r="V81" s="10">
        <f t="shared" si="76"/>
        <v>0</v>
      </c>
      <c r="W81" s="11">
        <f t="shared" si="76"/>
        <v>0</v>
      </c>
      <c r="X81" s="10">
        <f t="shared" si="76"/>
        <v>0</v>
      </c>
      <c r="Y81" s="11">
        <f t="shared" si="76"/>
        <v>0</v>
      </c>
      <c r="Z81" s="10">
        <f t="shared" si="76"/>
        <v>0</v>
      </c>
      <c r="AA81" s="7">
        <f t="shared" si="76"/>
        <v>2.8</v>
      </c>
      <c r="AB81" s="11">
        <f t="shared" si="76"/>
        <v>10</v>
      </c>
      <c r="AC81" s="10">
        <f t="shared" si="76"/>
        <v>0</v>
      </c>
      <c r="AD81" s="11">
        <f t="shared" si="76"/>
        <v>0</v>
      </c>
      <c r="AE81" s="10">
        <f t="shared" si="76"/>
        <v>0</v>
      </c>
      <c r="AF81" s="11">
        <f t="shared" si="76"/>
        <v>20</v>
      </c>
      <c r="AG81" s="10">
        <f t="shared" si="76"/>
        <v>0</v>
      </c>
      <c r="AH81" s="11">
        <f t="shared" si="76"/>
        <v>0</v>
      </c>
      <c r="AI81" s="10">
        <f t="shared" si="76"/>
        <v>0</v>
      </c>
      <c r="AJ81" s="11">
        <f t="shared" si="76"/>
        <v>0</v>
      </c>
      <c r="AK81" s="10">
        <f t="shared" si="76"/>
        <v>0</v>
      </c>
      <c r="AL81" s="11">
        <f t="shared" ref="AL81:BQ81" si="77">SUM(AL44:AL80)</f>
        <v>0</v>
      </c>
      <c r="AM81" s="10">
        <f t="shared" si="77"/>
        <v>0</v>
      </c>
      <c r="AN81" s="7">
        <f t="shared" si="77"/>
        <v>3.2</v>
      </c>
      <c r="AO81" s="7">
        <f t="shared" si="77"/>
        <v>6</v>
      </c>
      <c r="AP81" s="11">
        <f t="shared" si="77"/>
        <v>80</v>
      </c>
      <c r="AQ81" s="10">
        <f t="shared" si="77"/>
        <v>0</v>
      </c>
      <c r="AR81" s="11">
        <f t="shared" si="77"/>
        <v>0</v>
      </c>
      <c r="AS81" s="10">
        <f t="shared" si="77"/>
        <v>0</v>
      </c>
      <c r="AT81" s="11">
        <f t="shared" si="77"/>
        <v>0</v>
      </c>
      <c r="AU81" s="10">
        <f t="shared" si="77"/>
        <v>0</v>
      </c>
      <c r="AV81" s="7">
        <f t="shared" si="77"/>
        <v>8.3000000000000007</v>
      </c>
      <c r="AW81" s="11">
        <f t="shared" si="77"/>
        <v>60</v>
      </c>
      <c r="AX81" s="10">
        <f t="shared" si="77"/>
        <v>0</v>
      </c>
      <c r="AY81" s="11">
        <f t="shared" si="77"/>
        <v>0</v>
      </c>
      <c r="AZ81" s="10">
        <f t="shared" si="77"/>
        <v>0</v>
      </c>
      <c r="BA81" s="11">
        <f t="shared" si="77"/>
        <v>0</v>
      </c>
      <c r="BB81" s="10">
        <f t="shared" si="77"/>
        <v>0</v>
      </c>
      <c r="BC81" s="11">
        <f t="shared" si="77"/>
        <v>0</v>
      </c>
      <c r="BD81" s="10">
        <f t="shared" si="77"/>
        <v>0</v>
      </c>
      <c r="BE81" s="11">
        <f t="shared" si="77"/>
        <v>0</v>
      </c>
      <c r="BF81" s="10">
        <f t="shared" si="77"/>
        <v>0</v>
      </c>
      <c r="BG81" s="11">
        <f t="shared" si="77"/>
        <v>0</v>
      </c>
      <c r="BH81" s="10">
        <f t="shared" si="77"/>
        <v>0</v>
      </c>
      <c r="BI81" s="7">
        <f t="shared" si="77"/>
        <v>6.7</v>
      </c>
      <c r="BJ81" s="7">
        <f t="shared" si="77"/>
        <v>15</v>
      </c>
      <c r="BK81" s="11">
        <f t="shared" si="77"/>
        <v>60</v>
      </c>
      <c r="BL81" s="10">
        <f t="shared" si="77"/>
        <v>0</v>
      </c>
      <c r="BM81" s="11">
        <f t="shared" si="77"/>
        <v>0</v>
      </c>
      <c r="BN81" s="10">
        <f t="shared" si="77"/>
        <v>0</v>
      </c>
      <c r="BO81" s="11">
        <f t="shared" si="77"/>
        <v>0</v>
      </c>
      <c r="BP81" s="10">
        <f t="shared" si="77"/>
        <v>0</v>
      </c>
      <c r="BQ81" s="7">
        <f t="shared" si="77"/>
        <v>7.6999999999999993</v>
      </c>
      <c r="BR81" s="11">
        <f t="shared" ref="BR81:CW81" si="78">SUM(BR44:BR80)</f>
        <v>25</v>
      </c>
      <c r="BS81" s="10">
        <f t="shared" si="78"/>
        <v>0</v>
      </c>
      <c r="BT81" s="11">
        <f t="shared" si="78"/>
        <v>0</v>
      </c>
      <c r="BU81" s="10">
        <f t="shared" si="78"/>
        <v>0</v>
      </c>
      <c r="BV81" s="11">
        <f t="shared" si="78"/>
        <v>20</v>
      </c>
      <c r="BW81" s="10">
        <f t="shared" si="78"/>
        <v>0</v>
      </c>
      <c r="BX81" s="11">
        <f t="shared" si="78"/>
        <v>0</v>
      </c>
      <c r="BY81" s="10">
        <f t="shared" si="78"/>
        <v>0</v>
      </c>
      <c r="BZ81" s="11">
        <f t="shared" si="78"/>
        <v>0</v>
      </c>
      <c r="CA81" s="10">
        <f t="shared" si="78"/>
        <v>0</v>
      </c>
      <c r="CB81" s="11">
        <f t="shared" si="78"/>
        <v>0</v>
      </c>
      <c r="CC81" s="10">
        <f t="shared" si="78"/>
        <v>0</v>
      </c>
      <c r="CD81" s="7">
        <f t="shared" si="78"/>
        <v>5.3000000000000007</v>
      </c>
      <c r="CE81" s="7">
        <f t="shared" si="78"/>
        <v>13</v>
      </c>
      <c r="CF81" s="11">
        <f t="shared" si="78"/>
        <v>65</v>
      </c>
      <c r="CG81" s="10">
        <f t="shared" si="78"/>
        <v>0</v>
      </c>
      <c r="CH81" s="11">
        <f t="shared" si="78"/>
        <v>10</v>
      </c>
      <c r="CI81" s="10">
        <f t="shared" si="78"/>
        <v>0</v>
      </c>
      <c r="CJ81" s="11">
        <f t="shared" si="78"/>
        <v>0</v>
      </c>
      <c r="CK81" s="10">
        <f t="shared" si="78"/>
        <v>0</v>
      </c>
      <c r="CL81" s="7">
        <f t="shared" si="78"/>
        <v>8.5</v>
      </c>
      <c r="CM81" s="11">
        <f t="shared" si="78"/>
        <v>20</v>
      </c>
      <c r="CN81" s="10">
        <f t="shared" si="78"/>
        <v>0</v>
      </c>
      <c r="CO81" s="11">
        <f t="shared" si="78"/>
        <v>0</v>
      </c>
      <c r="CP81" s="10">
        <f t="shared" si="78"/>
        <v>0</v>
      </c>
      <c r="CQ81" s="11">
        <f t="shared" si="78"/>
        <v>25</v>
      </c>
      <c r="CR81" s="10">
        <f t="shared" si="78"/>
        <v>0</v>
      </c>
      <c r="CS81" s="11">
        <f t="shared" si="78"/>
        <v>0</v>
      </c>
      <c r="CT81" s="10">
        <f t="shared" si="78"/>
        <v>0</v>
      </c>
      <c r="CU81" s="11">
        <f t="shared" si="78"/>
        <v>0</v>
      </c>
      <c r="CV81" s="10">
        <f t="shared" si="78"/>
        <v>0</v>
      </c>
      <c r="CW81" s="11">
        <f t="shared" si="78"/>
        <v>0</v>
      </c>
      <c r="CX81" s="10">
        <f t="shared" ref="CX81:EC81" si="79">SUM(CX44:CX80)</f>
        <v>0</v>
      </c>
      <c r="CY81" s="7">
        <f t="shared" si="79"/>
        <v>5.5</v>
      </c>
      <c r="CZ81" s="7">
        <f t="shared" si="79"/>
        <v>14</v>
      </c>
      <c r="DA81" s="11">
        <f t="shared" si="79"/>
        <v>85</v>
      </c>
      <c r="DB81" s="10">
        <f t="shared" si="79"/>
        <v>0</v>
      </c>
      <c r="DC81" s="11">
        <f t="shared" si="79"/>
        <v>0</v>
      </c>
      <c r="DD81" s="10">
        <f t="shared" si="79"/>
        <v>0</v>
      </c>
      <c r="DE81" s="11">
        <f t="shared" si="79"/>
        <v>20</v>
      </c>
      <c r="DF81" s="10">
        <f t="shared" si="79"/>
        <v>0</v>
      </c>
      <c r="DG81" s="7">
        <f t="shared" si="79"/>
        <v>12.5</v>
      </c>
      <c r="DH81" s="11">
        <f t="shared" si="79"/>
        <v>45</v>
      </c>
      <c r="DI81" s="10">
        <f t="shared" si="79"/>
        <v>0</v>
      </c>
      <c r="DJ81" s="11">
        <f t="shared" si="79"/>
        <v>0</v>
      </c>
      <c r="DK81" s="10">
        <f t="shared" si="79"/>
        <v>0</v>
      </c>
      <c r="DL81" s="11">
        <f t="shared" si="79"/>
        <v>40</v>
      </c>
      <c r="DM81" s="10">
        <f t="shared" si="79"/>
        <v>0</v>
      </c>
      <c r="DN81" s="11">
        <f t="shared" si="79"/>
        <v>0</v>
      </c>
      <c r="DO81" s="10">
        <f t="shared" si="79"/>
        <v>0</v>
      </c>
      <c r="DP81" s="11">
        <f t="shared" si="79"/>
        <v>0</v>
      </c>
      <c r="DQ81" s="10">
        <f t="shared" si="79"/>
        <v>0</v>
      </c>
      <c r="DR81" s="11">
        <f t="shared" si="79"/>
        <v>0</v>
      </c>
      <c r="DS81" s="10">
        <f t="shared" si="79"/>
        <v>0</v>
      </c>
      <c r="DT81" s="7">
        <f t="shared" si="79"/>
        <v>9.5</v>
      </c>
      <c r="DU81" s="7">
        <f t="shared" si="79"/>
        <v>22</v>
      </c>
      <c r="DV81" s="11">
        <f t="shared" si="79"/>
        <v>100</v>
      </c>
      <c r="DW81" s="10">
        <f t="shared" si="79"/>
        <v>0</v>
      </c>
      <c r="DX81" s="11">
        <f t="shared" si="79"/>
        <v>0</v>
      </c>
      <c r="DY81" s="10">
        <f t="shared" si="79"/>
        <v>0</v>
      </c>
      <c r="DZ81" s="11">
        <f t="shared" si="79"/>
        <v>0</v>
      </c>
      <c r="EA81" s="10">
        <f t="shared" si="79"/>
        <v>0</v>
      </c>
      <c r="EB81" s="7">
        <f t="shared" si="79"/>
        <v>12.100000000000001</v>
      </c>
      <c r="EC81" s="11">
        <f t="shared" si="79"/>
        <v>70</v>
      </c>
      <c r="ED81" s="10">
        <f t="shared" ref="ED81:FI81" si="80">SUM(ED44:ED80)</f>
        <v>0</v>
      </c>
      <c r="EE81" s="11">
        <f t="shared" si="80"/>
        <v>0</v>
      </c>
      <c r="EF81" s="10">
        <f t="shared" si="80"/>
        <v>0</v>
      </c>
      <c r="EG81" s="11">
        <f t="shared" si="80"/>
        <v>0</v>
      </c>
      <c r="EH81" s="10">
        <f t="shared" si="80"/>
        <v>0</v>
      </c>
      <c r="EI81" s="11">
        <f t="shared" si="80"/>
        <v>0</v>
      </c>
      <c r="EJ81" s="10">
        <f t="shared" si="80"/>
        <v>0</v>
      </c>
      <c r="EK81" s="11">
        <f t="shared" si="80"/>
        <v>0</v>
      </c>
      <c r="EL81" s="10">
        <f t="shared" si="80"/>
        <v>0</v>
      </c>
      <c r="EM81" s="11">
        <f t="shared" si="80"/>
        <v>0</v>
      </c>
      <c r="EN81" s="10">
        <f t="shared" si="80"/>
        <v>0</v>
      </c>
      <c r="EO81" s="7">
        <f t="shared" si="80"/>
        <v>9.8999999999999986</v>
      </c>
      <c r="EP81" s="7">
        <f t="shared" si="80"/>
        <v>22</v>
      </c>
      <c r="EQ81" s="11">
        <f t="shared" si="80"/>
        <v>75</v>
      </c>
      <c r="ER81" s="10">
        <f t="shared" si="80"/>
        <v>0</v>
      </c>
      <c r="ES81" s="11">
        <f t="shared" si="80"/>
        <v>20</v>
      </c>
      <c r="ET81" s="10">
        <f t="shared" si="80"/>
        <v>0</v>
      </c>
      <c r="EU81" s="11">
        <f t="shared" si="80"/>
        <v>0</v>
      </c>
      <c r="EV81" s="10">
        <f t="shared" si="80"/>
        <v>0</v>
      </c>
      <c r="EW81" s="7">
        <f t="shared" si="80"/>
        <v>15</v>
      </c>
      <c r="EX81" s="11">
        <f t="shared" si="80"/>
        <v>30</v>
      </c>
      <c r="EY81" s="10">
        <f t="shared" si="80"/>
        <v>0</v>
      </c>
      <c r="EZ81" s="11">
        <f t="shared" si="80"/>
        <v>0</v>
      </c>
      <c r="FA81" s="10">
        <f t="shared" si="80"/>
        <v>0</v>
      </c>
      <c r="FB81" s="11">
        <f t="shared" si="80"/>
        <v>30</v>
      </c>
      <c r="FC81" s="10">
        <f t="shared" si="80"/>
        <v>0</v>
      </c>
      <c r="FD81" s="11">
        <f t="shared" si="80"/>
        <v>0</v>
      </c>
      <c r="FE81" s="10">
        <f t="shared" si="80"/>
        <v>0</v>
      </c>
      <c r="FF81" s="11">
        <f t="shared" si="80"/>
        <v>0</v>
      </c>
      <c r="FG81" s="10">
        <f t="shared" si="80"/>
        <v>0</v>
      </c>
      <c r="FH81" s="11">
        <f t="shared" si="80"/>
        <v>5</v>
      </c>
      <c r="FI81" s="10">
        <f t="shared" si="80"/>
        <v>0</v>
      </c>
      <c r="FJ81" s="7">
        <f t="shared" ref="FJ81:GF81" si="81">SUM(FJ44:FJ80)</f>
        <v>11</v>
      </c>
      <c r="FK81" s="7">
        <f t="shared" si="81"/>
        <v>26</v>
      </c>
      <c r="FL81" s="11">
        <f t="shared" si="81"/>
        <v>15</v>
      </c>
      <c r="FM81" s="10">
        <f t="shared" si="81"/>
        <v>0</v>
      </c>
      <c r="FN81" s="11">
        <f t="shared" si="81"/>
        <v>0</v>
      </c>
      <c r="FO81" s="10">
        <f t="shared" si="81"/>
        <v>0</v>
      </c>
      <c r="FP81" s="11">
        <f t="shared" si="81"/>
        <v>0</v>
      </c>
      <c r="FQ81" s="10">
        <f t="shared" si="81"/>
        <v>0</v>
      </c>
      <c r="FR81" s="7">
        <f t="shared" si="81"/>
        <v>2</v>
      </c>
      <c r="FS81" s="11">
        <f t="shared" si="81"/>
        <v>5</v>
      </c>
      <c r="FT81" s="10">
        <f t="shared" si="81"/>
        <v>0</v>
      </c>
      <c r="FU81" s="11">
        <f t="shared" si="81"/>
        <v>0</v>
      </c>
      <c r="FV81" s="10">
        <f t="shared" si="81"/>
        <v>0</v>
      </c>
      <c r="FW81" s="11">
        <f t="shared" si="81"/>
        <v>0</v>
      </c>
      <c r="FX81" s="10">
        <f t="shared" si="81"/>
        <v>0</v>
      </c>
      <c r="FY81" s="11">
        <f t="shared" si="81"/>
        <v>0</v>
      </c>
      <c r="FZ81" s="10">
        <f t="shared" si="81"/>
        <v>0</v>
      </c>
      <c r="GA81" s="11">
        <f t="shared" si="81"/>
        <v>0</v>
      </c>
      <c r="GB81" s="10">
        <f t="shared" si="81"/>
        <v>0</v>
      </c>
      <c r="GC81" s="11">
        <f t="shared" si="81"/>
        <v>20</v>
      </c>
      <c r="GD81" s="10">
        <f t="shared" si="81"/>
        <v>0</v>
      </c>
      <c r="GE81" s="7">
        <f t="shared" si="81"/>
        <v>17</v>
      </c>
      <c r="GF81" s="7">
        <f t="shared" si="81"/>
        <v>19</v>
      </c>
    </row>
    <row r="82" spans="1:188" ht="20.100000000000001" customHeight="1" x14ac:dyDescent="0.2">
      <c r="A82" s="19" t="s">
        <v>172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9"/>
      <c r="GF82" s="13"/>
    </row>
    <row r="83" spans="1:188" x14ac:dyDescent="0.2">
      <c r="A83" s="20">
        <v>50</v>
      </c>
      <c r="B83" s="20">
        <v>1</v>
      </c>
      <c r="C83" s="20"/>
      <c r="D83" s="6" t="s">
        <v>173</v>
      </c>
      <c r="E83" s="3" t="s">
        <v>174</v>
      </c>
      <c r="F83" s="6">
        <f t="shared" ref="F83:F125" si="82">COUNTIF(U83:GD83,"e")</f>
        <v>0</v>
      </c>
      <c r="G83" s="6">
        <f t="shared" ref="G83:G125" si="83">COUNTIF(U83:GD83,"z")</f>
        <v>1</v>
      </c>
      <c r="H83" s="6">
        <f t="shared" ref="H83:H125" si="84">SUM(I83:Q83)</f>
        <v>30</v>
      </c>
      <c r="I83" s="6">
        <f t="shared" ref="I83:I125" si="85">U83+AP83+BK83+CF83+DA83+DV83+EQ83+FL83</f>
        <v>0</v>
      </c>
      <c r="J83" s="6">
        <f t="shared" ref="J83:J125" si="86">W83+AR83+BM83+CH83+DC83+DX83+ES83+FN83</f>
        <v>0</v>
      </c>
      <c r="K83" s="6">
        <f t="shared" ref="K83:K125" si="87">Y83+AT83+BO83+CJ83+DE83+DZ83+EU83+FP83</f>
        <v>0</v>
      </c>
      <c r="L83" s="6">
        <f t="shared" ref="L83:L125" si="88">AB83+AW83+BR83+CM83+DH83+EC83+EX83+FS83</f>
        <v>0</v>
      </c>
      <c r="M83" s="6">
        <f t="shared" ref="M83:M125" si="89">AD83+AY83+BT83+CO83+DJ83+EE83+EZ83+FU83</f>
        <v>30</v>
      </c>
      <c r="N83" s="6">
        <f t="shared" ref="N83:N125" si="90">AF83+BA83+BV83+CQ83+DL83+EG83+FB83+FW83</f>
        <v>0</v>
      </c>
      <c r="O83" s="6">
        <f t="shared" ref="O83:O125" si="91">AH83+BC83+BX83+CS83+DN83+EI83+FD83+FY83</f>
        <v>0</v>
      </c>
      <c r="P83" s="6">
        <f t="shared" ref="P83:P125" si="92">AJ83+BE83+BZ83+CU83+DP83+EK83+FF83+GA83</f>
        <v>0</v>
      </c>
      <c r="Q83" s="6">
        <f t="shared" ref="Q83:Q125" si="93">AL83+BG83+CB83+CW83+DR83+EM83+FH83+GC83</f>
        <v>0</v>
      </c>
      <c r="R83" s="7">
        <f t="shared" ref="R83:R125" si="94">AO83+BJ83+CE83+CZ83+DU83+EP83+FK83+GF83</f>
        <v>2</v>
      </c>
      <c r="S83" s="7">
        <f t="shared" ref="S83:S125" si="95">AN83+BI83+CD83+CY83+DT83+EO83+FJ83+GE83</f>
        <v>2</v>
      </c>
      <c r="T83" s="7">
        <v>1.5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ref="AO83:AO125" si="96">AA83+AN83</f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ref="BJ83:BJ125" si="97">AV83+BI83</f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>
        <v>30</v>
      </c>
      <c r="BU83" s="10" t="s">
        <v>60</v>
      </c>
      <c r="BV83" s="11"/>
      <c r="BW83" s="10"/>
      <c r="BX83" s="11"/>
      <c r="BY83" s="10"/>
      <c r="BZ83" s="11"/>
      <c r="CA83" s="10"/>
      <c r="CB83" s="11"/>
      <c r="CC83" s="10"/>
      <c r="CD83" s="7">
        <v>2</v>
      </c>
      <c r="CE83" s="7">
        <f t="shared" ref="CE83:CE125" si="98">BQ83+CD83</f>
        <v>2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ref="CZ83:CZ125" si="99">CL83+CY83</f>
        <v>0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ref="DU83:DU125" si="100">DG83+DT83</f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ref="EP83:EP125" si="101">EB83+EO83</f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ref="FK83:FK125" si="102">EW83+FJ83</f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ref="GF83:GF125" si="103">FR83+GE83</f>
        <v>0</v>
      </c>
    </row>
    <row r="84" spans="1:188" x14ac:dyDescent="0.2">
      <c r="A84" s="20">
        <v>50</v>
      </c>
      <c r="B84" s="20">
        <v>1</v>
      </c>
      <c r="C84" s="20"/>
      <c r="D84" s="6" t="s">
        <v>175</v>
      </c>
      <c r="E84" s="3" t="s">
        <v>176</v>
      </c>
      <c r="F84" s="6">
        <f t="shared" si="82"/>
        <v>0</v>
      </c>
      <c r="G84" s="6">
        <f t="shared" si="83"/>
        <v>1</v>
      </c>
      <c r="H84" s="6">
        <f t="shared" si="84"/>
        <v>30</v>
      </c>
      <c r="I84" s="6">
        <f t="shared" si="85"/>
        <v>0</v>
      </c>
      <c r="J84" s="6">
        <f t="shared" si="86"/>
        <v>0</v>
      </c>
      <c r="K84" s="6">
        <f t="shared" si="87"/>
        <v>0</v>
      </c>
      <c r="L84" s="6">
        <f t="shared" si="88"/>
        <v>0</v>
      </c>
      <c r="M84" s="6">
        <f t="shared" si="89"/>
        <v>30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2</v>
      </c>
      <c r="S84" s="7">
        <f t="shared" si="95"/>
        <v>2</v>
      </c>
      <c r="T84" s="7">
        <v>1.5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>
        <v>30</v>
      </c>
      <c r="BU84" s="10" t="s">
        <v>60</v>
      </c>
      <c r="BV84" s="11"/>
      <c r="BW84" s="10"/>
      <c r="BX84" s="11"/>
      <c r="BY84" s="10"/>
      <c r="BZ84" s="11"/>
      <c r="CA84" s="10"/>
      <c r="CB84" s="11"/>
      <c r="CC84" s="10"/>
      <c r="CD84" s="7">
        <v>2</v>
      </c>
      <c r="CE84" s="7">
        <f t="shared" si="98"/>
        <v>2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20">
        <v>51</v>
      </c>
      <c r="B85" s="20">
        <v>1</v>
      </c>
      <c r="C85" s="20"/>
      <c r="D85" s="6" t="s">
        <v>177</v>
      </c>
      <c r="E85" s="3" t="s">
        <v>178</v>
      </c>
      <c r="F85" s="6">
        <f t="shared" si="82"/>
        <v>0</v>
      </c>
      <c r="G85" s="6">
        <f t="shared" si="83"/>
        <v>1</v>
      </c>
      <c r="H85" s="6">
        <f t="shared" si="84"/>
        <v>30</v>
      </c>
      <c r="I85" s="6">
        <f t="shared" si="85"/>
        <v>0</v>
      </c>
      <c r="J85" s="6">
        <f t="shared" si="86"/>
        <v>0</v>
      </c>
      <c r="K85" s="6">
        <f t="shared" si="87"/>
        <v>0</v>
      </c>
      <c r="L85" s="6">
        <f t="shared" si="88"/>
        <v>0</v>
      </c>
      <c r="M85" s="6">
        <f t="shared" si="89"/>
        <v>30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2</v>
      </c>
      <c r="S85" s="7">
        <f t="shared" si="95"/>
        <v>2</v>
      </c>
      <c r="T85" s="7">
        <v>1.5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>
        <v>30</v>
      </c>
      <c r="CP85" s="10" t="s">
        <v>60</v>
      </c>
      <c r="CQ85" s="11"/>
      <c r="CR85" s="10"/>
      <c r="CS85" s="11"/>
      <c r="CT85" s="10"/>
      <c r="CU85" s="11"/>
      <c r="CV85" s="10"/>
      <c r="CW85" s="11"/>
      <c r="CX85" s="10"/>
      <c r="CY85" s="7">
        <v>2</v>
      </c>
      <c r="CZ85" s="7">
        <f t="shared" si="99"/>
        <v>2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20">
        <v>51</v>
      </c>
      <c r="B86" s="20">
        <v>1</v>
      </c>
      <c r="C86" s="20"/>
      <c r="D86" s="6" t="s">
        <v>179</v>
      </c>
      <c r="E86" s="3" t="s">
        <v>180</v>
      </c>
      <c r="F86" s="6">
        <f t="shared" si="82"/>
        <v>0</v>
      </c>
      <c r="G86" s="6">
        <f t="shared" si="83"/>
        <v>1</v>
      </c>
      <c r="H86" s="6">
        <f t="shared" si="84"/>
        <v>30</v>
      </c>
      <c r="I86" s="6">
        <f t="shared" si="85"/>
        <v>0</v>
      </c>
      <c r="J86" s="6">
        <f t="shared" si="86"/>
        <v>0</v>
      </c>
      <c r="K86" s="6">
        <f t="shared" si="87"/>
        <v>0</v>
      </c>
      <c r="L86" s="6">
        <f t="shared" si="88"/>
        <v>0</v>
      </c>
      <c r="M86" s="6">
        <f t="shared" si="89"/>
        <v>30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2</v>
      </c>
      <c r="S86" s="7">
        <f t="shared" si="95"/>
        <v>2</v>
      </c>
      <c r="T86" s="7">
        <v>1.5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>
        <v>30</v>
      </c>
      <c r="CP86" s="10" t="s">
        <v>60</v>
      </c>
      <c r="CQ86" s="11"/>
      <c r="CR86" s="10"/>
      <c r="CS86" s="11"/>
      <c r="CT86" s="10"/>
      <c r="CU86" s="11"/>
      <c r="CV86" s="10"/>
      <c r="CW86" s="11"/>
      <c r="CX86" s="10"/>
      <c r="CY86" s="7">
        <v>2</v>
      </c>
      <c r="CZ86" s="7">
        <f t="shared" si="99"/>
        <v>2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20">
        <v>52</v>
      </c>
      <c r="B87" s="20">
        <v>1</v>
      </c>
      <c r="C87" s="20"/>
      <c r="D87" s="6" t="s">
        <v>181</v>
      </c>
      <c r="E87" s="3" t="s">
        <v>182</v>
      </c>
      <c r="F87" s="6">
        <f t="shared" si="82"/>
        <v>1</v>
      </c>
      <c r="G87" s="6">
        <f t="shared" si="83"/>
        <v>0</v>
      </c>
      <c r="H87" s="6">
        <f t="shared" si="84"/>
        <v>40</v>
      </c>
      <c r="I87" s="6">
        <f t="shared" si="85"/>
        <v>0</v>
      </c>
      <c r="J87" s="6">
        <f t="shared" si="86"/>
        <v>0</v>
      </c>
      <c r="K87" s="6">
        <f t="shared" si="87"/>
        <v>0</v>
      </c>
      <c r="L87" s="6">
        <f t="shared" si="88"/>
        <v>0</v>
      </c>
      <c r="M87" s="6">
        <f t="shared" si="89"/>
        <v>40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3</v>
      </c>
      <c r="S87" s="7">
        <f t="shared" si="95"/>
        <v>3</v>
      </c>
      <c r="T87" s="7">
        <v>1.6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>
        <v>40</v>
      </c>
      <c r="DK87" s="10" t="s">
        <v>66</v>
      </c>
      <c r="DL87" s="11"/>
      <c r="DM87" s="10"/>
      <c r="DN87" s="11"/>
      <c r="DO87" s="10"/>
      <c r="DP87" s="11"/>
      <c r="DQ87" s="10"/>
      <c r="DR87" s="11"/>
      <c r="DS87" s="10"/>
      <c r="DT87" s="7">
        <v>3</v>
      </c>
      <c r="DU87" s="7">
        <f t="shared" si="100"/>
        <v>3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20">
        <v>52</v>
      </c>
      <c r="B88" s="20">
        <v>1</v>
      </c>
      <c r="C88" s="20"/>
      <c r="D88" s="6" t="s">
        <v>183</v>
      </c>
      <c r="E88" s="3" t="s">
        <v>184</v>
      </c>
      <c r="F88" s="6">
        <f t="shared" si="82"/>
        <v>1</v>
      </c>
      <c r="G88" s="6">
        <f t="shared" si="83"/>
        <v>0</v>
      </c>
      <c r="H88" s="6">
        <f t="shared" si="84"/>
        <v>40</v>
      </c>
      <c r="I88" s="6">
        <f t="shared" si="85"/>
        <v>0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40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3</v>
      </c>
      <c r="S88" s="7">
        <f t="shared" si="95"/>
        <v>3</v>
      </c>
      <c r="T88" s="7">
        <v>1.6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>
        <v>40</v>
      </c>
      <c r="DK88" s="10" t="s">
        <v>66</v>
      </c>
      <c r="DL88" s="11"/>
      <c r="DM88" s="10"/>
      <c r="DN88" s="11"/>
      <c r="DO88" s="10"/>
      <c r="DP88" s="11"/>
      <c r="DQ88" s="10"/>
      <c r="DR88" s="11"/>
      <c r="DS88" s="10"/>
      <c r="DT88" s="7">
        <v>3</v>
      </c>
      <c r="DU88" s="7">
        <f t="shared" si="100"/>
        <v>3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20">
        <v>1</v>
      </c>
      <c r="B89" s="20">
        <v>1</v>
      </c>
      <c r="C89" s="20"/>
      <c r="D89" s="6" t="s">
        <v>185</v>
      </c>
      <c r="E89" s="3" t="s">
        <v>186</v>
      </c>
      <c r="F89" s="6">
        <f t="shared" si="82"/>
        <v>0</v>
      </c>
      <c r="G89" s="6">
        <f t="shared" si="83"/>
        <v>1</v>
      </c>
      <c r="H89" s="6">
        <f t="shared" si="84"/>
        <v>10</v>
      </c>
      <c r="I89" s="6">
        <f t="shared" si="85"/>
        <v>10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1</v>
      </c>
      <c r="S89" s="7">
        <f t="shared" si="95"/>
        <v>0</v>
      </c>
      <c r="T89" s="7">
        <v>1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>
        <v>10</v>
      </c>
      <c r="FM89" s="10" t="s">
        <v>60</v>
      </c>
      <c r="FN89" s="11"/>
      <c r="FO89" s="10"/>
      <c r="FP89" s="11"/>
      <c r="FQ89" s="10"/>
      <c r="FR89" s="7">
        <v>1</v>
      </c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1</v>
      </c>
    </row>
    <row r="90" spans="1:188" x14ac:dyDescent="0.2">
      <c r="A90" s="20">
        <v>1</v>
      </c>
      <c r="B90" s="20">
        <v>1</v>
      </c>
      <c r="C90" s="20"/>
      <c r="D90" s="6" t="s">
        <v>187</v>
      </c>
      <c r="E90" s="3" t="s">
        <v>188</v>
      </c>
      <c r="F90" s="6">
        <f t="shared" si="82"/>
        <v>0</v>
      </c>
      <c r="G90" s="6">
        <f t="shared" si="83"/>
        <v>1</v>
      </c>
      <c r="H90" s="6">
        <f t="shared" si="84"/>
        <v>10</v>
      </c>
      <c r="I90" s="6">
        <f t="shared" si="85"/>
        <v>10</v>
      </c>
      <c r="J90" s="6">
        <f t="shared" si="86"/>
        <v>0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1</v>
      </c>
      <c r="S90" s="7">
        <f t="shared" si="95"/>
        <v>0</v>
      </c>
      <c r="T90" s="7">
        <v>1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0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>
        <v>10</v>
      </c>
      <c r="FM90" s="10" t="s">
        <v>60</v>
      </c>
      <c r="FN90" s="11"/>
      <c r="FO90" s="10"/>
      <c r="FP90" s="11"/>
      <c r="FQ90" s="10"/>
      <c r="FR90" s="7">
        <v>1</v>
      </c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1</v>
      </c>
    </row>
    <row r="91" spans="1:188" x14ac:dyDescent="0.2">
      <c r="A91" s="20">
        <v>2</v>
      </c>
      <c r="B91" s="20">
        <v>1</v>
      </c>
      <c r="C91" s="20"/>
      <c r="D91" s="6" t="s">
        <v>189</v>
      </c>
      <c r="E91" s="3" t="s">
        <v>190</v>
      </c>
      <c r="F91" s="6">
        <f t="shared" si="82"/>
        <v>0</v>
      </c>
      <c r="G91" s="6">
        <f t="shared" si="83"/>
        <v>1</v>
      </c>
      <c r="H91" s="6">
        <f t="shared" si="84"/>
        <v>10</v>
      </c>
      <c r="I91" s="6">
        <f t="shared" si="85"/>
        <v>10</v>
      </c>
      <c r="J91" s="6">
        <f t="shared" si="86"/>
        <v>0</v>
      </c>
      <c r="K91" s="6">
        <f t="shared" si="87"/>
        <v>0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1</v>
      </c>
      <c r="S91" s="7">
        <f t="shared" si="95"/>
        <v>0</v>
      </c>
      <c r="T91" s="7">
        <v>1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8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>
        <v>10</v>
      </c>
      <c r="FM91" s="10" t="s">
        <v>60</v>
      </c>
      <c r="FN91" s="11"/>
      <c r="FO91" s="10"/>
      <c r="FP91" s="11"/>
      <c r="FQ91" s="10"/>
      <c r="FR91" s="7">
        <v>1</v>
      </c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1</v>
      </c>
    </row>
    <row r="92" spans="1:188" x14ac:dyDescent="0.2">
      <c r="A92" s="20">
        <v>2</v>
      </c>
      <c r="B92" s="20">
        <v>1</v>
      </c>
      <c r="C92" s="20"/>
      <c r="D92" s="6" t="s">
        <v>191</v>
      </c>
      <c r="E92" s="3" t="s">
        <v>192</v>
      </c>
      <c r="F92" s="6">
        <f t="shared" si="82"/>
        <v>0</v>
      </c>
      <c r="G92" s="6">
        <f t="shared" si="83"/>
        <v>1</v>
      </c>
      <c r="H92" s="6">
        <f t="shared" si="84"/>
        <v>10</v>
      </c>
      <c r="I92" s="6">
        <f t="shared" si="85"/>
        <v>10</v>
      </c>
      <c r="J92" s="6">
        <f t="shared" si="86"/>
        <v>0</v>
      </c>
      <c r="K92" s="6">
        <f t="shared" si="87"/>
        <v>0</v>
      </c>
      <c r="L92" s="6">
        <f t="shared" si="88"/>
        <v>0</v>
      </c>
      <c r="M92" s="6">
        <f t="shared" si="89"/>
        <v>0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1</v>
      </c>
      <c r="S92" s="7">
        <f t="shared" si="95"/>
        <v>0</v>
      </c>
      <c r="T92" s="7">
        <v>1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8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>
        <v>10</v>
      </c>
      <c r="FM92" s="10" t="s">
        <v>60</v>
      </c>
      <c r="FN92" s="11"/>
      <c r="FO92" s="10"/>
      <c r="FP92" s="11"/>
      <c r="FQ92" s="10"/>
      <c r="FR92" s="7">
        <v>1</v>
      </c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1</v>
      </c>
    </row>
    <row r="93" spans="1:188" x14ac:dyDescent="0.2">
      <c r="A93" s="20">
        <v>9</v>
      </c>
      <c r="B93" s="20">
        <v>1</v>
      </c>
      <c r="C93" s="20"/>
      <c r="D93" s="6" t="s">
        <v>193</v>
      </c>
      <c r="E93" s="3" t="s">
        <v>194</v>
      </c>
      <c r="F93" s="6">
        <f t="shared" si="82"/>
        <v>0</v>
      </c>
      <c r="G93" s="6">
        <f t="shared" si="83"/>
        <v>2</v>
      </c>
      <c r="H93" s="6">
        <f t="shared" si="84"/>
        <v>20</v>
      </c>
      <c r="I93" s="6">
        <f t="shared" si="85"/>
        <v>10</v>
      </c>
      <c r="J93" s="6">
        <f t="shared" si="86"/>
        <v>10</v>
      </c>
      <c r="K93" s="6">
        <f t="shared" si="87"/>
        <v>0</v>
      </c>
      <c r="L93" s="6">
        <f t="shared" si="88"/>
        <v>0</v>
      </c>
      <c r="M93" s="6">
        <f t="shared" si="89"/>
        <v>0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2</v>
      </c>
      <c r="S93" s="7">
        <f t="shared" si="95"/>
        <v>0</v>
      </c>
      <c r="T93" s="7">
        <v>1.5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0"/>
        <v>0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>
        <v>10</v>
      </c>
      <c r="FM93" s="10" t="s">
        <v>60</v>
      </c>
      <c r="FN93" s="11">
        <v>10</v>
      </c>
      <c r="FO93" s="10" t="s">
        <v>60</v>
      </c>
      <c r="FP93" s="11"/>
      <c r="FQ93" s="10"/>
      <c r="FR93" s="7">
        <v>2</v>
      </c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2</v>
      </c>
    </row>
    <row r="94" spans="1:188" x14ac:dyDescent="0.2">
      <c r="A94" s="20">
        <v>9</v>
      </c>
      <c r="B94" s="20">
        <v>1</v>
      </c>
      <c r="C94" s="20"/>
      <c r="D94" s="6" t="s">
        <v>195</v>
      </c>
      <c r="E94" s="3" t="s">
        <v>196</v>
      </c>
      <c r="F94" s="6">
        <f t="shared" si="82"/>
        <v>0</v>
      </c>
      <c r="G94" s="6">
        <f t="shared" si="83"/>
        <v>2</v>
      </c>
      <c r="H94" s="6">
        <f t="shared" si="84"/>
        <v>20</v>
      </c>
      <c r="I94" s="6">
        <f t="shared" si="85"/>
        <v>10</v>
      </c>
      <c r="J94" s="6">
        <f t="shared" si="86"/>
        <v>10</v>
      </c>
      <c r="K94" s="6">
        <f t="shared" si="87"/>
        <v>0</v>
      </c>
      <c r="L94" s="6">
        <f t="shared" si="88"/>
        <v>0</v>
      </c>
      <c r="M94" s="6">
        <f t="shared" si="89"/>
        <v>0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2</v>
      </c>
      <c r="S94" s="7">
        <f t="shared" si="95"/>
        <v>0</v>
      </c>
      <c r="T94" s="7">
        <v>1.5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0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>
        <v>10</v>
      </c>
      <c r="FM94" s="10" t="s">
        <v>60</v>
      </c>
      <c r="FN94" s="11">
        <v>10</v>
      </c>
      <c r="FO94" s="10" t="s">
        <v>60</v>
      </c>
      <c r="FP94" s="11"/>
      <c r="FQ94" s="10"/>
      <c r="FR94" s="7">
        <v>2</v>
      </c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2</v>
      </c>
    </row>
    <row r="95" spans="1:188" x14ac:dyDescent="0.2">
      <c r="A95" s="20">
        <v>3</v>
      </c>
      <c r="B95" s="20">
        <v>1</v>
      </c>
      <c r="C95" s="20"/>
      <c r="D95" s="6" t="s">
        <v>197</v>
      </c>
      <c r="E95" s="3" t="s">
        <v>198</v>
      </c>
      <c r="F95" s="6">
        <f t="shared" si="82"/>
        <v>1</v>
      </c>
      <c r="G95" s="6">
        <f t="shared" si="83"/>
        <v>1</v>
      </c>
      <c r="H95" s="6">
        <f t="shared" si="84"/>
        <v>30</v>
      </c>
      <c r="I95" s="6">
        <f t="shared" si="85"/>
        <v>10</v>
      </c>
      <c r="J95" s="6">
        <f t="shared" si="86"/>
        <v>0</v>
      </c>
      <c r="K95" s="6">
        <f t="shared" si="87"/>
        <v>20</v>
      </c>
      <c r="L95" s="6">
        <f t="shared" si="88"/>
        <v>0</v>
      </c>
      <c r="M95" s="6">
        <f t="shared" si="89"/>
        <v>0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4</v>
      </c>
      <c r="S95" s="7">
        <f t="shared" si="95"/>
        <v>0</v>
      </c>
      <c r="T95" s="7">
        <v>1.2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>
        <v>10</v>
      </c>
      <c r="DB95" s="10" t="s">
        <v>66</v>
      </c>
      <c r="DC95" s="11"/>
      <c r="DD95" s="10"/>
      <c r="DE95" s="11">
        <v>20</v>
      </c>
      <c r="DF95" s="10" t="s">
        <v>60</v>
      </c>
      <c r="DG95" s="7">
        <v>4</v>
      </c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4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2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x14ac:dyDescent="0.2">
      <c r="A96" s="20">
        <v>3</v>
      </c>
      <c r="B96" s="20">
        <v>1</v>
      </c>
      <c r="C96" s="20"/>
      <c r="D96" s="6" t="s">
        <v>199</v>
      </c>
      <c r="E96" s="3" t="s">
        <v>200</v>
      </c>
      <c r="F96" s="6">
        <f t="shared" si="82"/>
        <v>1</v>
      </c>
      <c r="G96" s="6">
        <f t="shared" si="83"/>
        <v>1</v>
      </c>
      <c r="H96" s="6">
        <f t="shared" si="84"/>
        <v>30</v>
      </c>
      <c r="I96" s="6">
        <f t="shared" si="85"/>
        <v>20</v>
      </c>
      <c r="J96" s="6">
        <f t="shared" si="86"/>
        <v>10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4</v>
      </c>
      <c r="S96" s="7">
        <f t="shared" si="95"/>
        <v>0</v>
      </c>
      <c r="T96" s="7">
        <v>1.2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>
        <v>20</v>
      </c>
      <c r="DB96" s="10" t="s">
        <v>66</v>
      </c>
      <c r="DC96" s="11">
        <v>10</v>
      </c>
      <c r="DD96" s="10" t="s">
        <v>60</v>
      </c>
      <c r="DE96" s="11"/>
      <c r="DF96" s="10"/>
      <c r="DG96" s="7">
        <v>4</v>
      </c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4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x14ac:dyDescent="0.2">
      <c r="A97" s="20">
        <v>4</v>
      </c>
      <c r="B97" s="20">
        <v>1</v>
      </c>
      <c r="C97" s="20"/>
      <c r="D97" s="6" t="s">
        <v>201</v>
      </c>
      <c r="E97" s="3" t="s">
        <v>202</v>
      </c>
      <c r="F97" s="6">
        <f t="shared" si="82"/>
        <v>0</v>
      </c>
      <c r="G97" s="6">
        <f t="shared" si="83"/>
        <v>2</v>
      </c>
      <c r="H97" s="6">
        <f t="shared" si="84"/>
        <v>25</v>
      </c>
      <c r="I97" s="6">
        <f t="shared" si="85"/>
        <v>15</v>
      </c>
      <c r="J97" s="6">
        <f t="shared" si="86"/>
        <v>0</v>
      </c>
      <c r="K97" s="6">
        <f t="shared" si="87"/>
        <v>0</v>
      </c>
      <c r="L97" s="6">
        <f t="shared" si="88"/>
        <v>10</v>
      </c>
      <c r="M97" s="6">
        <f t="shared" si="89"/>
        <v>0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5</v>
      </c>
      <c r="S97" s="7">
        <f t="shared" si="95"/>
        <v>2</v>
      </c>
      <c r="T97" s="7">
        <v>1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>
        <v>15</v>
      </c>
      <c r="ER97" s="10" t="s">
        <v>60</v>
      </c>
      <c r="ES97" s="11"/>
      <c r="ET97" s="10"/>
      <c r="EU97" s="11"/>
      <c r="EV97" s="10"/>
      <c r="EW97" s="7">
        <v>3</v>
      </c>
      <c r="EX97" s="11">
        <v>10</v>
      </c>
      <c r="EY97" s="10" t="s">
        <v>60</v>
      </c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>
        <v>2</v>
      </c>
      <c r="FK97" s="7">
        <f t="shared" si="102"/>
        <v>5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x14ac:dyDescent="0.2">
      <c r="A98" s="20">
        <v>4</v>
      </c>
      <c r="B98" s="20">
        <v>1</v>
      </c>
      <c r="C98" s="20"/>
      <c r="D98" s="6" t="s">
        <v>203</v>
      </c>
      <c r="E98" s="3" t="s">
        <v>204</v>
      </c>
      <c r="F98" s="6">
        <f t="shared" si="82"/>
        <v>0</v>
      </c>
      <c r="G98" s="6">
        <f t="shared" si="83"/>
        <v>2</v>
      </c>
      <c r="H98" s="6">
        <f t="shared" si="84"/>
        <v>25</v>
      </c>
      <c r="I98" s="6">
        <f t="shared" si="85"/>
        <v>15</v>
      </c>
      <c r="J98" s="6">
        <f t="shared" si="86"/>
        <v>0</v>
      </c>
      <c r="K98" s="6">
        <f t="shared" si="87"/>
        <v>0</v>
      </c>
      <c r="L98" s="6">
        <f t="shared" si="88"/>
        <v>10</v>
      </c>
      <c r="M98" s="6">
        <f t="shared" si="89"/>
        <v>0</v>
      </c>
      <c r="N98" s="6">
        <f t="shared" si="90"/>
        <v>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5</v>
      </c>
      <c r="S98" s="7">
        <f t="shared" si="95"/>
        <v>2</v>
      </c>
      <c r="T98" s="7">
        <v>1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8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/>
      <c r="DW98" s="10"/>
      <c r="DX98" s="11"/>
      <c r="DY98" s="10"/>
      <c r="DZ98" s="11"/>
      <c r="EA98" s="10"/>
      <c r="EB98" s="7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1"/>
        <v>0</v>
      </c>
      <c r="EQ98" s="11">
        <v>15</v>
      </c>
      <c r="ER98" s="10" t="s">
        <v>60</v>
      </c>
      <c r="ES98" s="11"/>
      <c r="ET98" s="10"/>
      <c r="EU98" s="11"/>
      <c r="EV98" s="10"/>
      <c r="EW98" s="7">
        <v>3</v>
      </c>
      <c r="EX98" s="11">
        <v>10</v>
      </c>
      <c r="EY98" s="10" t="s">
        <v>60</v>
      </c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>
        <v>2</v>
      </c>
      <c r="FK98" s="7">
        <f t="shared" si="102"/>
        <v>5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x14ac:dyDescent="0.2">
      <c r="A99" s="20">
        <v>5</v>
      </c>
      <c r="B99" s="20">
        <v>1</v>
      </c>
      <c r="C99" s="20"/>
      <c r="D99" s="6" t="s">
        <v>205</v>
      </c>
      <c r="E99" s="3" t="s">
        <v>206</v>
      </c>
      <c r="F99" s="6">
        <f t="shared" si="82"/>
        <v>1</v>
      </c>
      <c r="G99" s="6">
        <f t="shared" si="83"/>
        <v>2</v>
      </c>
      <c r="H99" s="6">
        <f t="shared" si="84"/>
        <v>30</v>
      </c>
      <c r="I99" s="6">
        <f t="shared" si="85"/>
        <v>10</v>
      </c>
      <c r="J99" s="6">
        <f t="shared" si="86"/>
        <v>10</v>
      </c>
      <c r="K99" s="6">
        <f t="shared" si="87"/>
        <v>0</v>
      </c>
      <c r="L99" s="6">
        <f t="shared" si="88"/>
        <v>10</v>
      </c>
      <c r="M99" s="6">
        <f t="shared" si="89"/>
        <v>0</v>
      </c>
      <c r="N99" s="6">
        <f t="shared" si="90"/>
        <v>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6</v>
      </c>
      <c r="S99" s="7">
        <f t="shared" si="95"/>
        <v>2</v>
      </c>
      <c r="T99" s="7">
        <v>1.2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/>
      <c r="DW99" s="10"/>
      <c r="DX99" s="11"/>
      <c r="DY99" s="10"/>
      <c r="DZ99" s="11"/>
      <c r="EA99" s="10"/>
      <c r="EB99" s="7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1"/>
        <v>0</v>
      </c>
      <c r="EQ99" s="11">
        <v>10</v>
      </c>
      <c r="ER99" s="10" t="s">
        <v>66</v>
      </c>
      <c r="ES99" s="11">
        <v>10</v>
      </c>
      <c r="ET99" s="10" t="s">
        <v>60</v>
      </c>
      <c r="EU99" s="11"/>
      <c r="EV99" s="10"/>
      <c r="EW99" s="7">
        <v>4</v>
      </c>
      <c r="EX99" s="11">
        <v>10</v>
      </c>
      <c r="EY99" s="10" t="s">
        <v>60</v>
      </c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>
        <v>2</v>
      </c>
      <c r="FK99" s="7">
        <f t="shared" si="102"/>
        <v>6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x14ac:dyDescent="0.2">
      <c r="A100" s="20">
        <v>5</v>
      </c>
      <c r="B100" s="20">
        <v>1</v>
      </c>
      <c r="C100" s="20"/>
      <c r="D100" s="6" t="s">
        <v>207</v>
      </c>
      <c r="E100" s="3" t="s">
        <v>208</v>
      </c>
      <c r="F100" s="6">
        <f t="shared" si="82"/>
        <v>1</v>
      </c>
      <c r="G100" s="6">
        <f t="shared" si="83"/>
        <v>2</v>
      </c>
      <c r="H100" s="6">
        <f t="shared" si="84"/>
        <v>30</v>
      </c>
      <c r="I100" s="6">
        <f t="shared" si="85"/>
        <v>10</v>
      </c>
      <c r="J100" s="6">
        <f t="shared" si="86"/>
        <v>10</v>
      </c>
      <c r="K100" s="6">
        <f t="shared" si="87"/>
        <v>0</v>
      </c>
      <c r="L100" s="6">
        <f t="shared" si="88"/>
        <v>10</v>
      </c>
      <c r="M100" s="6">
        <f t="shared" si="89"/>
        <v>0</v>
      </c>
      <c r="N100" s="6">
        <f t="shared" si="90"/>
        <v>0</v>
      </c>
      <c r="O100" s="6">
        <f t="shared" si="91"/>
        <v>0</v>
      </c>
      <c r="P100" s="6">
        <f t="shared" si="92"/>
        <v>0</v>
      </c>
      <c r="Q100" s="6">
        <f t="shared" si="93"/>
        <v>0</v>
      </c>
      <c r="R100" s="7">
        <f t="shared" si="94"/>
        <v>6</v>
      </c>
      <c r="S100" s="7">
        <f t="shared" si="95"/>
        <v>2</v>
      </c>
      <c r="T100" s="7">
        <v>1.2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9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/>
      <c r="DW100" s="10"/>
      <c r="DX100" s="11"/>
      <c r="DY100" s="10"/>
      <c r="DZ100" s="11"/>
      <c r="EA100" s="10"/>
      <c r="EB100" s="7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>
        <v>10</v>
      </c>
      <c r="ER100" s="10" t="s">
        <v>66</v>
      </c>
      <c r="ES100" s="11">
        <v>10</v>
      </c>
      <c r="ET100" s="10" t="s">
        <v>60</v>
      </c>
      <c r="EU100" s="11"/>
      <c r="EV100" s="10"/>
      <c r="EW100" s="7">
        <v>4</v>
      </c>
      <c r="EX100" s="11">
        <v>10</v>
      </c>
      <c r="EY100" s="10" t="s">
        <v>60</v>
      </c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>
        <v>2</v>
      </c>
      <c r="FK100" s="7">
        <f t="shared" si="102"/>
        <v>6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x14ac:dyDescent="0.2">
      <c r="A101" s="20">
        <v>6</v>
      </c>
      <c r="B101" s="20">
        <v>1</v>
      </c>
      <c r="C101" s="20"/>
      <c r="D101" s="6" t="s">
        <v>209</v>
      </c>
      <c r="E101" s="3" t="s">
        <v>210</v>
      </c>
      <c r="F101" s="6">
        <f t="shared" si="82"/>
        <v>0</v>
      </c>
      <c r="G101" s="6">
        <f t="shared" si="83"/>
        <v>2</v>
      </c>
      <c r="H101" s="6">
        <f t="shared" si="84"/>
        <v>25</v>
      </c>
      <c r="I101" s="6">
        <f t="shared" si="85"/>
        <v>15</v>
      </c>
      <c r="J101" s="6">
        <f t="shared" si="86"/>
        <v>0</v>
      </c>
      <c r="K101" s="6">
        <f t="shared" si="87"/>
        <v>0</v>
      </c>
      <c r="L101" s="6">
        <f t="shared" si="88"/>
        <v>0</v>
      </c>
      <c r="M101" s="6">
        <f t="shared" si="89"/>
        <v>0</v>
      </c>
      <c r="N101" s="6">
        <f t="shared" si="90"/>
        <v>10</v>
      </c>
      <c r="O101" s="6">
        <f t="shared" si="91"/>
        <v>0</v>
      </c>
      <c r="P101" s="6">
        <f t="shared" si="92"/>
        <v>0</v>
      </c>
      <c r="Q101" s="6">
        <f t="shared" si="93"/>
        <v>0</v>
      </c>
      <c r="R101" s="7">
        <f t="shared" si="94"/>
        <v>4</v>
      </c>
      <c r="S101" s="7">
        <f t="shared" si="95"/>
        <v>1.6</v>
      </c>
      <c r="T101" s="7">
        <v>1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1"/>
        <v>0</v>
      </c>
      <c r="EQ101" s="11">
        <v>15</v>
      </c>
      <c r="ER101" s="10" t="s">
        <v>60</v>
      </c>
      <c r="ES101" s="11"/>
      <c r="ET101" s="10"/>
      <c r="EU101" s="11"/>
      <c r="EV101" s="10"/>
      <c r="EW101" s="7">
        <v>2.4</v>
      </c>
      <c r="EX101" s="11"/>
      <c r="EY101" s="10"/>
      <c r="EZ101" s="11"/>
      <c r="FA101" s="10"/>
      <c r="FB101" s="11">
        <v>10</v>
      </c>
      <c r="FC101" s="10" t="s">
        <v>60</v>
      </c>
      <c r="FD101" s="11"/>
      <c r="FE101" s="10"/>
      <c r="FF101" s="11"/>
      <c r="FG101" s="10"/>
      <c r="FH101" s="11"/>
      <c r="FI101" s="10"/>
      <c r="FJ101" s="7">
        <v>1.6</v>
      </c>
      <c r="FK101" s="7">
        <f t="shared" si="102"/>
        <v>4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x14ac:dyDescent="0.2">
      <c r="A102" s="20">
        <v>6</v>
      </c>
      <c r="B102" s="20">
        <v>1</v>
      </c>
      <c r="C102" s="20"/>
      <c r="D102" s="6" t="s">
        <v>211</v>
      </c>
      <c r="E102" s="3" t="s">
        <v>212</v>
      </c>
      <c r="F102" s="6">
        <f t="shared" si="82"/>
        <v>0</v>
      </c>
      <c r="G102" s="6">
        <f t="shared" si="83"/>
        <v>2</v>
      </c>
      <c r="H102" s="6">
        <f t="shared" si="84"/>
        <v>25</v>
      </c>
      <c r="I102" s="6">
        <f t="shared" si="85"/>
        <v>15</v>
      </c>
      <c r="J102" s="6">
        <f t="shared" si="86"/>
        <v>0</v>
      </c>
      <c r="K102" s="6">
        <f t="shared" si="87"/>
        <v>0</v>
      </c>
      <c r="L102" s="6">
        <f t="shared" si="88"/>
        <v>0</v>
      </c>
      <c r="M102" s="6">
        <f t="shared" si="89"/>
        <v>0</v>
      </c>
      <c r="N102" s="6">
        <f t="shared" si="90"/>
        <v>10</v>
      </c>
      <c r="O102" s="6">
        <f t="shared" si="91"/>
        <v>0</v>
      </c>
      <c r="P102" s="6">
        <f t="shared" si="92"/>
        <v>0</v>
      </c>
      <c r="Q102" s="6">
        <f t="shared" si="93"/>
        <v>0</v>
      </c>
      <c r="R102" s="7">
        <f t="shared" si="94"/>
        <v>4</v>
      </c>
      <c r="S102" s="7">
        <f t="shared" si="95"/>
        <v>1.6</v>
      </c>
      <c r="T102" s="7">
        <v>1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1"/>
        <v>0</v>
      </c>
      <c r="EQ102" s="11">
        <v>15</v>
      </c>
      <c r="ER102" s="10" t="s">
        <v>60</v>
      </c>
      <c r="ES102" s="11"/>
      <c r="ET102" s="10"/>
      <c r="EU102" s="11"/>
      <c r="EV102" s="10"/>
      <c r="EW102" s="7">
        <v>2.4</v>
      </c>
      <c r="EX102" s="11"/>
      <c r="EY102" s="10"/>
      <c r="EZ102" s="11"/>
      <c r="FA102" s="10"/>
      <c r="FB102" s="11">
        <v>10</v>
      </c>
      <c r="FC102" s="10" t="s">
        <v>60</v>
      </c>
      <c r="FD102" s="11"/>
      <c r="FE102" s="10"/>
      <c r="FF102" s="11"/>
      <c r="FG102" s="10"/>
      <c r="FH102" s="11"/>
      <c r="FI102" s="10"/>
      <c r="FJ102" s="7">
        <v>1.6</v>
      </c>
      <c r="FK102" s="7">
        <f t="shared" si="102"/>
        <v>4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x14ac:dyDescent="0.2">
      <c r="A103" s="20">
        <v>6</v>
      </c>
      <c r="B103" s="20">
        <v>1</v>
      </c>
      <c r="C103" s="20"/>
      <c r="D103" s="6" t="s">
        <v>213</v>
      </c>
      <c r="E103" s="3" t="s">
        <v>214</v>
      </c>
      <c r="F103" s="6">
        <f t="shared" si="82"/>
        <v>0</v>
      </c>
      <c r="G103" s="6">
        <f t="shared" si="83"/>
        <v>2</v>
      </c>
      <c r="H103" s="6">
        <f t="shared" si="84"/>
        <v>25</v>
      </c>
      <c r="I103" s="6">
        <f t="shared" si="85"/>
        <v>15</v>
      </c>
      <c r="J103" s="6">
        <f t="shared" si="86"/>
        <v>0</v>
      </c>
      <c r="K103" s="6">
        <f t="shared" si="87"/>
        <v>0</v>
      </c>
      <c r="L103" s="6">
        <f t="shared" si="88"/>
        <v>0</v>
      </c>
      <c r="M103" s="6">
        <f t="shared" si="89"/>
        <v>0</v>
      </c>
      <c r="N103" s="6">
        <f t="shared" si="90"/>
        <v>10</v>
      </c>
      <c r="O103" s="6">
        <f t="shared" si="91"/>
        <v>0</v>
      </c>
      <c r="P103" s="6">
        <f t="shared" si="92"/>
        <v>0</v>
      </c>
      <c r="Q103" s="6">
        <f t="shared" si="93"/>
        <v>0</v>
      </c>
      <c r="R103" s="7">
        <f t="shared" si="94"/>
        <v>4</v>
      </c>
      <c r="S103" s="7">
        <f t="shared" si="95"/>
        <v>1.6</v>
      </c>
      <c r="T103" s="7">
        <v>1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/>
      <c r="DW103" s="10"/>
      <c r="DX103" s="11"/>
      <c r="DY103" s="10"/>
      <c r="DZ103" s="11"/>
      <c r="EA103" s="10"/>
      <c r="EB103" s="7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0</v>
      </c>
      <c r="EQ103" s="11">
        <v>15</v>
      </c>
      <c r="ER103" s="10" t="s">
        <v>60</v>
      </c>
      <c r="ES103" s="11"/>
      <c r="ET103" s="10"/>
      <c r="EU103" s="11"/>
      <c r="EV103" s="10"/>
      <c r="EW103" s="7">
        <v>2.4</v>
      </c>
      <c r="EX103" s="11"/>
      <c r="EY103" s="10"/>
      <c r="EZ103" s="11"/>
      <c r="FA103" s="10"/>
      <c r="FB103" s="11">
        <v>10</v>
      </c>
      <c r="FC103" s="10" t="s">
        <v>60</v>
      </c>
      <c r="FD103" s="11"/>
      <c r="FE103" s="10"/>
      <c r="FF103" s="11"/>
      <c r="FG103" s="10"/>
      <c r="FH103" s="11"/>
      <c r="FI103" s="10"/>
      <c r="FJ103" s="7">
        <v>1.6</v>
      </c>
      <c r="FK103" s="7">
        <f t="shared" si="102"/>
        <v>4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x14ac:dyDescent="0.2">
      <c r="A104" s="20">
        <v>6</v>
      </c>
      <c r="B104" s="20">
        <v>1</v>
      </c>
      <c r="C104" s="20"/>
      <c r="D104" s="6" t="s">
        <v>215</v>
      </c>
      <c r="E104" s="3" t="s">
        <v>216</v>
      </c>
      <c r="F104" s="6">
        <f t="shared" si="82"/>
        <v>0</v>
      </c>
      <c r="G104" s="6">
        <f t="shared" si="83"/>
        <v>2</v>
      </c>
      <c r="H104" s="6">
        <f t="shared" si="84"/>
        <v>25</v>
      </c>
      <c r="I104" s="6">
        <f t="shared" si="85"/>
        <v>15</v>
      </c>
      <c r="J104" s="6">
        <f t="shared" si="86"/>
        <v>0</v>
      </c>
      <c r="K104" s="6">
        <f t="shared" si="87"/>
        <v>0</v>
      </c>
      <c r="L104" s="6">
        <f t="shared" si="88"/>
        <v>10</v>
      </c>
      <c r="M104" s="6">
        <f t="shared" si="89"/>
        <v>0</v>
      </c>
      <c r="N104" s="6">
        <f t="shared" si="90"/>
        <v>0</v>
      </c>
      <c r="O104" s="6">
        <f t="shared" si="91"/>
        <v>0</v>
      </c>
      <c r="P104" s="6">
        <f t="shared" si="92"/>
        <v>0</v>
      </c>
      <c r="Q104" s="6">
        <f t="shared" si="93"/>
        <v>0</v>
      </c>
      <c r="R104" s="7">
        <f t="shared" si="94"/>
        <v>4</v>
      </c>
      <c r="S104" s="7">
        <f t="shared" si="95"/>
        <v>1.6</v>
      </c>
      <c r="T104" s="7">
        <v>1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0</v>
      </c>
      <c r="EQ104" s="11">
        <v>15</v>
      </c>
      <c r="ER104" s="10" t="s">
        <v>60</v>
      </c>
      <c r="ES104" s="11"/>
      <c r="ET104" s="10"/>
      <c r="EU104" s="11"/>
      <c r="EV104" s="10"/>
      <c r="EW104" s="7">
        <v>2.4</v>
      </c>
      <c r="EX104" s="11">
        <v>10</v>
      </c>
      <c r="EY104" s="10" t="s">
        <v>60</v>
      </c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>
        <v>1.6</v>
      </c>
      <c r="FK104" s="7">
        <f t="shared" si="102"/>
        <v>4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x14ac:dyDescent="0.2">
      <c r="A105" s="20">
        <v>6</v>
      </c>
      <c r="B105" s="20">
        <v>1</v>
      </c>
      <c r="C105" s="20"/>
      <c r="D105" s="6" t="s">
        <v>217</v>
      </c>
      <c r="E105" s="3" t="s">
        <v>218</v>
      </c>
      <c r="F105" s="6">
        <f t="shared" si="82"/>
        <v>0</v>
      </c>
      <c r="G105" s="6">
        <f t="shared" si="83"/>
        <v>2</v>
      </c>
      <c r="H105" s="6">
        <f t="shared" si="84"/>
        <v>25</v>
      </c>
      <c r="I105" s="6">
        <f t="shared" si="85"/>
        <v>15</v>
      </c>
      <c r="J105" s="6">
        <f t="shared" si="86"/>
        <v>0</v>
      </c>
      <c r="K105" s="6">
        <f t="shared" si="87"/>
        <v>0</v>
      </c>
      <c r="L105" s="6">
        <f t="shared" si="88"/>
        <v>0</v>
      </c>
      <c r="M105" s="6">
        <f t="shared" si="89"/>
        <v>0</v>
      </c>
      <c r="N105" s="6">
        <f t="shared" si="90"/>
        <v>10</v>
      </c>
      <c r="O105" s="6">
        <f t="shared" si="91"/>
        <v>0</v>
      </c>
      <c r="P105" s="6">
        <f t="shared" si="92"/>
        <v>0</v>
      </c>
      <c r="Q105" s="6">
        <f t="shared" si="93"/>
        <v>0</v>
      </c>
      <c r="R105" s="7">
        <f t="shared" si="94"/>
        <v>4</v>
      </c>
      <c r="S105" s="7">
        <f t="shared" si="95"/>
        <v>1.6</v>
      </c>
      <c r="T105" s="7">
        <v>1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96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7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98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9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0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1"/>
        <v>0</v>
      </c>
      <c r="EQ105" s="11">
        <v>15</v>
      </c>
      <c r="ER105" s="10" t="s">
        <v>60</v>
      </c>
      <c r="ES105" s="11"/>
      <c r="ET105" s="10"/>
      <c r="EU105" s="11"/>
      <c r="EV105" s="10"/>
      <c r="EW105" s="7">
        <v>2.4</v>
      </c>
      <c r="EX105" s="11"/>
      <c r="EY105" s="10"/>
      <c r="EZ105" s="11"/>
      <c r="FA105" s="10"/>
      <c r="FB105" s="11">
        <v>10</v>
      </c>
      <c r="FC105" s="10" t="s">
        <v>60</v>
      </c>
      <c r="FD105" s="11"/>
      <c r="FE105" s="10"/>
      <c r="FF105" s="11"/>
      <c r="FG105" s="10"/>
      <c r="FH105" s="11"/>
      <c r="FI105" s="10"/>
      <c r="FJ105" s="7">
        <v>1.6</v>
      </c>
      <c r="FK105" s="7">
        <f t="shared" si="102"/>
        <v>4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3"/>
        <v>0</v>
      </c>
    </row>
    <row r="106" spans="1:188" x14ac:dyDescent="0.2">
      <c r="A106" s="20">
        <v>6</v>
      </c>
      <c r="B106" s="20">
        <v>1</v>
      </c>
      <c r="C106" s="20"/>
      <c r="D106" s="6" t="s">
        <v>219</v>
      </c>
      <c r="E106" s="3" t="s">
        <v>220</v>
      </c>
      <c r="F106" s="6">
        <f t="shared" si="82"/>
        <v>0</v>
      </c>
      <c r="G106" s="6">
        <f t="shared" si="83"/>
        <v>2</v>
      </c>
      <c r="H106" s="6">
        <f t="shared" si="84"/>
        <v>25</v>
      </c>
      <c r="I106" s="6">
        <f t="shared" si="85"/>
        <v>15</v>
      </c>
      <c r="J106" s="6">
        <f t="shared" si="86"/>
        <v>0</v>
      </c>
      <c r="K106" s="6">
        <f t="shared" si="87"/>
        <v>0</v>
      </c>
      <c r="L106" s="6">
        <f t="shared" si="88"/>
        <v>10</v>
      </c>
      <c r="M106" s="6">
        <f t="shared" si="89"/>
        <v>0</v>
      </c>
      <c r="N106" s="6">
        <f t="shared" si="90"/>
        <v>0</v>
      </c>
      <c r="O106" s="6">
        <f t="shared" si="91"/>
        <v>0</v>
      </c>
      <c r="P106" s="6">
        <f t="shared" si="92"/>
        <v>0</v>
      </c>
      <c r="Q106" s="6">
        <f t="shared" si="93"/>
        <v>0</v>
      </c>
      <c r="R106" s="7">
        <f t="shared" si="94"/>
        <v>4</v>
      </c>
      <c r="S106" s="7">
        <f t="shared" si="95"/>
        <v>1.6</v>
      </c>
      <c r="T106" s="7">
        <v>1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96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97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98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99"/>
        <v>0</v>
      </c>
      <c r="DA106" s="11"/>
      <c r="DB106" s="10"/>
      <c r="DC106" s="11"/>
      <c r="DD106" s="10"/>
      <c r="DE106" s="11"/>
      <c r="DF106" s="10"/>
      <c r="DG106" s="7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0"/>
        <v>0</v>
      </c>
      <c r="DV106" s="11"/>
      <c r="DW106" s="10"/>
      <c r="DX106" s="11"/>
      <c r="DY106" s="10"/>
      <c r="DZ106" s="11"/>
      <c r="EA106" s="10"/>
      <c r="EB106" s="7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01"/>
        <v>0</v>
      </c>
      <c r="EQ106" s="11">
        <v>15</v>
      </c>
      <c r="ER106" s="10" t="s">
        <v>60</v>
      </c>
      <c r="ES106" s="11"/>
      <c r="ET106" s="10"/>
      <c r="EU106" s="11"/>
      <c r="EV106" s="10"/>
      <c r="EW106" s="7">
        <v>2.4</v>
      </c>
      <c r="EX106" s="11">
        <v>10</v>
      </c>
      <c r="EY106" s="10" t="s">
        <v>60</v>
      </c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>
        <v>1.6</v>
      </c>
      <c r="FK106" s="7">
        <f t="shared" si="102"/>
        <v>4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3"/>
        <v>0</v>
      </c>
    </row>
    <row r="107" spans="1:188" x14ac:dyDescent="0.2">
      <c r="A107" s="20">
        <v>6</v>
      </c>
      <c r="B107" s="20">
        <v>1</v>
      </c>
      <c r="C107" s="20"/>
      <c r="D107" s="6" t="s">
        <v>221</v>
      </c>
      <c r="E107" s="3" t="s">
        <v>222</v>
      </c>
      <c r="F107" s="6">
        <f t="shared" si="82"/>
        <v>0</v>
      </c>
      <c r="G107" s="6">
        <f t="shared" si="83"/>
        <v>2</v>
      </c>
      <c r="H107" s="6">
        <f t="shared" si="84"/>
        <v>25</v>
      </c>
      <c r="I107" s="6">
        <f t="shared" si="85"/>
        <v>15</v>
      </c>
      <c r="J107" s="6">
        <f t="shared" si="86"/>
        <v>0</v>
      </c>
      <c r="K107" s="6">
        <f t="shared" si="87"/>
        <v>0</v>
      </c>
      <c r="L107" s="6">
        <f t="shared" si="88"/>
        <v>10</v>
      </c>
      <c r="M107" s="6">
        <f t="shared" si="89"/>
        <v>0</v>
      </c>
      <c r="N107" s="6">
        <f t="shared" si="90"/>
        <v>0</v>
      </c>
      <c r="O107" s="6">
        <f t="shared" si="91"/>
        <v>0</v>
      </c>
      <c r="P107" s="6">
        <f t="shared" si="92"/>
        <v>0</v>
      </c>
      <c r="Q107" s="6">
        <f t="shared" si="93"/>
        <v>0</v>
      </c>
      <c r="R107" s="7">
        <f t="shared" si="94"/>
        <v>4</v>
      </c>
      <c r="S107" s="7">
        <f t="shared" si="95"/>
        <v>1.6</v>
      </c>
      <c r="T107" s="7">
        <v>1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96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97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98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99"/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0"/>
        <v>0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01"/>
        <v>0</v>
      </c>
      <c r="EQ107" s="11">
        <v>15</v>
      </c>
      <c r="ER107" s="10" t="s">
        <v>60</v>
      </c>
      <c r="ES107" s="11"/>
      <c r="ET107" s="10"/>
      <c r="EU107" s="11"/>
      <c r="EV107" s="10"/>
      <c r="EW107" s="7">
        <v>2.4</v>
      </c>
      <c r="EX107" s="11">
        <v>10</v>
      </c>
      <c r="EY107" s="10" t="s">
        <v>60</v>
      </c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>
        <v>1.6</v>
      </c>
      <c r="FK107" s="7">
        <f t="shared" si="102"/>
        <v>4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3"/>
        <v>0</v>
      </c>
    </row>
    <row r="108" spans="1:188" x14ac:dyDescent="0.2">
      <c r="A108" s="20">
        <v>7</v>
      </c>
      <c r="B108" s="20">
        <v>1</v>
      </c>
      <c r="C108" s="20"/>
      <c r="D108" s="6" t="s">
        <v>223</v>
      </c>
      <c r="E108" s="3" t="s">
        <v>224</v>
      </c>
      <c r="F108" s="6">
        <f t="shared" si="82"/>
        <v>0</v>
      </c>
      <c r="G108" s="6">
        <f t="shared" si="83"/>
        <v>2</v>
      </c>
      <c r="H108" s="6">
        <f t="shared" si="84"/>
        <v>25</v>
      </c>
      <c r="I108" s="6">
        <f t="shared" si="85"/>
        <v>15</v>
      </c>
      <c r="J108" s="6">
        <f t="shared" si="86"/>
        <v>0</v>
      </c>
      <c r="K108" s="6">
        <f t="shared" si="87"/>
        <v>0</v>
      </c>
      <c r="L108" s="6">
        <f t="shared" si="88"/>
        <v>10</v>
      </c>
      <c r="M108" s="6">
        <f t="shared" si="89"/>
        <v>0</v>
      </c>
      <c r="N108" s="6">
        <f t="shared" si="90"/>
        <v>0</v>
      </c>
      <c r="O108" s="6">
        <f t="shared" si="91"/>
        <v>0</v>
      </c>
      <c r="P108" s="6">
        <f t="shared" si="92"/>
        <v>0</v>
      </c>
      <c r="Q108" s="6">
        <f t="shared" si="93"/>
        <v>0</v>
      </c>
      <c r="R108" s="7">
        <f t="shared" si="94"/>
        <v>4</v>
      </c>
      <c r="S108" s="7">
        <f t="shared" si="95"/>
        <v>1.6</v>
      </c>
      <c r="T108" s="7">
        <v>1</v>
      </c>
      <c r="U108" s="11"/>
      <c r="V108" s="10"/>
      <c r="W108" s="11"/>
      <c r="X108" s="10"/>
      <c r="Y108" s="11"/>
      <c r="Z108" s="10"/>
      <c r="AA108" s="7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96"/>
        <v>0</v>
      </c>
      <c r="AP108" s="11"/>
      <c r="AQ108" s="10"/>
      <c r="AR108" s="11"/>
      <c r="AS108" s="10"/>
      <c r="AT108" s="11"/>
      <c r="AU108" s="10"/>
      <c r="AV108" s="7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97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98"/>
        <v>0</v>
      </c>
      <c r="CF108" s="11"/>
      <c r="CG108" s="10"/>
      <c r="CH108" s="11"/>
      <c r="CI108" s="10"/>
      <c r="CJ108" s="11"/>
      <c r="CK108" s="10"/>
      <c r="CL108" s="7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99"/>
        <v>0</v>
      </c>
      <c r="DA108" s="11"/>
      <c r="DB108" s="10"/>
      <c r="DC108" s="11"/>
      <c r="DD108" s="10"/>
      <c r="DE108" s="11"/>
      <c r="DF108" s="10"/>
      <c r="DG108" s="7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00"/>
        <v>0</v>
      </c>
      <c r="DV108" s="11"/>
      <c r="DW108" s="10"/>
      <c r="DX108" s="11"/>
      <c r="DY108" s="10"/>
      <c r="DZ108" s="11"/>
      <c r="EA108" s="10"/>
      <c r="EB108" s="7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01"/>
        <v>0</v>
      </c>
      <c r="EQ108" s="11">
        <v>15</v>
      </c>
      <c r="ER108" s="10" t="s">
        <v>60</v>
      </c>
      <c r="ES108" s="11"/>
      <c r="ET108" s="10"/>
      <c r="EU108" s="11"/>
      <c r="EV108" s="10"/>
      <c r="EW108" s="7">
        <v>2.4</v>
      </c>
      <c r="EX108" s="11">
        <v>10</v>
      </c>
      <c r="EY108" s="10" t="s">
        <v>60</v>
      </c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>
        <v>1.6</v>
      </c>
      <c r="FK108" s="7">
        <f t="shared" si="102"/>
        <v>4</v>
      </c>
      <c r="FL108" s="11"/>
      <c r="FM108" s="10"/>
      <c r="FN108" s="11"/>
      <c r="FO108" s="10"/>
      <c r="FP108" s="11"/>
      <c r="FQ108" s="10"/>
      <c r="FR108" s="7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03"/>
        <v>0</v>
      </c>
    </row>
    <row r="109" spans="1:188" x14ac:dyDescent="0.2">
      <c r="A109" s="20">
        <v>7</v>
      </c>
      <c r="B109" s="20">
        <v>1</v>
      </c>
      <c r="C109" s="20"/>
      <c r="D109" s="6" t="s">
        <v>225</v>
      </c>
      <c r="E109" s="3" t="s">
        <v>226</v>
      </c>
      <c r="F109" s="6">
        <f t="shared" si="82"/>
        <v>0</v>
      </c>
      <c r="G109" s="6">
        <f t="shared" si="83"/>
        <v>2</v>
      </c>
      <c r="H109" s="6">
        <f t="shared" si="84"/>
        <v>25</v>
      </c>
      <c r="I109" s="6">
        <f t="shared" si="85"/>
        <v>15</v>
      </c>
      <c r="J109" s="6">
        <f t="shared" si="86"/>
        <v>0</v>
      </c>
      <c r="K109" s="6">
        <f t="shared" si="87"/>
        <v>0</v>
      </c>
      <c r="L109" s="6">
        <f t="shared" si="88"/>
        <v>10</v>
      </c>
      <c r="M109" s="6">
        <f t="shared" si="89"/>
        <v>0</v>
      </c>
      <c r="N109" s="6">
        <f t="shared" si="90"/>
        <v>0</v>
      </c>
      <c r="O109" s="6">
        <f t="shared" si="91"/>
        <v>0</v>
      </c>
      <c r="P109" s="6">
        <f t="shared" si="92"/>
        <v>0</v>
      </c>
      <c r="Q109" s="6">
        <f t="shared" si="93"/>
        <v>0</v>
      </c>
      <c r="R109" s="7">
        <f t="shared" si="94"/>
        <v>4</v>
      </c>
      <c r="S109" s="7">
        <f t="shared" si="95"/>
        <v>1.6</v>
      </c>
      <c r="T109" s="7">
        <v>1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96"/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97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98"/>
        <v>0</v>
      </c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99"/>
        <v>0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00"/>
        <v>0</v>
      </c>
      <c r="DV109" s="11"/>
      <c r="DW109" s="10"/>
      <c r="DX109" s="11"/>
      <c r="DY109" s="10"/>
      <c r="DZ109" s="11"/>
      <c r="EA109" s="10"/>
      <c r="EB109" s="7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01"/>
        <v>0</v>
      </c>
      <c r="EQ109" s="11">
        <v>15</v>
      </c>
      <c r="ER109" s="10" t="s">
        <v>60</v>
      </c>
      <c r="ES109" s="11"/>
      <c r="ET109" s="10"/>
      <c r="EU109" s="11"/>
      <c r="EV109" s="10"/>
      <c r="EW109" s="7">
        <v>2.4</v>
      </c>
      <c r="EX109" s="11">
        <v>10</v>
      </c>
      <c r="EY109" s="10" t="s">
        <v>60</v>
      </c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>
        <v>1.6</v>
      </c>
      <c r="FK109" s="7">
        <f t="shared" si="102"/>
        <v>4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03"/>
        <v>0</v>
      </c>
    </row>
    <row r="110" spans="1:188" x14ac:dyDescent="0.2">
      <c r="A110" s="20">
        <v>7</v>
      </c>
      <c r="B110" s="20">
        <v>1</v>
      </c>
      <c r="C110" s="20"/>
      <c r="D110" s="6" t="s">
        <v>227</v>
      </c>
      <c r="E110" s="3" t="s">
        <v>228</v>
      </c>
      <c r="F110" s="6">
        <f t="shared" si="82"/>
        <v>0</v>
      </c>
      <c r="G110" s="6">
        <f t="shared" si="83"/>
        <v>2</v>
      </c>
      <c r="H110" s="6">
        <f t="shared" si="84"/>
        <v>25</v>
      </c>
      <c r="I110" s="6">
        <f t="shared" si="85"/>
        <v>15</v>
      </c>
      <c r="J110" s="6">
        <f t="shared" si="86"/>
        <v>0</v>
      </c>
      <c r="K110" s="6">
        <f t="shared" si="87"/>
        <v>0</v>
      </c>
      <c r="L110" s="6">
        <f t="shared" si="88"/>
        <v>10</v>
      </c>
      <c r="M110" s="6">
        <f t="shared" si="89"/>
        <v>0</v>
      </c>
      <c r="N110" s="6">
        <f t="shared" si="90"/>
        <v>0</v>
      </c>
      <c r="O110" s="6">
        <f t="shared" si="91"/>
        <v>0</v>
      </c>
      <c r="P110" s="6">
        <f t="shared" si="92"/>
        <v>0</v>
      </c>
      <c r="Q110" s="6">
        <f t="shared" si="93"/>
        <v>0</v>
      </c>
      <c r="R110" s="7">
        <f t="shared" si="94"/>
        <v>4</v>
      </c>
      <c r="S110" s="7">
        <f t="shared" si="95"/>
        <v>1.6</v>
      </c>
      <c r="T110" s="7">
        <v>1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96"/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97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98"/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99"/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00"/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01"/>
        <v>0</v>
      </c>
      <c r="EQ110" s="11">
        <v>15</v>
      </c>
      <c r="ER110" s="10" t="s">
        <v>60</v>
      </c>
      <c r="ES110" s="11"/>
      <c r="ET110" s="10"/>
      <c r="EU110" s="11"/>
      <c r="EV110" s="10"/>
      <c r="EW110" s="7">
        <v>2.4</v>
      </c>
      <c r="EX110" s="11">
        <v>10</v>
      </c>
      <c r="EY110" s="10" t="s">
        <v>60</v>
      </c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>
        <v>1.6</v>
      </c>
      <c r="FK110" s="7">
        <f t="shared" si="102"/>
        <v>4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03"/>
        <v>0</v>
      </c>
    </row>
    <row r="111" spans="1:188" x14ac:dyDescent="0.2">
      <c r="A111" s="20">
        <v>7</v>
      </c>
      <c r="B111" s="20">
        <v>1</v>
      </c>
      <c r="C111" s="20"/>
      <c r="D111" s="6" t="s">
        <v>229</v>
      </c>
      <c r="E111" s="3" t="s">
        <v>230</v>
      </c>
      <c r="F111" s="6">
        <f t="shared" si="82"/>
        <v>0</v>
      </c>
      <c r="G111" s="6">
        <f t="shared" si="83"/>
        <v>2</v>
      </c>
      <c r="H111" s="6">
        <f t="shared" si="84"/>
        <v>25</v>
      </c>
      <c r="I111" s="6">
        <f t="shared" si="85"/>
        <v>15</v>
      </c>
      <c r="J111" s="6">
        <f t="shared" si="86"/>
        <v>0</v>
      </c>
      <c r="K111" s="6">
        <f t="shared" si="87"/>
        <v>0</v>
      </c>
      <c r="L111" s="6">
        <f t="shared" si="88"/>
        <v>10</v>
      </c>
      <c r="M111" s="6">
        <f t="shared" si="89"/>
        <v>0</v>
      </c>
      <c r="N111" s="6">
        <f t="shared" si="90"/>
        <v>0</v>
      </c>
      <c r="O111" s="6">
        <f t="shared" si="91"/>
        <v>0</v>
      </c>
      <c r="P111" s="6">
        <f t="shared" si="92"/>
        <v>0</v>
      </c>
      <c r="Q111" s="6">
        <f t="shared" si="93"/>
        <v>0</v>
      </c>
      <c r="R111" s="7">
        <f t="shared" si="94"/>
        <v>4</v>
      </c>
      <c r="S111" s="7">
        <f t="shared" si="95"/>
        <v>1.6</v>
      </c>
      <c r="T111" s="7">
        <v>1</v>
      </c>
      <c r="U111" s="11"/>
      <c r="V111" s="10"/>
      <c r="W111" s="11"/>
      <c r="X111" s="10"/>
      <c r="Y111" s="11"/>
      <c r="Z111" s="10"/>
      <c r="AA111" s="7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96"/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97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98"/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99"/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00"/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01"/>
        <v>0</v>
      </c>
      <c r="EQ111" s="11">
        <v>15</v>
      </c>
      <c r="ER111" s="10" t="s">
        <v>60</v>
      </c>
      <c r="ES111" s="11"/>
      <c r="ET111" s="10"/>
      <c r="EU111" s="11"/>
      <c r="EV111" s="10"/>
      <c r="EW111" s="7">
        <v>2.4</v>
      </c>
      <c r="EX111" s="11">
        <v>10</v>
      </c>
      <c r="EY111" s="10" t="s">
        <v>60</v>
      </c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>
        <v>1.6</v>
      </c>
      <c r="FK111" s="7">
        <f t="shared" si="102"/>
        <v>4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03"/>
        <v>0</v>
      </c>
    </row>
    <row r="112" spans="1:188" x14ac:dyDescent="0.2">
      <c r="A112" s="20">
        <v>7</v>
      </c>
      <c r="B112" s="20">
        <v>1</v>
      </c>
      <c r="C112" s="20"/>
      <c r="D112" s="6" t="s">
        <v>231</v>
      </c>
      <c r="E112" s="3" t="s">
        <v>232</v>
      </c>
      <c r="F112" s="6">
        <f t="shared" si="82"/>
        <v>0</v>
      </c>
      <c r="G112" s="6">
        <f t="shared" si="83"/>
        <v>2</v>
      </c>
      <c r="H112" s="6">
        <f t="shared" si="84"/>
        <v>25</v>
      </c>
      <c r="I112" s="6">
        <f t="shared" si="85"/>
        <v>15</v>
      </c>
      <c r="J112" s="6">
        <f t="shared" si="86"/>
        <v>0</v>
      </c>
      <c r="K112" s="6">
        <f t="shared" si="87"/>
        <v>0</v>
      </c>
      <c r="L112" s="6">
        <f t="shared" si="88"/>
        <v>10</v>
      </c>
      <c r="M112" s="6">
        <f t="shared" si="89"/>
        <v>0</v>
      </c>
      <c r="N112" s="6">
        <f t="shared" si="90"/>
        <v>0</v>
      </c>
      <c r="O112" s="6">
        <f t="shared" si="91"/>
        <v>0</v>
      </c>
      <c r="P112" s="6">
        <f t="shared" si="92"/>
        <v>0</v>
      </c>
      <c r="Q112" s="6">
        <f t="shared" si="93"/>
        <v>0</v>
      </c>
      <c r="R112" s="7">
        <f t="shared" si="94"/>
        <v>4</v>
      </c>
      <c r="S112" s="7">
        <f t="shared" si="95"/>
        <v>1.6</v>
      </c>
      <c r="T112" s="7">
        <v>1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96"/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97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98"/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99"/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00"/>
        <v>0</v>
      </c>
      <c r="DV112" s="11"/>
      <c r="DW112" s="10"/>
      <c r="DX112" s="11"/>
      <c r="DY112" s="10"/>
      <c r="DZ112" s="11"/>
      <c r="EA112" s="10"/>
      <c r="EB112" s="7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01"/>
        <v>0</v>
      </c>
      <c r="EQ112" s="11">
        <v>15</v>
      </c>
      <c r="ER112" s="10" t="s">
        <v>60</v>
      </c>
      <c r="ES112" s="11"/>
      <c r="ET112" s="10"/>
      <c r="EU112" s="11"/>
      <c r="EV112" s="10"/>
      <c r="EW112" s="7">
        <v>2.4</v>
      </c>
      <c r="EX112" s="11">
        <v>10</v>
      </c>
      <c r="EY112" s="10" t="s">
        <v>60</v>
      </c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>
        <v>1.6</v>
      </c>
      <c r="FK112" s="7">
        <f t="shared" si="102"/>
        <v>4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03"/>
        <v>0</v>
      </c>
    </row>
    <row r="113" spans="1:188" x14ac:dyDescent="0.2">
      <c r="A113" s="20">
        <v>7</v>
      </c>
      <c r="B113" s="20">
        <v>1</v>
      </c>
      <c r="C113" s="20"/>
      <c r="D113" s="6" t="s">
        <v>233</v>
      </c>
      <c r="E113" s="3" t="s">
        <v>234</v>
      </c>
      <c r="F113" s="6">
        <f t="shared" si="82"/>
        <v>0</v>
      </c>
      <c r="G113" s="6">
        <f t="shared" si="83"/>
        <v>2</v>
      </c>
      <c r="H113" s="6">
        <f t="shared" si="84"/>
        <v>25</v>
      </c>
      <c r="I113" s="6">
        <f t="shared" si="85"/>
        <v>15</v>
      </c>
      <c r="J113" s="6">
        <f t="shared" si="86"/>
        <v>0</v>
      </c>
      <c r="K113" s="6">
        <f t="shared" si="87"/>
        <v>0</v>
      </c>
      <c r="L113" s="6">
        <f t="shared" si="88"/>
        <v>10</v>
      </c>
      <c r="M113" s="6">
        <f t="shared" si="89"/>
        <v>0</v>
      </c>
      <c r="N113" s="6">
        <f t="shared" si="90"/>
        <v>0</v>
      </c>
      <c r="O113" s="6">
        <f t="shared" si="91"/>
        <v>0</v>
      </c>
      <c r="P113" s="6">
        <f t="shared" si="92"/>
        <v>0</v>
      </c>
      <c r="Q113" s="6">
        <f t="shared" si="93"/>
        <v>0</v>
      </c>
      <c r="R113" s="7">
        <f t="shared" si="94"/>
        <v>4</v>
      </c>
      <c r="S113" s="7">
        <f t="shared" si="95"/>
        <v>1.6</v>
      </c>
      <c r="T113" s="7">
        <v>1</v>
      </c>
      <c r="U113" s="11"/>
      <c r="V113" s="10"/>
      <c r="W113" s="11"/>
      <c r="X113" s="10"/>
      <c r="Y113" s="11"/>
      <c r="Z113" s="10"/>
      <c r="AA113" s="7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96"/>
        <v>0</v>
      </c>
      <c r="AP113" s="11"/>
      <c r="AQ113" s="10"/>
      <c r="AR113" s="11"/>
      <c r="AS113" s="10"/>
      <c r="AT113" s="11"/>
      <c r="AU113" s="10"/>
      <c r="AV113" s="7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97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98"/>
        <v>0</v>
      </c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99"/>
        <v>0</v>
      </c>
      <c r="DA113" s="11"/>
      <c r="DB113" s="10"/>
      <c r="DC113" s="11"/>
      <c r="DD113" s="10"/>
      <c r="DE113" s="11"/>
      <c r="DF113" s="10"/>
      <c r="DG113" s="7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00"/>
        <v>0</v>
      </c>
      <c r="DV113" s="11"/>
      <c r="DW113" s="10"/>
      <c r="DX113" s="11"/>
      <c r="DY113" s="10"/>
      <c r="DZ113" s="11"/>
      <c r="EA113" s="10"/>
      <c r="EB113" s="7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01"/>
        <v>0</v>
      </c>
      <c r="EQ113" s="11">
        <v>15</v>
      </c>
      <c r="ER113" s="10" t="s">
        <v>60</v>
      </c>
      <c r="ES113" s="11"/>
      <c r="ET113" s="10"/>
      <c r="EU113" s="11"/>
      <c r="EV113" s="10"/>
      <c r="EW113" s="7">
        <v>2.4</v>
      </c>
      <c r="EX113" s="11">
        <v>10</v>
      </c>
      <c r="EY113" s="10" t="s">
        <v>60</v>
      </c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>
        <v>1.6</v>
      </c>
      <c r="FK113" s="7">
        <f t="shared" si="102"/>
        <v>4</v>
      </c>
      <c r="FL113" s="11"/>
      <c r="FM113" s="10"/>
      <c r="FN113" s="11"/>
      <c r="FO113" s="10"/>
      <c r="FP113" s="11"/>
      <c r="FQ113" s="10"/>
      <c r="FR113" s="7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03"/>
        <v>0</v>
      </c>
    </row>
    <row r="114" spans="1:188" x14ac:dyDescent="0.2">
      <c r="A114" s="20">
        <v>7</v>
      </c>
      <c r="B114" s="20">
        <v>1</v>
      </c>
      <c r="C114" s="20"/>
      <c r="D114" s="6" t="s">
        <v>235</v>
      </c>
      <c r="E114" s="3" t="s">
        <v>236</v>
      </c>
      <c r="F114" s="6">
        <f t="shared" si="82"/>
        <v>0</v>
      </c>
      <c r="G114" s="6">
        <f t="shared" si="83"/>
        <v>2</v>
      </c>
      <c r="H114" s="6">
        <f t="shared" si="84"/>
        <v>25</v>
      </c>
      <c r="I114" s="6">
        <f t="shared" si="85"/>
        <v>15</v>
      </c>
      <c r="J114" s="6">
        <f t="shared" si="86"/>
        <v>10</v>
      </c>
      <c r="K114" s="6">
        <f t="shared" si="87"/>
        <v>0</v>
      </c>
      <c r="L114" s="6">
        <f t="shared" si="88"/>
        <v>0</v>
      </c>
      <c r="M114" s="6">
        <f t="shared" si="89"/>
        <v>0</v>
      </c>
      <c r="N114" s="6">
        <f t="shared" si="90"/>
        <v>0</v>
      </c>
      <c r="O114" s="6">
        <f t="shared" si="91"/>
        <v>0</v>
      </c>
      <c r="P114" s="6">
        <f t="shared" si="92"/>
        <v>0</v>
      </c>
      <c r="Q114" s="6">
        <f t="shared" si="93"/>
        <v>0</v>
      </c>
      <c r="R114" s="7">
        <f t="shared" si="94"/>
        <v>4</v>
      </c>
      <c r="S114" s="7">
        <f t="shared" si="95"/>
        <v>0</v>
      </c>
      <c r="T114" s="7">
        <v>1</v>
      </c>
      <c r="U114" s="11"/>
      <c r="V114" s="10"/>
      <c r="W114" s="11"/>
      <c r="X114" s="10"/>
      <c r="Y114" s="11"/>
      <c r="Z114" s="10"/>
      <c r="AA114" s="7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96"/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97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98"/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99"/>
        <v>0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00"/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01"/>
        <v>0</v>
      </c>
      <c r="EQ114" s="11">
        <v>15</v>
      </c>
      <c r="ER114" s="10" t="s">
        <v>60</v>
      </c>
      <c r="ES114" s="11">
        <v>10</v>
      </c>
      <c r="ET114" s="10" t="s">
        <v>60</v>
      </c>
      <c r="EU114" s="11"/>
      <c r="EV114" s="10"/>
      <c r="EW114" s="7">
        <v>4</v>
      </c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02"/>
        <v>4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03"/>
        <v>0</v>
      </c>
    </row>
    <row r="115" spans="1:188" x14ac:dyDescent="0.2">
      <c r="A115" s="20">
        <v>7</v>
      </c>
      <c r="B115" s="20">
        <v>1</v>
      </c>
      <c r="C115" s="20"/>
      <c r="D115" s="6" t="s">
        <v>237</v>
      </c>
      <c r="E115" s="3" t="s">
        <v>238</v>
      </c>
      <c r="F115" s="6">
        <f t="shared" si="82"/>
        <v>0</v>
      </c>
      <c r="G115" s="6">
        <f t="shared" si="83"/>
        <v>2</v>
      </c>
      <c r="H115" s="6">
        <f t="shared" si="84"/>
        <v>25</v>
      </c>
      <c r="I115" s="6">
        <f t="shared" si="85"/>
        <v>15</v>
      </c>
      <c r="J115" s="6">
        <f t="shared" si="86"/>
        <v>0</v>
      </c>
      <c r="K115" s="6">
        <f t="shared" si="87"/>
        <v>0</v>
      </c>
      <c r="L115" s="6">
        <f t="shared" si="88"/>
        <v>10</v>
      </c>
      <c r="M115" s="6">
        <f t="shared" si="89"/>
        <v>0</v>
      </c>
      <c r="N115" s="6">
        <f t="shared" si="90"/>
        <v>0</v>
      </c>
      <c r="O115" s="6">
        <f t="shared" si="91"/>
        <v>0</v>
      </c>
      <c r="P115" s="6">
        <f t="shared" si="92"/>
        <v>0</v>
      </c>
      <c r="Q115" s="6">
        <f t="shared" si="93"/>
        <v>0</v>
      </c>
      <c r="R115" s="7">
        <f t="shared" si="94"/>
        <v>4</v>
      </c>
      <c r="S115" s="7">
        <f t="shared" si="95"/>
        <v>1.6</v>
      </c>
      <c r="T115" s="7">
        <v>1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96"/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97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98"/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99"/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00"/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01"/>
        <v>0</v>
      </c>
      <c r="EQ115" s="11">
        <v>15</v>
      </c>
      <c r="ER115" s="10" t="s">
        <v>60</v>
      </c>
      <c r="ES115" s="11"/>
      <c r="ET115" s="10"/>
      <c r="EU115" s="11"/>
      <c r="EV115" s="10"/>
      <c r="EW115" s="7">
        <v>2.4</v>
      </c>
      <c r="EX115" s="11">
        <v>10</v>
      </c>
      <c r="EY115" s="10" t="s">
        <v>60</v>
      </c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>
        <v>1.6</v>
      </c>
      <c r="FK115" s="7">
        <f t="shared" si="102"/>
        <v>4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03"/>
        <v>0</v>
      </c>
    </row>
    <row r="116" spans="1:188" x14ac:dyDescent="0.2">
      <c r="A116" s="20">
        <v>8</v>
      </c>
      <c r="B116" s="20">
        <v>1</v>
      </c>
      <c r="C116" s="20"/>
      <c r="D116" s="6" t="s">
        <v>239</v>
      </c>
      <c r="E116" s="3" t="s">
        <v>240</v>
      </c>
      <c r="F116" s="6">
        <f t="shared" si="82"/>
        <v>0</v>
      </c>
      <c r="G116" s="6">
        <f t="shared" si="83"/>
        <v>2</v>
      </c>
      <c r="H116" s="6">
        <f t="shared" si="84"/>
        <v>20</v>
      </c>
      <c r="I116" s="6">
        <f t="shared" si="85"/>
        <v>15</v>
      </c>
      <c r="J116" s="6">
        <f t="shared" si="86"/>
        <v>0</v>
      </c>
      <c r="K116" s="6">
        <f t="shared" si="87"/>
        <v>0</v>
      </c>
      <c r="L116" s="6">
        <f t="shared" si="88"/>
        <v>5</v>
      </c>
      <c r="M116" s="6">
        <f t="shared" si="89"/>
        <v>0</v>
      </c>
      <c r="N116" s="6">
        <f t="shared" si="90"/>
        <v>0</v>
      </c>
      <c r="O116" s="6">
        <f t="shared" si="91"/>
        <v>0</v>
      </c>
      <c r="P116" s="6">
        <f t="shared" si="92"/>
        <v>0</v>
      </c>
      <c r="Q116" s="6">
        <f t="shared" si="93"/>
        <v>0</v>
      </c>
      <c r="R116" s="7">
        <f t="shared" si="94"/>
        <v>3</v>
      </c>
      <c r="S116" s="7">
        <f t="shared" si="95"/>
        <v>1</v>
      </c>
      <c r="T116" s="7">
        <v>0.8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96"/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97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98"/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99"/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00"/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01"/>
        <v>0</v>
      </c>
      <c r="EQ116" s="11"/>
      <c r="ER116" s="10"/>
      <c r="ES116" s="11"/>
      <c r="ET116" s="10"/>
      <c r="EU116" s="11"/>
      <c r="EV116" s="10"/>
      <c r="EW116" s="7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02"/>
        <v>0</v>
      </c>
      <c r="FL116" s="11">
        <v>15</v>
      </c>
      <c r="FM116" s="10" t="s">
        <v>60</v>
      </c>
      <c r="FN116" s="11"/>
      <c r="FO116" s="10"/>
      <c r="FP116" s="11"/>
      <c r="FQ116" s="10"/>
      <c r="FR116" s="7">
        <v>2</v>
      </c>
      <c r="FS116" s="11">
        <v>5</v>
      </c>
      <c r="FT116" s="10" t="s">
        <v>60</v>
      </c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>
        <v>1</v>
      </c>
      <c r="GF116" s="7">
        <f t="shared" si="103"/>
        <v>3</v>
      </c>
    </row>
    <row r="117" spans="1:188" x14ac:dyDescent="0.2">
      <c r="A117" s="20">
        <v>8</v>
      </c>
      <c r="B117" s="20">
        <v>1</v>
      </c>
      <c r="C117" s="20"/>
      <c r="D117" s="6" t="s">
        <v>241</v>
      </c>
      <c r="E117" s="3" t="s">
        <v>242</v>
      </c>
      <c r="F117" s="6">
        <f t="shared" si="82"/>
        <v>0</v>
      </c>
      <c r="G117" s="6">
        <f t="shared" si="83"/>
        <v>2</v>
      </c>
      <c r="H117" s="6">
        <f t="shared" si="84"/>
        <v>20</v>
      </c>
      <c r="I117" s="6">
        <f t="shared" si="85"/>
        <v>15</v>
      </c>
      <c r="J117" s="6">
        <f t="shared" si="86"/>
        <v>0</v>
      </c>
      <c r="K117" s="6">
        <f t="shared" si="87"/>
        <v>0</v>
      </c>
      <c r="L117" s="6">
        <f t="shared" si="88"/>
        <v>5</v>
      </c>
      <c r="M117" s="6">
        <f t="shared" si="89"/>
        <v>0</v>
      </c>
      <c r="N117" s="6">
        <f t="shared" si="90"/>
        <v>0</v>
      </c>
      <c r="O117" s="6">
        <f t="shared" si="91"/>
        <v>0</v>
      </c>
      <c r="P117" s="6">
        <f t="shared" si="92"/>
        <v>0</v>
      </c>
      <c r="Q117" s="6">
        <f t="shared" si="93"/>
        <v>0</v>
      </c>
      <c r="R117" s="7">
        <f t="shared" si="94"/>
        <v>3</v>
      </c>
      <c r="S117" s="7">
        <f t="shared" si="95"/>
        <v>1</v>
      </c>
      <c r="T117" s="7">
        <v>0.8</v>
      </c>
      <c r="U117" s="11"/>
      <c r="V117" s="10"/>
      <c r="W117" s="11"/>
      <c r="X117" s="10"/>
      <c r="Y117" s="11"/>
      <c r="Z117" s="10"/>
      <c r="AA117" s="7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96"/>
        <v>0</v>
      </c>
      <c r="AP117" s="11"/>
      <c r="AQ117" s="10"/>
      <c r="AR117" s="11"/>
      <c r="AS117" s="10"/>
      <c r="AT117" s="11"/>
      <c r="AU117" s="10"/>
      <c r="AV117" s="7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97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98"/>
        <v>0</v>
      </c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99"/>
        <v>0</v>
      </c>
      <c r="DA117" s="11"/>
      <c r="DB117" s="10"/>
      <c r="DC117" s="11"/>
      <c r="DD117" s="10"/>
      <c r="DE117" s="11"/>
      <c r="DF117" s="10"/>
      <c r="DG117" s="7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00"/>
        <v>0</v>
      </c>
      <c r="DV117" s="11"/>
      <c r="DW117" s="10"/>
      <c r="DX117" s="11"/>
      <c r="DY117" s="10"/>
      <c r="DZ117" s="11"/>
      <c r="EA117" s="10"/>
      <c r="EB117" s="7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01"/>
        <v>0</v>
      </c>
      <c r="EQ117" s="11"/>
      <c r="ER117" s="10"/>
      <c r="ES117" s="11"/>
      <c r="ET117" s="10"/>
      <c r="EU117" s="11"/>
      <c r="EV117" s="10"/>
      <c r="EW117" s="7"/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02"/>
        <v>0</v>
      </c>
      <c r="FL117" s="11">
        <v>15</v>
      </c>
      <c r="FM117" s="10" t="s">
        <v>60</v>
      </c>
      <c r="FN117" s="11"/>
      <c r="FO117" s="10"/>
      <c r="FP117" s="11"/>
      <c r="FQ117" s="10"/>
      <c r="FR117" s="7">
        <v>2</v>
      </c>
      <c r="FS117" s="11">
        <v>5</v>
      </c>
      <c r="FT117" s="10" t="s">
        <v>60</v>
      </c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>
        <v>1</v>
      </c>
      <c r="GF117" s="7">
        <f t="shared" si="103"/>
        <v>3</v>
      </c>
    </row>
    <row r="118" spans="1:188" x14ac:dyDescent="0.2">
      <c r="A118" s="20">
        <v>8</v>
      </c>
      <c r="B118" s="20">
        <v>1</v>
      </c>
      <c r="C118" s="20"/>
      <c r="D118" s="6" t="s">
        <v>243</v>
      </c>
      <c r="E118" s="3" t="s">
        <v>244</v>
      </c>
      <c r="F118" s="6">
        <f t="shared" si="82"/>
        <v>0</v>
      </c>
      <c r="G118" s="6">
        <f t="shared" si="83"/>
        <v>2</v>
      </c>
      <c r="H118" s="6">
        <f t="shared" si="84"/>
        <v>20</v>
      </c>
      <c r="I118" s="6">
        <f t="shared" si="85"/>
        <v>15</v>
      </c>
      <c r="J118" s="6">
        <f t="shared" si="86"/>
        <v>0</v>
      </c>
      <c r="K118" s="6">
        <f t="shared" si="87"/>
        <v>0</v>
      </c>
      <c r="L118" s="6">
        <f t="shared" si="88"/>
        <v>5</v>
      </c>
      <c r="M118" s="6">
        <f t="shared" si="89"/>
        <v>0</v>
      </c>
      <c r="N118" s="6">
        <f t="shared" si="90"/>
        <v>0</v>
      </c>
      <c r="O118" s="6">
        <f t="shared" si="91"/>
        <v>0</v>
      </c>
      <c r="P118" s="6">
        <f t="shared" si="92"/>
        <v>0</v>
      </c>
      <c r="Q118" s="6">
        <f t="shared" si="93"/>
        <v>0</v>
      </c>
      <c r="R118" s="7">
        <f t="shared" si="94"/>
        <v>3</v>
      </c>
      <c r="S118" s="7">
        <f t="shared" si="95"/>
        <v>1</v>
      </c>
      <c r="T118" s="7">
        <v>0.8</v>
      </c>
      <c r="U118" s="11"/>
      <c r="V118" s="10"/>
      <c r="W118" s="11"/>
      <c r="X118" s="10"/>
      <c r="Y118" s="11"/>
      <c r="Z118" s="10"/>
      <c r="AA118" s="7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96"/>
        <v>0</v>
      </c>
      <c r="AP118" s="11"/>
      <c r="AQ118" s="10"/>
      <c r="AR118" s="11"/>
      <c r="AS118" s="10"/>
      <c r="AT118" s="11"/>
      <c r="AU118" s="10"/>
      <c r="AV118" s="7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97"/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98"/>
        <v>0</v>
      </c>
      <c r="CF118" s="11"/>
      <c r="CG118" s="10"/>
      <c r="CH118" s="11"/>
      <c r="CI118" s="10"/>
      <c r="CJ118" s="11"/>
      <c r="CK118" s="10"/>
      <c r="CL118" s="7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99"/>
        <v>0</v>
      </c>
      <c r="DA118" s="11"/>
      <c r="DB118" s="10"/>
      <c r="DC118" s="11"/>
      <c r="DD118" s="10"/>
      <c r="DE118" s="11"/>
      <c r="DF118" s="10"/>
      <c r="DG118" s="7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00"/>
        <v>0</v>
      </c>
      <c r="DV118" s="11"/>
      <c r="DW118" s="10"/>
      <c r="DX118" s="11"/>
      <c r="DY118" s="10"/>
      <c r="DZ118" s="11"/>
      <c r="EA118" s="10"/>
      <c r="EB118" s="7"/>
      <c r="EC118" s="11"/>
      <c r="ED118" s="10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101"/>
        <v>0</v>
      </c>
      <c r="EQ118" s="11"/>
      <c r="ER118" s="10"/>
      <c r="ES118" s="11"/>
      <c r="ET118" s="10"/>
      <c r="EU118" s="11"/>
      <c r="EV118" s="10"/>
      <c r="EW118" s="7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02"/>
        <v>0</v>
      </c>
      <c r="FL118" s="11">
        <v>15</v>
      </c>
      <c r="FM118" s="10" t="s">
        <v>60</v>
      </c>
      <c r="FN118" s="11"/>
      <c r="FO118" s="10"/>
      <c r="FP118" s="11"/>
      <c r="FQ118" s="10"/>
      <c r="FR118" s="7">
        <v>2</v>
      </c>
      <c r="FS118" s="11">
        <v>5</v>
      </c>
      <c r="FT118" s="10" t="s">
        <v>60</v>
      </c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>
        <v>1</v>
      </c>
      <c r="GF118" s="7">
        <f t="shared" si="103"/>
        <v>3</v>
      </c>
    </row>
    <row r="119" spans="1:188" x14ac:dyDescent="0.2">
      <c r="A119" s="20">
        <v>8</v>
      </c>
      <c r="B119" s="20">
        <v>1</v>
      </c>
      <c r="C119" s="20"/>
      <c r="D119" s="6" t="s">
        <v>245</v>
      </c>
      <c r="E119" s="3" t="s">
        <v>246</v>
      </c>
      <c r="F119" s="6">
        <f t="shared" si="82"/>
        <v>0</v>
      </c>
      <c r="G119" s="6">
        <f t="shared" si="83"/>
        <v>2</v>
      </c>
      <c r="H119" s="6">
        <f t="shared" si="84"/>
        <v>20</v>
      </c>
      <c r="I119" s="6">
        <f t="shared" si="85"/>
        <v>15</v>
      </c>
      <c r="J119" s="6">
        <f t="shared" si="86"/>
        <v>0</v>
      </c>
      <c r="K119" s="6">
        <f t="shared" si="87"/>
        <v>0</v>
      </c>
      <c r="L119" s="6">
        <f t="shared" si="88"/>
        <v>5</v>
      </c>
      <c r="M119" s="6">
        <f t="shared" si="89"/>
        <v>0</v>
      </c>
      <c r="N119" s="6">
        <f t="shared" si="90"/>
        <v>0</v>
      </c>
      <c r="O119" s="6">
        <f t="shared" si="91"/>
        <v>0</v>
      </c>
      <c r="P119" s="6">
        <f t="shared" si="92"/>
        <v>0</v>
      </c>
      <c r="Q119" s="6">
        <f t="shared" si="93"/>
        <v>0</v>
      </c>
      <c r="R119" s="7">
        <f t="shared" si="94"/>
        <v>3</v>
      </c>
      <c r="S119" s="7">
        <f t="shared" si="95"/>
        <v>1</v>
      </c>
      <c r="T119" s="7">
        <v>0.8</v>
      </c>
      <c r="U119" s="11"/>
      <c r="V119" s="10"/>
      <c r="W119" s="11"/>
      <c r="X119" s="10"/>
      <c r="Y119" s="11"/>
      <c r="Z119" s="10"/>
      <c r="AA119" s="7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96"/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97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98"/>
        <v>0</v>
      </c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99"/>
        <v>0</v>
      </c>
      <c r="DA119" s="11"/>
      <c r="DB119" s="10"/>
      <c r="DC119" s="11"/>
      <c r="DD119" s="10"/>
      <c r="DE119" s="11"/>
      <c r="DF119" s="10"/>
      <c r="DG119" s="7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00"/>
        <v>0</v>
      </c>
      <c r="DV119" s="11"/>
      <c r="DW119" s="10"/>
      <c r="DX119" s="11"/>
      <c r="DY119" s="10"/>
      <c r="DZ119" s="11"/>
      <c r="EA119" s="10"/>
      <c r="EB119" s="7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01"/>
        <v>0</v>
      </c>
      <c r="EQ119" s="11"/>
      <c r="ER119" s="10"/>
      <c r="ES119" s="11"/>
      <c r="ET119" s="10"/>
      <c r="EU119" s="11"/>
      <c r="EV119" s="10"/>
      <c r="EW119" s="7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02"/>
        <v>0</v>
      </c>
      <c r="FL119" s="11">
        <v>15</v>
      </c>
      <c r="FM119" s="10" t="s">
        <v>60</v>
      </c>
      <c r="FN119" s="11"/>
      <c r="FO119" s="10"/>
      <c r="FP119" s="11"/>
      <c r="FQ119" s="10"/>
      <c r="FR119" s="7">
        <v>2</v>
      </c>
      <c r="FS119" s="11">
        <v>5</v>
      </c>
      <c r="FT119" s="10" t="s">
        <v>60</v>
      </c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>
        <v>1</v>
      </c>
      <c r="GF119" s="7">
        <f t="shared" si="103"/>
        <v>3</v>
      </c>
    </row>
    <row r="120" spans="1:188" x14ac:dyDescent="0.2">
      <c r="A120" s="20">
        <v>8</v>
      </c>
      <c r="B120" s="20">
        <v>1</v>
      </c>
      <c r="C120" s="20"/>
      <c r="D120" s="6" t="s">
        <v>247</v>
      </c>
      <c r="E120" s="3" t="s">
        <v>248</v>
      </c>
      <c r="F120" s="6">
        <f t="shared" si="82"/>
        <v>0</v>
      </c>
      <c r="G120" s="6">
        <f t="shared" si="83"/>
        <v>2</v>
      </c>
      <c r="H120" s="6">
        <f t="shared" si="84"/>
        <v>20</v>
      </c>
      <c r="I120" s="6">
        <f t="shared" si="85"/>
        <v>15</v>
      </c>
      <c r="J120" s="6">
        <f t="shared" si="86"/>
        <v>0</v>
      </c>
      <c r="K120" s="6">
        <f t="shared" si="87"/>
        <v>0</v>
      </c>
      <c r="L120" s="6">
        <f t="shared" si="88"/>
        <v>5</v>
      </c>
      <c r="M120" s="6">
        <f t="shared" si="89"/>
        <v>0</v>
      </c>
      <c r="N120" s="6">
        <f t="shared" si="90"/>
        <v>0</v>
      </c>
      <c r="O120" s="6">
        <f t="shared" si="91"/>
        <v>0</v>
      </c>
      <c r="P120" s="6">
        <f t="shared" si="92"/>
        <v>0</v>
      </c>
      <c r="Q120" s="6">
        <f t="shared" si="93"/>
        <v>0</v>
      </c>
      <c r="R120" s="7">
        <f t="shared" si="94"/>
        <v>3</v>
      </c>
      <c r="S120" s="7">
        <f t="shared" si="95"/>
        <v>1</v>
      </c>
      <c r="T120" s="7">
        <v>0.8</v>
      </c>
      <c r="U120" s="11"/>
      <c r="V120" s="10"/>
      <c r="W120" s="11"/>
      <c r="X120" s="10"/>
      <c r="Y120" s="11"/>
      <c r="Z120" s="10"/>
      <c r="AA120" s="7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96"/>
        <v>0</v>
      </c>
      <c r="AP120" s="11"/>
      <c r="AQ120" s="10"/>
      <c r="AR120" s="11"/>
      <c r="AS120" s="10"/>
      <c r="AT120" s="11"/>
      <c r="AU120" s="10"/>
      <c r="AV120" s="7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97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98"/>
        <v>0</v>
      </c>
      <c r="CF120" s="11"/>
      <c r="CG120" s="10"/>
      <c r="CH120" s="11"/>
      <c r="CI120" s="10"/>
      <c r="CJ120" s="11"/>
      <c r="CK120" s="10"/>
      <c r="CL120" s="7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99"/>
        <v>0</v>
      </c>
      <c r="DA120" s="11"/>
      <c r="DB120" s="10"/>
      <c r="DC120" s="11"/>
      <c r="DD120" s="10"/>
      <c r="DE120" s="11"/>
      <c r="DF120" s="10"/>
      <c r="DG120" s="7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00"/>
        <v>0</v>
      </c>
      <c r="DV120" s="11"/>
      <c r="DW120" s="10"/>
      <c r="DX120" s="11"/>
      <c r="DY120" s="10"/>
      <c r="DZ120" s="11"/>
      <c r="EA120" s="10"/>
      <c r="EB120" s="7"/>
      <c r="EC120" s="11"/>
      <c r="ED120" s="10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101"/>
        <v>0</v>
      </c>
      <c r="EQ120" s="11"/>
      <c r="ER120" s="10"/>
      <c r="ES120" s="11"/>
      <c r="ET120" s="10"/>
      <c r="EU120" s="11"/>
      <c r="EV120" s="10"/>
      <c r="EW120" s="7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02"/>
        <v>0</v>
      </c>
      <c r="FL120" s="11">
        <v>15</v>
      </c>
      <c r="FM120" s="10" t="s">
        <v>60</v>
      </c>
      <c r="FN120" s="11"/>
      <c r="FO120" s="10"/>
      <c r="FP120" s="11"/>
      <c r="FQ120" s="10"/>
      <c r="FR120" s="7">
        <v>2</v>
      </c>
      <c r="FS120" s="11">
        <v>5</v>
      </c>
      <c r="FT120" s="10" t="s">
        <v>60</v>
      </c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>
        <v>1</v>
      </c>
      <c r="GF120" s="7">
        <f t="shared" si="103"/>
        <v>3</v>
      </c>
    </row>
    <row r="121" spans="1:188" x14ac:dyDescent="0.2">
      <c r="A121" s="20">
        <v>8</v>
      </c>
      <c r="B121" s="20">
        <v>1</v>
      </c>
      <c r="C121" s="20"/>
      <c r="D121" s="6" t="s">
        <v>249</v>
      </c>
      <c r="E121" s="3" t="s">
        <v>250</v>
      </c>
      <c r="F121" s="6">
        <f t="shared" si="82"/>
        <v>0</v>
      </c>
      <c r="G121" s="6">
        <f t="shared" si="83"/>
        <v>2</v>
      </c>
      <c r="H121" s="6">
        <f t="shared" si="84"/>
        <v>20</v>
      </c>
      <c r="I121" s="6">
        <f t="shared" si="85"/>
        <v>15</v>
      </c>
      <c r="J121" s="6">
        <f t="shared" si="86"/>
        <v>0</v>
      </c>
      <c r="K121" s="6">
        <f t="shared" si="87"/>
        <v>0</v>
      </c>
      <c r="L121" s="6">
        <f t="shared" si="88"/>
        <v>5</v>
      </c>
      <c r="M121" s="6">
        <f t="shared" si="89"/>
        <v>0</v>
      </c>
      <c r="N121" s="6">
        <f t="shared" si="90"/>
        <v>0</v>
      </c>
      <c r="O121" s="6">
        <f t="shared" si="91"/>
        <v>0</v>
      </c>
      <c r="P121" s="6">
        <f t="shared" si="92"/>
        <v>0</v>
      </c>
      <c r="Q121" s="6">
        <f t="shared" si="93"/>
        <v>0</v>
      </c>
      <c r="R121" s="7">
        <f t="shared" si="94"/>
        <v>3</v>
      </c>
      <c r="S121" s="7">
        <f t="shared" si="95"/>
        <v>1</v>
      </c>
      <c r="T121" s="7">
        <v>0.8</v>
      </c>
      <c r="U121" s="11"/>
      <c r="V121" s="10"/>
      <c r="W121" s="11"/>
      <c r="X121" s="10"/>
      <c r="Y121" s="11"/>
      <c r="Z121" s="10"/>
      <c r="AA121" s="7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96"/>
        <v>0</v>
      </c>
      <c r="AP121" s="11"/>
      <c r="AQ121" s="10"/>
      <c r="AR121" s="11"/>
      <c r="AS121" s="10"/>
      <c r="AT121" s="11"/>
      <c r="AU121" s="10"/>
      <c r="AV121" s="7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97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98"/>
        <v>0</v>
      </c>
      <c r="CF121" s="11"/>
      <c r="CG121" s="10"/>
      <c r="CH121" s="11"/>
      <c r="CI121" s="10"/>
      <c r="CJ121" s="11"/>
      <c r="CK121" s="10"/>
      <c r="CL121" s="7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99"/>
        <v>0</v>
      </c>
      <c r="DA121" s="11"/>
      <c r="DB121" s="10"/>
      <c r="DC121" s="11"/>
      <c r="DD121" s="10"/>
      <c r="DE121" s="11"/>
      <c r="DF121" s="10"/>
      <c r="DG121" s="7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00"/>
        <v>0</v>
      </c>
      <c r="DV121" s="11"/>
      <c r="DW121" s="10"/>
      <c r="DX121" s="11"/>
      <c r="DY121" s="10"/>
      <c r="DZ121" s="11"/>
      <c r="EA121" s="10"/>
      <c r="EB121" s="7"/>
      <c r="EC121" s="11"/>
      <c r="ED121" s="10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 t="shared" si="101"/>
        <v>0</v>
      </c>
      <c r="EQ121" s="11"/>
      <c r="ER121" s="10"/>
      <c r="ES121" s="11"/>
      <c r="ET121" s="10"/>
      <c r="EU121" s="11"/>
      <c r="EV121" s="10"/>
      <c r="EW121" s="7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02"/>
        <v>0</v>
      </c>
      <c r="FL121" s="11">
        <v>15</v>
      </c>
      <c r="FM121" s="10" t="s">
        <v>60</v>
      </c>
      <c r="FN121" s="11"/>
      <c r="FO121" s="10"/>
      <c r="FP121" s="11"/>
      <c r="FQ121" s="10"/>
      <c r="FR121" s="7">
        <v>2</v>
      </c>
      <c r="FS121" s="11">
        <v>5</v>
      </c>
      <c r="FT121" s="10" t="s">
        <v>60</v>
      </c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>
        <v>1</v>
      </c>
      <c r="GF121" s="7">
        <f t="shared" si="103"/>
        <v>3</v>
      </c>
    </row>
    <row r="122" spans="1:188" x14ac:dyDescent="0.2">
      <c r="A122" s="20">
        <v>8</v>
      </c>
      <c r="B122" s="20">
        <v>1</v>
      </c>
      <c r="C122" s="20"/>
      <c r="D122" s="6" t="s">
        <v>251</v>
      </c>
      <c r="E122" s="3" t="s">
        <v>252</v>
      </c>
      <c r="F122" s="6">
        <f t="shared" si="82"/>
        <v>0</v>
      </c>
      <c r="G122" s="6">
        <f t="shared" si="83"/>
        <v>2</v>
      </c>
      <c r="H122" s="6">
        <f t="shared" si="84"/>
        <v>20</v>
      </c>
      <c r="I122" s="6">
        <f t="shared" si="85"/>
        <v>15</v>
      </c>
      <c r="J122" s="6">
        <f t="shared" si="86"/>
        <v>0</v>
      </c>
      <c r="K122" s="6">
        <f t="shared" si="87"/>
        <v>0</v>
      </c>
      <c r="L122" s="6">
        <f t="shared" si="88"/>
        <v>5</v>
      </c>
      <c r="M122" s="6">
        <f t="shared" si="89"/>
        <v>0</v>
      </c>
      <c r="N122" s="6">
        <f t="shared" si="90"/>
        <v>0</v>
      </c>
      <c r="O122" s="6">
        <f t="shared" si="91"/>
        <v>0</v>
      </c>
      <c r="P122" s="6">
        <f t="shared" si="92"/>
        <v>0</v>
      </c>
      <c r="Q122" s="6">
        <f t="shared" si="93"/>
        <v>0</v>
      </c>
      <c r="R122" s="7">
        <f t="shared" si="94"/>
        <v>3</v>
      </c>
      <c r="S122" s="7">
        <f t="shared" si="95"/>
        <v>1</v>
      </c>
      <c r="T122" s="7">
        <v>0.8</v>
      </c>
      <c r="U122" s="11"/>
      <c r="V122" s="10"/>
      <c r="W122" s="11"/>
      <c r="X122" s="10"/>
      <c r="Y122" s="11"/>
      <c r="Z122" s="10"/>
      <c r="AA122" s="7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96"/>
        <v>0</v>
      </c>
      <c r="AP122" s="11"/>
      <c r="AQ122" s="10"/>
      <c r="AR122" s="11"/>
      <c r="AS122" s="10"/>
      <c r="AT122" s="11"/>
      <c r="AU122" s="10"/>
      <c r="AV122" s="7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97"/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98"/>
        <v>0</v>
      </c>
      <c r="CF122" s="11"/>
      <c r="CG122" s="10"/>
      <c r="CH122" s="11"/>
      <c r="CI122" s="10"/>
      <c r="CJ122" s="11"/>
      <c r="CK122" s="10"/>
      <c r="CL122" s="7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99"/>
        <v>0</v>
      </c>
      <c r="DA122" s="11"/>
      <c r="DB122" s="10"/>
      <c r="DC122" s="11"/>
      <c r="DD122" s="10"/>
      <c r="DE122" s="11"/>
      <c r="DF122" s="10"/>
      <c r="DG122" s="7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00"/>
        <v>0</v>
      </c>
      <c r="DV122" s="11"/>
      <c r="DW122" s="10"/>
      <c r="DX122" s="11"/>
      <c r="DY122" s="10"/>
      <c r="DZ122" s="11"/>
      <c r="EA122" s="10"/>
      <c r="EB122" s="7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01"/>
        <v>0</v>
      </c>
      <c r="EQ122" s="11"/>
      <c r="ER122" s="10"/>
      <c r="ES122" s="11"/>
      <c r="ET122" s="10"/>
      <c r="EU122" s="11"/>
      <c r="EV122" s="10"/>
      <c r="EW122" s="7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02"/>
        <v>0</v>
      </c>
      <c r="FL122" s="11">
        <v>15</v>
      </c>
      <c r="FM122" s="10" t="s">
        <v>60</v>
      </c>
      <c r="FN122" s="11"/>
      <c r="FO122" s="10"/>
      <c r="FP122" s="11"/>
      <c r="FQ122" s="10"/>
      <c r="FR122" s="7">
        <v>2</v>
      </c>
      <c r="FS122" s="11">
        <v>5</v>
      </c>
      <c r="FT122" s="10" t="s">
        <v>60</v>
      </c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>
        <v>1</v>
      </c>
      <c r="GF122" s="7">
        <f t="shared" si="103"/>
        <v>3</v>
      </c>
    </row>
    <row r="123" spans="1:188" x14ac:dyDescent="0.2">
      <c r="A123" s="20">
        <v>8</v>
      </c>
      <c r="B123" s="20">
        <v>1</v>
      </c>
      <c r="C123" s="20"/>
      <c r="D123" s="6" t="s">
        <v>253</v>
      </c>
      <c r="E123" s="3" t="s">
        <v>254</v>
      </c>
      <c r="F123" s="6">
        <f t="shared" si="82"/>
        <v>0</v>
      </c>
      <c r="G123" s="6">
        <f t="shared" si="83"/>
        <v>2</v>
      </c>
      <c r="H123" s="6">
        <f t="shared" si="84"/>
        <v>20</v>
      </c>
      <c r="I123" s="6">
        <f t="shared" si="85"/>
        <v>15</v>
      </c>
      <c r="J123" s="6">
        <f t="shared" si="86"/>
        <v>0</v>
      </c>
      <c r="K123" s="6">
        <f t="shared" si="87"/>
        <v>0</v>
      </c>
      <c r="L123" s="6">
        <f t="shared" si="88"/>
        <v>5</v>
      </c>
      <c r="M123" s="6">
        <f t="shared" si="89"/>
        <v>0</v>
      </c>
      <c r="N123" s="6">
        <f t="shared" si="90"/>
        <v>0</v>
      </c>
      <c r="O123" s="6">
        <f t="shared" si="91"/>
        <v>0</v>
      </c>
      <c r="P123" s="6">
        <f t="shared" si="92"/>
        <v>0</v>
      </c>
      <c r="Q123" s="6">
        <f t="shared" si="93"/>
        <v>0</v>
      </c>
      <c r="R123" s="7">
        <f t="shared" si="94"/>
        <v>3</v>
      </c>
      <c r="S123" s="7">
        <f t="shared" si="95"/>
        <v>1</v>
      </c>
      <c r="T123" s="7">
        <v>0.8</v>
      </c>
      <c r="U123" s="11"/>
      <c r="V123" s="10"/>
      <c r="W123" s="11"/>
      <c r="X123" s="10"/>
      <c r="Y123" s="11"/>
      <c r="Z123" s="10"/>
      <c r="AA123" s="7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96"/>
        <v>0</v>
      </c>
      <c r="AP123" s="11"/>
      <c r="AQ123" s="10"/>
      <c r="AR123" s="11"/>
      <c r="AS123" s="10"/>
      <c r="AT123" s="11"/>
      <c r="AU123" s="10"/>
      <c r="AV123" s="7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97"/>
        <v>0</v>
      </c>
      <c r="BK123" s="11"/>
      <c r="BL123" s="10"/>
      <c r="BM123" s="11"/>
      <c r="BN123" s="10"/>
      <c r="BO123" s="11"/>
      <c r="BP123" s="10"/>
      <c r="BQ123" s="7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98"/>
        <v>0</v>
      </c>
      <c r="CF123" s="11"/>
      <c r="CG123" s="10"/>
      <c r="CH123" s="11"/>
      <c r="CI123" s="10"/>
      <c r="CJ123" s="11"/>
      <c r="CK123" s="10"/>
      <c r="CL123" s="7"/>
      <c r="CM123" s="11"/>
      <c r="CN123" s="10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99"/>
        <v>0</v>
      </c>
      <c r="DA123" s="11"/>
      <c r="DB123" s="10"/>
      <c r="DC123" s="11"/>
      <c r="DD123" s="10"/>
      <c r="DE123" s="11"/>
      <c r="DF123" s="10"/>
      <c r="DG123" s="7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00"/>
        <v>0</v>
      </c>
      <c r="DV123" s="11"/>
      <c r="DW123" s="10"/>
      <c r="DX123" s="11"/>
      <c r="DY123" s="10"/>
      <c r="DZ123" s="11"/>
      <c r="EA123" s="10"/>
      <c r="EB123" s="7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01"/>
        <v>0</v>
      </c>
      <c r="EQ123" s="11"/>
      <c r="ER123" s="10"/>
      <c r="ES123" s="11"/>
      <c r="ET123" s="10"/>
      <c r="EU123" s="11"/>
      <c r="EV123" s="10"/>
      <c r="EW123" s="7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02"/>
        <v>0</v>
      </c>
      <c r="FL123" s="11">
        <v>15</v>
      </c>
      <c r="FM123" s="10" t="s">
        <v>60</v>
      </c>
      <c r="FN123" s="11"/>
      <c r="FO123" s="10"/>
      <c r="FP123" s="11"/>
      <c r="FQ123" s="10"/>
      <c r="FR123" s="7">
        <v>2</v>
      </c>
      <c r="FS123" s="11">
        <v>5</v>
      </c>
      <c r="FT123" s="10" t="s">
        <v>60</v>
      </c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>
        <v>1</v>
      </c>
      <c r="GF123" s="7">
        <f t="shared" si="103"/>
        <v>3</v>
      </c>
    </row>
    <row r="124" spans="1:188" x14ac:dyDescent="0.2">
      <c r="A124" s="20">
        <v>10</v>
      </c>
      <c r="B124" s="20">
        <v>1</v>
      </c>
      <c r="C124" s="20"/>
      <c r="D124" s="6" t="s">
        <v>255</v>
      </c>
      <c r="E124" s="3" t="s">
        <v>256</v>
      </c>
      <c r="F124" s="6">
        <f t="shared" si="82"/>
        <v>0</v>
      </c>
      <c r="G124" s="6">
        <f t="shared" si="83"/>
        <v>2</v>
      </c>
      <c r="H124" s="6">
        <f t="shared" si="84"/>
        <v>35</v>
      </c>
      <c r="I124" s="6">
        <f t="shared" si="85"/>
        <v>20</v>
      </c>
      <c r="J124" s="6">
        <f t="shared" si="86"/>
        <v>0</v>
      </c>
      <c r="K124" s="6">
        <f t="shared" si="87"/>
        <v>0</v>
      </c>
      <c r="L124" s="6">
        <f t="shared" si="88"/>
        <v>15</v>
      </c>
      <c r="M124" s="6">
        <f t="shared" si="89"/>
        <v>0</v>
      </c>
      <c r="N124" s="6">
        <f t="shared" si="90"/>
        <v>0</v>
      </c>
      <c r="O124" s="6">
        <f t="shared" si="91"/>
        <v>0</v>
      </c>
      <c r="P124" s="6">
        <f t="shared" si="92"/>
        <v>0</v>
      </c>
      <c r="Q124" s="6">
        <f t="shared" si="93"/>
        <v>0</v>
      </c>
      <c r="R124" s="7">
        <f t="shared" si="94"/>
        <v>5</v>
      </c>
      <c r="S124" s="7">
        <f t="shared" si="95"/>
        <v>2.5</v>
      </c>
      <c r="T124" s="7">
        <v>1.2</v>
      </c>
      <c r="U124" s="11"/>
      <c r="V124" s="10"/>
      <c r="W124" s="11"/>
      <c r="X124" s="10"/>
      <c r="Y124" s="11"/>
      <c r="Z124" s="10"/>
      <c r="AA124" s="7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96"/>
        <v>0</v>
      </c>
      <c r="AP124" s="11"/>
      <c r="AQ124" s="10"/>
      <c r="AR124" s="11"/>
      <c r="AS124" s="10"/>
      <c r="AT124" s="11"/>
      <c r="AU124" s="10"/>
      <c r="AV124" s="7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97"/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98"/>
        <v>0</v>
      </c>
      <c r="CF124" s="11"/>
      <c r="CG124" s="10"/>
      <c r="CH124" s="11"/>
      <c r="CI124" s="10"/>
      <c r="CJ124" s="11"/>
      <c r="CK124" s="10"/>
      <c r="CL124" s="7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99"/>
        <v>0</v>
      </c>
      <c r="DA124" s="11"/>
      <c r="DB124" s="10"/>
      <c r="DC124" s="11"/>
      <c r="DD124" s="10"/>
      <c r="DE124" s="11"/>
      <c r="DF124" s="10"/>
      <c r="DG124" s="7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00"/>
        <v>0</v>
      </c>
      <c r="DV124" s="11">
        <v>20</v>
      </c>
      <c r="DW124" s="10" t="s">
        <v>60</v>
      </c>
      <c r="DX124" s="11"/>
      <c r="DY124" s="10"/>
      <c r="DZ124" s="11"/>
      <c r="EA124" s="10"/>
      <c r="EB124" s="7">
        <v>2.5</v>
      </c>
      <c r="EC124" s="11">
        <v>15</v>
      </c>
      <c r="ED124" s="10" t="s">
        <v>60</v>
      </c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>
        <v>2.5</v>
      </c>
      <c r="EP124" s="7">
        <f t="shared" si="101"/>
        <v>5</v>
      </c>
      <c r="EQ124" s="11"/>
      <c r="ER124" s="10"/>
      <c r="ES124" s="11"/>
      <c r="ET124" s="10"/>
      <c r="EU124" s="11"/>
      <c r="EV124" s="10"/>
      <c r="EW124" s="7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02"/>
        <v>0</v>
      </c>
      <c r="FL124" s="11"/>
      <c r="FM124" s="10"/>
      <c r="FN124" s="11"/>
      <c r="FO124" s="10"/>
      <c r="FP124" s="11"/>
      <c r="FQ124" s="10"/>
      <c r="FR124" s="7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03"/>
        <v>0</v>
      </c>
    </row>
    <row r="125" spans="1:188" x14ac:dyDescent="0.2">
      <c r="A125" s="20">
        <v>10</v>
      </c>
      <c r="B125" s="20">
        <v>1</v>
      </c>
      <c r="C125" s="20"/>
      <c r="D125" s="6" t="s">
        <v>257</v>
      </c>
      <c r="E125" s="3" t="s">
        <v>258</v>
      </c>
      <c r="F125" s="6">
        <f t="shared" si="82"/>
        <v>0</v>
      </c>
      <c r="G125" s="6">
        <f t="shared" si="83"/>
        <v>2</v>
      </c>
      <c r="H125" s="6">
        <f t="shared" si="84"/>
        <v>35</v>
      </c>
      <c r="I125" s="6">
        <f t="shared" si="85"/>
        <v>20</v>
      </c>
      <c r="J125" s="6">
        <f t="shared" si="86"/>
        <v>0</v>
      </c>
      <c r="K125" s="6">
        <f t="shared" si="87"/>
        <v>0</v>
      </c>
      <c r="L125" s="6">
        <f t="shared" si="88"/>
        <v>15</v>
      </c>
      <c r="M125" s="6">
        <f t="shared" si="89"/>
        <v>0</v>
      </c>
      <c r="N125" s="6">
        <f t="shared" si="90"/>
        <v>0</v>
      </c>
      <c r="O125" s="6">
        <f t="shared" si="91"/>
        <v>0</v>
      </c>
      <c r="P125" s="6">
        <f t="shared" si="92"/>
        <v>0</v>
      </c>
      <c r="Q125" s="6">
        <f t="shared" si="93"/>
        <v>0</v>
      </c>
      <c r="R125" s="7">
        <f t="shared" si="94"/>
        <v>5</v>
      </c>
      <c r="S125" s="7">
        <f t="shared" si="95"/>
        <v>2.5</v>
      </c>
      <c r="T125" s="7">
        <v>1.2</v>
      </c>
      <c r="U125" s="11"/>
      <c r="V125" s="10"/>
      <c r="W125" s="11"/>
      <c r="X125" s="10"/>
      <c r="Y125" s="11"/>
      <c r="Z125" s="10"/>
      <c r="AA125" s="7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96"/>
        <v>0</v>
      </c>
      <c r="AP125" s="11"/>
      <c r="AQ125" s="10"/>
      <c r="AR125" s="11"/>
      <c r="AS125" s="10"/>
      <c r="AT125" s="11"/>
      <c r="AU125" s="10"/>
      <c r="AV125" s="7"/>
      <c r="AW125" s="11"/>
      <c r="AX125" s="10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97"/>
        <v>0</v>
      </c>
      <c r="BK125" s="11"/>
      <c r="BL125" s="10"/>
      <c r="BM125" s="11"/>
      <c r="BN125" s="10"/>
      <c r="BO125" s="11"/>
      <c r="BP125" s="10"/>
      <c r="BQ125" s="7"/>
      <c r="BR125" s="11"/>
      <c r="BS125" s="10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98"/>
        <v>0</v>
      </c>
      <c r="CF125" s="11"/>
      <c r="CG125" s="10"/>
      <c r="CH125" s="11"/>
      <c r="CI125" s="10"/>
      <c r="CJ125" s="11"/>
      <c r="CK125" s="10"/>
      <c r="CL125" s="7"/>
      <c r="CM125" s="11"/>
      <c r="CN125" s="10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99"/>
        <v>0</v>
      </c>
      <c r="DA125" s="11"/>
      <c r="DB125" s="10"/>
      <c r="DC125" s="11"/>
      <c r="DD125" s="10"/>
      <c r="DE125" s="11"/>
      <c r="DF125" s="10"/>
      <c r="DG125" s="7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00"/>
        <v>0</v>
      </c>
      <c r="DV125" s="11">
        <v>20</v>
      </c>
      <c r="DW125" s="10" t="s">
        <v>60</v>
      </c>
      <c r="DX125" s="11"/>
      <c r="DY125" s="10"/>
      <c r="DZ125" s="11"/>
      <c r="EA125" s="10"/>
      <c r="EB125" s="7">
        <v>2.5</v>
      </c>
      <c r="EC125" s="11">
        <v>15</v>
      </c>
      <c r="ED125" s="10" t="s">
        <v>60</v>
      </c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>
        <v>2.5</v>
      </c>
      <c r="EP125" s="7">
        <f t="shared" si="101"/>
        <v>5</v>
      </c>
      <c r="EQ125" s="11"/>
      <c r="ER125" s="10"/>
      <c r="ES125" s="11"/>
      <c r="ET125" s="10"/>
      <c r="EU125" s="11"/>
      <c r="EV125" s="10"/>
      <c r="EW125" s="7"/>
      <c r="EX125" s="11"/>
      <c r="EY125" s="10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02"/>
        <v>0</v>
      </c>
      <c r="FL125" s="11"/>
      <c r="FM125" s="10"/>
      <c r="FN125" s="11"/>
      <c r="FO125" s="10"/>
      <c r="FP125" s="11"/>
      <c r="FQ125" s="10"/>
      <c r="FR125" s="7"/>
      <c r="FS125" s="11"/>
      <c r="FT125" s="10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03"/>
        <v>0</v>
      </c>
    </row>
    <row r="126" spans="1:188" ht="20.100000000000001" customHeight="1" x14ac:dyDescent="0.2">
      <c r="A126" s="19" t="s">
        <v>259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9"/>
      <c r="GF126" s="13"/>
    </row>
    <row r="127" spans="1:188" x14ac:dyDescent="0.2">
      <c r="A127" s="6"/>
      <c r="B127" s="6"/>
      <c r="C127" s="6"/>
      <c r="D127" s="6" t="s">
        <v>260</v>
      </c>
      <c r="E127" s="3" t="s">
        <v>261</v>
      </c>
      <c r="F127" s="6">
        <f>COUNTIF(U127:GD127,"e")</f>
        <v>0</v>
      </c>
      <c r="G127" s="6">
        <f>COUNTIF(U127:GD127,"z")</f>
        <v>1</v>
      </c>
      <c r="H127" s="6">
        <f>SUM(I127:Q127)</f>
        <v>6</v>
      </c>
      <c r="I127" s="6">
        <f>U127+AP127+BK127+CF127+DA127+DV127+EQ127+FL127</f>
        <v>0</v>
      </c>
      <c r="J127" s="6">
        <f>W127+AR127+BM127+CH127+DC127+DX127+ES127+FN127</f>
        <v>0</v>
      </c>
      <c r="K127" s="6">
        <f>Y127+AT127+BO127+CJ127+DE127+DZ127+EU127+FP127</f>
        <v>0</v>
      </c>
      <c r="L127" s="6">
        <f>AB127+AW127+BR127+CM127+DH127+EC127+EX127+FS127</f>
        <v>0</v>
      </c>
      <c r="M127" s="6">
        <f>AD127+AY127+BT127+CO127+DJ127+EE127+EZ127+FU127</f>
        <v>0</v>
      </c>
      <c r="N127" s="6">
        <f>AF127+BA127+BV127+CQ127+DL127+EG127+FB127+FW127</f>
        <v>0</v>
      </c>
      <c r="O127" s="6">
        <f>AH127+BC127+BX127+CS127+DN127+EI127+FD127+FY127</f>
        <v>0</v>
      </c>
      <c r="P127" s="6">
        <f>AJ127+BE127+BZ127+CU127+DP127+EK127+FF127+GA127</f>
        <v>6</v>
      </c>
      <c r="Q127" s="6">
        <f>AL127+BG127+CB127+CW127+DR127+EM127+FH127+GC127</f>
        <v>0</v>
      </c>
      <c r="R127" s="7">
        <f>AO127+BJ127+CE127+CZ127+DU127+EP127+FK127+GF127</f>
        <v>6</v>
      </c>
      <c r="S127" s="7">
        <f>AN127+BI127+CD127+CY127+DT127+EO127+FJ127+GE127</f>
        <v>6</v>
      </c>
      <c r="T127" s="7">
        <v>0.2</v>
      </c>
      <c r="U127" s="11"/>
      <c r="V127" s="10"/>
      <c r="W127" s="11"/>
      <c r="X127" s="10"/>
      <c r="Y127" s="11"/>
      <c r="Z127" s="10"/>
      <c r="AA127" s="7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>AA127+AN127</f>
        <v>0</v>
      </c>
      <c r="AP127" s="11"/>
      <c r="AQ127" s="10"/>
      <c r="AR127" s="11"/>
      <c r="AS127" s="10"/>
      <c r="AT127" s="11"/>
      <c r="AU127" s="10"/>
      <c r="AV127" s="7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>AV127+BI127</f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>BQ127+CD127</f>
        <v>0</v>
      </c>
      <c r="CF127" s="11"/>
      <c r="CG127" s="10"/>
      <c r="CH127" s="11"/>
      <c r="CI127" s="10"/>
      <c r="CJ127" s="11"/>
      <c r="CK127" s="10"/>
      <c r="CL127" s="7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>CL127+CY127</f>
        <v>0</v>
      </c>
      <c r="DA127" s="11"/>
      <c r="DB127" s="10"/>
      <c r="DC127" s="11"/>
      <c r="DD127" s="10"/>
      <c r="DE127" s="11"/>
      <c r="DF127" s="10"/>
      <c r="DG127" s="7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>DG127+DT127</f>
        <v>0</v>
      </c>
      <c r="DV127" s="11"/>
      <c r="DW127" s="10"/>
      <c r="DX127" s="11"/>
      <c r="DY127" s="10"/>
      <c r="DZ127" s="11"/>
      <c r="EA127" s="10"/>
      <c r="EB127" s="7"/>
      <c r="EC127" s="11"/>
      <c r="ED127" s="10"/>
      <c r="EE127" s="11"/>
      <c r="EF127" s="10"/>
      <c r="EG127" s="11"/>
      <c r="EH127" s="10"/>
      <c r="EI127" s="11"/>
      <c r="EJ127" s="10"/>
      <c r="EK127" s="11">
        <v>6</v>
      </c>
      <c r="EL127" s="10" t="s">
        <v>60</v>
      </c>
      <c r="EM127" s="11"/>
      <c r="EN127" s="10"/>
      <c r="EO127" s="7">
        <v>6</v>
      </c>
      <c r="EP127" s="7">
        <f>EB127+EO127</f>
        <v>6</v>
      </c>
      <c r="EQ127" s="11"/>
      <c r="ER127" s="10"/>
      <c r="ES127" s="11"/>
      <c r="ET127" s="10"/>
      <c r="EU127" s="11"/>
      <c r="EV127" s="10"/>
      <c r="EW127" s="7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>EW127+FJ127</f>
        <v>0</v>
      </c>
      <c r="FL127" s="11"/>
      <c r="FM127" s="10"/>
      <c r="FN127" s="11"/>
      <c r="FO127" s="10"/>
      <c r="FP127" s="11"/>
      <c r="FQ127" s="10"/>
      <c r="FR127" s="7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>FR127+GE127</f>
        <v>0</v>
      </c>
    </row>
    <row r="128" spans="1:188" ht="15.95" customHeight="1" x14ac:dyDescent="0.2">
      <c r="A128" s="6"/>
      <c r="B128" s="6"/>
      <c r="C128" s="6"/>
      <c r="D128" s="6"/>
      <c r="E128" s="6" t="s">
        <v>74</v>
      </c>
      <c r="F128" s="6">
        <f t="shared" ref="F128:AK128" si="104">SUM(F127:F127)</f>
        <v>0</v>
      </c>
      <c r="G128" s="6">
        <f t="shared" si="104"/>
        <v>1</v>
      </c>
      <c r="H128" s="6">
        <f t="shared" si="104"/>
        <v>6</v>
      </c>
      <c r="I128" s="6">
        <f t="shared" si="104"/>
        <v>0</v>
      </c>
      <c r="J128" s="6">
        <f t="shared" si="104"/>
        <v>0</v>
      </c>
      <c r="K128" s="6">
        <f t="shared" si="104"/>
        <v>0</v>
      </c>
      <c r="L128" s="6">
        <f t="shared" si="104"/>
        <v>0</v>
      </c>
      <c r="M128" s="6">
        <f t="shared" si="104"/>
        <v>0</v>
      </c>
      <c r="N128" s="6">
        <f t="shared" si="104"/>
        <v>0</v>
      </c>
      <c r="O128" s="6">
        <f t="shared" si="104"/>
        <v>0</v>
      </c>
      <c r="P128" s="6">
        <f t="shared" si="104"/>
        <v>6</v>
      </c>
      <c r="Q128" s="6">
        <f t="shared" si="104"/>
        <v>0</v>
      </c>
      <c r="R128" s="7">
        <f t="shared" si="104"/>
        <v>6</v>
      </c>
      <c r="S128" s="7">
        <f t="shared" si="104"/>
        <v>6</v>
      </c>
      <c r="T128" s="7">
        <f t="shared" si="104"/>
        <v>0.2</v>
      </c>
      <c r="U128" s="11">
        <f t="shared" si="104"/>
        <v>0</v>
      </c>
      <c r="V128" s="10">
        <f t="shared" si="104"/>
        <v>0</v>
      </c>
      <c r="W128" s="11">
        <f t="shared" si="104"/>
        <v>0</v>
      </c>
      <c r="X128" s="10">
        <f t="shared" si="104"/>
        <v>0</v>
      </c>
      <c r="Y128" s="11">
        <f t="shared" si="104"/>
        <v>0</v>
      </c>
      <c r="Z128" s="10">
        <f t="shared" si="104"/>
        <v>0</v>
      </c>
      <c r="AA128" s="7">
        <f t="shared" si="104"/>
        <v>0</v>
      </c>
      <c r="AB128" s="11">
        <f t="shared" si="104"/>
        <v>0</v>
      </c>
      <c r="AC128" s="10">
        <f t="shared" si="104"/>
        <v>0</v>
      </c>
      <c r="AD128" s="11">
        <f t="shared" si="104"/>
        <v>0</v>
      </c>
      <c r="AE128" s="10">
        <f t="shared" si="104"/>
        <v>0</v>
      </c>
      <c r="AF128" s="11">
        <f t="shared" si="104"/>
        <v>0</v>
      </c>
      <c r="AG128" s="10">
        <f t="shared" si="104"/>
        <v>0</v>
      </c>
      <c r="AH128" s="11">
        <f t="shared" si="104"/>
        <v>0</v>
      </c>
      <c r="AI128" s="10">
        <f t="shared" si="104"/>
        <v>0</v>
      </c>
      <c r="AJ128" s="11">
        <f t="shared" si="104"/>
        <v>0</v>
      </c>
      <c r="AK128" s="10">
        <f t="shared" si="104"/>
        <v>0</v>
      </c>
      <c r="AL128" s="11">
        <f t="shared" ref="AL128:BQ128" si="105">SUM(AL127:AL127)</f>
        <v>0</v>
      </c>
      <c r="AM128" s="10">
        <f t="shared" si="105"/>
        <v>0</v>
      </c>
      <c r="AN128" s="7">
        <f t="shared" si="105"/>
        <v>0</v>
      </c>
      <c r="AO128" s="7">
        <f t="shared" si="105"/>
        <v>0</v>
      </c>
      <c r="AP128" s="11">
        <f t="shared" si="105"/>
        <v>0</v>
      </c>
      <c r="AQ128" s="10">
        <f t="shared" si="105"/>
        <v>0</v>
      </c>
      <c r="AR128" s="11">
        <f t="shared" si="105"/>
        <v>0</v>
      </c>
      <c r="AS128" s="10">
        <f t="shared" si="105"/>
        <v>0</v>
      </c>
      <c r="AT128" s="11">
        <f t="shared" si="105"/>
        <v>0</v>
      </c>
      <c r="AU128" s="10">
        <f t="shared" si="105"/>
        <v>0</v>
      </c>
      <c r="AV128" s="7">
        <f t="shared" si="105"/>
        <v>0</v>
      </c>
      <c r="AW128" s="11">
        <f t="shared" si="105"/>
        <v>0</v>
      </c>
      <c r="AX128" s="10">
        <f t="shared" si="105"/>
        <v>0</v>
      </c>
      <c r="AY128" s="11">
        <f t="shared" si="105"/>
        <v>0</v>
      </c>
      <c r="AZ128" s="10">
        <f t="shared" si="105"/>
        <v>0</v>
      </c>
      <c r="BA128" s="11">
        <f t="shared" si="105"/>
        <v>0</v>
      </c>
      <c r="BB128" s="10">
        <f t="shared" si="105"/>
        <v>0</v>
      </c>
      <c r="BC128" s="11">
        <f t="shared" si="105"/>
        <v>0</v>
      </c>
      <c r="BD128" s="10">
        <f t="shared" si="105"/>
        <v>0</v>
      </c>
      <c r="BE128" s="11">
        <f t="shared" si="105"/>
        <v>0</v>
      </c>
      <c r="BF128" s="10">
        <f t="shared" si="105"/>
        <v>0</v>
      </c>
      <c r="BG128" s="11">
        <f t="shared" si="105"/>
        <v>0</v>
      </c>
      <c r="BH128" s="10">
        <f t="shared" si="105"/>
        <v>0</v>
      </c>
      <c r="BI128" s="7">
        <f t="shared" si="105"/>
        <v>0</v>
      </c>
      <c r="BJ128" s="7">
        <f t="shared" si="105"/>
        <v>0</v>
      </c>
      <c r="BK128" s="11">
        <f t="shared" si="105"/>
        <v>0</v>
      </c>
      <c r="BL128" s="10">
        <f t="shared" si="105"/>
        <v>0</v>
      </c>
      <c r="BM128" s="11">
        <f t="shared" si="105"/>
        <v>0</v>
      </c>
      <c r="BN128" s="10">
        <f t="shared" si="105"/>
        <v>0</v>
      </c>
      <c r="BO128" s="11">
        <f t="shared" si="105"/>
        <v>0</v>
      </c>
      <c r="BP128" s="10">
        <f t="shared" si="105"/>
        <v>0</v>
      </c>
      <c r="BQ128" s="7">
        <f t="shared" si="105"/>
        <v>0</v>
      </c>
      <c r="BR128" s="11">
        <f t="shared" ref="BR128:CW128" si="106">SUM(BR127:BR127)</f>
        <v>0</v>
      </c>
      <c r="BS128" s="10">
        <f t="shared" si="106"/>
        <v>0</v>
      </c>
      <c r="BT128" s="11">
        <f t="shared" si="106"/>
        <v>0</v>
      </c>
      <c r="BU128" s="10">
        <f t="shared" si="106"/>
        <v>0</v>
      </c>
      <c r="BV128" s="11">
        <f t="shared" si="106"/>
        <v>0</v>
      </c>
      <c r="BW128" s="10">
        <f t="shared" si="106"/>
        <v>0</v>
      </c>
      <c r="BX128" s="11">
        <f t="shared" si="106"/>
        <v>0</v>
      </c>
      <c r="BY128" s="10">
        <f t="shared" si="106"/>
        <v>0</v>
      </c>
      <c r="BZ128" s="11">
        <f t="shared" si="106"/>
        <v>0</v>
      </c>
      <c r="CA128" s="10">
        <f t="shared" si="106"/>
        <v>0</v>
      </c>
      <c r="CB128" s="11">
        <f t="shared" si="106"/>
        <v>0</v>
      </c>
      <c r="CC128" s="10">
        <f t="shared" si="106"/>
        <v>0</v>
      </c>
      <c r="CD128" s="7">
        <f t="shared" si="106"/>
        <v>0</v>
      </c>
      <c r="CE128" s="7">
        <f t="shared" si="106"/>
        <v>0</v>
      </c>
      <c r="CF128" s="11">
        <f t="shared" si="106"/>
        <v>0</v>
      </c>
      <c r="CG128" s="10">
        <f t="shared" si="106"/>
        <v>0</v>
      </c>
      <c r="CH128" s="11">
        <f t="shared" si="106"/>
        <v>0</v>
      </c>
      <c r="CI128" s="10">
        <f t="shared" si="106"/>
        <v>0</v>
      </c>
      <c r="CJ128" s="11">
        <f t="shared" si="106"/>
        <v>0</v>
      </c>
      <c r="CK128" s="10">
        <f t="shared" si="106"/>
        <v>0</v>
      </c>
      <c r="CL128" s="7">
        <f t="shared" si="106"/>
        <v>0</v>
      </c>
      <c r="CM128" s="11">
        <f t="shared" si="106"/>
        <v>0</v>
      </c>
      <c r="CN128" s="10">
        <f t="shared" si="106"/>
        <v>0</v>
      </c>
      <c r="CO128" s="11">
        <f t="shared" si="106"/>
        <v>0</v>
      </c>
      <c r="CP128" s="10">
        <f t="shared" si="106"/>
        <v>0</v>
      </c>
      <c r="CQ128" s="11">
        <f t="shared" si="106"/>
        <v>0</v>
      </c>
      <c r="CR128" s="10">
        <f t="shared" si="106"/>
        <v>0</v>
      </c>
      <c r="CS128" s="11">
        <f t="shared" si="106"/>
        <v>0</v>
      </c>
      <c r="CT128" s="10">
        <f t="shared" si="106"/>
        <v>0</v>
      </c>
      <c r="CU128" s="11">
        <f t="shared" si="106"/>
        <v>0</v>
      </c>
      <c r="CV128" s="10">
        <f t="shared" si="106"/>
        <v>0</v>
      </c>
      <c r="CW128" s="11">
        <f t="shared" si="106"/>
        <v>0</v>
      </c>
      <c r="CX128" s="10">
        <f t="shared" ref="CX128:EC128" si="107">SUM(CX127:CX127)</f>
        <v>0</v>
      </c>
      <c r="CY128" s="7">
        <f t="shared" si="107"/>
        <v>0</v>
      </c>
      <c r="CZ128" s="7">
        <f t="shared" si="107"/>
        <v>0</v>
      </c>
      <c r="DA128" s="11">
        <f t="shared" si="107"/>
        <v>0</v>
      </c>
      <c r="DB128" s="10">
        <f t="shared" si="107"/>
        <v>0</v>
      </c>
      <c r="DC128" s="11">
        <f t="shared" si="107"/>
        <v>0</v>
      </c>
      <c r="DD128" s="10">
        <f t="shared" si="107"/>
        <v>0</v>
      </c>
      <c r="DE128" s="11">
        <f t="shared" si="107"/>
        <v>0</v>
      </c>
      <c r="DF128" s="10">
        <f t="shared" si="107"/>
        <v>0</v>
      </c>
      <c r="DG128" s="7">
        <f t="shared" si="107"/>
        <v>0</v>
      </c>
      <c r="DH128" s="11">
        <f t="shared" si="107"/>
        <v>0</v>
      </c>
      <c r="DI128" s="10">
        <f t="shared" si="107"/>
        <v>0</v>
      </c>
      <c r="DJ128" s="11">
        <f t="shared" si="107"/>
        <v>0</v>
      </c>
      <c r="DK128" s="10">
        <f t="shared" si="107"/>
        <v>0</v>
      </c>
      <c r="DL128" s="11">
        <f t="shared" si="107"/>
        <v>0</v>
      </c>
      <c r="DM128" s="10">
        <f t="shared" si="107"/>
        <v>0</v>
      </c>
      <c r="DN128" s="11">
        <f t="shared" si="107"/>
        <v>0</v>
      </c>
      <c r="DO128" s="10">
        <f t="shared" si="107"/>
        <v>0</v>
      </c>
      <c r="DP128" s="11">
        <f t="shared" si="107"/>
        <v>0</v>
      </c>
      <c r="DQ128" s="10">
        <f t="shared" si="107"/>
        <v>0</v>
      </c>
      <c r="DR128" s="11">
        <f t="shared" si="107"/>
        <v>0</v>
      </c>
      <c r="DS128" s="10">
        <f t="shared" si="107"/>
        <v>0</v>
      </c>
      <c r="DT128" s="7">
        <f t="shared" si="107"/>
        <v>0</v>
      </c>
      <c r="DU128" s="7">
        <f t="shared" si="107"/>
        <v>0</v>
      </c>
      <c r="DV128" s="11">
        <f t="shared" si="107"/>
        <v>0</v>
      </c>
      <c r="DW128" s="10">
        <f t="shared" si="107"/>
        <v>0</v>
      </c>
      <c r="DX128" s="11">
        <f t="shared" si="107"/>
        <v>0</v>
      </c>
      <c r="DY128" s="10">
        <f t="shared" si="107"/>
        <v>0</v>
      </c>
      <c r="DZ128" s="11">
        <f t="shared" si="107"/>
        <v>0</v>
      </c>
      <c r="EA128" s="10">
        <f t="shared" si="107"/>
        <v>0</v>
      </c>
      <c r="EB128" s="7">
        <f t="shared" si="107"/>
        <v>0</v>
      </c>
      <c r="EC128" s="11">
        <f t="shared" si="107"/>
        <v>0</v>
      </c>
      <c r="ED128" s="10">
        <f t="shared" ref="ED128:FI128" si="108">SUM(ED127:ED127)</f>
        <v>0</v>
      </c>
      <c r="EE128" s="11">
        <f t="shared" si="108"/>
        <v>0</v>
      </c>
      <c r="EF128" s="10">
        <f t="shared" si="108"/>
        <v>0</v>
      </c>
      <c r="EG128" s="11">
        <f t="shared" si="108"/>
        <v>0</v>
      </c>
      <c r="EH128" s="10">
        <f t="shared" si="108"/>
        <v>0</v>
      </c>
      <c r="EI128" s="11">
        <f t="shared" si="108"/>
        <v>0</v>
      </c>
      <c r="EJ128" s="10">
        <f t="shared" si="108"/>
        <v>0</v>
      </c>
      <c r="EK128" s="11">
        <f t="shared" si="108"/>
        <v>6</v>
      </c>
      <c r="EL128" s="10">
        <f t="shared" si="108"/>
        <v>0</v>
      </c>
      <c r="EM128" s="11">
        <f t="shared" si="108"/>
        <v>0</v>
      </c>
      <c r="EN128" s="10">
        <f t="shared" si="108"/>
        <v>0</v>
      </c>
      <c r="EO128" s="7">
        <f t="shared" si="108"/>
        <v>6</v>
      </c>
      <c r="EP128" s="7">
        <f t="shared" si="108"/>
        <v>6</v>
      </c>
      <c r="EQ128" s="11">
        <f t="shared" si="108"/>
        <v>0</v>
      </c>
      <c r="ER128" s="10">
        <f t="shared" si="108"/>
        <v>0</v>
      </c>
      <c r="ES128" s="11">
        <f t="shared" si="108"/>
        <v>0</v>
      </c>
      <c r="ET128" s="10">
        <f t="shared" si="108"/>
        <v>0</v>
      </c>
      <c r="EU128" s="11">
        <f t="shared" si="108"/>
        <v>0</v>
      </c>
      <c r="EV128" s="10">
        <f t="shared" si="108"/>
        <v>0</v>
      </c>
      <c r="EW128" s="7">
        <f t="shared" si="108"/>
        <v>0</v>
      </c>
      <c r="EX128" s="11">
        <f t="shared" si="108"/>
        <v>0</v>
      </c>
      <c r="EY128" s="10">
        <f t="shared" si="108"/>
        <v>0</v>
      </c>
      <c r="EZ128" s="11">
        <f t="shared" si="108"/>
        <v>0</v>
      </c>
      <c r="FA128" s="10">
        <f t="shared" si="108"/>
        <v>0</v>
      </c>
      <c r="FB128" s="11">
        <f t="shared" si="108"/>
        <v>0</v>
      </c>
      <c r="FC128" s="10">
        <f t="shared" si="108"/>
        <v>0</v>
      </c>
      <c r="FD128" s="11">
        <f t="shared" si="108"/>
        <v>0</v>
      </c>
      <c r="FE128" s="10">
        <f t="shared" si="108"/>
        <v>0</v>
      </c>
      <c r="FF128" s="11">
        <f t="shared" si="108"/>
        <v>0</v>
      </c>
      <c r="FG128" s="10">
        <f t="shared" si="108"/>
        <v>0</v>
      </c>
      <c r="FH128" s="11">
        <f t="shared" si="108"/>
        <v>0</v>
      </c>
      <c r="FI128" s="10">
        <f t="shared" si="108"/>
        <v>0</v>
      </c>
      <c r="FJ128" s="7">
        <f t="shared" ref="FJ128:GF128" si="109">SUM(FJ127:FJ127)</f>
        <v>0</v>
      </c>
      <c r="FK128" s="7">
        <f t="shared" si="109"/>
        <v>0</v>
      </c>
      <c r="FL128" s="11">
        <f t="shared" si="109"/>
        <v>0</v>
      </c>
      <c r="FM128" s="10">
        <f t="shared" si="109"/>
        <v>0</v>
      </c>
      <c r="FN128" s="11">
        <f t="shared" si="109"/>
        <v>0</v>
      </c>
      <c r="FO128" s="10">
        <f t="shared" si="109"/>
        <v>0</v>
      </c>
      <c r="FP128" s="11">
        <f t="shared" si="109"/>
        <v>0</v>
      </c>
      <c r="FQ128" s="10">
        <f t="shared" si="109"/>
        <v>0</v>
      </c>
      <c r="FR128" s="7">
        <f t="shared" si="109"/>
        <v>0</v>
      </c>
      <c r="FS128" s="11">
        <f t="shared" si="109"/>
        <v>0</v>
      </c>
      <c r="FT128" s="10">
        <f t="shared" si="109"/>
        <v>0</v>
      </c>
      <c r="FU128" s="11">
        <f t="shared" si="109"/>
        <v>0</v>
      </c>
      <c r="FV128" s="10">
        <f t="shared" si="109"/>
        <v>0</v>
      </c>
      <c r="FW128" s="11">
        <f t="shared" si="109"/>
        <v>0</v>
      </c>
      <c r="FX128" s="10">
        <f t="shared" si="109"/>
        <v>0</v>
      </c>
      <c r="FY128" s="11">
        <f t="shared" si="109"/>
        <v>0</v>
      </c>
      <c r="FZ128" s="10">
        <f t="shared" si="109"/>
        <v>0</v>
      </c>
      <c r="GA128" s="11">
        <f t="shared" si="109"/>
        <v>0</v>
      </c>
      <c r="GB128" s="10">
        <f t="shared" si="109"/>
        <v>0</v>
      </c>
      <c r="GC128" s="11">
        <f t="shared" si="109"/>
        <v>0</v>
      </c>
      <c r="GD128" s="10">
        <f t="shared" si="109"/>
        <v>0</v>
      </c>
      <c r="GE128" s="7">
        <f t="shared" si="109"/>
        <v>0</v>
      </c>
      <c r="GF128" s="7">
        <f t="shared" si="109"/>
        <v>0</v>
      </c>
    </row>
    <row r="129" spans="1:188" ht="20.100000000000001" customHeight="1" x14ac:dyDescent="0.2">
      <c r="A129" s="19" t="s">
        <v>262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9"/>
      <c r="GF129" s="13"/>
    </row>
    <row r="130" spans="1:188" x14ac:dyDescent="0.2">
      <c r="A130" s="6"/>
      <c r="B130" s="6"/>
      <c r="C130" s="6"/>
      <c r="D130" s="6" t="s">
        <v>263</v>
      </c>
      <c r="E130" s="3" t="s">
        <v>264</v>
      </c>
      <c r="F130" s="6">
        <f>COUNTIF(U130:GD130,"e")</f>
        <v>0</v>
      </c>
      <c r="G130" s="6">
        <f>COUNTIF(U130:GD130,"z")</f>
        <v>1</v>
      </c>
      <c r="H130" s="6">
        <f>SUM(I130:Q130)</f>
        <v>4</v>
      </c>
      <c r="I130" s="6">
        <f>U130+AP130+BK130+CF130+DA130+DV130+EQ130+FL130</f>
        <v>4</v>
      </c>
      <c r="J130" s="6">
        <f>W130+AR130+BM130+CH130+DC130+DX130+ES130+FN130</f>
        <v>0</v>
      </c>
      <c r="K130" s="6">
        <f>Y130+AT130+BO130+CJ130+DE130+DZ130+EU130+FP130</f>
        <v>0</v>
      </c>
      <c r="L130" s="6">
        <f>AB130+AW130+BR130+CM130+DH130+EC130+EX130+FS130</f>
        <v>0</v>
      </c>
      <c r="M130" s="6">
        <f>AD130+AY130+BT130+CO130+DJ130+EE130+EZ130+FU130</f>
        <v>0</v>
      </c>
      <c r="N130" s="6">
        <f>AF130+BA130+BV130+CQ130+DL130+EG130+FB130+FW130</f>
        <v>0</v>
      </c>
      <c r="O130" s="6">
        <f>AH130+BC130+BX130+CS130+DN130+EI130+FD130+FY130</f>
        <v>0</v>
      </c>
      <c r="P130" s="6">
        <f>AJ130+BE130+BZ130+CU130+DP130+EK130+FF130+GA130</f>
        <v>0</v>
      </c>
      <c r="Q130" s="6">
        <f>AL130+BG130+CB130+CW130+DR130+EM130+FH130+GC130</f>
        <v>0</v>
      </c>
      <c r="R130" s="7">
        <f>AO130+BJ130+CE130+CZ130+DU130+EP130+FK130+GF130</f>
        <v>0</v>
      </c>
      <c r="S130" s="7">
        <f>AN130+BI130+CD130+CY130+DT130+EO130+FJ130+GE130</f>
        <v>0</v>
      </c>
      <c r="T130" s="7">
        <v>0</v>
      </c>
      <c r="U130" s="11">
        <v>4</v>
      </c>
      <c r="V130" s="10" t="s">
        <v>60</v>
      </c>
      <c r="W130" s="11"/>
      <c r="X130" s="10"/>
      <c r="Y130" s="11"/>
      <c r="Z130" s="10"/>
      <c r="AA130" s="7">
        <v>0</v>
      </c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>AA130+AN130</f>
        <v>0</v>
      </c>
      <c r="AP130" s="11"/>
      <c r="AQ130" s="10"/>
      <c r="AR130" s="11"/>
      <c r="AS130" s="10"/>
      <c r="AT130" s="11"/>
      <c r="AU130" s="10"/>
      <c r="AV130" s="7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>AV130+BI130</f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>BQ130+CD130</f>
        <v>0</v>
      </c>
      <c r="CF130" s="11"/>
      <c r="CG130" s="10"/>
      <c r="CH130" s="11"/>
      <c r="CI130" s="10"/>
      <c r="CJ130" s="11"/>
      <c r="CK130" s="10"/>
      <c r="CL130" s="7"/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>CL130+CY130</f>
        <v>0</v>
      </c>
      <c r="DA130" s="11"/>
      <c r="DB130" s="10"/>
      <c r="DC130" s="11"/>
      <c r="DD130" s="10"/>
      <c r="DE130" s="11"/>
      <c r="DF130" s="10"/>
      <c r="DG130" s="7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>DG130+DT130</f>
        <v>0</v>
      </c>
      <c r="DV130" s="11"/>
      <c r="DW130" s="10"/>
      <c r="DX130" s="11"/>
      <c r="DY130" s="10"/>
      <c r="DZ130" s="11"/>
      <c r="EA130" s="10"/>
      <c r="EB130" s="7"/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>EB130+EO130</f>
        <v>0</v>
      </c>
      <c r="EQ130" s="11"/>
      <c r="ER130" s="10"/>
      <c r="ES130" s="11"/>
      <c r="ET130" s="10"/>
      <c r="EU130" s="11"/>
      <c r="EV130" s="10"/>
      <c r="EW130" s="7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>EW130+FJ130</f>
        <v>0</v>
      </c>
      <c r="FL130" s="11"/>
      <c r="FM130" s="10"/>
      <c r="FN130" s="11"/>
      <c r="FO130" s="10"/>
      <c r="FP130" s="11"/>
      <c r="FQ130" s="10"/>
      <c r="FR130" s="7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>FR130+GE130</f>
        <v>0</v>
      </c>
    </row>
    <row r="131" spans="1:188" x14ac:dyDescent="0.2">
      <c r="A131" s="6"/>
      <c r="B131" s="6"/>
      <c r="C131" s="6"/>
      <c r="D131" s="6" t="s">
        <v>265</v>
      </c>
      <c r="E131" s="3" t="s">
        <v>266</v>
      </c>
      <c r="F131" s="6">
        <f>COUNTIF(U131:GD131,"e")</f>
        <v>0</v>
      </c>
      <c r="G131" s="6">
        <f>COUNTIF(U131:GD131,"z")</f>
        <v>1</v>
      </c>
      <c r="H131" s="6">
        <f>SUM(I131:Q131)</f>
        <v>1</v>
      </c>
      <c r="I131" s="6">
        <f>U131+AP131+BK131+CF131+DA131+DV131+EQ131+FL131</f>
        <v>1</v>
      </c>
      <c r="J131" s="6">
        <f>W131+AR131+BM131+CH131+DC131+DX131+ES131+FN131</f>
        <v>0</v>
      </c>
      <c r="K131" s="6">
        <f>Y131+AT131+BO131+CJ131+DE131+DZ131+EU131+FP131</f>
        <v>0</v>
      </c>
      <c r="L131" s="6">
        <f>AB131+AW131+BR131+CM131+DH131+EC131+EX131+FS131</f>
        <v>0</v>
      </c>
      <c r="M131" s="6">
        <f>AD131+AY131+BT131+CO131+DJ131+EE131+EZ131+FU131</f>
        <v>0</v>
      </c>
      <c r="N131" s="6">
        <f>AF131+BA131+BV131+CQ131+DL131+EG131+FB131+FW131</f>
        <v>0</v>
      </c>
      <c r="O131" s="6">
        <f>AH131+BC131+BX131+CS131+DN131+EI131+FD131+FY131</f>
        <v>0</v>
      </c>
      <c r="P131" s="6">
        <f>AJ131+BE131+BZ131+CU131+DP131+EK131+FF131+GA131</f>
        <v>0</v>
      </c>
      <c r="Q131" s="6">
        <f>AL131+BG131+CB131+CW131+DR131+EM131+FH131+GC131</f>
        <v>0</v>
      </c>
      <c r="R131" s="7">
        <f>AO131+BJ131+CE131+CZ131+DU131+EP131+FK131+GF131</f>
        <v>0</v>
      </c>
      <c r="S131" s="7">
        <f>AN131+BI131+CD131+CY131+DT131+EO131+FJ131+GE131</f>
        <v>0</v>
      </c>
      <c r="T131" s="7">
        <v>0</v>
      </c>
      <c r="U131" s="11">
        <v>1</v>
      </c>
      <c r="V131" s="10" t="s">
        <v>60</v>
      </c>
      <c r="W131" s="11"/>
      <c r="X131" s="10"/>
      <c r="Y131" s="11"/>
      <c r="Z131" s="10"/>
      <c r="AA131" s="7">
        <v>0</v>
      </c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>AA131+AN131</f>
        <v>0</v>
      </c>
      <c r="AP131" s="11"/>
      <c r="AQ131" s="10"/>
      <c r="AR131" s="11"/>
      <c r="AS131" s="10"/>
      <c r="AT131" s="11"/>
      <c r="AU131" s="10"/>
      <c r="AV131" s="7"/>
      <c r="AW131" s="11"/>
      <c r="AX131" s="10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>AV131+BI131</f>
        <v>0</v>
      </c>
      <c r="BK131" s="11"/>
      <c r="BL131" s="10"/>
      <c r="BM131" s="11"/>
      <c r="BN131" s="10"/>
      <c r="BO131" s="11"/>
      <c r="BP131" s="10"/>
      <c r="BQ131" s="7"/>
      <c r="BR131" s="11"/>
      <c r="BS131" s="10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>BQ131+CD131</f>
        <v>0</v>
      </c>
      <c r="CF131" s="11"/>
      <c r="CG131" s="10"/>
      <c r="CH131" s="11"/>
      <c r="CI131" s="10"/>
      <c r="CJ131" s="11"/>
      <c r="CK131" s="10"/>
      <c r="CL131" s="7"/>
      <c r="CM131" s="11"/>
      <c r="CN131" s="10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>CL131+CY131</f>
        <v>0</v>
      </c>
      <c r="DA131" s="11"/>
      <c r="DB131" s="10"/>
      <c r="DC131" s="11"/>
      <c r="DD131" s="10"/>
      <c r="DE131" s="11"/>
      <c r="DF131" s="10"/>
      <c r="DG131" s="7"/>
      <c r="DH131" s="11"/>
      <c r="DI131" s="10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>DG131+DT131</f>
        <v>0</v>
      </c>
      <c r="DV131" s="11"/>
      <c r="DW131" s="10"/>
      <c r="DX131" s="11"/>
      <c r="DY131" s="10"/>
      <c r="DZ131" s="11"/>
      <c r="EA131" s="10"/>
      <c r="EB131" s="7"/>
      <c r="EC131" s="11"/>
      <c r="ED131" s="10"/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>EB131+EO131</f>
        <v>0</v>
      </c>
      <c r="EQ131" s="11"/>
      <c r="ER131" s="10"/>
      <c r="ES131" s="11"/>
      <c r="ET131" s="10"/>
      <c r="EU131" s="11"/>
      <c r="EV131" s="10"/>
      <c r="EW131" s="7"/>
      <c r="EX131" s="11"/>
      <c r="EY131" s="10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7"/>
      <c r="FK131" s="7">
        <f>EW131+FJ131</f>
        <v>0</v>
      </c>
      <c r="FL131" s="11"/>
      <c r="FM131" s="10"/>
      <c r="FN131" s="11"/>
      <c r="FO131" s="10"/>
      <c r="FP131" s="11"/>
      <c r="FQ131" s="10"/>
      <c r="FR131" s="7"/>
      <c r="FS131" s="11"/>
      <c r="FT131" s="10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>FR131+GE131</f>
        <v>0</v>
      </c>
    </row>
    <row r="132" spans="1:188" x14ac:dyDescent="0.2">
      <c r="A132" s="6"/>
      <c r="B132" s="6"/>
      <c r="C132" s="6"/>
      <c r="D132" s="6" t="s">
        <v>267</v>
      </c>
      <c r="E132" s="3" t="s">
        <v>268</v>
      </c>
      <c r="F132" s="6">
        <f>COUNTIF(U132:GD132,"e")</f>
        <v>0</v>
      </c>
      <c r="G132" s="6">
        <f>COUNTIF(U132:GD132,"z")</f>
        <v>1</v>
      </c>
      <c r="H132" s="6">
        <f>SUM(I132:Q132)</f>
        <v>2</v>
      </c>
      <c r="I132" s="6">
        <f>U132+AP132+BK132+CF132+DA132+DV132+EQ132+FL132</f>
        <v>2</v>
      </c>
      <c r="J132" s="6">
        <f>W132+AR132+BM132+CH132+DC132+DX132+ES132+FN132</f>
        <v>0</v>
      </c>
      <c r="K132" s="6">
        <f>Y132+AT132+BO132+CJ132+DE132+DZ132+EU132+FP132</f>
        <v>0</v>
      </c>
      <c r="L132" s="6">
        <f>AB132+AW132+BR132+CM132+DH132+EC132+EX132+FS132</f>
        <v>0</v>
      </c>
      <c r="M132" s="6">
        <f>AD132+AY132+BT132+CO132+DJ132+EE132+EZ132+FU132</f>
        <v>0</v>
      </c>
      <c r="N132" s="6">
        <f>AF132+BA132+BV132+CQ132+DL132+EG132+FB132+FW132</f>
        <v>0</v>
      </c>
      <c r="O132" s="6">
        <f>AH132+BC132+BX132+CS132+DN132+EI132+FD132+FY132</f>
        <v>0</v>
      </c>
      <c r="P132" s="6">
        <f>AJ132+BE132+BZ132+CU132+DP132+EK132+FF132+GA132</f>
        <v>0</v>
      </c>
      <c r="Q132" s="6">
        <f>AL132+BG132+CB132+CW132+DR132+EM132+FH132+GC132</f>
        <v>0</v>
      </c>
      <c r="R132" s="7">
        <f>AO132+BJ132+CE132+CZ132+DU132+EP132+FK132+GF132</f>
        <v>0</v>
      </c>
      <c r="S132" s="7">
        <f>AN132+BI132+CD132+CY132+DT132+EO132+FJ132+GE132</f>
        <v>0</v>
      </c>
      <c r="T132" s="7">
        <v>0</v>
      </c>
      <c r="U132" s="11"/>
      <c r="V132" s="10"/>
      <c r="W132" s="11"/>
      <c r="X132" s="10"/>
      <c r="Y132" s="11"/>
      <c r="Z132" s="10"/>
      <c r="AA132" s="7"/>
      <c r="AB132" s="11"/>
      <c r="AC132" s="10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7"/>
      <c r="AO132" s="7">
        <f>AA132+AN132</f>
        <v>0</v>
      </c>
      <c r="AP132" s="11"/>
      <c r="AQ132" s="10"/>
      <c r="AR132" s="11"/>
      <c r="AS132" s="10"/>
      <c r="AT132" s="11"/>
      <c r="AU132" s="10"/>
      <c r="AV132" s="7"/>
      <c r="AW132" s="11"/>
      <c r="AX132" s="10"/>
      <c r="AY132" s="11"/>
      <c r="AZ132" s="10"/>
      <c r="BA132" s="11"/>
      <c r="BB132" s="10"/>
      <c r="BC132" s="11"/>
      <c r="BD132" s="10"/>
      <c r="BE132" s="11"/>
      <c r="BF132" s="10"/>
      <c r="BG132" s="11"/>
      <c r="BH132" s="10"/>
      <c r="BI132" s="7"/>
      <c r="BJ132" s="7">
        <f>AV132+BI132</f>
        <v>0</v>
      </c>
      <c r="BK132" s="11"/>
      <c r="BL132" s="10"/>
      <c r="BM132" s="11"/>
      <c r="BN132" s="10"/>
      <c r="BO132" s="11"/>
      <c r="BP132" s="10"/>
      <c r="BQ132" s="7"/>
      <c r="BR132" s="11"/>
      <c r="BS132" s="10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7"/>
      <c r="CE132" s="7">
        <f>BQ132+CD132</f>
        <v>0</v>
      </c>
      <c r="CF132" s="11"/>
      <c r="CG132" s="10"/>
      <c r="CH132" s="11"/>
      <c r="CI132" s="10"/>
      <c r="CJ132" s="11"/>
      <c r="CK132" s="10"/>
      <c r="CL132" s="7"/>
      <c r="CM132" s="11"/>
      <c r="CN132" s="10"/>
      <c r="CO132" s="11"/>
      <c r="CP132" s="10"/>
      <c r="CQ132" s="11"/>
      <c r="CR132" s="10"/>
      <c r="CS132" s="11"/>
      <c r="CT132" s="10"/>
      <c r="CU132" s="11"/>
      <c r="CV132" s="10"/>
      <c r="CW132" s="11"/>
      <c r="CX132" s="10"/>
      <c r="CY132" s="7"/>
      <c r="CZ132" s="7">
        <f>CL132+CY132</f>
        <v>0</v>
      </c>
      <c r="DA132" s="11"/>
      <c r="DB132" s="10"/>
      <c r="DC132" s="11"/>
      <c r="DD132" s="10"/>
      <c r="DE132" s="11"/>
      <c r="DF132" s="10"/>
      <c r="DG132" s="7"/>
      <c r="DH132" s="11"/>
      <c r="DI132" s="10"/>
      <c r="DJ132" s="11"/>
      <c r="DK132" s="10"/>
      <c r="DL132" s="11"/>
      <c r="DM132" s="10"/>
      <c r="DN132" s="11"/>
      <c r="DO132" s="10"/>
      <c r="DP132" s="11"/>
      <c r="DQ132" s="10"/>
      <c r="DR132" s="11"/>
      <c r="DS132" s="10"/>
      <c r="DT132" s="7"/>
      <c r="DU132" s="7">
        <f>DG132+DT132</f>
        <v>0</v>
      </c>
      <c r="DV132" s="11"/>
      <c r="DW132" s="10"/>
      <c r="DX132" s="11"/>
      <c r="DY132" s="10"/>
      <c r="DZ132" s="11"/>
      <c r="EA132" s="10"/>
      <c r="EB132" s="7"/>
      <c r="EC132" s="11"/>
      <c r="ED132" s="10"/>
      <c r="EE132" s="11"/>
      <c r="EF132" s="10"/>
      <c r="EG132" s="11"/>
      <c r="EH132" s="10"/>
      <c r="EI132" s="11"/>
      <c r="EJ132" s="10"/>
      <c r="EK132" s="11"/>
      <c r="EL132" s="10"/>
      <c r="EM132" s="11"/>
      <c r="EN132" s="10"/>
      <c r="EO132" s="7"/>
      <c r="EP132" s="7">
        <f>EB132+EO132</f>
        <v>0</v>
      </c>
      <c r="EQ132" s="11">
        <v>2</v>
      </c>
      <c r="ER132" s="10" t="s">
        <v>60</v>
      </c>
      <c r="ES132" s="11"/>
      <c r="ET132" s="10"/>
      <c r="EU132" s="11"/>
      <c r="EV132" s="10"/>
      <c r="EW132" s="7">
        <v>0</v>
      </c>
      <c r="EX132" s="11"/>
      <c r="EY132" s="10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7"/>
      <c r="FK132" s="7">
        <f>EW132+FJ132</f>
        <v>0</v>
      </c>
      <c r="FL132" s="11"/>
      <c r="FM132" s="10"/>
      <c r="FN132" s="11"/>
      <c r="FO132" s="10"/>
      <c r="FP132" s="11"/>
      <c r="FQ132" s="10"/>
      <c r="FR132" s="7"/>
      <c r="FS132" s="11"/>
      <c r="FT132" s="10"/>
      <c r="FU132" s="11"/>
      <c r="FV132" s="10"/>
      <c r="FW132" s="11"/>
      <c r="FX132" s="10"/>
      <c r="FY132" s="11"/>
      <c r="FZ132" s="10"/>
      <c r="GA132" s="11"/>
      <c r="GB132" s="10"/>
      <c r="GC132" s="11"/>
      <c r="GD132" s="10"/>
      <c r="GE132" s="7"/>
      <c r="GF132" s="7">
        <f>FR132+GE132</f>
        <v>0</v>
      </c>
    </row>
    <row r="133" spans="1:188" ht="15.95" customHeight="1" x14ac:dyDescent="0.2">
      <c r="A133" s="6"/>
      <c r="B133" s="6"/>
      <c r="C133" s="6"/>
      <c r="D133" s="6"/>
      <c r="E133" s="6" t="s">
        <v>74</v>
      </c>
      <c r="F133" s="6">
        <f t="shared" ref="F133:AK133" si="110">SUM(F130:F132)</f>
        <v>0</v>
      </c>
      <c r="G133" s="6">
        <f t="shared" si="110"/>
        <v>3</v>
      </c>
      <c r="H133" s="6">
        <f t="shared" si="110"/>
        <v>7</v>
      </c>
      <c r="I133" s="6">
        <f t="shared" si="110"/>
        <v>7</v>
      </c>
      <c r="J133" s="6">
        <f t="shared" si="110"/>
        <v>0</v>
      </c>
      <c r="K133" s="6">
        <f t="shared" si="110"/>
        <v>0</v>
      </c>
      <c r="L133" s="6">
        <f t="shared" si="110"/>
        <v>0</v>
      </c>
      <c r="M133" s="6">
        <f t="shared" si="110"/>
        <v>0</v>
      </c>
      <c r="N133" s="6">
        <f t="shared" si="110"/>
        <v>0</v>
      </c>
      <c r="O133" s="6">
        <f t="shared" si="110"/>
        <v>0</v>
      </c>
      <c r="P133" s="6">
        <f t="shared" si="110"/>
        <v>0</v>
      </c>
      <c r="Q133" s="6">
        <f t="shared" si="110"/>
        <v>0</v>
      </c>
      <c r="R133" s="7">
        <f t="shared" si="110"/>
        <v>0</v>
      </c>
      <c r="S133" s="7">
        <f t="shared" si="110"/>
        <v>0</v>
      </c>
      <c r="T133" s="7">
        <f t="shared" si="110"/>
        <v>0</v>
      </c>
      <c r="U133" s="11">
        <f t="shared" si="110"/>
        <v>5</v>
      </c>
      <c r="V133" s="10">
        <f t="shared" si="110"/>
        <v>0</v>
      </c>
      <c r="W133" s="11">
        <f t="shared" si="110"/>
        <v>0</v>
      </c>
      <c r="X133" s="10">
        <f t="shared" si="110"/>
        <v>0</v>
      </c>
      <c r="Y133" s="11">
        <f t="shared" si="110"/>
        <v>0</v>
      </c>
      <c r="Z133" s="10">
        <f t="shared" si="110"/>
        <v>0</v>
      </c>
      <c r="AA133" s="7">
        <f t="shared" si="110"/>
        <v>0</v>
      </c>
      <c r="AB133" s="11">
        <f t="shared" si="110"/>
        <v>0</v>
      </c>
      <c r="AC133" s="10">
        <f t="shared" si="110"/>
        <v>0</v>
      </c>
      <c r="AD133" s="11">
        <f t="shared" si="110"/>
        <v>0</v>
      </c>
      <c r="AE133" s="10">
        <f t="shared" si="110"/>
        <v>0</v>
      </c>
      <c r="AF133" s="11">
        <f t="shared" si="110"/>
        <v>0</v>
      </c>
      <c r="AG133" s="10">
        <f t="shared" si="110"/>
        <v>0</v>
      </c>
      <c r="AH133" s="11">
        <f t="shared" si="110"/>
        <v>0</v>
      </c>
      <c r="AI133" s="10">
        <f t="shared" si="110"/>
        <v>0</v>
      </c>
      <c r="AJ133" s="11">
        <f t="shared" si="110"/>
        <v>0</v>
      </c>
      <c r="AK133" s="10">
        <f t="shared" si="110"/>
        <v>0</v>
      </c>
      <c r="AL133" s="11">
        <f t="shared" ref="AL133:BQ133" si="111">SUM(AL130:AL132)</f>
        <v>0</v>
      </c>
      <c r="AM133" s="10">
        <f t="shared" si="111"/>
        <v>0</v>
      </c>
      <c r="AN133" s="7">
        <f t="shared" si="111"/>
        <v>0</v>
      </c>
      <c r="AO133" s="7">
        <f t="shared" si="111"/>
        <v>0</v>
      </c>
      <c r="AP133" s="11">
        <f t="shared" si="111"/>
        <v>0</v>
      </c>
      <c r="AQ133" s="10">
        <f t="shared" si="111"/>
        <v>0</v>
      </c>
      <c r="AR133" s="11">
        <f t="shared" si="111"/>
        <v>0</v>
      </c>
      <c r="AS133" s="10">
        <f t="shared" si="111"/>
        <v>0</v>
      </c>
      <c r="AT133" s="11">
        <f t="shared" si="111"/>
        <v>0</v>
      </c>
      <c r="AU133" s="10">
        <f t="shared" si="111"/>
        <v>0</v>
      </c>
      <c r="AV133" s="7">
        <f t="shared" si="111"/>
        <v>0</v>
      </c>
      <c r="AW133" s="11">
        <f t="shared" si="111"/>
        <v>0</v>
      </c>
      <c r="AX133" s="10">
        <f t="shared" si="111"/>
        <v>0</v>
      </c>
      <c r="AY133" s="11">
        <f t="shared" si="111"/>
        <v>0</v>
      </c>
      <c r="AZ133" s="10">
        <f t="shared" si="111"/>
        <v>0</v>
      </c>
      <c r="BA133" s="11">
        <f t="shared" si="111"/>
        <v>0</v>
      </c>
      <c r="BB133" s="10">
        <f t="shared" si="111"/>
        <v>0</v>
      </c>
      <c r="BC133" s="11">
        <f t="shared" si="111"/>
        <v>0</v>
      </c>
      <c r="BD133" s="10">
        <f t="shared" si="111"/>
        <v>0</v>
      </c>
      <c r="BE133" s="11">
        <f t="shared" si="111"/>
        <v>0</v>
      </c>
      <c r="BF133" s="10">
        <f t="shared" si="111"/>
        <v>0</v>
      </c>
      <c r="BG133" s="11">
        <f t="shared" si="111"/>
        <v>0</v>
      </c>
      <c r="BH133" s="10">
        <f t="shared" si="111"/>
        <v>0</v>
      </c>
      <c r="BI133" s="7">
        <f t="shared" si="111"/>
        <v>0</v>
      </c>
      <c r="BJ133" s="7">
        <f t="shared" si="111"/>
        <v>0</v>
      </c>
      <c r="BK133" s="11">
        <f t="shared" si="111"/>
        <v>0</v>
      </c>
      <c r="BL133" s="10">
        <f t="shared" si="111"/>
        <v>0</v>
      </c>
      <c r="BM133" s="11">
        <f t="shared" si="111"/>
        <v>0</v>
      </c>
      <c r="BN133" s="10">
        <f t="shared" si="111"/>
        <v>0</v>
      </c>
      <c r="BO133" s="11">
        <f t="shared" si="111"/>
        <v>0</v>
      </c>
      <c r="BP133" s="10">
        <f t="shared" si="111"/>
        <v>0</v>
      </c>
      <c r="BQ133" s="7">
        <f t="shared" si="111"/>
        <v>0</v>
      </c>
      <c r="BR133" s="11">
        <f t="shared" ref="BR133:CW133" si="112">SUM(BR130:BR132)</f>
        <v>0</v>
      </c>
      <c r="BS133" s="10">
        <f t="shared" si="112"/>
        <v>0</v>
      </c>
      <c r="BT133" s="11">
        <f t="shared" si="112"/>
        <v>0</v>
      </c>
      <c r="BU133" s="10">
        <f t="shared" si="112"/>
        <v>0</v>
      </c>
      <c r="BV133" s="11">
        <f t="shared" si="112"/>
        <v>0</v>
      </c>
      <c r="BW133" s="10">
        <f t="shared" si="112"/>
        <v>0</v>
      </c>
      <c r="BX133" s="11">
        <f t="shared" si="112"/>
        <v>0</v>
      </c>
      <c r="BY133" s="10">
        <f t="shared" si="112"/>
        <v>0</v>
      </c>
      <c r="BZ133" s="11">
        <f t="shared" si="112"/>
        <v>0</v>
      </c>
      <c r="CA133" s="10">
        <f t="shared" si="112"/>
        <v>0</v>
      </c>
      <c r="CB133" s="11">
        <f t="shared" si="112"/>
        <v>0</v>
      </c>
      <c r="CC133" s="10">
        <f t="shared" si="112"/>
        <v>0</v>
      </c>
      <c r="CD133" s="7">
        <f t="shared" si="112"/>
        <v>0</v>
      </c>
      <c r="CE133" s="7">
        <f t="shared" si="112"/>
        <v>0</v>
      </c>
      <c r="CF133" s="11">
        <f t="shared" si="112"/>
        <v>0</v>
      </c>
      <c r="CG133" s="10">
        <f t="shared" si="112"/>
        <v>0</v>
      </c>
      <c r="CH133" s="11">
        <f t="shared" si="112"/>
        <v>0</v>
      </c>
      <c r="CI133" s="10">
        <f t="shared" si="112"/>
        <v>0</v>
      </c>
      <c r="CJ133" s="11">
        <f t="shared" si="112"/>
        <v>0</v>
      </c>
      <c r="CK133" s="10">
        <f t="shared" si="112"/>
        <v>0</v>
      </c>
      <c r="CL133" s="7">
        <f t="shared" si="112"/>
        <v>0</v>
      </c>
      <c r="CM133" s="11">
        <f t="shared" si="112"/>
        <v>0</v>
      </c>
      <c r="CN133" s="10">
        <f t="shared" si="112"/>
        <v>0</v>
      </c>
      <c r="CO133" s="11">
        <f t="shared" si="112"/>
        <v>0</v>
      </c>
      <c r="CP133" s="10">
        <f t="shared" si="112"/>
        <v>0</v>
      </c>
      <c r="CQ133" s="11">
        <f t="shared" si="112"/>
        <v>0</v>
      </c>
      <c r="CR133" s="10">
        <f t="shared" si="112"/>
        <v>0</v>
      </c>
      <c r="CS133" s="11">
        <f t="shared" si="112"/>
        <v>0</v>
      </c>
      <c r="CT133" s="10">
        <f t="shared" si="112"/>
        <v>0</v>
      </c>
      <c r="CU133" s="11">
        <f t="shared" si="112"/>
        <v>0</v>
      </c>
      <c r="CV133" s="10">
        <f t="shared" si="112"/>
        <v>0</v>
      </c>
      <c r="CW133" s="11">
        <f t="shared" si="112"/>
        <v>0</v>
      </c>
      <c r="CX133" s="10">
        <f t="shared" ref="CX133:EC133" si="113">SUM(CX130:CX132)</f>
        <v>0</v>
      </c>
      <c r="CY133" s="7">
        <f t="shared" si="113"/>
        <v>0</v>
      </c>
      <c r="CZ133" s="7">
        <f t="shared" si="113"/>
        <v>0</v>
      </c>
      <c r="DA133" s="11">
        <f t="shared" si="113"/>
        <v>0</v>
      </c>
      <c r="DB133" s="10">
        <f t="shared" si="113"/>
        <v>0</v>
      </c>
      <c r="DC133" s="11">
        <f t="shared" si="113"/>
        <v>0</v>
      </c>
      <c r="DD133" s="10">
        <f t="shared" si="113"/>
        <v>0</v>
      </c>
      <c r="DE133" s="11">
        <f t="shared" si="113"/>
        <v>0</v>
      </c>
      <c r="DF133" s="10">
        <f t="shared" si="113"/>
        <v>0</v>
      </c>
      <c r="DG133" s="7">
        <f t="shared" si="113"/>
        <v>0</v>
      </c>
      <c r="DH133" s="11">
        <f t="shared" si="113"/>
        <v>0</v>
      </c>
      <c r="DI133" s="10">
        <f t="shared" si="113"/>
        <v>0</v>
      </c>
      <c r="DJ133" s="11">
        <f t="shared" si="113"/>
        <v>0</v>
      </c>
      <c r="DK133" s="10">
        <f t="shared" si="113"/>
        <v>0</v>
      </c>
      <c r="DL133" s="11">
        <f t="shared" si="113"/>
        <v>0</v>
      </c>
      <c r="DM133" s="10">
        <f t="shared" si="113"/>
        <v>0</v>
      </c>
      <c r="DN133" s="11">
        <f t="shared" si="113"/>
        <v>0</v>
      </c>
      <c r="DO133" s="10">
        <f t="shared" si="113"/>
        <v>0</v>
      </c>
      <c r="DP133" s="11">
        <f t="shared" si="113"/>
        <v>0</v>
      </c>
      <c r="DQ133" s="10">
        <f t="shared" si="113"/>
        <v>0</v>
      </c>
      <c r="DR133" s="11">
        <f t="shared" si="113"/>
        <v>0</v>
      </c>
      <c r="DS133" s="10">
        <f t="shared" si="113"/>
        <v>0</v>
      </c>
      <c r="DT133" s="7">
        <f t="shared" si="113"/>
        <v>0</v>
      </c>
      <c r="DU133" s="7">
        <f t="shared" si="113"/>
        <v>0</v>
      </c>
      <c r="DV133" s="11">
        <f t="shared" si="113"/>
        <v>0</v>
      </c>
      <c r="DW133" s="10">
        <f t="shared" si="113"/>
        <v>0</v>
      </c>
      <c r="DX133" s="11">
        <f t="shared" si="113"/>
        <v>0</v>
      </c>
      <c r="DY133" s="10">
        <f t="shared" si="113"/>
        <v>0</v>
      </c>
      <c r="DZ133" s="11">
        <f t="shared" si="113"/>
        <v>0</v>
      </c>
      <c r="EA133" s="10">
        <f t="shared" si="113"/>
        <v>0</v>
      </c>
      <c r="EB133" s="7">
        <f t="shared" si="113"/>
        <v>0</v>
      </c>
      <c r="EC133" s="11">
        <f t="shared" si="113"/>
        <v>0</v>
      </c>
      <c r="ED133" s="10">
        <f t="shared" ref="ED133:FI133" si="114">SUM(ED130:ED132)</f>
        <v>0</v>
      </c>
      <c r="EE133" s="11">
        <f t="shared" si="114"/>
        <v>0</v>
      </c>
      <c r="EF133" s="10">
        <f t="shared" si="114"/>
        <v>0</v>
      </c>
      <c r="EG133" s="11">
        <f t="shared" si="114"/>
        <v>0</v>
      </c>
      <c r="EH133" s="10">
        <f t="shared" si="114"/>
        <v>0</v>
      </c>
      <c r="EI133" s="11">
        <f t="shared" si="114"/>
        <v>0</v>
      </c>
      <c r="EJ133" s="10">
        <f t="shared" si="114"/>
        <v>0</v>
      </c>
      <c r="EK133" s="11">
        <f t="shared" si="114"/>
        <v>0</v>
      </c>
      <c r="EL133" s="10">
        <f t="shared" si="114"/>
        <v>0</v>
      </c>
      <c r="EM133" s="11">
        <f t="shared" si="114"/>
        <v>0</v>
      </c>
      <c r="EN133" s="10">
        <f t="shared" si="114"/>
        <v>0</v>
      </c>
      <c r="EO133" s="7">
        <f t="shared" si="114"/>
        <v>0</v>
      </c>
      <c r="EP133" s="7">
        <f t="shared" si="114"/>
        <v>0</v>
      </c>
      <c r="EQ133" s="11">
        <f t="shared" si="114"/>
        <v>2</v>
      </c>
      <c r="ER133" s="10">
        <f t="shared" si="114"/>
        <v>0</v>
      </c>
      <c r="ES133" s="11">
        <f t="shared" si="114"/>
        <v>0</v>
      </c>
      <c r="ET133" s="10">
        <f t="shared" si="114"/>
        <v>0</v>
      </c>
      <c r="EU133" s="11">
        <f t="shared" si="114"/>
        <v>0</v>
      </c>
      <c r="EV133" s="10">
        <f t="shared" si="114"/>
        <v>0</v>
      </c>
      <c r="EW133" s="7">
        <f t="shared" si="114"/>
        <v>0</v>
      </c>
      <c r="EX133" s="11">
        <f t="shared" si="114"/>
        <v>0</v>
      </c>
      <c r="EY133" s="10">
        <f t="shared" si="114"/>
        <v>0</v>
      </c>
      <c r="EZ133" s="11">
        <f t="shared" si="114"/>
        <v>0</v>
      </c>
      <c r="FA133" s="10">
        <f t="shared" si="114"/>
        <v>0</v>
      </c>
      <c r="FB133" s="11">
        <f t="shared" si="114"/>
        <v>0</v>
      </c>
      <c r="FC133" s="10">
        <f t="shared" si="114"/>
        <v>0</v>
      </c>
      <c r="FD133" s="11">
        <f t="shared" si="114"/>
        <v>0</v>
      </c>
      <c r="FE133" s="10">
        <f t="shared" si="114"/>
        <v>0</v>
      </c>
      <c r="FF133" s="11">
        <f t="shared" si="114"/>
        <v>0</v>
      </c>
      <c r="FG133" s="10">
        <f t="shared" si="114"/>
        <v>0</v>
      </c>
      <c r="FH133" s="11">
        <f t="shared" si="114"/>
        <v>0</v>
      </c>
      <c r="FI133" s="10">
        <f t="shared" si="114"/>
        <v>0</v>
      </c>
      <c r="FJ133" s="7">
        <f t="shared" ref="FJ133:GF133" si="115">SUM(FJ130:FJ132)</f>
        <v>0</v>
      </c>
      <c r="FK133" s="7">
        <f t="shared" si="115"/>
        <v>0</v>
      </c>
      <c r="FL133" s="11">
        <f t="shared" si="115"/>
        <v>0</v>
      </c>
      <c r="FM133" s="10">
        <f t="shared" si="115"/>
        <v>0</v>
      </c>
      <c r="FN133" s="11">
        <f t="shared" si="115"/>
        <v>0</v>
      </c>
      <c r="FO133" s="10">
        <f t="shared" si="115"/>
        <v>0</v>
      </c>
      <c r="FP133" s="11">
        <f t="shared" si="115"/>
        <v>0</v>
      </c>
      <c r="FQ133" s="10">
        <f t="shared" si="115"/>
        <v>0</v>
      </c>
      <c r="FR133" s="7">
        <f t="shared" si="115"/>
        <v>0</v>
      </c>
      <c r="FS133" s="11">
        <f t="shared" si="115"/>
        <v>0</v>
      </c>
      <c r="FT133" s="10">
        <f t="shared" si="115"/>
        <v>0</v>
      </c>
      <c r="FU133" s="11">
        <f t="shared" si="115"/>
        <v>0</v>
      </c>
      <c r="FV133" s="10">
        <f t="shared" si="115"/>
        <v>0</v>
      </c>
      <c r="FW133" s="11">
        <f t="shared" si="115"/>
        <v>0</v>
      </c>
      <c r="FX133" s="10">
        <f t="shared" si="115"/>
        <v>0</v>
      </c>
      <c r="FY133" s="11">
        <f t="shared" si="115"/>
        <v>0</v>
      </c>
      <c r="FZ133" s="10">
        <f t="shared" si="115"/>
        <v>0</v>
      </c>
      <c r="GA133" s="11">
        <f t="shared" si="115"/>
        <v>0</v>
      </c>
      <c r="GB133" s="10">
        <f t="shared" si="115"/>
        <v>0</v>
      </c>
      <c r="GC133" s="11">
        <f t="shared" si="115"/>
        <v>0</v>
      </c>
      <c r="GD133" s="10">
        <f t="shared" si="115"/>
        <v>0</v>
      </c>
      <c r="GE133" s="7">
        <f t="shared" si="115"/>
        <v>0</v>
      </c>
      <c r="GF133" s="7">
        <f t="shared" si="115"/>
        <v>0</v>
      </c>
    </row>
    <row r="134" spans="1:188" ht="20.100000000000001" customHeight="1" x14ac:dyDescent="0.2">
      <c r="A134" s="6"/>
      <c r="B134" s="6"/>
      <c r="C134" s="6"/>
      <c r="D134" s="6"/>
      <c r="E134" s="8" t="s">
        <v>269</v>
      </c>
      <c r="F134" s="6">
        <f>F26+F42+F81+F128+F133</f>
        <v>21</v>
      </c>
      <c r="G134" s="6">
        <f>G26+G42+G81+G128+G133</f>
        <v>92</v>
      </c>
      <c r="H134" s="6">
        <f t="shared" ref="H134:Q134" si="116">H26+H42+H81+H133</f>
        <v>1567</v>
      </c>
      <c r="I134" s="6">
        <f t="shared" si="116"/>
        <v>752</v>
      </c>
      <c r="J134" s="6">
        <f t="shared" si="116"/>
        <v>205</v>
      </c>
      <c r="K134" s="6">
        <f t="shared" si="116"/>
        <v>20</v>
      </c>
      <c r="L134" s="6">
        <f t="shared" si="116"/>
        <v>330</v>
      </c>
      <c r="M134" s="6">
        <f t="shared" si="116"/>
        <v>100</v>
      </c>
      <c r="N134" s="6">
        <f t="shared" si="116"/>
        <v>135</v>
      </c>
      <c r="O134" s="6">
        <f t="shared" si="116"/>
        <v>0</v>
      </c>
      <c r="P134" s="6">
        <f t="shared" si="116"/>
        <v>0</v>
      </c>
      <c r="Q134" s="6">
        <f t="shared" si="116"/>
        <v>25</v>
      </c>
      <c r="R134" s="7">
        <f>R26+R42+R81+R128+R133</f>
        <v>210</v>
      </c>
      <c r="S134" s="7">
        <f>S26+S42+S81+S128+S133</f>
        <v>87.699999999999989</v>
      </c>
      <c r="T134" s="7">
        <f>T26+T42+T81+T128+T133</f>
        <v>102.30000000000003</v>
      </c>
      <c r="U134" s="11">
        <f t="shared" ref="U134:Z134" si="117">U26+U42+U81+U133</f>
        <v>100</v>
      </c>
      <c r="V134" s="10">
        <f t="shared" si="117"/>
        <v>0</v>
      </c>
      <c r="W134" s="11">
        <f t="shared" si="117"/>
        <v>60</v>
      </c>
      <c r="X134" s="10">
        <f t="shared" si="117"/>
        <v>0</v>
      </c>
      <c r="Y134" s="11">
        <f t="shared" si="117"/>
        <v>0</v>
      </c>
      <c r="Z134" s="10">
        <f t="shared" si="117"/>
        <v>0</v>
      </c>
      <c r="AA134" s="7">
        <f>AA26+AA42+AA81+AA128+AA133</f>
        <v>15.8</v>
      </c>
      <c r="AB134" s="11">
        <f t="shared" ref="AB134:AM134" si="118">AB26+AB42+AB81+AB133</f>
        <v>30</v>
      </c>
      <c r="AC134" s="10">
        <f t="shared" si="118"/>
        <v>0</v>
      </c>
      <c r="AD134" s="11">
        <f t="shared" si="118"/>
        <v>0</v>
      </c>
      <c r="AE134" s="10">
        <f t="shared" si="118"/>
        <v>0</v>
      </c>
      <c r="AF134" s="11">
        <f t="shared" si="118"/>
        <v>20</v>
      </c>
      <c r="AG134" s="10">
        <f t="shared" si="118"/>
        <v>0</v>
      </c>
      <c r="AH134" s="11">
        <f t="shared" si="118"/>
        <v>0</v>
      </c>
      <c r="AI134" s="10">
        <f t="shared" si="118"/>
        <v>0</v>
      </c>
      <c r="AJ134" s="11">
        <f t="shared" si="118"/>
        <v>0</v>
      </c>
      <c r="AK134" s="10">
        <f t="shared" si="118"/>
        <v>0</v>
      </c>
      <c r="AL134" s="11">
        <f t="shared" si="118"/>
        <v>0</v>
      </c>
      <c r="AM134" s="10">
        <f t="shared" si="118"/>
        <v>0</v>
      </c>
      <c r="AN134" s="7">
        <f>AN26+AN42+AN81+AN128+AN133</f>
        <v>5.2</v>
      </c>
      <c r="AO134" s="7">
        <f>AO26+AO42+AO81+AO128+AO133</f>
        <v>21</v>
      </c>
      <c r="AP134" s="11">
        <f t="shared" ref="AP134:AU134" si="119">AP26+AP42+AP81+AP133</f>
        <v>105</v>
      </c>
      <c r="AQ134" s="10">
        <f t="shared" si="119"/>
        <v>0</v>
      </c>
      <c r="AR134" s="11">
        <f t="shared" si="119"/>
        <v>40</v>
      </c>
      <c r="AS134" s="10">
        <f t="shared" si="119"/>
        <v>0</v>
      </c>
      <c r="AT134" s="11">
        <f t="shared" si="119"/>
        <v>0</v>
      </c>
      <c r="AU134" s="10">
        <f t="shared" si="119"/>
        <v>0</v>
      </c>
      <c r="AV134" s="7">
        <f>AV26+AV42+AV81+AV128+AV133</f>
        <v>16.3</v>
      </c>
      <c r="AW134" s="11">
        <f t="shared" ref="AW134:BH134" si="120">AW26+AW42+AW81+AW133</f>
        <v>75</v>
      </c>
      <c r="AX134" s="10">
        <f t="shared" si="120"/>
        <v>0</v>
      </c>
      <c r="AY134" s="11">
        <f t="shared" si="120"/>
        <v>0</v>
      </c>
      <c r="AZ134" s="10">
        <f t="shared" si="120"/>
        <v>0</v>
      </c>
      <c r="BA134" s="11">
        <f t="shared" si="120"/>
        <v>0</v>
      </c>
      <c r="BB134" s="10">
        <f t="shared" si="120"/>
        <v>0</v>
      </c>
      <c r="BC134" s="11">
        <f t="shared" si="120"/>
        <v>0</v>
      </c>
      <c r="BD134" s="10">
        <f t="shared" si="120"/>
        <v>0</v>
      </c>
      <c r="BE134" s="11">
        <f t="shared" si="120"/>
        <v>0</v>
      </c>
      <c r="BF134" s="10">
        <f t="shared" si="120"/>
        <v>0</v>
      </c>
      <c r="BG134" s="11">
        <f t="shared" si="120"/>
        <v>0</v>
      </c>
      <c r="BH134" s="10">
        <f t="shared" si="120"/>
        <v>0</v>
      </c>
      <c r="BI134" s="7">
        <f>BI26+BI42+BI81+BI128+BI133</f>
        <v>7.7</v>
      </c>
      <c r="BJ134" s="7">
        <f>BJ26+BJ42+BJ81+BJ128+BJ133</f>
        <v>24</v>
      </c>
      <c r="BK134" s="11">
        <f t="shared" ref="BK134:BP134" si="121">BK26+BK42+BK81+BK133</f>
        <v>115</v>
      </c>
      <c r="BL134" s="10">
        <f t="shared" si="121"/>
        <v>0</v>
      </c>
      <c r="BM134" s="11">
        <f t="shared" si="121"/>
        <v>35</v>
      </c>
      <c r="BN134" s="10">
        <f t="shared" si="121"/>
        <v>0</v>
      </c>
      <c r="BO134" s="11">
        <f t="shared" si="121"/>
        <v>0</v>
      </c>
      <c r="BP134" s="10">
        <f t="shared" si="121"/>
        <v>0</v>
      </c>
      <c r="BQ134" s="7">
        <f>BQ26+BQ42+BQ81+BQ128+BQ133</f>
        <v>20.7</v>
      </c>
      <c r="BR134" s="11">
        <f t="shared" ref="BR134:CC134" si="122">BR26+BR42+BR81+BR133</f>
        <v>35</v>
      </c>
      <c r="BS134" s="10">
        <f t="shared" si="122"/>
        <v>0</v>
      </c>
      <c r="BT134" s="11">
        <f t="shared" si="122"/>
        <v>30</v>
      </c>
      <c r="BU134" s="10">
        <f t="shared" si="122"/>
        <v>0</v>
      </c>
      <c r="BV134" s="11">
        <f t="shared" si="122"/>
        <v>20</v>
      </c>
      <c r="BW134" s="10">
        <f t="shared" si="122"/>
        <v>0</v>
      </c>
      <c r="BX134" s="11">
        <f t="shared" si="122"/>
        <v>0</v>
      </c>
      <c r="BY134" s="10">
        <f t="shared" si="122"/>
        <v>0</v>
      </c>
      <c r="BZ134" s="11">
        <f t="shared" si="122"/>
        <v>0</v>
      </c>
      <c r="CA134" s="10">
        <f t="shared" si="122"/>
        <v>0</v>
      </c>
      <c r="CB134" s="11">
        <f t="shared" si="122"/>
        <v>0</v>
      </c>
      <c r="CC134" s="10">
        <f t="shared" si="122"/>
        <v>0</v>
      </c>
      <c r="CD134" s="7">
        <f>CD26+CD42+CD81+CD128+CD133</f>
        <v>8.3000000000000007</v>
      </c>
      <c r="CE134" s="7">
        <f>CE26+CE42+CE81+CE128+CE133</f>
        <v>29</v>
      </c>
      <c r="CF134" s="11">
        <f t="shared" ref="CF134:CK134" si="123">CF26+CF42+CF81+CF133</f>
        <v>90</v>
      </c>
      <c r="CG134" s="10">
        <f t="shared" si="123"/>
        <v>0</v>
      </c>
      <c r="CH134" s="11">
        <f t="shared" si="123"/>
        <v>30</v>
      </c>
      <c r="CI134" s="10">
        <f t="shared" si="123"/>
        <v>0</v>
      </c>
      <c r="CJ134" s="11">
        <f t="shared" si="123"/>
        <v>0</v>
      </c>
      <c r="CK134" s="10">
        <f t="shared" si="123"/>
        <v>0</v>
      </c>
      <c r="CL134" s="7">
        <f>CL26+CL42+CL81+CL128+CL133</f>
        <v>15.9</v>
      </c>
      <c r="CM134" s="11">
        <f t="shared" ref="CM134:CX134" si="124">CM26+CM42+CM81+CM133</f>
        <v>30</v>
      </c>
      <c r="CN134" s="10">
        <f t="shared" si="124"/>
        <v>0</v>
      </c>
      <c r="CO134" s="11">
        <f t="shared" si="124"/>
        <v>30</v>
      </c>
      <c r="CP134" s="10">
        <f t="shared" si="124"/>
        <v>0</v>
      </c>
      <c r="CQ134" s="11">
        <f t="shared" si="124"/>
        <v>25</v>
      </c>
      <c r="CR134" s="10">
        <f t="shared" si="124"/>
        <v>0</v>
      </c>
      <c r="CS134" s="11">
        <f t="shared" si="124"/>
        <v>0</v>
      </c>
      <c r="CT134" s="10">
        <f t="shared" si="124"/>
        <v>0</v>
      </c>
      <c r="CU134" s="11">
        <f t="shared" si="124"/>
        <v>0</v>
      </c>
      <c r="CV134" s="10">
        <f t="shared" si="124"/>
        <v>0</v>
      </c>
      <c r="CW134" s="11">
        <f t="shared" si="124"/>
        <v>0</v>
      </c>
      <c r="CX134" s="10">
        <f t="shared" si="124"/>
        <v>0</v>
      </c>
      <c r="CY134" s="7">
        <f>CY26+CY42+CY81+CY128+CY133</f>
        <v>9.1</v>
      </c>
      <c r="CZ134" s="7">
        <f>CZ26+CZ42+CZ81+CZ128+CZ133</f>
        <v>25</v>
      </c>
      <c r="DA134" s="11">
        <f t="shared" ref="DA134:DF134" si="125">DA26+DA42+DA81+DA133</f>
        <v>90</v>
      </c>
      <c r="DB134" s="10">
        <f t="shared" si="125"/>
        <v>0</v>
      </c>
      <c r="DC134" s="11">
        <f t="shared" si="125"/>
        <v>0</v>
      </c>
      <c r="DD134" s="10">
        <f t="shared" si="125"/>
        <v>0</v>
      </c>
      <c r="DE134" s="11">
        <f t="shared" si="125"/>
        <v>20</v>
      </c>
      <c r="DF134" s="10">
        <f t="shared" si="125"/>
        <v>0</v>
      </c>
      <c r="DG134" s="7">
        <f>DG26+DG42+DG81+DG128+DG133</f>
        <v>14.5</v>
      </c>
      <c r="DH134" s="11">
        <f t="shared" ref="DH134:DS134" si="126">DH26+DH42+DH81+DH133</f>
        <v>55</v>
      </c>
      <c r="DI134" s="10">
        <f t="shared" si="126"/>
        <v>0</v>
      </c>
      <c r="DJ134" s="11">
        <f t="shared" si="126"/>
        <v>40</v>
      </c>
      <c r="DK134" s="10">
        <f t="shared" si="126"/>
        <v>0</v>
      </c>
      <c r="DL134" s="11">
        <f t="shared" si="126"/>
        <v>40</v>
      </c>
      <c r="DM134" s="10">
        <f t="shared" si="126"/>
        <v>0</v>
      </c>
      <c r="DN134" s="11">
        <f t="shared" si="126"/>
        <v>0</v>
      </c>
      <c r="DO134" s="10">
        <f t="shared" si="126"/>
        <v>0</v>
      </c>
      <c r="DP134" s="11">
        <f t="shared" si="126"/>
        <v>0</v>
      </c>
      <c r="DQ134" s="10">
        <f t="shared" si="126"/>
        <v>0</v>
      </c>
      <c r="DR134" s="11">
        <f t="shared" si="126"/>
        <v>0</v>
      </c>
      <c r="DS134" s="10">
        <f t="shared" si="126"/>
        <v>0</v>
      </c>
      <c r="DT134" s="7">
        <f>DT26+DT42+DT81+DT128+DT133</f>
        <v>13.5</v>
      </c>
      <c r="DU134" s="7">
        <f>DU26+DU42+DU81+DU128+DU133</f>
        <v>28</v>
      </c>
      <c r="DV134" s="11">
        <f t="shared" ref="DV134:EA134" si="127">DV26+DV42+DV81+DV133</f>
        <v>100</v>
      </c>
      <c r="DW134" s="10">
        <f t="shared" si="127"/>
        <v>0</v>
      </c>
      <c r="DX134" s="11">
        <f t="shared" si="127"/>
        <v>0</v>
      </c>
      <c r="DY134" s="10">
        <f t="shared" si="127"/>
        <v>0</v>
      </c>
      <c r="DZ134" s="11">
        <f t="shared" si="127"/>
        <v>0</v>
      </c>
      <c r="EA134" s="10">
        <f t="shared" si="127"/>
        <v>0</v>
      </c>
      <c r="EB134" s="7">
        <f>EB26+EB42+EB81+EB128+EB133</f>
        <v>12.100000000000001</v>
      </c>
      <c r="EC134" s="11">
        <f t="shared" ref="EC134:EN134" si="128">EC26+EC42+EC81+EC133</f>
        <v>70</v>
      </c>
      <c r="ED134" s="10">
        <f t="shared" si="128"/>
        <v>0</v>
      </c>
      <c r="EE134" s="11">
        <f t="shared" si="128"/>
        <v>0</v>
      </c>
      <c r="EF134" s="10">
        <f t="shared" si="128"/>
        <v>0</v>
      </c>
      <c r="EG134" s="11">
        <f t="shared" si="128"/>
        <v>0</v>
      </c>
      <c r="EH134" s="10">
        <f t="shared" si="128"/>
        <v>0</v>
      </c>
      <c r="EI134" s="11">
        <f t="shared" si="128"/>
        <v>0</v>
      </c>
      <c r="EJ134" s="10">
        <f t="shared" si="128"/>
        <v>0</v>
      </c>
      <c r="EK134" s="11">
        <f t="shared" si="128"/>
        <v>0</v>
      </c>
      <c r="EL134" s="10">
        <f t="shared" si="128"/>
        <v>0</v>
      </c>
      <c r="EM134" s="11">
        <f t="shared" si="128"/>
        <v>0</v>
      </c>
      <c r="EN134" s="10">
        <f t="shared" si="128"/>
        <v>0</v>
      </c>
      <c r="EO134" s="7">
        <f>EO26+EO42+EO81+EO128+EO133</f>
        <v>15.899999999999999</v>
      </c>
      <c r="EP134" s="7">
        <f>EP26+EP42+EP81+EP128+EP133</f>
        <v>28</v>
      </c>
      <c r="EQ134" s="11">
        <f t="shared" ref="EQ134:EV134" si="129">EQ26+EQ42+EQ81+EQ133</f>
        <v>87</v>
      </c>
      <c r="ER134" s="10">
        <f t="shared" si="129"/>
        <v>0</v>
      </c>
      <c r="ES134" s="11">
        <f t="shared" si="129"/>
        <v>30</v>
      </c>
      <c r="ET134" s="10">
        <f t="shared" si="129"/>
        <v>0</v>
      </c>
      <c r="EU134" s="11">
        <f t="shared" si="129"/>
        <v>0</v>
      </c>
      <c r="EV134" s="10">
        <f t="shared" si="129"/>
        <v>0</v>
      </c>
      <c r="EW134" s="7">
        <f>EW26+EW42+EW81+EW128+EW133</f>
        <v>19</v>
      </c>
      <c r="EX134" s="11">
        <f t="shared" ref="EX134:FI134" si="130">EX26+EX42+EX81+EX133</f>
        <v>30</v>
      </c>
      <c r="EY134" s="10">
        <f t="shared" si="130"/>
        <v>0</v>
      </c>
      <c r="EZ134" s="11">
        <f t="shared" si="130"/>
        <v>0</v>
      </c>
      <c r="FA134" s="10">
        <f t="shared" si="130"/>
        <v>0</v>
      </c>
      <c r="FB134" s="11">
        <f t="shared" si="130"/>
        <v>30</v>
      </c>
      <c r="FC134" s="10">
        <f t="shared" si="130"/>
        <v>0</v>
      </c>
      <c r="FD134" s="11">
        <f t="shared" si="130"/>
        <v>0</v>
      </c>
      <c r="FE134" s="10">
        <f t="shared" si="130"/>
        <v>0</v>
      </c>
      <c r="FF134" s="11">
        <f t="shared" si="130"/>
        <v>0</v>
      </c>
      <c r="FG134" s="10">
        <f t="shared" si="130"/>
        <v>0</v>
      </c>
      <c r="FH134" s="11">
        <f t="shared" si="130"/>
        <v>5</v>
      </c>
      <c r="FI134" s="10">
        <f t="shared" si="130"/>
        <v>0</v>
      </c>
      <c r="FJ134" s="7">
        <f>FJ26+FJ42+FJ81+FJ128+FJ133</f>
        <v>11</v>
      </c>
      <c r="FK134" s="7">
        <f>FK26+FK42+FK81+FK128+FK133</f>
        <v>30</v>
      </c>
      <c r="FL134" s="11">
        <f t="shared" ref="FL134:FQ134" si="131">FL26+FL42+FL81+FL133</f>
        <v>65</v>
      </c>
      <c r="FM134" s="10">
        <f t="shared" si="131"/>
        <v>0</v>
      </c>
      <c r="FN134" s="11">
        <f t="shared" si="131"/>
        <v>10</v>
      </c>
      <c r="FO134" s="10">
        <f t="shared" si="131"/>
        <v>0</v>
      </c>
      <c r="FP134" s="11">
        <f t="shared" si="131"/>
        <v>0</v>
      </c>
      <c r="FQ134" s="10">
        <f t="shared" si="131"/>
        <v>0</v>
      </c>
      <c r="FR134" s="7">
        <f>FR26+FR42+FR81+FR128+FR133</f>
        <v>8</v>
      </c>
      <c r="FS134" s="11">
        <f t="shared" ref="FS134:GD134" si="132">FS26+FS42+FS81+FS133</f>
        <v>5</v>
      </c>
      <c r="FT134" s="10">
        <f t="shared" si="132"/>
        <v>0</v>
      </c>
      <c r="FU134" s="11">
        <f t="shared" si="132"/>
        <v>0</v>
      </c>
      <c r="FV134" s="10">
        <f t="shared" si="132"/>
        <v>0</v>
      </c>
      <c r="FW134" s="11">
        <f t="shared" si="132"/>
        <v>0</v>
      </c>
      <c r="FX134" s="10">
        <f t="shared" si="132"/>
        <v>0</v>
      </c>
      <c r="FY134" s="11">
        <f t="shared" si="132"/>
        <v>0</v>
      </c>
      <c r="FZ134" s="10">
        <f t="shared" si="132"/>
        <v>0</v>
      </c>
      <c r="GA134" s="11">
        <f t="shared" si="132"/>
        <v>0</v>
      </c>
      <c r="GB134" s="10">
        <f t="shared" si="132"/>
        <v>0</v>
      </c>
      <c r="GC134" s="11">
        <f t="shared" si="132"/>
        <v>20</v>
      </c>
      <c r="GD134" s="10">
        <f t="shared" si="132"/>
        <v>0</v>
      </c>
      <c r="GE134" s="7">
        <f>GE26+GE42+GE81+GE128+GE133</f>
        <v>17</v>
      </c>
      <c r="GF134" s="7">
        <f>GF26+GF42+GF81+GF128+GF133</f>
        <v>25</v>
      </c>
    </row>
    <row r="136" spans="1:188" x14ac:dyDescent="0.2">
      <c r="D136" s="3" t="s">
        <v>22</v>
      </c>
      <c r="E136" s="3" t="s">
        <v>270</v>
      </c>
    </row>
    <row r="137" spans="1:188" x14ac:dyDescent="0.2">
      <c r="D137" s="3" t="s">
        <v>26</v>
      </c>
      <c r="E137" s="3" t="s">
        <v>271</v>
      </c>
    </row>
    <row r="138" spans="1:188" x14ac:dyDescent="0.2">
      <c r="D138" s="21" t="s">
        <v>32</v>
      </c>
      <c r="E138" s="21"/>
    </row>
    <row r="139" spans="1:188" x14ac:dyDescent="0.2">
      <c r="D139" s="3" t="s">
        <v>34</v>
      </c>
      <c r="E139" s="3" t="s">
        <v>272</v>
      </c>
    </row>
    <row r="140" spans="1:188" x14ac:dyDescent="0.2">
      <c r="D140" s="3" t="s">
        <v>35</v>
      </c>
      <c r="E140" s="3" t="s">
        <v>273</v>
      </c>
    </row>
    <row r="141" spans="1:188" x14ac:dyDescent="0.2">
      <c r="D141" s="3" t="s">
        <v>36</v>
      </c>
      <c r="E141" s="3" t="s">
        <v>274</v>
      </c>
    </row>
    <row r="142" spans="1:188" x14ac:dyDescent="0.2">
      <c r="D142" s="21" t="s">
        <v>33</v>
      </c>
      <c r="E142" s="21"/>
      <c r="M142" s="9"/>
      <c r="U142" s="9"/>
      <c r="AC142" s="9"/>
    </row>
    <row r="143" spans="1:188" x14ac:dyDescent="0.2">
      <c r="D143" s="3" t="s">
        <v>37</v>
      </c>
      <c r="E143" s="3" t="s">
        <v>275</v>
      </c>
    </row>
    <row r="144" spans="1:188" x14ac:dyDescent="0.2">
      <c r="D144" s="3" t="s">
        <v>38</v>
      </c>
      <c r="E144" s="3" t="s">
        <v>276</v>
      </c>
    </row>
    <row r="145" spans="4:5" x14ac:dyDescent="0.2">
      <c r="D145" s="3" t="s">
        <v>36</v>
      </c>
      <c r="E145" s="3" t="s">
        <v>274</v>
      </c>
    </row>
    <row r="146" spans="4:5" x14ac:dyDescent="0.2">
      <c r="D146" s="3" t="s">
        <v>39</v>
      </c>
      <c r="E146" s="3" t="s">
        <v>277</v>
      </c>
    </row>
    <row r="147" spans="4:5" x14ac:dyDescent="0.2">
      <c r="D147" s="3" t="s">
        <v>40</v>
      </c>
      <c r="E147" s="3" t="s">
        <v>278</v>
      </c>
    </row>
    <row r="148" spans="4:5" x14ac:dyDescent="0.2">
      <c r="D148" s="3" t="s">
        <v>41</v>
      </c>
      <c r="E148" s="3" t="s">
        <v>279</v>
      </c>
    </row>
  </sheetData>
  <mergeCells count="186">
    <mergeCell ref="A126:GF126"/>
    <mergeCell ref="A129:GF129"/>
    <mergeCell ref="D138:E138"/>
    <mergeCell ref="D142:E142"/>
    <mergeCell ref="C116:C123"/>
    <mergeCell ref="A116:A123"/>
    <mergeCell ref="B116:B123"/>
    <mergeCell ref="C124:C125"/>
    <mergeCell ref="A124:A125"/>
    <mergeCell ref="B124:B125"/>
    <mergeCell ref="C101:C107"/>
    <mergeCell ref="A101:A107"/>
    <mergeCell ref="B101:B107"/>
    <mergeCell ref="C108:C115"/>
    <mergeCell ref="A108:A115"/>
    <mergeCell ref="B108:B115"/>
    <mergeCell ref="C97:C98"/>
    <mergeCell ref="A97:A98"/>
    <mergeCell ref="B97:B98"/>
    <mergeCell ref="C99:C100"/>
    <mergeCell ref="A99:A100"/>
    <mergeCell ref="B99:B100"/>
    <mergeCell ref="C93:C94"/>
    <mergeCell ref="A93:A94"/>
    <mergeCell ref="B93:B94"/>
    <mergeCell ref="C95:C96"/>
    <mergeCell ref="A95:A96"/>
    <mergeCell ref="B95:B96"/>
    <mergeCell ref="C89:C90"/>
    <mergeCell ref="A89:A90"/>
    <mergeCell ref="B89:B90"/>
    <mergeCell ref="C91:C92"/>
    <mergeCell ref="A91:A92"/>
    <mergeCell ref="B91:B92"/>
    <mergeCell ref="C85:C86"/>
    <mergeCell ref="A85:A86"/>
    <mergeCell ref="B85:B86"/>
    <mergeCell ref="C87:C88"/>
    <mergeCell ref="A87:A88"/>
    <mergeCell ref="B87:B88"/>
    <mergeCell ref="A27:GF27"/>
    <mergeCell ref="A43:GF43"/>
    <mergeCell ref="A82:GF82"/>
    <mergeCell ref="C83:C84"/>
    <mergeCell ref="A83:A84"/>
    <mergeCell ref="B83:B84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Mechanika i budowa maszyn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2021-05-14T09:37:36Z</dcterms:created>
  <dcterms:modified xsi:type="dcterms:W3CDTF">2021-06-01T10:17:02Z</dcterms:modified>
</cp:coreProperties>
</file>