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4460796-AAD9-4179-8FF0-F94450509B11}" xr6:coauthVersionLast="45" xr6:coauthVersionMax="45" xr10:uidLastSave="{00000000-0000-0000-0000-000000000000}"/>
  <bookViews>
    <workbookView xWindow="-120" yWindow="-120" windowWidth="38640" windowHeight="15840"/>
  </bookViews>
  <sheets>
    <sheet name="Budowa i eksploatacja siłowni o" sheetId="1" r:id="rId1"/>
    <sheet name="Projektowanie i budowa okrętó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L17" i="1"/>
  <c r="M17" i="1"/>
  <c r="N17" i="1"/>
  <c r="O17" i="1"/>
  <c r="P17" i="1"/>
  <c r="R17" i="1"/>
  <c r="S17" i="1"/>
  <c r="T17" i="1"/>
  <c r="F17" i="1"/>
  <c r="Z17" i="1"/>
  <c r="AL17" i="1"/>
  <c r="Q17" i="1"/>
  <c r="BE17" i="1"/>
  <c r="BX17" i="1"/>
  <c r="CQ17" i="1"/>
  <c r="DJ17" i="1"/>
  <c r="EC17" i="1"/>
  <c r="EV17" i="1"/>
  <c r="FO17" i="1"/>
  <c r="I18" i="1"/>
  <c r="J18" i="1"/>
  <c r="H18" i="1"/>
  <c r="K18" i="1"/>
  <c r="L18" i="1"/>
  <c r="M18" i="1"/>
  <c r="N18" i="1"/>
  <c r="O18" i="1"/>
  <c r="P18" i="1"/>
  <c r="R18" i="1"/>
  <c r="AL18" i="1"/>
  <c r="G18" i="1"/>
  <c r="BE18" i="1"/>
  <c r="F18" i="1"/>
  <c r="BX18" i="1"/>
  <c r="CQ18" i="1"/>
  <c r="DJ18" i="1"/>
  <c r="EC18" i="1"/>
  <c r="EV18" i="1"/>
  <c r="FO18" i="1"/>
  <c r="I19" i="1"/>
  <c r="H19" i="1"/>
  <c r="J19" i="1"/>
  <c r="K19" i="1"/>
  <c r="L19" i="1"/>
  <c r="M19" i="1"/>
  <c r="N19" i="1"/>
  <c r="O19" i="1"/>
  <c r="P19" i="1"/>
  <c r="R19" i="1"/>
  <c r="AL19" i="1"/>
  <c r="G19" i="1"/>
  <c r="BE19" i="1"/>
  <c r="BX19" i="1"/>
  <c r="CQ19" i="1"/>
  <c r="DJ19" i="1"/>
  <c r="EC19" i="1"/>
  <c r="EV19" i="1"/>
  <c r="FO19" i="1"/>
  <c r="I20" i="1"/>
  <c r="J20" i="1"/>
  <c r="H20" i="1"/>
  <c r="K20" i="1"/>
  <c r="L20" i="1"/>
  <c r="M20" i="1"/>
  <c r="N20" i="1"/>
  <c r="O20" i="1"/>
  <c r="P20" i="1"/>
  <c r="R20" i="1"/>
  <c r="AL20" i="1"/>
  <c r="G20" i="1"/>
  <c r="BE20" i="1"/>
  <c r="F20" i="1"/>
  <c r="BX20" i="1"/>
  <c r="CQ20" i="1"/>
  <c r="DJ20" i="1"/>
  <c r="EC20" i="1"/>
  <c r="EV20" i="1"/>
  <c r="FO20" i="1"/>
  <c r="I21" i="1"/>
  <c r="H21" i="1"/>
  <c r="J21" i="1"/>
  <c r="K21" i="1"/>
  <c r="L21" i="1"/>
  <c r="M21" i="1"/>
  <c r="N21" i="1"/>
  <c r="O21" i="1"/>
  <c r="P21" i="1"/>
  <c r="R21" i="1"/>
  <c r="AL21" i="1"/>
  <c r="G21" i="1"/>
  <c r="BE21" i="1"/>
  <c r="BX21" i="1"/>
  <c r="CQ21" i="1"/>
  <c r="DJ21" i="1"/>
  <c r="EC21" i="1"/>
  <c r="EV21" i="1"/>
  <c r="FO21" i="1"/>
  <c r="I22" i="1"/>
  <c r="J22" i="1"/>
  <c r="H22" i="1"/>
  <c r="K22" i="1"/>
  <c r="L22" i="1"/>
  <c r="M22" i="1"/>
  <c r="N22" i="1"/>
  <c r="O22" i="1"/>
  <c r="P22" i="1"/>
  <c r="R22" i="1"/>
  <c r="AL22" i="1"/>
  <c r="G22" i="1"/>
  <c r="BE22" i="1"/>
  <c r="F22" i="1"/>
  <c r="BX22" i="1"/>
  <c r="CQ22" i="1"/>
  <c r="DJ22" i="1"/>
  <c r="EC22" i="1"/>
  <c r="EV22" i="1"/>
  <c r="FO22" i="1"/>
  <c r="I23" i="1"/>
  <c r="H23" i="1"/>
  <c r="J23" i="1"/>
  <c r="K23" i="1"/>
  <c r="L23" i="1"/>
  <c r="M23" i="1"/>
  <c r="N23" i="1"/>
  <c r="O23" i="1"/>
  <c r="P23" i="1"/>
  <c r="R23" i="1"/>
  <c r="AL23" i="1"/>
  <c r="G23" i="1"/>
  <c r="BE23" i="1"/>
  <c r="BX23" i="1"/>
  <c r="CQ23" i="1"/>
  <c r="DJ23" i="1"/>
  <c r="EC23" i="1"/>
  <c r="EV23" i="1"/>
  <c r="FO23" i="1"/>
  <c r="I24" i="1"/>
  <c r="J24" i="1"/>
  <c r="K24" i="1"/>
  <c r="L24" i="1"/>
  <c r="L32" i="1"/>
  <c r="N24" i="1"/>
  <c r="N32" i="1"/>
  <c r="O24" i="1"/>
  <c r="P24" i="1"/>
  <c r="P32" i="1"/>
  <c r="R24" i="1"/>
  <c r="S24" i="1"/>
  <c r="AL24" i="1"/>
  <c r="F24" i="1"/>
  <c r="BE24" i="1"/>
  <c r="BO24" i="1"/>
  <c r="M24" i="1"/>
  <c r="BW24" i="1"/>
  <c r="BX24" i="1"/>
  <c r="BX32" i="1"/>
  <c r="CQ24" i="1"/>
  <c r="DJ24" i="1"/>
  <c r="EC24" i="1"/>
  <c r="EV24" i="1"/>
  <c r="FO24" i="1"/>
  <c r="I25" i="1"/>
  <c r="J25" i="1"/>
  <c r="K25" i="1"/>
  <c r="L25" i="1"/>
  <c r="N25" i="1"/>
  <c r="O25" i="1"/>
  <c r="P25" i="1"/>
  <c r="S25" i="1"/>
  <c r="AL25" i="1"/>
  <c r="BE25" i="1"/>
  <c r="BX25" i="1"/>
  <c r="CH25" i="1"/>
  <c r="M25" i="1"/>
  <c r="CP25" i="1"/>
  <c r="R25" i="1"/>
  <c r="DJ25" i="1"/>
  <c r="EC25" i="1"/>
  <c r="EV25" i="1"/>
  <c r="EV32" i="1"/>
  <c r="FO25" i="1"/>
  <c r="I26" i="1"/>
  <c r="J26" i="1"/>
  <c r="K26" i="1"/>
  <c r="L26" i="1"/>
  <c r="N26" i="1"/>
  <c r="O26" i="1"/>
  <c r="P26" i="1"/>
  <c r="R26" i="1"/>
  <c r="S26" i="1"/>
  <c r="AL26" i="1"/>
  <c r="F26" i="1"/>
  <c r="BE26" i="1"/>
  <c r="BX26" i="1"/>
  <c r="CQ26" i="1"/>
  <c r="DA26" i="1"/>
  <c r="M26" i="1"/>
  <c r="DI26" i="1"/>
  <c r="DJ26" i="1"/>
  <c r="EC26" i="1"/>
  <c r="EV26" i="1"/>
  <c r="FO26" i="1"/>
  <c r="J27" i="1"/>
  <c r="K27" i="1"/>
  <c r="L27" i="1"/>
  <c r="M27" i="1"/>
  <c r="N27" i="1"/>
  <c r="O27" i="1"/>
  <c r="P27" i="1"/>
  <c r="R27" i="1"/>
  <c r="S27" i="1"/>
  <c r="AL27" i="1"/>
  <c r="BE27" i="1"/>
  <c r="BX27" i="1"/>
  <c r="CQ27" i="1"/>
  <c r="CR27" i="1"/>
  <c r="I27" i="1"/>
  <c r="H27" i="1"/>
  <c r="CT27" i="1"/>
  <c r="CX27" i="1"/>
  <c r="DJ27" i="1"/>
  <c r="EC27" i="1"/>
  <c r="EV27" i="1"/>
  <c r="FO27" i="1"/>
  <c r="K28" i="1"/>
  <c r="L28" i="1"/>
  <c r="M28" i="1"/>
  <c r="N28" i="1"/>
  <c r="O28" i="1"/>
  <c r="P28" i="1"/>
  <c r="R28" i="1"/>
  <c r="S28" i="1"/>
  <c r="AL28" i="1"/>
  <c r="F28" i="1"/>
  <c r="BE28" i="1"/>
  <c r="BX28" i="1"/>
  <c r="CQ28" i="1"/>
  <c r="DJ28" i="1"/>
  <c r="DK28" i="1"/>
  <c r="I28" i="1"/>
  <c r="DM28" i="1"/>
  <c r="J28" i="1"/>
  <c r="DQ28" i="1"/>
  <c r="EC28" i="1"/>
  <c r="EC32" i="1"/>
  <c r="EV28" i="1"/>
  <c r="FO28" i="1"/>
  <c r="J29" i="1"/>
  <c r="K29" i="1"/>
  <c r="L29" i="1"/>
  <c r="M29" i="1"/>
  <c r="N29" i="1"/>
  <c r="O29" i="1"/>
  <c r="P29" i="1"/>
  <c r="R29" i="1"/>
  <c r="S29" i="1"/>
  <c r="AL29" i="1"/>
  <c r="BE29" i="1"/>
  <c r="BX29" i="1"/>
  <c r="CQ29" i="1"/>
  <c r="DJ29" i="1"/>
  <c r="EC29" i="1"/>
  <c r="ED29" i="1"/>
  <c r="I29" i="1"/>
  <c r="H29" i="1"/>
  <c r="EF29" i="1"/>
  <c r="EJ29" i="1"/>
  <c r="EV29" i="1"/>
  <c r="FO29" i="1"/>
  <c r="I30" i="1"/>
  <c r="H30" i="1"/>
  <c r="J30" i="1"/>
  <c r="K30" i="1"/>
  <c r="L30" i="1"/>
  <c r="M30" i="1"/>
  <c r="N30" i="1"/>
  <c r="O30" i="1"/>
  <c r="P30" i="1"/>
  <c r="R30" i="1"/>
  <c r="AL30" i="1"/>
  <c r="G30" i="1"/>
  <c r="BE30" i="1"/>
  <c r="BX30" i="1"/>
  <c r="CQ30" i="1"/>
  <c r="DJ30" i="1"/>
  <c r="EC30" i="1"/>
  <c r="EV30" i="1"/>
  <c r="FO30" i="1"/>
  <c r="I31" i="1"/>
  <c r="J31" i="1"/>
  <c r="H31" i="1"/>
  <c r="K31" i="1"/>
  <c r="L31" i="1"/>
  <c r="M31" i="1"/>
  <c r="N31" i="1"/>
  <c r="O31" i="1"/>
  <c r="P31" i="1"/>
  <c r="R31" i="1"/>
  <c r="AL31" i="1"/>
  <c r="G31" i="1"/>
  <c r="BE31" i="1"/>
  <c r="F31" i="1"/>
  <c r="BX31" i="1"/>
  <c r="CQ31" i="1"/>
  <c r="DJ31" i="1"/>
  <c r="EC31" i="1"/>
  <c r="EV31" i="1"/>
  <c r="FO31" i="1"/>
  <c r="K32" i="1"/>
  <c r="O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S32" i="1"/>
  <c r="CT32" i="1"/>
  <c r="CU32" i="1"/>
  <c r="CV32" i="1"/>
  <c r="CW32" i="1"/>
  <c r="CY32" i="1"/>
  <c r="CZ32" i="1"/>
  <c r="DA32" i="1"/>
  <c r="DB32" i="1"/>
  <c r="DC32" i="1"/>
  <c r="DD32" i="1"/>
  <c r="DE32" i="1"/>
  <c r="DF32" i="1"/>
  <c r="DG32" i="1"/>
  <c r="DH32" i="1"/>
  <c r="DI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E32" i="1"/>
  <c r="EF32" i="1"/>
  <c r="EG32" i="1"/>
  <c r="EH32" i="1"/>
  <c r="EI32" i="1"/>
  <c r="EK32" i="1"/>
  <c r="EL32" i="1"/>
  <c r="EM32" i="1"/>
  <c r="EN32" i="1"/>
  <c r="EO32" i="1"/>
  <c r="EP32" i="1"/>
  <c r="EQ32" i="1"/>
  <c r="ER32" i="1"/>
  <c r="ES32" i="1"/>
  <c r="ET32" i="1"/>
  <c r="EU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I34" i="1"/>
  <c r="H34" i="1"/>
  <c r="J34" i="1"/>
  <c r="K34" i="1"/>
  <c r="L34" i="1"/>
  <c r="M34" i="1"/>
  <c r="N34" i="1"/>
  <c r="O34" i="1"/>
  <c r="P34" i="1"/>
  <c r="R34" i="1"/>
  <c r="AL34" i="1"/>
  <c r="G34" i="1"/>
  <c r="BE34" i="1"/>
  <c r="BX34" i="1"/>
  <c r="CQ34" i="1"/>
  <c r="DJ34" i="1"/>
  <c r="EC34" i="1"/>
  <c r="EV34" i="1"/>
  <c r="FO34" i="1"/>
  <c r="I35" i="1"/>
  <c r="J35" i="1"/>
  <c r="H35" i="1"/>
  <c r="K35" i="1"/>
  <c r="L35" i="1"/>
  <c r="M35" i="1"/>
  <c r="N35" i="1"/>
  <c r="O35" i="1"/>
  <c r="P35" i="1"/>
  <c r="R35" i="1"/>
  <c r="AL35" i="1"/>
  <c r="G35" i="1"/>
  <c r="BE35" i="1"/>
  <c r="F35" i="1"/>
  <c r="BX35" i="1"/>
  <c r="CQ35" i="1"/>
  <c r="DJ35" i="1"/>
  <c r="EC35" i="1"/>
  <c r="EV35" i="1"/>
  <c r="FO35" i="1"/>
  <c r="I36" i="1"/>
  <c r="H36" i="1"/>
  <c r="J36" i="1"/>
  <c r="K36" i="1"/>
  <c r="L36" i="1"/>
  <c r="M36" i="1"/>
  <c r="N36" i="1"/>
  <c r="O36" i="1"/>
  <c r="P36" i="1"/>
  <c r="R36" i="1"/>
  <c r="AL36" i="1"/>
  <c r="G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O37" i="1"/>
  <c r="P37" i="1"/>
  <c r="R37" i="1"/>
  <c r="AL37" i="1"/>
  <c r="G37" i="1"/>
  <c r="BE37" i="1"/>
  <c r="F37" i="1"/>
  <c r="BX37" i="1"/>
  <c r="CQ37" i="1"/>
  <c r="DJ37" i="1"/>
  <c r="EC37" i="1"/>
  <c r="EV37" i="1"/>
  <c r="FO37" i="1"/>
  <c r="I38" i="1"/>
  <c r="H38" i="1"/>
  <c r="J38" i="1"/>
  <c r="K38" i="1"/>
  <c r="L38" i="1"/>
  <c r="M38" i="1"/>
  <c r="N38" i="1"/>
  <c r="O38" i="1"/>
  <c r="P38" i="1"/>
  <c r="R38" i="1"/>
  <c r="AL38" i="1"/>
  <c r="G38" i="1"/>
  <c r="BE38" i="1"/>
  <c r="BX38" i="1"/>
  <c r="CQ38" i="1"/>
  <c r="DJ38" i="1"/>
  <c r="EC38" i="1"/>
  <c r="EV38" i="1"/>
  <c r="FO38" i="1"/>
  <c r="I39" i="1"/>
  <c r="J39" i="1"/>
  <c r="H39" i="1"/>
  <c r="K39" i="1"/>
  <c r="L39" i="1"/>
  <c r="M39" i="1"/>
  <c r="N39" i="1"/>
  <c r="O39" i="1"/>
  <c r="P39" i="1"/>
  <c r="R39" i="1"/>
  <c r="AL39" i="1"/>
  <c r="G39" i="1"/>
  <c r="BE39" i="1"/>
  <c r="F39" i="1"/>
  <c r="BX39" i="1"/>
  <c r="CQ39" i="1"/>
  <c r="DJ39" i="1"/>
  <c r="EC39" i="1"/>
  <c r="EV39" i="1"/>
  <c r="FO39" i="1"/>
  <c r="I40" i="1"/>
  <c r="H40" i="1"/>
  <c r="J40" i="1"/>
  <c r="K40" i="1"/>
  <c r="L40" i="1"/>
  <c r="M40" i="1"/>
  <c r="N40" i="1"/>
  <c r="O40" i="1"/>
  <c r="P40" i="1"/>
  <c r="R40" i="1"/>
  <c r="AL40" i="1"/>
  <c r="G40" i="1"/>
  <c r="BE40" i="1"/>
  <c r="BX40" i="1"/>
  <c r="CQ40" i="1"/>
  <c r="DJ40" i="1"/>
  <c r="EC40" i="1"/>
  <c r="EV40" i="1"/>
  <c r="FO40" i="1"/>
  <c r="I41" i="1"/>
  <c r="J41" i="1"/>
  <c r="H41" i="1"/>
  <c r="K41" i="1"/>
  <c r="L41" i="1"/>
  <c r="M41" i="1"/>
  <c r="N41" i="1"/>
  <c r="O41" i="1"/>
  <c r="P41" i="1"/>
  <c r="R41" i="1"/>
  <c r="AL41" i="1"/>
  <c r="G41" i="1"/>
  <c r="BE41" i="1"/>
  <c r="F41" i="1"/>
  <c r="BX41" i="1"/>
  <c r="CQ41" i="1"/>
  <c r="DJ41" i="1"/>
  <c r="EC41" i="1"/>
  <c r="EV41" i="1"/>
  <c r="FO41" i="1"/>
  <c r="I42" i="1"/>
  <c r="H42" i="1"/>
  <c r="J42" i="1"/>
  <c r="K42" i="1"/>
  <c r="L42" i="1"/>
  <c r="M42" i="1"/>
  <c r="N42" i="1"/>
  <c r="O42" i="1"/>
  <c r="P42" i="1"/>
  <c r="R42" i="1"/>
  <c r="AL42" i="1"/>
  <c r="G42" i="1"/>
  <c r="BE42" i="1"/>
  <c r="BX42" i="1"/>
  <c r="CQ42" i="1"/>
  <c r="DJ42" i="1"/>
  <c r="EC42" i="1"/>
  <c r="EV42" i="1"/>
  <c r="FO42" i="1"/>
  <c r="I43" i="1"/>
  <c r="J43" i="1"/>
  <c r="H43" i="1"/>
  <c r="K43" i="1"/>
  <c r="L43" i="1"/>
  <c r="M43" i="1"/>
  <c r="N43" i="1"/>
  <c r="O43" i="1"/>
  <c r="P43" i="1"/>
  <c r="R43" i="1"/>
  <c r="AL43" i="1"/>
  <c r="G43" i="1"/>
  <c r="BE43" i="1"/>
  <c r="F43" i="1"/>
  <c r="BX43" i="1"/>
  <c r="CQ43" i="1"/>
  <c r="DJ43" i="1"/>
  <c r="EC43" i="1"/>
  <c r="EV43" i="1"/>
  <c r="FO43" i="1"/>
  <c r="I44" i="1"/>
  <c r="H44" i="1"/>
  <c r="J44" i="1"/>
  <c r="K44" i="1"/>
  <c r="L44" i="1"/>
  <c r="M44" i="1"/>
  <c r="N44" i="1"/>
  <c r="O44" i="1"/>
  <c r="P44" i="1"/>
  <c r="R44" i="1"/>
  <c r="AL44" i="1"/>
  <c r="G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BE45" i="1"/>
  <c r="F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DJ46" i="1"/>
  <c r="EC46" i="1"/>
  <c r="EV46" i="1"/>
  <c r="FO46" i="1"/>
  <c r="G47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H48" i="1"/>
  <c r="K48" i="1"/>
  <c r="L48" i="1"/>
  <c r="M48" i="1"/>
  <c r="N48" i="1"/>
  <c r="O48" i="1"/>
  <c r="P48" i="1"/>
  <c r="R48" i="1"/>
  <c r="AL48" i="1"/>
  <c r="G48" i="1"/>
  <c r="BE48" i="1"/>
  <c r="F48" i="1"/>
  <c r="BX48" i="1"/>
  <c r="CQ48" i="1"/>
  <c r="DJ48" i="1"/>
  <c r="EC48" i="1"/>
  <c r="EV48" i="1"/>
  <c r="FO48" i="1"/>
  <c r="G49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FO49" i="1"/>
  <c r="I50" i="1"/>
  <c r="J50" i="1"/>
  <c r="H50" i="1"/>
  <c r="K50" i="1"/>
  <c r="L50" i="1"/>
  <c r="M50" i="1"/>
  <c r="N50" i="1"/>
  <c r="O50" i="1"/>
  <c r="P50" i="1"/>
  <c r="R50" i="1"/>
  <c r="AL50" i="1"/>
  <c r="G50" i="1"/>
  <c r="BE50" i="1"/>
  <c r="F50" i="1"/>
  <c r="BX50" i="1"/>
  <c r="CQ50" i="1"/>
  <c r="DJ50" i="1"/>
  <c r="EC50" i="1"/>
  <c r="EV50" i="1"/>
  <c r="FO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I52" i="1"/>
  <c r="J52" i="1"/>
  <c r="H52" i="1"/>
  <c r="K52" i="1"/>
  <c r="L52" i="1"/>
  <c r="M52" i="1"/>
  <c r="N52" i="1"/>
  <c r="O52" i="1"/>
  <c r="P52" i="1"/>
  <c r="R52" i="1"/>
  <c r="AL52" i="1"/>
  <c r="G52" i="1"/>
  <c r="BE52" i="1"/>
  <c r="F52" i="1"/>
  <c r="BX52" i="1"/>
  <c r="CQ52" i="1"/>
  <c r="DJ52" i="1"/>
  <c r="EC52" i="1"/>
  <c r="EV52" i="1"/>
  <c r="FO52" i="1"/>
  <c r="G53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H54" i="1"/>
  <c r="K54" i="1"/>
  <c r="L54" i="1"/>
  <c r="M54" i="1"/>
  <c r="N54" i="1"/>
  <c r="O54" i="1"/>
  <c r="P54" i="1"/>
  <c r="R54" i="1"/>
  <c r="AL54" i="1"/>
  <c r="G54" i="1"/>
  <c r="BE54" i="1"/>
  <c r="F54" i="1"/>
  <c r="BX54" i="1"/>
  <c r="CQ54" i="1"/>
  <c r="DJ54" i="1"/>
  <c r="EC54" i="1"/>
  <c r="EV54" i="1"/>
  <c r="FO54" i="1"/>
  <c r="I55" i="1"/>
  <c r="K55" i="1"/>
  <c r="M55" i="1"/>
  <c r="O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I57" i="1"/>
  <c r="J57" i="1"/>
  <c r="K57" i="1"/>
  <c r="K71" i="1"/>
  <c r="L57" i="1"/>
  <c r="M57" i="1"/>
  <c r="N57" i="1"/>
  <c r="O57" i="1"/>
  <c r="O71" i="1"/>
  <c r="P57" i="1"/>
  <c r="R57" i="1"/>
  <c r="AL57" i="1"/>
  <c r="BE57" i="1"/>
  <c r="BX57" i="1"/>
  <c r="CQ57" i="1"/>
  <c r="DJ57" i="1"/>
  <c r="EC57" i="1"/>
  <c r="EV57" i="1"/>
  <c r="FO57" i="1"/>
  <c r="I58" i="1"/>
  <c r="J58" i="1"/>
  <c r="K58" i="1"/>
  <c r="L58" i="1"/>
  <c r="M58" i="1"/>
  <c r="N58" i="1"/>
  <c r="O58" i="1"/>
  <c r="P58" i="1"/>
  <c r="R58" i="1"/>
  <c r="AL58" i="1"/>
  <c r="BE58" i="1"/>
  <c r="F58" i="1"/>
  <c r="BX58" i="1"/>
  <c r="CQ58" i="1"/>
  <c r="CQ71" i="1"/>
  <c r="DJ58" i="1"/>
  <c r="EC58" i="1"/>
  <c r="EV58" i="1"/>
  <c r="FO58" i="1"/>
  <c r="FO71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DJ59" i="1"/>
  <c r="EC59" i="1"/>
  <c r="EV59" i="1"/>
  <c r="FO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DJ60" i="1"/>
  <c r="EC60" i="1"/>
  <c r="EV60" i="1"/>
  <c r="FO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DJ61" i="1"/>
  <c r="EC61" i="1"/>
  <c r="EV61" i="1"/>
  <c r="FO61" i="1"/>
  <c r="I62" i="1"/>
  <c r="J62" i="1"/>
  <c r="H62" i="1"/>
  <c r="K62" i="1"/>
  <c r="L62" i="1"/>
  <c r="M62" i="1"/>
  <c r="N62" i="1"/>
  <c r="O62" i="1"/>
  <c r="P62" i="1"/>
  <c r="R62" i="1"/>
  <c r="AL62" i="1"/>
  <c r="BE62" i="1"/>
  <c r="F62" i="1"/>
  <c r="BX62" i="1"/>
  <c r="CQ62" i="1"/>
  <c r="DJ62" i="1"/>
  <c r="EC62" i="1"/>
  <c r="EV62" i="1"/>
  <c r="FO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I64" i="1"/>
  <c r="J64" i="1"/>
  <c r="H64" i="1"/>
  <c r="K64" i="1"/>
  <c r="L64" i="1"/>
  <c r="M64" i="1"/>
  <c r="N64" i="1"/>
  <c r="O64" i="1"/>
  <c r="P64" i="1"/>
  <c r="R64" i="1"/>
  <c r="AL64" i="1"/>
  <c r="BE64" i="1"/>
  <c r="F64" i="1"/>
  <c r="BX64" i="1"/>
  <c r="CQ64" i="1"/>
  <c r="DJ64" i="1"/>
  <c r="EC64" i="1"/>
  <c r="EV64" i="1"/>
  <c r="FO64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I66" i="1"/>
  <c r="J66" i="1"/>
  <c r="H66" i="1"/>
  <c r="K66" i="1"/>
  <c r="L66" i="1"/>
  <c r="M66" i="1"/>
  <c r="N66" i="1"/>
  <c r="O66" i="1"/>
  <c r="P66" i="1"/>
  <c r="R66" i="1"/>
  <c r="AL66" i="1"/>
  <c r="BE66" i="1"/>
  <c r="F66" i="1"/>
  <c r="BX66" i="1"/>
  <c r="CQ66" i="1"/>
  <c r="DJ66" i="1"/>
  <c r="EC66" i="1"/>
  <c r="EV66" i="1"/>
  <c r="FO66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I68" i="1"/>
  <c r="J68" i="1"/>
  <c r="H68" i="1"/>
  <c r="K68" i="1"/>
  <c r="L68" i="1"/>
  <c r="M68" i="1"/>
  <c r="N68" i="1"/>
  <c r="O68" i="1"/>
  <c r="P68" i="1"/>
  <c r="R68" i="1"/>
  <c r="AL68" i="1"/>
  <c r="BE68" i="1"/>
  <c r="F68" i="1"/>
  <c r="BX68" i="1"/>
  <c r="CQ68" i="1"/>
  <c r="DJ68" i="1"/>
  <c r="EC68" i="1"/>
  <c r="EV68" i="1"/>
  <c r="FO68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H70" i="1"/>
  <c r="K70" i="1"/>
  <c r="L70" i="1"/>
  <c r="M70" i="1"/>
  <c r="N70" i="1"/>
  <c r="O70" i="1"/>
  <c r="P70" i="1"/>
  <c r="R70" i="1"/>
  <c r="AL70" i="1"/>
  <c r="BE70" i="1"/>
  <c r="F70" i="1"/>
  <c r="BX70" i="1"/>
  <c r="CQ70" i="1"/>
  <c r="DJ70" i="1"/>
  <c r="EC70" i="1"/>
  <c r="EV70" i="1"/>
  <c r="FO70" i="1"/>
  <c r="I71" i="1"/>
  <c r="M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G73" i="1"/>
  <c r="I73" i="1"/>
  <c r="J73" i="1"/>
  <c r="K73" i="1"/>
  <c r="L73" i="1"/>
  <c r="M73" i="1"/>
  <c r="N73" i="1"/>
  <c r="O73" i="1"/>
  <c r="P73" i="1"/>
  <c r="R73" i="1"/>
  <c r="AL73" i="1"/>
  <c r="BE73" i="1"/>
  <c r="BX73" i="1"/>
  <c r="CQ73" i="1"/>
  <c r="DJ73" i="1"/>
  <c r="EC73" i="1"/>
  <c r="EV73" i="1"/>
  <c r="FO73" i="1"/>
  <c r="I74" i="1"/>
  <c r="J74" i="1"/>
  <c r="K74" i="1"/>
  <c r="L74" i="1"/>
  <c r="M74" i="1"/>
  <c r="N74" i="1"/>
  <c r="O74" i="1"/>
  <c r="P74" i="1"/>
  <c r="R74" i="1"/>
  <c r="AL74" i="1"/>
  <c r="G74" i="1"/>
  <c r="BE74" i="1"/>
  <c r="F74" i="1"/>
  <c r="BX74" i="1"/>
  <c r="CQ74" i="1"/>
  <c r="DJ74" i="1"/>
  <c r="EC74" i="1"/>
  <c r="EV74" i="1"/>
  <c r="FO74" i="1"/>
  <c r="G75" i="1"/>
  <c r="I75" i="1"/>
  <c r="J75" i="1"/>
  <c r="K75" i="1"/>
  <c r="L75" i="1"/>
  <c r="M75" i="1"/>
  <c r="N75" i="1"/>
  <c r="O75" i="1"/>
  <c r="P75" i="1"/>
  <c r="R75" i="1"/>
  <c r="AL75" i="1"/>
  <c r="BE75" i="1"/>
  <c r="BX75" i="1"/>
  <c r="CQ75" i="1"/>
  <c r="DJ75" i="1"/>
  <c r="EC75" i="1"/>
  <c r="EV75" i="1"/>
  <c r="FO75" i="1"/>
  <c r="I76" i="1"/>
  <c r="J76" i="1"/>
  <c r="H76" i="1"/>
  <c r="K76" i="1"/>
  <c r="L76" i="1"/>
  <c r="M76" i="1"/>
  <c r="N76" i="1"/>
  <c r="O76" i="1"/>
  <c r="P76" i="1"/>
  <c r="R76" i="1"/>
  <c r="AL76" i="1"/>
  <c r="G76" i="1"/>
  <c r="BE76" i="1"/>
  <c r="F76" i="1"/>
  <c r="BX76" i="1"/>
  <c r="CQ76" i="1"/>
  <c r="DJ76" i="1"/>
  <c r="EC76" i="1"/>
  <c r="EV76" i="1"/>
  <c r="FO76" i="1"/>
  <c r="G77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H78" i="1"/>
  <c r="K78" i="1"/>
  <c r="L78" i="1"/>
  <c r="M78" i="1"/>
  <c r="N78" i="1"/>
  <c r="O78" i="1"/>
  <c r="P78" i="1"/>
  <c r="R78" i="1"/>
  <c r="AL78" i="1"/>
  <c r="G78" i="1"/>
  <c r="BE78" i="1"/>
  <c r="F78" i="1"/>
  <c r="BX78" i="1"/>
  <c r="CQ78" i="1"/>
  <c r="DJ78" i="1"/>
  <c r="EC78" i="1"/>
  <c r="EV78" i="1"/>
  <c r="FO78" i="1"/>
  <c r="G79" i="1"/>
  <c r="I79" i="1"/>
  <c r="J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G80" i="1"/>
  <c r="BE80" i="1"/>
  <c r="F80" i="1"/>
  <c r="BX80" i="1"/>
  <c r="CQ80" i="1"/>
  <c r="DJ80" i="1"/>
  <c r="EC80" i="1"/>
  <c r="EV80" i="1"/>
  <c r="FO80" i="1"/>
  <c r="G81" i="1"/>
  <c r="I81" i="1"/>
  <c r="J81" i="1"/>
  <c r="K81" i="1"/>
  <c r="L81" i="1"/>
  <c r="M81" i="1"/>
  <c r="N81" i="1"/>
  <c r="O81" i="1"/>
  <c r="P81" i="1"/>
  <c r="R81" i="1"/>
  <c r="AL81" i="1"/>
  <c r="BE81" i="1"/>
  <c r="BX81" i="1"/>
  <c r="CQ81" i="1"/>
  <c r="DJ81" i="1"/>
  <c r="EC81" i="1"/>
  <c r="EV81" i="1"/>
  <c r="FO81" i="1"/>
  <c r="I82" i="1"/>
  <c r="J82" i="1"/>
  <c r="H82" i="1"/>
  <c r="K82" i="1"/>
  <c r="L82" i="1"/>
  <c r="M82" i="1"/>
  <c r="N82" i="1"/>
  <c r="O82" i="1"/>
  <c r="P82" i="1"/>
  <c r="R82" i="1"/>
  <c r="AL82" i="1"/>
  <c r="G82" i="1"/>
  <c r="BE82" i="1"/>
  <c r="F82" i="1"/>
  <c r="BX82" i="1"/>
  <c r="CQ82" i="1"/>
  <c r="DJ82" i="1"/>
  <c r="EC82" i="1"/>
  <c r="EV82" i="1"/>
  <c r="FO82" i="1"/>
  <c r="G83" i="1"/>
  <c r="I83" i="1"/>
  <c r="J83" i="1"/>
  <c r="K83" i="1"/>
  <c r="L83" i="1"/>
  <c r="M83" i="1"/>
  <c r="N83" i="1"/>
  <c r="O83" i="1"/>
  <c r="P83" i="1"/>
  <c r="R83" i="1"/>
  <c r="AL83" i="1"/>
  <c r="BE83" i="1"/>
  <c r="BX83" i="1"/>
  <c r="CQ83" i="1"/>
  <c r="DJ83" i="1"/>
  <c r="EC83" i="1"/>
  <c r="EV83" i="1"/>
  <c r="FO83" i="1"/>
  <c r="I84" i="1"/>
  <c r="J84" i="1"/>
  <c r="H84" i="1"/>
  <c r="K84" i="1"/>
  <c r="L84" i="1"/>
  <c r="M84" i="1"/>
  <c r="N84" i="1"/>
  <c r="O84" i="1"/>
  <c r="P84" i="1"/>
  <c r="R84" i="1"/>
  <c r="AL84" i="1"/>
  <c r="G84" i="1"/>
  <c r="BE84" i="1"/>
  <c r="F84" i="1"/>
  <c r="BX84" i="1"/>
  <c r="CQ84" i="1"/>
  <c r="DJ84" i="1"/>
  <c r="EC84" i="1"/>
  <c r="EV84" i="1"/>
  <c r="FO84" i="1"/>
  <c r="G85" i="1"/>
  <c r="I85" i="1"/>
  <c r="J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G86" i="1"/>
  <c r="BE86" i="1"/>
  <c r="F86" i="1"/>
  <c r="BX86" i="1"/>
  <c r="CQ86" i="1"/>
  <c r="DJ86" i="1"/>
  <c r="EC86" i="1"/>
  <c r="EV86" i="1"/>
  <c r="FO86" i="1"/>
  <c r="G87" i="1"/>
  <c r="I87" i="1"/>
  <c r="J87" i="1"/>
  <c r="K87" i="1"/>
  <c r="L87" i="1"/>
  <c r="M87" i="1"/>
  <c r="N87" i="1"/>
  <c r="O87" i="1"/>
  <c r="P87" i="1"/>
  <c r="R87" i="1"/>
  <c r="AL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G88" i="1"/>
  <c r="BE88" i="1"/>
  <c r="F88" i="1"/>
  <c r="BX88" i="1"/>
  <c r="CQ88" i="1"/>
  <c r="DJ88" i="1"/>
  <c r="EC88" i="1"/>
  <c r="EV88" i="1"/>
  <c r="FO88" i="1"/>
  <c r="G89" i="1"/>
  <c r="I89" i="1"/>
  <c r="J89" i="1"/>
  <c r="K89" i="1"/>
  <c r="L89" i="1"/>
  <c r="M89" i="1"/>
  <c r="N89" i="1"/>
  <c r="O89" i="1"/>
  <c r="P89" i="1"/>
  <c r="R89" i="1"/>
  <c r="AL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G90" i="1"/>
  <c r="BE90" i="1"/>
  <c r="F90" i="1"/>
  <c r="BX90" i="1"/>
  <c r="CQ90" i="1"/>
  <c r="DJ90" i="1"/>
  <c r="EC90" i="1"/>
  <c r="EV90" i="1"/>
  <c r="FO90" i="1"/>
  <c r="G91" i="1"/>
  <c r="I91" i="1"/>
  <c r="K91" i="1"/>
  <c r="M91" i="1"/>
  <c r="O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I93" i="1"/>
  <c r="J93" i="1"/>
  <c r="K93" i="1"/>
  <c r="L93" i="1"/>
  <c r="M93" i="1"/>
  <c r="N93" i="1"/>
  <c r="O93" i="1"/>
  <c r="P93" i="1"/>
  <c r="R93" i="1"/>
  <c r="AL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BE94" i="1"/>
  <c r="F94" i="1"/>
  <c r="BX94" i="1"/>
  <c r="CQ94" i="1"/>
  <c r="DJ94" i="1"/>
  <c r="EC94" i="1"/>
  <c r="EV94" i="1"/>
  <c r="FO94" i="1"/>
  <c r="I95" i="1"/>
  <c r="J95" i="1"/>
  <c r="K95" i="1"/>
  <c r="L95" i="1"/>
  <c r="M95" i="1"/>
  <c r="N95" i="1"/>
  <c r="O95" i="1"/>
  <c r="P95" i="1"/>
  <c r="R95" i="1"/>
  <c r="AL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BE96" i="1"/>
  <c r="F96" i="1"/>
  <c r="BX96" i="1"/>
  <c r="CQ96" i="1"/>
  <c r="DJ96" i="1"/>
  <c r="EC96" i="1"/>
  <c r="EV96" i="1"/>
  <c r="FO96" i="1"/>
  <c r="I97" i="1"/>
  <c r="J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BE98" i="1"/>
  <c r="F98" i="1"/>
  <c r="BX98" i="1"/>
  <c r="CQ98" i="1"/>
  <c r="DJ98" i="1"/>
  <c r="EC98" i="1"/>
  <c r="EV98" i="1"/>
  <c r="FO98" i="1"/>
  <c r="I99" i="1"/>
  <c r="J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BE100" i="1"/>
  <c r="F100" i="1"/>
  <c r="BX100" i="1"/>
  <c r="CQ100" i="1"/>
  <c r="DJ100" i="1"/>
  <c r="EC100" i="1"/>
  <c r="EV100" i="1"/>
  <c r="FO100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BE102" i="1"/>
  <c r="F102" i="1"/>
  <c r="BX102" i="1"/>
  <c r="CQ102" i="1"/>
  <c r="DJ102" i="1"/>
  <c r="EC102" i="1"/>
  <c r="EV102" i="1"/>
  <c r="FO102" i="1"/>
  <c r="I103" i="1"/>
  <c r="J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BE104" i="1"/>
  <c r="F104" i="1"/>
  <c r="BX104" i="1"/>
  <c r="CQ104" i="1"/>
  <c r="DJ104" i="1"/>
  <c r="EC104" i="1"/>
  <c r="EV104" i="1"/>
  <c r="FO104" i="1"/>
  <c r="I105" i="1"/>
  <c r="J105" i="1"/>
  <c r="K105" i="1"/>
  <c r="L105" i="1"/>
  <c r="M105" i="1"/>
  <c r="N105" i="1"/>
  <c r="O105" i="1"/>
  <c r="P105" i="1"/>
  <c r="R105" i="1"/>
  <c r="AL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BE106" i="1"/>
  <c r="F106" i="1"/>
  <c r="BX106" i="1"/>
  <c r="CQ106" i="1"/>
  <c r="DJ106" i="1"/>
  <c r="EC106" i="1"/>
  <c r="EV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BE108" i="1"/>
  <c r="F108" i="1"/>
  <c r="BX108" i="1"/>
  <c r="CQ108" i="1"/>
  <c r="DJ108" i="1"/>
  <c r="EC108" i="1"/>
  <c r="EV108" i="1"/>
  <c r="FO108" i="1"/>
  <c r="I109" i="1"/>
  <c r="J109" i="1"/>
  <c r="K109" i="1"/>
  <c r="L109" i="1"/>
  <c r="M109" i="1"/>
  <c r="N109" i="1"/>
  <c r="O109" i="1"/>
  <c r="P109" i="1"/>
  <c r="R109" i="1"/>
  <c r="AL109" i="1"/>
  <c r="BE109" i="1"/>
  <c r="BX109" i="1"/>
  <c r="CQ109" i="1"/>
  <c r="DJ109" i="1"/>
  <c r="EC109" i="1"/>
  <c r="EV109" i="1"/>
  <c r="FO109" i="1"/>
  <c r="F110" i="1"/>
  <c r="I110" i="1"/>
  <c r="J110" i="1"/>
  <c r="H110" i="1"/>
  <c r="K110" i="1"/>
  <c r="L110" i="1"/>
  <c r="M110" i="1"/>
  <c r="N110" i="1"/>
  <c r="O110" i="1"/>
  <c r="P110" i="1"/>
  <c r="R110" i="1"/>
  <c r="AL110" i="1"/>
  <c r="BE110" i="1"/>
  <c r="BX110" i="1"/>
  <c r="CQ110" i="1"/>
  <c r="DJ110" i="1"/>
  <c r="EC110" i="1"/>
  <c r="EV110" i="1"/>
  <c r="FO110" i="1"/>
  <c r="I111" i="1"/>
  <c r="J111" i="1"/>
  <c r="K111" i="1"/>
  <c r="L111" i="1"/>
  <c r="M111" i="1"/>
  <c r="N111" i="1"/>
  <c r="O111" i="1"/>
  <c r="P111" i="1"/>
  <c r="R111" i="1"/>
  <c r="AL111" i="1"/>
  <c r="BE111" i="1"/>
  <c r="BX111" i="1"/>
  <c r="CQ111" i="1"/>
  <c r="DJ111" i="1"/>
  <c r="EC111" i="1"/>
  <c r="EV111" i="1"/>
  <c r="FO111" i="1"/>
  <c r="F112" i="1"/>
  <c r="I112" i="1"/>
  <c r="J112" i="1"/>
  <c r="H112" i="1"/>
  <c r="K112" i="1"/>
  <c r="L112" i="1"/>
  <c r="M112" i="1"/>
  <c r="N112" i="1"/>
  <c r="O112" i="1"/>
  <c r="P112" i="1"/>
  <c r="R112" i="1"/>
  <c r="AL112" i="1"/>
  <c r="BE112" i="1"/>
  <c r="BX112" i="1"/>
  <c r="CQ112" i="1"/>
  <c r="DJ112" i="1"/>
  <c r="EC112" i="1"/>
  <c r="EV112" i="1"/>
  <c r="FO112" i="1"/>
  <c r="I114" i="1"/>
  <c r="J114" i="1"/>
  <c r="K114" i="1"/>
  <c r="K116" i="1"/>
  <c r="L114" i="1"/>
  <c r="M114" i="1"/>
  <c r="M116" i="1"/>
  <c r="N114" i="1"/>
  <c r="O114" i="1"/>
  <c r="O116" i="1"/>
  <c r="P114" i="1"/>
  <c r="R114" i="1"/>
  <c r="AL114" i="1"/>
  <c r="BE114" i="1"/>
  <c r="BX114" i="1"/>
  <c r="BX116" i="1"/>
  <c r="CQ114" i="1"/>
  <c r="DJ114" i="1"/>
  <c r="DJ116" i="1"/>
  <c r="EC114" i="1"/>
  <c r="EV114" i="1"/>
  <c r="EV116" i="1"/>
  <c r="FO114" i="1"/>
  <c r="F115" i="1"/>
  <c r="I115" i="1"/>
  <c r="J115" i="1"/>
  <c r="J116" i="1"/>
  <c r="K115" i="1"/>
  <c r="L115" i="1"/>
  <c r="L116" i="1"/>
  <c r="M115" i="1"/>
  <c r="N115" i="1"/>
  <c r="N116" i="1"/>
  <c r="O115" i="1"/>
  <c r="P115" i="1"/>
  <c r="P116" i="1"/>
  <c r="R115" i="1"/>
  <c r="R116" i="1"/>
  <c r="AL115" i="1"/>
  <c r="BE115" i="1"/>
  <c r="BX115" i="1"/>
  <c r="CQ115" i="1"/>
  <c r="CQ116" i="1"/>
  <c r="DJ115" i="1"/>
  <c r="EC115" i="1"/>
  <c r="EV115" i="1"/>
  <c r="FO115" i="1"/>
  <c r="FO116" i="1"/>
  <c r="I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M116" i="1"/>
  <c r="AN116" i="1"/>
  <c r="AO116" i="1"/>
  <c r="AP116" i="1"/>
  <c r="AQ116" i="1"/>
  <c r="AR116" i="1"/>
  <c r="AS116" i="1"/>
  <c r="AS117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E117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W117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EF116" i="1"/>
  <c r="EG116" i="1"/>
  <c r="EH116" i="1"/>
  <c r="EI116" i="1"/>
  <c r="EJ116" i="1"/>
  <c r="EK116" i="1"/>
  <c r="EL116" i="1"/>
  <c r="EM116" i="1"/>
  <c r="EN116" i="1"/>
  <c r="EO116" i="1"/>
  <c r="EP116" i="1"/>
  <c r="EQ116" i="1"/>
  <c r="ER116" i="1"/>
  <c r="ES116" i="1"/>
  <c r="ET116" i="1"/>
  <c r="EU116" i="1"/>
  <c r="EW116" i="1"/>
  <c r="EX116" i="1"/>
  <c r="EY116" i="1"/>
  <c r="EZ116" i="1"/>
  <c r="FA116" i="1"/>
  <c r="FB116" i="1"/>
  <c r="FC116" i="1"/>
  <c r="FD116" i="1"/>
  <c r="FE116" i="1"/>
  <c r="FF116" i="1"/>
  <c r="FG116" i="1"/>
  <c r="FH116" i="1"/>
  <c r="FI116" i="1"/>
  <c r="FJ116" i="1"/>
  <c r="FK116" i="1"/>
  <c r="FL116" i="1"/>
  <c r="FM116" i="1"/>
  <c r="FN116" i="1"/>
  <c r="K117" i="1"/>
  <c r="O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M117" i="1"/>
  <c r="AN117" i="1"/>
  <c r="AO117" i="1"/>
  <c r="AP117" i="1"/>
  <c r="AQ117" i="1"/>
  <c r="AR117" i="1"/>
  <c r="AT117" i="1"/>
  <c r="AU117" i="1"/>
  <c r="AV117" i="1"/>
  <c r="AW117" i="1"/>
  <c r="AX117" i="1"/>
  <c r="AY117" i="1"/>
  <c r="AZ117" i="1"/>
  <c r="BA117" i="1"/>
  <c r="BB117" i="1"/>
  <c r="BC117" i="1"/>
  <c r="BD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S117" i="1"/>
  <c r="CT117" i="1"/>
  <c r="CU117" i="1"/>
  <c r="CV117" i="1"/>
  <c r="CW117" i="1"/>
  <c r="CY117" i="1"/>
  <c r="CZ117" i="1"/>
  <c r="DA117" i="1"/>
  <c r="DB117" i="1"/>
  <c r="DC117" i="1"/>
  <c r="DD117" i="1"/>
  <c r="DE117" i="1"/>
  <c r="DF117" i="1"/>
  <c r="DG117" i="1"/>
  <c r="DH117" i="1"/>
  <c r="DI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DW117" i="1"/>
  <c r="DX117" i="1"/>
  <c r="DY117" i="1"/>
  <c r="DZ117" i="1"/>
  <c r="EA117" i="1"/>
  <c r="EB117" i="1"/>
  <c r="EC117" i="1"/>
  <c r="EE117" i="1"/>
  <c r="EF117" i="1"/>
  <c r="EG117" i="1"/>
  <c r="EH117" i="1"/>
  <c r="EI117" i="1"/>
  <c r="EK117" i="1"/>
  <c r="EL117" i="1"/>
  <c r="EM117" i="1"/>
  <c r="EN117" i="1"/>
  <c r="EO117" i="1"/>
  <c r="EP117" i="1"/>
  <c r="EQ117" i="1"/>
  <c r="ER117" i="1"/>
  <c r="ES117" i="1"/>
  <c r="ET117" i="1"/>
  <c r="EU117" i="1"/>
  <c r="EW117" i="1"/>
  <c r="EX117" i="1"/>
  <c r="EY117" i="1"/>
  <c r="EZ117" i="1"/>
  <c r="FA117" i="1"/>
  <c r="FB117" i="1"/>
  <c r="FC117" i="1"/>
  <c r="FD117" i="1"/>
  <c r="FE117" i="1"/>
  <c r="FF117" i="1"/>
  <c r="FG117" i="1"/>
  <c r="FH117" i="1"/>
  <c r="FI117" i="1"/>
  <c r="FJ117" i="1"/>
  <c r="FK117" i="1"/>
  <c r="FL117" i="1"/>
  <c r="FM117" i="1"/>
  <c r="FN117" i="1"/>
  <c r="FO117" i="1"/>
  <c r="I17" i="2"/>
  <c r="J17" i="2"/>
  <c r="K17" i="2"/>
  <c r="L17" i="2"/>
  <c r="M17" i="2"/>
  <c r="N17" i="2"/>
  <c r="O17" i="2"/>
  <c r="P17" i="2"/>
  <c r="R17" i="2"/>
  <c r="S17" i="2"/>
  <c r="T17" i="2"/>
  <c r="Z17" i="2"/>
  <c r="AL17" i="2"/>
  <c r="Q17" i="2"/>
  <c r="BE17" i="2"/>
  <c r="BX17" i="2"/>
  <c r="CQ17" i="2"/>
  <c r="DJ17" i="2"/>
  <c r="EC17" i="2"/>
  <c r="EV17" i="2"/>
  <c r="FO17" i="2"/>
  <c r="I18" i="2"/>
  <c r="J18" i="2"/>
  <c r="K18" i="2"/>
  <c r="L18" i="2"/>
  <c r="M18" i="2"/>
  <c r="N18" i="2"/>
  <c r="O18" i="2"/>
  <c r="P18" i="2"/>
  <c r="R18" i="2"/>
  <c r="AL18" i="2"/>
  <c r="G18" i="2"/>
  <c r="BE18" i="2"/>
  <c r="BX18" i="2"/>
  <c r="CQ18" i="2"/>
  <c r="DJ18" i="2"/>
  <c r="EC18" i="2"/>
  <c r="EV18" i="2"/>
  <c r="EV32" i="2"/>
  <c r="FO18" i="2"/>
  <c r="I19" i="2"/>
  <c r="J19" i="2"/>
  <c r="H19" i="2"/>
  <c r="K19" i="2"/>
  <c r="L19" i="2"/>
  <c r="M19" i="2"/>
  <c r="N19" i="2"/>
  <c r="O19" i="2"/>
  <c r="P19" i="2"/>
  <c r="R19" i="2"/>
  <c r="AL19" i="2"/>
  <c r="BE19" i="2"/>
  <c r="F19" i="2"/>
  <c r="BX19" i="2"/>
  <c r="CQ19" i="2"/>
  <c r="DJ19" i="2"/>
  <c r="EC19" i="2"/>
  <c r="EV19" i="2"/>
  <c r="FO19" i="2"/>
  <c r="I20" i="2"/>
  <c r="J20" i="2"/>
  <c r="K20" i="2"/>
  <c r="L20" i="2"/>
  <c r="M20" i="2"/>
  <c r="N20" i="2"/>
  <c r="O20" i="2"/>
  <c r="P20" i="2"/>
  <c r="R20" i="2"/>
  <c r="AL20" i="2"/>
  <c r="G20" i="2"/>
  <c r="BE20" i="2"/>
  <c r="BX20" i="2"/>
  <c r="CQ20" i="2"/>
  <c r="DJ20" i="2"/>
  <c r="EC20" i="2"/>
  <c r="EV20" i="2"/>
  <c r="FO20" i="2"/>
  <c r="I21" i="2"/>
  <c r="J21" i="2"/>
  <c r="H21" i="2"/>
  <c r="K21" i="2"/>
  <c r="L21" i="2"/>
  <c r="M21" i="2"/>
  <c r="N21" i="2"/>
  <c r="O21" i="2"/>
  <c r="P21" i="2"/>
  <c r="R21" i="2"/>
  <c r="AL21" i="2"/>
  <c r="BE21" i="2"/>
  <c r="F21" i="2"/>
  <c r="BX21" i="2"/>
  <c r="CQ21" i="2"/>
  <c r="DJ21" i="2"/>
  <c r="EC21" i="2"/>
  <c r="EV21" i="2"/>
  <c r="FO21" i="2"/>
  <c r="I22" i="2"/>
  <c r="J22" i="2"/>
  <c r="K22" i="2"/>
  <c r="L22" i="2"/>
  <c r="M22" i="2"/>
  <c r="N22" i="2"/>
  <c r="O22" i="2"/>
  <c r="P22" i="2"/>
  <c r="R22" i="2"/>
  <c r="AL22" i="2"/>
  <c r="G22" i="2"/>
  <c r="BE22" i="2"/>
  <c r="BX22" i="2"/>
  <c r="CQ22" i="2"/>
  <c r="DJ22" i="2"/>
  <c r="EC22" i="2"/>
  <c r="EV22" i="2"/>
  <c r="FO22" i="2"/>
  <c r="I23" i="2"/>
  <c r="J23" i="2"/>
  <c r="H23" i="2"/>
  <c r="K23" i="2"/>
  <c r="L23" i="2"/>
  <c r="M23" i="2"/>
  <c r="N23" i="2"/>
  <c r="O23" i="2"/>
  <c r="P23" i="2"/>
  <c r="R23" i="2"/>
  <c r="AL23" i="2"/>
  <c r="BE23" i="2"/>
  <c r="F23" i="2"/>
  <c r="BX23" i="2"/>
  <c r="CQ23" i="2"/>
  <c r="DJ23" i="2"/>
  <c r="EC23" i="2"/>
  <c r="EV23" i="2"/>
  <c r="FO23" i="2"/>
  <c r="I24" i="2"/>
  <c r="J24" i="2"/>
  <c r="K24" i="2"/>
  <c r="L24" i="2"/>
  <c r="M24" i="2"/>
  <c r="N24" i="2"/>
  <c r="O24" i="2"/>
  <c r="P24" i="2"/>
  <c r="S24" i="2"/>
  <c r="AL24" i="2"/>
  <c r="BE24" i="2"/>
  <c r="BO24" i="2"/>
  <c r="BW24" i="2"/>
  <c r="CQ24" i="2"/>
  <c r="DJ24" i="2"/>
  <c r="EC24" i="2"/>
  <c r="EV24" i="2"/>
  <c r="FO24" i="2"/>
  <c r="I25" i="2"/>
  <c r="J25" i="2"/>
  <c r="K25" i="2"/>
  <c r="L25" i="2"/>
  <c r="M25" i="2"/>
  <c r="N25" i="2"/>
  <c r="O25" i="2"/>
  <c r="P25" i="2"/>
  <c r="Q25" i="2"/>
  <c r="S25" i="2"/>
  <c r="AL25" i="2"/>
  <c r="F25" i="2"/>
  <c r="BE25" i="2"/>
  <c r="G25" i="2"/>
  <c r="BX25" i="2"/>
  <c r="CH25" i="2"/>
  <c r="CP25" i="2"/>
  <c r="R25" i="2"/>
  <c r="CQ25" i="2"/>
  <c r="DJ25" i="2"/>
  <c r="EC25" i="2"/>
  <c r="EV25" i="2"/>
  <c r="FO25" i="2"/>
  <c r="I26" i="2"/>
  <c r="J26" i="2"/>
  <c r="K26" i="2"/>
  <c r="L26" i="2"/>
  <c r="M26" i="2"/>
  <c r="N26" i="2"/>
  <c r="O26" i="2"/>
  <c r="P26" i="2"/>
  <c r="S26" i="2"/>
  <c r="AL26" i="2"/>
  <c r="BE26" i="2"/>
  <c r="BX26" i="2"/>
  <c r="CQ26" i="2"/>
  <c r="DA26" i="2"/>
  <c r="DI26" i="2"/>
  <c r="EC26" i="2"/>
  <c r="EV26" i="2"/>
  <c r="FO26" i="2"/>
  <c r="I27" i="2"/>
  <c r="K27" i="2"/>
  <c r="L27" i="2"/>
  <c r="M27" i="2"/>
  <c r="N27" i="2"/>
  <c r="O27" i="2"/>
  <c r="P27" i="2"/>
  <c r="R27" i="2"/>
  <c r="S27" i="2"/>
  <c r="AL27" i="2"/>
  <c r="BE27" i="2"/>
  <c r="G27" i="2"/>
  <c r="BX27" i="2"/>
  <c r="CQ27" i="2"/>
  <c r="CR27" i="2"/>
  <c r="CT27" i="2"/>
  <c r="J27" i="2"/>
  <c r="CX27" i="2"/>
  <c r="DJ27" i="2"/>
  <c r="EC27" i="2"/>
  <c r="EV27" i="2"/>
  <c r="FO27" i="2"/>
  <c r="F28" i="2"/>
  <c r="J28" i="2"/>
  <c r="K28" i="2"/>
  <c r="L28" i="2"/>
  <c r="L32" i="2"/>
  <c r="M28" i="2"/>
  <c r="N28" i="2"/>
  <c r="O28" i="2"/>
  <c r="P28" i="2"/>
  <c r="P32" i="2"/>
  <c r="R28" i="2"/>
  <c r="S28" i="2"/>
  <c r="AL28" i="2"/>
  <c r="BE28" i="2"/>
  <c r="BX28" i="2"/>
  <c r="CQ28" i="2"/>
  <c r="DJ28" i="2"/>
  <c r="DK28" i="2"/>
  <c r="I28" i="2"/>
  <c r="H28" i="2"/>
  <c r="DM28" i="2"/>
  <c r="DM32" i="2"/>
  <c r="DQ28" i="2"/>
  <c r="EC28" i="2"/>
  <c r="EV28" i="2"/>
  <c r="FO28" i="2"/>
  <c r="I29" i="2"/>
  <c r="K29" i="2"/>
  <c r="L29" i="2"/>
  <c r="M29" i="2"/>
  <c r="N29" i="2"/>
  <c r="O29" i="2"/>
  <c r="P29" i="2"/>
  <c r="R29" i="2"/>
  <c r="S29" i="2"/>
  <c r="AL29" i="2"/>
  <c r="BE29" i="2"/>
  <c r="G29" i="2"/>
  <c r="BX29" i="2"/>
  <c r="CQ29" i="2"/>
  <c r="DJ29" i="2"/>
  <c r="EC29" i="2"/>
  <c r="ED29" i="2"/>
  <c r="EF29" i="2"/>
  <c r="J29" i="2"/>
  <c r="EJ29" i="2"/>
  <c r="EV29" i="2"/>
  <c r="FO29" i="2"/>
  <c r="I30" i="2"/>
  <c r="J30" i="2"/>
  <c r="H30" i="2"/>
  <c r="K30" i="2"/>
  <c r="L30" i="2"/>
  <c r="M30" i="2"/>
  <c r="N30" i="2"/>
  <c r="O30" i="2"/>
  <c r="P30" i="2"/>
  <c r="R30" i="2"/>
  <c r="AL30" i="2"/>
  <c r="BE30" i="2"/>
  <c r="F30" i="2"/>
  <c r="BX30" i="2"/>
  <c r="CQ30" i="2"/>
  <c r="DJ30" i="2"/>
  <c r="EC30" i="2"/>
  <c r="EV30" i="2"/>
  <c r="FO30" i="2"/>
  <c r="I31" i="2"/>
  <c r="J31" i="2"/>
  <c r="K31" i="2"/>
  <c r="L31" i="2"/>
  <c r="M31" i="2"/>
  <c r="N31" i="2"/>
  <c r="O31" i="2"/>
  <c r="P31" i="2"/>
  <c r="R31" i="2"/>
  <c r="AL31" i="2"/>
  <c r="G31" i="2"/>
  <c r="BE31" i="2"/>
  <c r="BX31" i="2"/>
  <c r="CQ31" i="2"/>
  <c r="DJ31" i="2"/>
  <c r="EC31" i="2"/>
  <c r="EV31" i="2"/>
  <c r="FO31" i="2"/>
  <c r="J32" i="2"/>
  <c r="N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K32" i="2"/>
  <c r="DL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D32" i="2"/>
  <c r="EE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I34" i="2"/>
  <c r="J34" i="2"/>
  <c r="H34" i="2"/>
  <c r="K34" i="2"/>
  <c r="L34" i="2"/>
  <c r="M34" i="2"/>
  <c r="N34" i="2"/>
  <c r="O34" i="2"/>
  <c r="P34" i="2"/>
  <c r="R34" i="2"/>
  <c r="AL34" i="2"/>
  <c r="BE34" i="2"/>
  <c r="F34" i="2"/>
  <c r="BX34" i="2"/>
  <c r="CQ34" i="2"/>
  <c r="DJ34" i="2"/>
  <c r="EC34" i="2"/>
  <c r="EV34" i="2"/>
  <c r="FO34" i="2"/>
  <c r="I35" i="2"/>
  <c r="J35" i="2"/>
  <c r="K35" i="2"/>
  <c r="L35" i="2"/>
  <c r="M35" i="2"/>
  <c r="N35" i="2"/>
  <c r="O35" i="2"/>
  <c r="P35" i="2"/>
  <c r="R35" i="2"/>
  <c r="AL35" i="2"/>
  <c r="G35" i="2"/>
  <c r="BE35" i="2"/>
  <c r="BX35" i="2"/>
  <c r="CQ35" i="2"/>
  <c r="DJ35" i="2"/>
  <c r="EC35" i="2"/>
  <c r="EV35" i="2"/>
  <c r="FO35" i="2"/>
  <c r="I36" i="2"/>
  <c r="J36" i="2"/>
  <c r="H36" i="2"/>
  <c r="K36" i="2"/>
  <c r="L36" i="2"/>
  <c r="M36" i="2"/>
  <c r="N36" i="2"/>
  <c r="O36" i="2"/>
  <c r="P36" i="2"/>
  <c r="R36" i="2"/>
  <c r="R55" i="2"/>
  <c r="AL36" i="2"/>
  <c r="BE36" i="2"/>
  <c r="F36" i="2"/>
  <c r="BX36" i="2"/>
  <c r="CQ36" i="2"/>
  <c r="DJ36" i="2"/>
  <c r="EC36" i="2"/>
  <c r="EV36" i="2"/>
  <c r="FO36" i="2"/>
  <c r="I37" i="2"/>
  <c r="J37" i="2"/>
  <c r="K37" i="2"/>
  <c r="L37" i="2"/>
  <c r="M37" i="2"/>
  <c r="N37" i="2"/>
  <c r="O37" i="2"/>
  <c r="P37" i="2"/>
  <c r="R37" i="2"/>
  <c r="AL37" i="2"/>
  <c r="G37" i="2"/>
  <c r="BE37" i="2"/>
  <c r="BX37" i="2"/>
  <c r="BX55" i="2"/>
  <c r="CQ37" i="2"/>
  <c r="DJ37" i="2"/>
  <c r="DJ55" i="2"/>
  <c r="EC37" i="2"/>
  <c r="EV37" i="2"/>
  <c r="FO37" i="2"/>
  <c r="I38" i="2"/>
  <c r="J38" i="2"/>
  <c r="H38" i="2"/>
  <c r="K38" i="2"/>
  <c r="L38" i="2"/>
  <c r="M38" i="2"/>
  <c r="N38" i="2"/>
  <c r="O38" i="2"/>
  <c r="P38" i="2"/>
  <c r="R38" i="2"/>
  <c r="AL38" i="2"/>
  <c r="BE38" i="2"/>
  <c r="F38" i="2"/>
  <c r="BX38" i="2"/>
  <c r="CQ38" i="2"/>
  <c r="DJ38" i="2"/>
  <c r="EC38" i="2"/>
  <c r="EV38" i="2"/>
  <c r="FO38" i="2"/>
  <c r="I39" i="2"/>
  <c r="J39" i="2"/>
  <c r="K39" i="2"/>
  <c r="L39" i="2"/>
  <c r="M39" i="2"/>
  <c r="N39" i="2"/>
  <c r="O39" i="2"/>
  <c r="P39" i="2"/>
  <c r="R39" i="2"/>
  <c r="AL39" i="2"/>
  <c r="G39" i="2"/>
  <c r="BE39" i="2"/>
  <c r="BX39" i="2"/>
  <c r="CQ39" i="2"/>
  <c r="DJ39" i="2"/>
  <c r="EC39" i="2"/>
  <c r="EV39" i="2"/>
  <c r="EV55" i="2"/>
  <c r="FO39" i="2"/>
  <c r="I40" i="2"/>
  <c r="J40" i="2"/>
  <c r="H40" i="2"/>
  <c r="K40" i="2"/>
  <c r="L40" i="2"/>
  <c r="M40" i="2"/>
  <c r="N40" i="2"/>
  <c r="O40" i="2"/>
  <c r="P40" i="2"/>
  <c r="R40" i="2"/>
  <c r="AL40" i="2"/>
  <c r="BE40" i="2"/>
  <c r="F40" i="2"/>
  <c r="BX40" i="2"/>
  <c r="CQ40" i="2"/>
  <c r="DJ40" i="2"/>
  <c r="EC40" i="2"/>
  <c r="EV40" i="2"/>
  <c r="FO40" i="2"/>
  <c r="I41" i="2"/>
  <c r="J41" i="2"/>
  <c r="K41" i="2"/>
  <c r="L41" i="2"/>
  <c r="M41" i="2"/>
  <c r="N41" i="2"/>
  <c r="O41" i="2"/>
  <c r="P41" i="2"/>
  <c r="R41" i="2"/>
  <c r="AL41" i="2"/>
  <c r="G41" i="2"/>
  <c r="BE41" i="2"/>
  <c r="BX41" i="2"/>
  <c r="CQ41" i="2"/>
  <c r="DJ41" i="2"/>
  <c r="EC41" i="2"/>
  <c r="EV41" i="2"/>
  <c r="FO41" i="2"/>
  <c r="I42" i="2"/>
  <c r="J42" i="2"/>
  <c r="H42" i="2"/>
  <c r="K42" i="2"/>
  <c r="L42" i="2"/>
  <c r="M42" i="2"/>
  <c r="N42" i="2"/>
  <c r="O42" i="2"/>
  <c r="P42" i="2"/>
  <c r="R42" i="2"/>
  <c r="AL42" i="2"/>
  <c r="BE42" i="2"/>
  <c r="F42" i="2"/>
  <c r="BX42" i="2"/>
  <c r="CQ42" i="2"/>
  <c r="DJ42" i="2"/>
  <c r="EC42" i="2"/>
  <c r="EV42" i="2"/>
  <c r="FO42" i="2"/>
  <c r="I43" i="2"/>
  <c r="J43" i="2"/>
  <c r="K43" i="2"/>
  <c r="L43" i="2"/>
  <c r="M43" i="2"/>
  <c r="N43" i="2"/>
  <c r="O43" i="2"/>
  <c r="P43" i="2"/>
  <c r="R43" i="2"/>
  <c r="AL43" i="2"/>
  <c r="G43" i="2"/>
  <c r="BE43" i="2"/>
  <c r="BX43" i="2"/>
  <c r="CQ43" i="2"/>
  <c r="DJ43" i="2"/>
  <c r="EC43" i="2"/>
  <c r="EV43" i="2"/>
  <c r="FO43" i="2"/>
  <c r="I44" i="2"/>
  <c r="J44" i="2"/>
  <c r="H44" i="2"/>
  <c r="K44" i="2"/>
  <c r="L44" i="2"/>
  <c r="L55" i="2"/>
  <c r="M44" i="2"/>
  <c r="N44" i="2"/>
  <c r="N55" i="2"/>
  <c r="O44" i="2"/>
  <c r="P44" i="2"/>
  <c r="P55" i="2"/>
  <c r="R44" i="2"/>
  <c r="AL44" i="2"/>
  <c r="G44" i="2"/>
  <c r="BE44" i="2"/>
  <c r="F44" i="2"/>
  <c r="BX44" i="2"/>
  <c r="CQ44" i="2"/>
  <c r="DJ44" i="2"/>
  <c r="EC44" i="2"/>
  <c r="EV44" i="2"/>
  <c r="FO44" i="2"/>
  <c r="I45" i="2"/>
  <c r="H45" i="2"/>
  <c r="J45" i="2"/>
  <c r="K45" i="2"/>
  <c r="L45" i="2"/>
  <c r="M45" i="2"/>
  <c r="N45" i="2"/>
  <c r="O45" i="2"/>
  <c r="P45" i="2"/>
  <c r="R45" i="2"/>
  <c r="AL45" i="2"/>
  <c r="G45" i="2"/>
  <c r="BE45" i="2"/>
  <c r="BX45" i="2"/>
  <c r="CQ45" i="2"/>
  <c r="DJ45" i="2"/>
  <c r="EC45" i="2"/>
  <c r="EV45" i="2"/>
  <c r="FO45" i="2"/>
  <c r="I46" i="2"/>
  <c r="J46" i="2"/>
  <c r="H46" i="2"/>
  <c r="K46" i="2"/>
  <c r="L46" i="2"/>
  <c r="M46" i="2"/>
  <c r="N46" i="2"/>
  <c r="O46" i="2"/>
  <c r="P46" i="2"/>
  <c r="R46" i="2"/>
  <c r="AL46" i="2"/>
  <c r="G46" i="2"/>
  <c r="BE46" i="2"/>
  <c r="F46" i="2"/>
  <c r="BX46" i="2"/>
  <c r="CQ46" i="2"/>
  <c r="DJ46" i="2"/>
  <c r="EC46" i="2"/>
  <c r="EV46" i="2"/>
  <c r="FO46" i="2"/>
  <c r="I47" i="2"/>
  <c r="H47" i="2"/>
  <c r="J47" i="2"/>
  <c r="K47" i="2"/>
  <c r="L47" i="2"/>
  <c r="M47" i="2"/>
  <c r="N47" i="2"/>
  <c r="O47" i="2"/>
  <c r="P47" i="2"/>
  <c r="R47" i="2"/>
  <c r="AL47" i="2"/>
  <c r="G47" i="2"/>
  <c r="BE47" i="2"/>
  <c r="BX47" i="2"/>
  <c r="CQ47" i="2"/>
  <c r="DJ47" i="2"/>
  <c r="EC47" i="2"/>
  <c r="EV47" i="2"/>
  <c r="FO47" i="2"/>
  <c r="I48" i="2"/>
  <c r="J48" i="2"/>
  <c r="H48" i="2"/>
  <c r="K48" i="2"/>
  <c r="L48" i="2"/>
  <c r="M48" i="2"/>
  <c r="N48" i="2"/>
  <c r="O48" i="2"/>
  <c r="P48" i="2"/>
  <c r="R48" i="2"/>
  <c r="AL48" i="2"/>
  <c r="G48" i="2"/>
  <c r="BE48" i="2"/>
  <c r="F48" i="2"/>
  <c r="BX48" i="2"/>
  <c r="CQ48" i="2"/>
  <c r="DJ48" i="2"/>
  <c r="EC48" i="2"/>
  <c r="EV48" i="2"/>
  <c r="FO48" i="2"/>
  <c r="I49" i="2"/>
  <c r="H49" i="2"/>
  <c r="J49" i="2"/>
  <c r="K49" i="2"/>
  <c r="L49" i="2"/>
  <c r="M49" i="2"/>
  <c r="N49" i="2"/>
  <c r="O49" i="2"/>
  <c r="P49" i="2"/>
  <c r="R49" i="2"/>
  <c r="AL49" i="2"/>
  <c r="G49" i="2"/>
  <c r="BE49" i="2"/>
  <c r="BX49" i="2"/>
  <c r="CQ49" i="2"/>
  <c r="DJ49" i="2"/>
  <c r="EC49" i="2"/>
  <c r="EV49" i="2"/>
  <c r="FO49" i="2"/>
  <c r="I50" i="2"/>
  <c r="J50" i="2"/>
  <c r="H50" i="2"/>
  <c r="K50" i="2"/>
  <c r="L50" i="2"/>
  <c r="M50" i="2"/>
  <c r="N50" i="2"/>
  <c r="O50" i="2"/>
  <c r="P50" i="2"/>
  <c r="R50" i="2"/>
  <c r="AL50" i="2"/>
  <c r="G50" i="2"/>
  <c r="BE50" i="2"/>
  <c r="F50" i="2"/>
  <c r="BX50" i="2"/>
  <c r="CQ50" i="2"/>
  <c r="DJ50" i="2"/>
  <c r="EC50" i="2"/>
  <c r="EV50" i="2"/>
  <c r="FO50" i="2"/>
  <c r="I51" i="2"/>
  <c r="H51" i="2"/>
  <c r="J51" i="2"/>
  <c r="K51" i="2"/>
  <c r="L51" i="2"/>
  <c r="M51" i="2"/>
  <c r="N51" i="2"/>
  <c r="O51" i="2"/>
  <c r="P51" i="2"/>
  <c r="R51" i="2"/>
  <c r="AL51" i="2"/>
  <c r="G51" i="2"/>
  <c r="BE51" i="2"/>
  <c r="BX51" i="2"/>
  <c r="CQ51" i="2"/>
  <c r="DJ51" i="2"/>
  <c r="EC51" i="2"/>
  <c r="EV51" i="2"/>
  <c r="FO51" i="2"/>
  <c r="I52" i="2"/>
  <c r="J52" i="2"/>
  <c r="H52" i="2"/>
  <c r="K52" i="2"/>
  <c r="L52" i="2"/>
  <c r="M52" i="2"/>
  <c r="N52" i="2"/>
  <c r="O52" i="2"/>
  <c r="P52" i="2"/>
  <c r="R52" i="2"/>
  <c r="AL52" i="2"/>
  <c r="G52" i="2"/>
  <c r="BE52" i="2"/>
  <c r="F52" i="2"/>
  <c r="BX52" i="2"/>
  <c r="CQ52" i="2"/>
  <c r="DJ52" i="2"/>
  <c r="EC52" i="2"/>
  <c r="EV52" i="2"/>
  <c r="FO52" i="2"/>
  <c r="I53" i="2"/>
  <c r="H53" i="2"/>
  <c r="J53" i="2"/>
  <c r="K53" i="2"/>
  <c r="L53" i="2"/>
  <c r="M53" i="2"/>
  <c r="N53" i="2"/>
  <c r="O53" i="2"/>
  <c r="P53" i="2"/>
  <c r="R53" i="2"/>
  <c r="AL53" i="2"/>
  <c r="G53" i="2"/>
  <c r="BE53" i="2"/>
  <c r="BX53" i="2"/>
  <c r="CQ53" i="2"/>
  <c r="DJ53" i="2"/>
  <c r="EC53" i="2"/>
  <c r="EV53" i="2"/>
  <c r="FO53" i="2"/>
  <c r="I54" i="2"/>
  <c r="J54" i="2"/>
  <c r="H54" i="2"/>
  <c r="K54" i="2"/>
  <c r="L54" i="2"/>
  <c r="M54" i="2"/>
  <c r="N54" i="2"/>
  <c r="O54" i="2"/>
  <c r="P54" i="2"/>
  <c r="R54" i="2"/>
  <c r="AL54" i="2"/>
  <c r="G54" i="2"/>
  <c r="BE54" i="2"/>
  <c r="F54" i="2"/>
  <c r="BX54" i="2"/>
  <c r="CQ54" i="2"/>
  <c r="DJ54" i="2"/>
  <c r="EC54" i="2"/>
  <c r="EV54" i="2"/>
  <c r="FO54" i="2"/>
  <c r="I55" i="2"/>
  <c r="K55" i="2"/>
  <c r="M55" i="2"/>
  <c r="O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I57" i="2"/>
  <c r="H57" i="2"/>
  <c r="J57" i="2"/>
  <c r="K57" i="2"/>
  <c r="L57" i="2"/>
  <c r="M57" i="2"/>
  <c r="N57" i="2"/>
  <c r="O57" i="2"/>
  <c r="P57" i="2"/>
  <c r="R57" i="2"/>
  <c r="AL57" i="2"/>
  <c r="G57" i="2"/>
  <c r="BE57" i="2"/>
  <c r="BX57" i="2"/>
  <c r="BX71" i="2"/>
  <c r="CQ57" i="2"/>
  <c r="DJ57" i="2"/>
  <c r="DJ71" i="2"/>
  <c r="EC57" i="2"/>
  <c r="EV57" i="2"/>
  <c r="EV71" i="2"/>
  <c r="FO57" i="2"/>
  <c r="I58" i="2"/>
  <c r="J58" i="2"/>
  <c r="H58" i="2"/>
  <c r="K58" i="2"/>
  <c r="L58" i="2"/>
  <c r="L71" i="2"/>
  <c r="M58" i="2"/>
  <c r="N58" i="2"/>
  <c r="N71" i="2"/>
  <c r="O58" i="2"/>
  <c r="P58" i="2"/>
  <c r="P71" i="2"/>
  <c r="R58" i="2"/>
  <c r="R71" i="2"/>
  <c r="AL58" i="2"/>
  <c r="G58" i="2"/>
  <c r="BE58" i="2"/>
  <c r="F58" i="2"/>
  <c r="BX58" i="2"/>
  <c r="CQ58" i="2"/>
  <c r="DJ58" i="2"/>
  <c r="EC58" i="2"/>
  <c r="EV58" i="2"/>
  <c r="FO58" i="2"/>
  <c r="I59" i="2"/>
  <c r="H59" i="2"/>
  <c r="J59" i="2"/>
  <c r="K59" i="2"/>
  <c r="L59" i="2"/>
  <c r="M59" i="2"/>
  <c r="N59" i="2"/>
  <c r="O59" i="2"/>
  <c r="P59" i="2"/>
  <c r="R59" i="2"/>
  <c r="AL59" i="2"/>
  <c r="G59" i="2"/>
  <c r="BE59" i="2"/>
  <c r="BX59" i="2"/>
  <c r="CQ59" i="2"/>
  <c r="DJ59" i="2"/>
  <c r="EC59" i="2"/>
  <c r="EV59" i="2"/>
  <c r="FO59" i="2"/>
  <c r="I60" i="2"/>
  <c r="J60" i="2"/>
  <c r="H60" i="2"/>
  <c r="K60" i="2"/>
  <c r="L60" i="2"/>
  <c r="M60" i="2"/>
  <c r="N60" i="2"/>
  <c r="O60" i="2"/>
  <c r="P60" i="2"/>
  <c r="R60" i="2"/>
  <c r="AL60" i="2"/>
  <c r="G60" i="2"/>
  <c r="BE60" i="2"/>
  <c r="F60" i="2"/>
  <c r="BX60" i="2"/>
  <c r="CQ60" i="2"/>
  <c r="DJ60" i="2"/>
  <c r="EC60" i="2"/>
  <c r="EV60" i="2"/>
  <c r="FO60" i="2"/>
  <c r="I61" i="2"/>
  <c r="H61" i="2"/>
  <c r="J61" i="2"/>
  <c r="K61" i="2"/>
  <c r="L61" i="2"/>
  <c r="M61" i="2"/>
  <c r="N61" i="2"/>
  <c r="O61" i="2"/>
  <c r="P61" i="2"/>
  <c r="R61" i="2"/>
  <c r="AL61" i="2"/>
  <c r="G61" i="2"/>
  <c r="BE61" i="2"/>
  <c r="BX61" i="2"/>
  <c r="CQ61" i="2"/>
  <c r="DJ61" i="2"/>
  <c r="EC61" i="2"/>
  <c r="EV61" i="2"/>
  <c r="FO61" i="2"/>
  <c r="I62" i="2"/>
  <c r="J62" i="2"/>
  <c r="H62" i="2"/>
  <c r="K62" i="2"/>
  <c r="L62" i="2"/>
  <c r="M62" i="2"/>
  <c r="N62" i="2"/>
  <c r="O62" i="2"/>
  <c r="P62" i="2"/>
  <c r="R62" i="2"/>
  <c r="AL62" i="2"/>
  <c r="G62" i="2"/>
  <c r="BE62" i="2"/>
  <c r="F62" i="2"/>
  <c r="BX62" i="2"/>
  <c r="CQ62" i="2"/>
  <c r="DJ62" i="2"/>
  <c r="EC62" i="2"/>
  <c r="EV62" i="2"/>
  <c r="FO62" i="2"/>
  <c r="I63" i="2"/>
  <c r="H63" i="2"/>
  <c r="J63" i="2"/>
  <c r="K63" i="2"/>
  <c r="L63" i="2"/>
  <c r="M63" i="2"/>
  <c r="N63" i="2"/>
  <c r="O63" i="2"/>
  <c r="P63" i="2"/>
  <c r="R63" i="2"/>
  <c r="AL63" i="2"/>
  <c r="G63" i="2"/>
  <c r="BE63" i="2"/>
  <c r="BX63" i="2"/>
  <c r="CQ63" i="2"/>
  <c r="DJ63" i="2"/>
  <c r="EC63" i="2"/>
  <c r="EV63" i="2"/>
  <c r="FO63" i="2"/>
  <c r="I64" i="2"/>
  <c r="J64" i="2"/>
  <c r="H64" i="2"/>
  <c r="K64" i="2"/>
  <c r="L64" i="2"/>
  <c r="M64" i="2"/>
  <c r="N64" i="2"/>
  <c r="O64" i="2"/>
  <c r="P64" i="2"/>
  <c r="R64" i="2"/>
  <c r="AL64" i="2"/>
  <c r="G64" i="2"/>
  <c r="BE64" i="2"/>
  <c r="F64" i="2"/>
  <c r="BX64" i="2"/>
  <c r="CQ64" i="2"/>
  <c r="DJ64" i="2"/>
  <c r="EC64" i="2"/>
  <c r="EV64" i="2"/>
  <c r="FO64" i="2"/>
  <c r="I65" i="2"/>
  <c r="H65" i="2"/>
  <c r="J65" i="2"/>
  <c r="K65" i="2"/>
  <c r="L65" i="2"/>
  <c r="M65" i="2"/>
  <c r="N65" i="2"/>
  <c r="O65" i="2"/>
  <c r="P65" i="2"/>
  <c r="R65" i="2"/>
  <c r="AL65" i="2"/>
  <c r="G65" i="2"/>
  <c r="BE65" i="2"/>
  <c r="BX65" i="2"/>
  <c r="CQ65" i="2"/>
  <c r="DJ65" i="2"/>
  <c r="EC65" i="2"/>
  <c r="EV65" i="2"/>
  <c r="FO65" i="2"/>
  <c r="I66" i="2"/>
  <c r="J66" i="2"/>
  <c r="H66" i="2"/>
  <c r="K66" i="2"/>
  <c r="L66" i="2"/>
  <c r="M66" i="2"/>
  <c r="N66" i="2"/>
  <c r="O66" i="2"/>
  <c r="P66" i="2"/>
  <c r="R66" i="2"/>
  <c r="AL66" i="2"/>
  <c r="G66" i="2"/>
  <c r="BE66" i="2"/>
  <c r="F66" i="2"/>
  <c r="BX66" i="2"/>
  <c r="CQ66" i="2"/>
  <c r="DJ66" i="2"/>
  <c r="EC66" i="2"/>
  <c r="EV66" i="2"/>
  <c r="FO66" i="2"/>
  <c r="I67" i="2"/>
  <c r="H67" i="2"/>
  <c r="J67" i="2"/>
  <c r="K67" i="2"/>
  <c r="L67" i="2"/>
  <c r="M67" i="2"/>
  <c r="N67" i="2"/>
  <c r="O67" i="2"/>
  <c r="P67" i="2"/>
  <c r="R67" i="2"/>
  <c r="AL67" i="2"/>
  <c r="G67" i="2"/>
  <c r="BE67" i="2"/>
  <c r="BX67" i="2"/>
  <c r="CQ67" i="2"/>
  <c r="DJ67" i="2"/>
  <c r="EC67" i="2"/>
  <c r="EV67" i="2"/>
  <c r="FO67" i="2"/>
  <c r="I68" i="2"/>
  <c r="J68" i="2"/>
  <c r="H68" i="2"/>
  <c r="K68" i="2"/>
  <c r="L68" i="2"/>
  <c r="M68" i="2"/>
  <c r="N68" i="2"/>
  <c r="O68" i="2"/>
  <c r="P68" i="2"/>
  <c r="R68" i="2"/>
  <c r="AL68" i="2"/>
  <c r="G68" i="2"/>
  <c r="BE68" i="2"/>
  <c r="F68" i="2"/>
  <c r="BX68" i="2"/>
  <c r="CQ68" i="2"/>
  <c r="DJ68" i="2"/>
  <c r="EC68" i="2"/>
  <c r="EV68" i="2"/>
  <c r="FO68" i="2"/>
  <c r="I69" i="2"/>
  <c r="H69" i="2"/>
  <c r="J69" i="2"/>
  <c r="K69" i="2"/>
  <c r="L69" i="2"/>
  <c r="M69" i="2"/>
  <c r="N69" i="2"/>
  <c r="O69" i="2"/>
  <c r="P69" i="2"/>
  <c r="R69" i="2"/>
  <c r="AL69" i="2"/>
  <c r="G69" i="2"/>
  <c r="BE69" i="2"/>
  <c r="BX69" i="2"/>
  <c r="CQ69" i="2"/>
  <c r="DJ69" i="2"/>
  <c r="EC69" i="2"/>
  <c r="EV69" i="2"/>
  <c r="FO69" i="2"/>
  <c r="I70" i="2"/>
  <c r="J70" i="2"/>
  <c r="H70" i="2"/>
  <c r="K70" i="2"/>
  <c r="L70" i="2"/>
  <c r="M70" i="2"/>
  <c r="N70" i="2"/>
  <c r="O70" i="2"/>
  <c r="P70" i="2"/>
  <c r="R70" i="2"/>
  <c r="AL70" i="2"/>
  <c r="G70" i="2"/>
  <c r="BE70" i="2"/>
  <c r="F70" i="2"/>
  <c r="BX70" i="2"/>
  <c r="CQ70" i="2"/>
  <c r="DJ70" i="2"/>
  <c r="EC70" i="2"/>
  <c r="EV70" i="2"/>
  <c r="FO70" i="2"/>
  <c r="I71" i="2"/>
  <c r="K71" i="2"/>
  <c r="M71" i="2"/>
  <c r="O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I73" i="2"/>
  <c r="J73" i="2"/>
  <c r="K73" i="2"/>
  <c r="L73" i="2"/>
  <c r="M73" i="2"/>
  <c r="N73" i="2"/>
  <c r="O73" i="2"/>
  <c r="O90" i="2"/>
  <c r="P73" i="2"/>
  <c r="R73" i="2"/>
  <c r="AL73" i="2"/>
  <c r="G73" i="2"/>
  <c r="BE73" i="2"/>
  <c r="BX73" i="2"/>
  <c r="CQ73" i="2"/>
  <c r="DJ73" i="2"/>
  <c r="EC73" i="2"/>
  <c r="EV73" i="2"/>
  <c r="FO73" i="2"/>
  <c r="I74" i="2"/>
  <c r="J74" i="2"/>
  <c r="H74" i="2"/>
  <c r="K74" i="2"/>
  <c r="L74" i="2"/>
  <c r="M74" i="2"/>
  <c r="N74" i="2"/>
  <c r="O74" i="2"/>
  <c r="P74" i="2"/>
  <c r="R74" i="2"/>
  <c r="AL74" i="2"/>
  <c r="BE74" i="2"/>
  <c r="F74" i="2"/>
  <c r="BX74" i="2"/>
  <c r="CQ74" i="2"/>
  <c r="CQ90" i="2"/>
  <c r="DJ74" i="2"/>
  <c r="EC74" i="2"/>
  <c r="EC90" i="2"/>
  <c r="EV74" i="2"/>
  <c r="FO74" i="2"/>
  <c r="I75" i="2"/>
  <c r="J75" i="2"/>
  <c r="K75" i="2"/>
  <c r="L75" i="2"/>
  <c r="M75" i="2"/>
  <c r="N75" i="2"/>
  <c r="O75" i="2"/>
  <c r="P75" i="2"/>
  <c r="R75" i="2"/>
  <c r="AL75" i="2"/>
  <c r="G75" i="2"/>
  <c r="BE75" i="2"/>
  <c r="BX75" i="2"/>
  <c r="CQ75" i="2"/>
  <c r="DJ75" i="2"/>
  <c r="EC75" i="2"/>
  <c r="EV75" i="2"/>
  <c r="FO75" i="2"/>
  <c r="I76" i="2"/>
  <c r="J76" i="2"/>
  <c r="H76" i="2"/>
  <c r="K76" i="2"/>
  <c r="L76" i="2"/>
  <c r="M76" i="2"/>
  <c r="N76" i="2"/>
  <c r="O76" i="2"/>
  <c r="P76" i="2"/>
  <c r="R76" i="2"/>
  <c r="AL76" i="2"/>
  <c r="BE76" i="2"/>
  <c r="F76" i="2"/>
  <c r="BX76" i="2"/>
  <c r="CQ76" i="2"/>
  <c r="DJ76" i="2"/>
  <c r="EC76" i="2"/>
  <c r="EV76" i="2"/>
  <c r="FO76" i="2"/>
  <c r="FO90" i="2"/>
  <c r="I77" i="2"/>
  <c r="J77" i="2"/>
  <c r="K77" i="2"/>
  <c r="L77" i="2"/>
  <c r="M77" i="2"/>
  <c r="N77" i="2"/>
  <c r="O77" i="2"/>
  <c r="P77" i="2"/>
  <c r="R77" i="2"/>
  <c r="AL77" i="2"/>
  <c r="G77" i="2"/>
  <c r="BE77" i="2"/>
  <c r="BX77" i="2"/>
  <c r="CQ77" i="2"/>
  <c r="DJ77" i="2"/>
  <c r="EC77" i="2"/>
  <c r="EV77" i="2"/>
  <c r="FO77" i="2"/>
  <c r="I78" i="2"/>
  <c r="J78" i="2"/>
  <c r="H78" i="2"/>
  <c r="K78" i="2"/>
  <c r="L78" i="2"/>
  <c r="M78" i="2"/>
  <c r="N78" i="2"/>
  <c r="O78" i="2"/>
  <c r="P78" i="2"/>
  <c r="R78" i="2"/>
  <c r="AL78" i="2"/>
  <c r="BE78" i="2"/>
  <c r="F78" i="2"/>
  <c r="BX78" i="2"/>
  <c r="CQ78" i="2"/>
  <c r="DJ78" i="2"/>
  <c r="EC78" i="2"/>
  <c r="EV78" i="2"/>
  <c r="FO78" i="2"/>
  <c r="I79" i="2"/>
  <c r="J79" i="2"/>
  <c r="K79" i="2"/>
  <c r="L79" i="2"/>
  <c r="M79" i="2"/>
  <c r="N79" i="2"/>
  <c r="O79" i="2"/>
  <c r="P79" i="2"/>
  <c r="R79" i="2"/>
  <c r="AL79" i="2"/>
  <c r="G79" i="2"/>
  <c r="BE79" i="2"/>
  <c r="BX79" i="2"/>
  <c r="CQ79" i="2"/>
  <c r="DJ79" i="2"/>
  <c r="EC79" i="2"/>
  <c r="EV79" i="2"/>
  <c r="FO79" i="2"/>
  <c r="I80" i="2"/>
  <c r="J80" i="2"/>
  <c r="H80" i="2"/>
  <c r="K80" i="2"/>
  <c r="L80" i="2"/>
  <c r="M80" i="2"/>
  <c r="N80" i="2"/>
  <c r="O80" i="2"/>
  <c r="P80" i="2"/>
  <c r="R80" i="2"/>
  <c r="AL80" i="2"/>
  <c r="BE80" i="2"/>
  <c r="F80" i="2"/>
  <c r="BX80" i="2"/>
  <c r="CQ80" i="2"/>
  <c r="DJ80" i="2"/>
  <c r="EC80" i="2"/>
  <c r="EV80" i="2"/>
  <c r="FO80" i="2"/>
  <c r="I81" i="2"/>
  <c r="J81" i="2"/>
  <c r="K81" i="2"/>
  <c r="L81" i="2"/>
  <c r="M81" i="2"/>
  <c r="N81" i="2"/>
  <c r="O81" i="2"/>
  <c r="P81" i="2"/>
  <c r="R81" i="2"/>
  <c r="AL81" i="2"/>
  <c r="G81" i="2"/>
  <c r="BE81" i="2"/>
  <c r="BX81" i="2"/>
  <c r="CQ81" i="2"/>
  <c r="DJ81" i="2"/>
  <c r="EC81" i="2"/>
  <c r="EV81" i="2"/>
  <c r="FO81" i="2"/>
  <c r="I82" i="2"/>
  <c r="J82" i="2"/>
  <c r="H82" i="2"/>
  <c r="K82" i="2"/>
  <c r="L82" i="2"/>
  <c r="M82" i="2"/>
  <c r="N82" i="2"/>
  <c r="O82" i="2"/>
  <c r="P82" i="2"/>
  <c r="R82" i="2"/>
  <c r="AL82" i="2"/>
  <c r="BE82" i="2"/>
  <c r="F82" i="2"/>
  <c r="BX82" i="2"/>
  <c r="CQ82" i="2"/>
  <c r="DJ82" i="2"/>
  <c r="EC82" i="2"/>
  <c r="EV82" i="2"/>
  <c r="FO82" i="2"/>
  <c r="I83" i="2"/>
  <c r="J83" i="2"/>
  <c r="K83" i="2"/>
  <c r="L83" i="2"/>
  <c r="M83" i="2"/>
  <c r="N83" i="2"/>
  <c r="O83" i="2"/>
  <c r="P83" i="2"/>
  <c r="R83" i="2"/>
  <c r="AL83" i="2"/>
  <c r="G83" i="2"/>
  <c r="BE83" i="2"/>
  <c r="BX83" i="2"/>
  <c r="CQ83" i="2"/>
  <c r="DJ83" i="2"/>
  <c r="EC83" i="2"/>
  <c r="EV83" i="2"/>
  <c r="FO83" i="2"/>
  <c r="I84" i="2"/>
  <c r="J84" i="2"/>
  <c r="H84" i="2"/>
  <c r="K84" i="2"/>
  <c r="L84" i="2"/>
  <c r="M84" i="2"/>
  <c r="N84" i="2"/>
  <c r="O84" i="2"/>
  <c r="P84" i="2"/>
  <c r="R84" i="2"/>
  <c r="AL84" i="2"/>
  <c r="BE84" i="2"/>
  <c r="F84" i="2"/>
  <c r="BX84" i="2"/>
  <c r="CQ84" i="2"/>
  <c r="DJ84" i="2"/>
  <c r="EC84" i="2"/>
  <c r="EV84" i="2"/>
  <c r="FO84" i="2"/>
  <c r="I85" i="2"/>
  <c r="J85" i="2"/>
  <c r="K85" i="2"/>
  <c r="L85" i="2"/>
  <c r="M85" i="2"/>
  <c r="N85" i="2"/>
  <c r="O85" i="2"/>
  <c r="P85" i="2"/>
  <c r="R85" i="2"/>
  <c r="AL85" i="2"/>
  <c r="G85" i="2"/>
  <c r="BE85" i="2"/>
  <c r="BX85" i="2"/>
  <c r="CQ85" i="2"/>
  <c r="DJ85" i="2"/>
  <c r="EC85" i="2"/>
  <c r="EV85" i="2"/>
  <c r="FO85" i="2"/>
  <c r="I86" i="2"/>
  <c r="J86" i="2"/>
  <c r="H86" i="2"/>
  <c r="K86" i="2"/>
  <c r="L86" i="2"/>
  <c r="M86" i="2"/>
  <c r="N86" i="2"/>
  <c r="O86" i="2"/>
  <c r="P86" i="2"/>
  <c r="R86" i="2"/>
  <c r="AL86" i="2"/>
  <c r="BE86" i="2"/>
  <c r="F86" i="2"/>
  <c r="BX86" i="2"/>
  <c r="CQ86" i="2"/>
  <c r="DJ86" i="2"/>
  <c r="EC86" i="2"/>
  <c r="EV86" i="2"/>
  <c r="FO86" i="2"/>
  <c r="I87" i="2"/>
  <c r="J87" i="2"/>
  <c r="K87" i="2"/>
  <c r="L87" i="2"/>
  <c r="M87" i="2"/>
  <c r="N87" i="2"/>
  <c r="O87" i="2"/>
  <c r="P87" i="2"/>
  <c r="R87" i="2"/>
  <c r="AL87" i="2"/>
  <c r="G87" i="2"/>
  <c r="BE87" i="2"/>
  <c r="BX87" i="2"/>
  <c r="CQ87" i="2"/>
  <c r="DJ87" i="2"/>
  <c r="EC87" i="2"/>
  <c r="EV87" i="2"/>
  <c r="FO87" i="2"/>
  <c r="I88" i="2"/>
  <c r="J88" i="2"/>
  <c r="H88" i="2"/>
  <c r="K88" i="2"/>
  <c r="L88" i="2"/>
  <c r="M88" i="2"/>
  <c r="N88" i="2"/>
  <c r="O88" i="2"/>
  <c r="P88" i="2"/>
  <c r="R88" i="2"/>
  <c r="AL88" i="2"/>
  <c r="BE88" i="2"/>
  <c r="F88" i="2"/>
  <c r="BX88" i="2"/>
  <c r="CQ88" i="2"/>
  <c r="DJ88" i="2"/>
  <c r="EC88" i="2"/>
  <c r="EV88" i="2"/>
  <c r="FO88" i="2"/>
  <c r="I89" i="2"/>
  <c r="J89" i="2"/>
  <c r="K89" i="2"/>
  <c r="L89" i="2"/>
  <c r="M89" i="2"/>
  <c r="N89" i="2"/>
  <c r="O89" i="2"/>
  <c r="P89" i="2"/>
  <c r="R89" i="2"/>
  <c r="AL89" i="2"/>
  <c r="G89" i="2"/>
  <c r="BE89" i="2"/>
  <c r="BX89" i="2"/>
  <c r="CQ89" i="2"/>
  <c r="DJ89" i="2"/>
  <c r="EC89" i="2"/>
  <c r="EV89" i="2"/>
  <c r="FO89" i="2"/>
  <c r="J90" i="2"/>
  <c r="L90" i="2"/>
  <c r="N90" i="2"/>
  <c r="P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I92" i="2"/>
  <c r="J92" i="2"/>
  <c r="H92" i="2"/>
  <c r="K92" i="2"/>
  <c r="L92" i="2"/>
  <c r="M92" i="2"/>
  <c r="N92" i="2"/>
  <c r="O92" i="2"/>
  <c r="P92" i="2"/>
  <c r="R92" i="2"/>
  <c r="AL92" i="2"/>
  <c r="G92" i="2"/>
  <c r="BE92" i="2"/>
  <c r="F92" i="2"/>
  <c r="BX92" i="2"/>
  <c r="CQ92" i="2"/>
  <c r="DJ92" i="2"/>
  <c r="EC92" i="2"/>
  <c r="EV92" i="2"/>
  <c r="FO92" i="2"/>
  <c r="I93" i="2"/>
  <c r="H93" i="2"/>
  <c r="J93" i="2"/>
  <c r="K93" i="2"/>
  <c r="L93" i="2"/>
  <c r="M93" i="2"/>
  <c r="N93" i="2"/>
  <c r="O93" i="2"/>
  <c r="P93" i="2"/>
  <c r="R93" i="2"/>
  <c r="AL93" i="2"/>
  <c r="G93" i="2"/>
  <c r="BE93" i="2"/>
  <c r="BX93" i="2"/>
  <c r="CQ93" i="2"/>
  <c r="DJ93" i="2"/>
  <c r="EC93" i="2"/>
  <c r="EV93" i="2"/>
  <c r="FO93" i="2"/>
  <c r="I94" i="2"/>
  <c r="J94" i="2"/>
  <c r="H94" i="2"/>
  <c r="K94" i="2"/>
  <c r="L94" i="2"/>
  <c r="M94" i="2"/>
  <c r="N94" i="2"/>
  <c r="O94" i="2"/>
  <c r="P94" i="2"/>
  <c r="R94" i="2"/>
  <c r="AL94" i="2"/>
  <c r="G94" i="2"/>
  <c r="BE94" i="2"/>
  <c r="F94" i="2"/>
  <c r="BX94" i="2"/>
  <c r="CQ94" i="2"/>
  <c r="DJ94" i="2"/>
  <c r="EC94" i="2"/>
  <c r="EV94" i="2"/>
  <c r="FO94" i="2"/>
  <c r="I95" i="2"/>
  <c r="H95" i="2"/>
  <c r="J95" i="2"/>
  <c r="K95" i="2"/>
  <c r="L95" i="2"/>
  <c r="M95" i="2"/>
  <c r="N95" i="2"/>
  <c r="O95" i="2"/>
  <c r="P95" i="2"/>
  <c r="R95" i="2"/>
  <c r="AL95" i="2"/>
  <c r="G95" i="2"/>
  <c r="BE95" i="2"/>
  <c r="BX95" i="2"/>
  <c r="CQ95" i="2"/>
  <c r="DJ95" i="2"/>
  <c r="EC95" i="2"/>
  <c r="EV95" i="2"/>
  <c r="FO95" i="2"/>
  <c r="I96" i="2"/>
  <c r="J96" i="2"/>
  <c r="H96" i="2"/>
  <c r="K96" i="2"/>
  <c r="L96" i="2"/>
  <c r="M96" i="2"/>
  <c r="N96" i="2"/>
  <c r="O96" i="2"/>
  <c r="P96" i="2"/>
  <c r="R96" i="2"/>
  <c r="AL96" i="2"/>
  <c r="G96" i="2"/>
  <c r="BE96" i="2"/>
  <c r="F96" i="2"/>
  <c r="BX96" i="2"/>
  <c r="CQ96" i="2"/>
  <c r="DJ96" i="2"/>
  <c r="EC96" i="2"/>
  <c r="EV96" i="2"/>
  <c r="FO96" i="2"/>
  <c r="I97" i="2"/>
  <c r="H97" i="2"/>
  <c r="J97" i="2"/>
  <c r="K97" i="2"/>
  <c r="L97" i="2"/>
  <c r="M97" i="2"/>
  <c r="N97" i="2"/>
  <c r="O97" i="2"/>
  <c r="P97" i="2"/>
  <c r="R97" i="2"/>
  <c r="AL97" i="2"/>
  <c r="G97" i="2"/>
  <c r="BE97" i="2"/>
  <c r="BX97" i="2"/>
  <c r="CQ97" i="2"/>
  <c r="DJ97" i="2"/>
  <c r="EC97" i="2"/>
  <c r="EV97" i="2"/>
  <c r="FO97" i="2"/>
  <c r="I98" i="2"/>
  <c r="J98" i="2"/>
  <c r="H98" i="2"/>
  <c r="K98" i="2"/>
  <c r="L98" i="2"/>
  <c r="M98" i="2"/>
  <c r="N98" i="2"/>
  <c r="O98" i="2"/>
  <c r="P98" i="2"/>
  <c r="R98" i="2"/>
  <c r="AL98" i="2"/>
  <c r="G98" i="2"/>
  <c r="BE98" i="2"/>
  <c r="F98" i="2"/>
  <c r="BX98" i="2"/>
  <c r="CQ98" i="2"/>
  <c r="DJ98" i="2"/>
  <c r="EC98" i="2"/>
  <c r="EV98" i="2"/>
  <c r="FO98" i="2"/>
  <c r="I99" i="2"/>
  <c r="H99" i="2"/>
  <c r="J99" i="2"/>
  <c r="K99" i="2"/>
  <c r="L99" i="2"/>
  <c r="M99" i="2"/>
  <c r="N99" i="2"/>
  <c r="O99" i="2"/>
  <c r="P99" i="2"/>
  <c r="R99" i="2"/>
  <c r="AL99" i="2"/>
  <c r="G99" i="2"/>
  <c r="BE99" i="2"/>
  <c r="BX99" i="2"/>
  <c r="CQ99" i="2"/>
  <c r="DJ99" i="2"/>
  <c r="EC99" i="2"/>
  <c r="EV99" i="2"/>
  <c r="FO99" i="2"/>
  <c r="I100" i="2"/>
  <c r="J100" i="2"/>
  <c r="H100" i="2"/>
  <c r="K100" i="2"/>
  <c r="L100" i="2"/>
  <c r="M100" i="2"/>
  <c r="N100" i="2"/>
  <c r="O100" i="2"/>
  <c r="P100" i="2"/>
  <c r="R100" i="2"/>
  <c r="AL100" i="2"/>
  <c r="G100" i="2"/>
  <c r="BE100" i="2"/>
  <c r="F100" i="2"/>
  <c r="BX100" i="2"/>
  <c r="CQ100" i="2"/>
  <c r="DJ100" i="2"/>
  <c r="EC100" i="2"/>
  <c r="EV100" i="2"/>
  <c r="FO100" i="2"/>
  <c r="I101" i="2"/>
  <c r="H101" i="2"/>
  <c r="J101" i="2"/>
  <c r="K101" i="2"/>
  <c r="L101" i="2"/>
  <c r="M101" i="2"/>
  <c r="N101" i="2"/>
  <c r="O101" i="2"/>
  <c r="P101" i="2"/>
  <c r="R101" i="2"/>
  <c r="AL101" i="2"/>
  <c r="G101" i="2"/>
  <c r="BE101" i="2"/>
  <c r="BX101" i="2"/>
  <c r="CQ101" i="2"/>
  <c r="DJ101" i="2"/>
  <c r="EC101" i="2"/>
  <c r="EV101" i="2"/>
  <c r="FO101" i="2"/>
  <c r="I102" i="2"/>
  <c r="J102" i="2"/>
  <c r="H102" i="2"/>
  <c r="K102" i="2"/>
  <c r="L102" i="2"/>
  <c r="M102" i="2"/>
  <c r="N102" i="2"/>
  <c r="O102" i="2"/>
  <c r="P102" i="2"/>
  <c r="R102" i="2"/>
  <c r="AL102" i="2"/>
  <c r="G102" i="2"/>
  <c r="BE102" i="2"/>
  <c r="F102" i="2"/>
  <c r="BX102" i="2"/>
  <c r="CQ102" i="2"/>
  <c r="DJ102" i="2"/>
  <c r="EC102" i="2"/>
  <c r="EV102" i="2"/>
  <c r="FO102" i="2"/>
  <c r="I103" i="2"/>
  <c r="H103" i="2"/>
  <c r="J103" i="2"/>
  <c r="K103" i="2"/>
  <c r="L103" i="2"/>
  <c r="M103" i="2"/>
  <c r="N103" i="2"/>
  <c r="O103" i="2"/>
  <c r="P103" i="2"/>
  <c r="R103" i="2"/>
  <c r="AL103" i="2"/>
  <c r="G103" i="2"/>
  <c r="BE103" i="2"/>
  <c r="BX103" i="2"/>
  <c r="CQ103" i="2"/>
  <c r="DJ103" i="2"/>
  <c r="EC103" i="2"/>
  <c r="EV103" i="2"/>
  <c r="FO103" i="2"/>
  <c r="I104" i="2"/>
  <c r="J104" i="2"/>
  <c r="H104" i="2"/>
  <c r="K104" i="2"/>
  <c r="L104" i="2"/>
  <c r="M104" i="2"/>
  <c r="N104" i="2"/>
  <c r="O104" i="2"/>
  <c r="P104" i="2"/>
  <c r="R104" i="2"/>
  <c r="AL104" i="2"/>
  <c r="G104" i="2"/>
  <c r="BE104" i="2"/>
  <c r="F104" i="2"/>
  <c r="BX104" i="2"/>
  <c r="CQ104" i="2"/>
  <c r="DJ104" i="2"/>
  <c r="EC104" i="2"/>
  <c r="EV104" i="2"/>
  <c r="FO104" i="2"/>
  <c r="I105" i="2"/>
  <c r="H105" i="2"/>
  <c r="J105" i="2"/>
  <c r="K105" i="2"/>
  <c r="L105" i="2"/>
  <c r="M105" i="2"/>
  <c r="N105" i="2"/>
  <c r="O105" i="2"/>
  <c r="P105" i="2"/>
  <c r="R105" i="2"/>
  <c r="AL105" i="2"/>
  <c r="G105" i="2"/>
  <c r="BE105" i="2"/>
  <c r="BX105" i="2"/>
  <c r="CQ105" i="2"/>
  <c r="DJ105" i="2"/>
  <c r="EC105" i="2"/>
  <c r="EV105" i="2"/>
  <c r="FO105" i="2"/>
  <c r="I106" i="2"/>
  <c r="J106" i="2"/>
  <c r="H106" i="2"/>
  <c r="K106" i="2"/>
  <c r="L106" i="2"/>
  <c r="M106" i="2"/>
  <c r="N106" i="2"/>
  <c r="O106" i="2"/>
  <c r="P106" i="2"/>
  <c r="R106" i="2"/>
  <c r="AL106" i="2"/>
  <c r="G106" i="2"/>
  <c r="BE106" i="2"/>
  <c r="F106" i="2"/>
  <c r="BX106" i="2"/>
  <c r="CQ106" i="2"/>
  <c r="DJ106" i="2"/>
  <c r="EC106" i="2"/>
  <c r="EV106" i="2"/>
  <c r="FO106" i="2"/>
  <c r="I107" i="2"/>
  <c r="H107" i="2"/>
  <c r="J107" i="2"/>
  <c r="K107" i="2"/>
  <c r="L107" i="2"/>
  <c r="M107" i="2"/>
  <c r="N107" i="2"/>
  <c r="O107" i="2"/>
  <c r="P107" i="2"/>
  <c r="R107" i="2"/>
  <c r="AL107" i="2"/>
  <c r="G107" i="2"/>
  <c r="BE107" i="2"/>
  <c r="BX107" i="2"/>
  <c r="CQ107" i="2"/>
  <c r="DJ107" i="2"/>
  <c r="EC107" i="2"/>
  <c r="EV107" i="2"/>
  <c r="FO107" i="2"/>
  <c r="I108" i="2"/>
  <c r="J108" i="2"/>
  <c r="H108" i="2"/>
  <c r="K108" i="2"/>
  <c r="L108" i="2"/>
  <c r="M108" i="2"/>
  <c r="N108" i="2"/>
  <c r="O108" i="2"/>
  <c r="P108" i="2"/>
  <c r="R108" i="2"/>
  <c r="AL108" i="2"/>
  <c r="G108" i="2"/>
  <c r="BE108" i="2"/>
  <c r="F108" i="2"/>
  <c r="BX108" i="2"/>
  <c r="CQ108" i="2"/>
  <c r="DJ108" i="2"/>
  <c r="EC108" i="2"/>
  <c r="EV108" i="2"/>
  <c r="FO108" i="2"/>
  <c r="I109" i="2"/>
  <c r="H109" i="2"/>
  <c r="J109" i="2"/>
  <c r="K109" i="2"/>
  <c r="L109" i="2"/>
  <c r="M109" i="2"/>
  <c r="N109" i="2"/>
  <c r="O109" i="2"/>
  <c r="P109" i="2"/>
  <c r="R109" i="2"/>
  <c r="AL109" i="2"/>
  <c r="G109" i="2"/>
  <c r="BE109" i="2"/>
  <c r="BX109" i="2"/>
  <c r="CQ109" i="2"/>
  <c r="DJ109" i="2"/>
  <c r="EC109" i="2"/>
  <c r="EV109" i="2"/>
  <c r="FO109" i="2"/>
  <c r="I110" i="2"/>
  <c r="J110" i="2"/>
  <c r="H110" i="2"/>
  <c r="K110" i="2"/>
  <c r="L110" i="2"/>
  <c r="M110" i="2"/>
  <c r="N110" i="2"/>
  <c r="O110" i="2"/>
  <c r="P110" i="2"/>
  <c r="R110" i="2"/>
  <c r="AL110" i="2"/>
  <c r="G110" i="2"/>
  <c r="BE110" i="2"/>
  <c r="F110" i="2"/>
  <c r="BX110" i="2"/>
  <c r="CQ110" i="2"/>
  <c r="DJ110" i="2"/>
  <c r="EC110" i="2"/>
  <c r="EV110" i="2"/>
  <c r="FO110" i="2"/>
  <c r="I111" i="2"/>
  <c r="H111" i="2"/>
  <c r="J111" i="2"/>
  <c r="K111" i="2"/>
  <c r="L111" i="2"/>
  <c r="M111" i="2"/>
  <c r="N111" i="2"/>
  <c r="O111" i="2"/>
  <c r="P111" i="2"/>
  <c r="R111" i="2"/>
  <c r="AL111" i="2"/>
  <c r="G111" i="2"/>
  <c r="BE111" i="2"/>
  <c r="BX111" i="2"/>
  <c r="CQ111" i="2"/>
  <c r="DJ111" i="2"/>
  <c r="EC111" i="2"/>
  <c r="EV111" i="2"/>
  <c r="FO111" i="2"/>
  <c r="I113" i="2"/>
  <c r="J113" i="2"/>
  <c r="H113" i="2"/>
  <c r="K113" i="2"/>
  <c r="L113" i="2"/>
  <c r="M113" i="2"/>
  <c r="N113" i="2"/>
  <c r="O113" i="2"/>
  <c r="P113" i="2"/>
  <c r="R113" i="2"/>
  <c r="AL113" i="2"/>
  <c r="G113" i="2"/>
  <c r="BE113" i="2"/>
  <c r="F113" i="2"/>
  <c r="BX113" i="2"/>
  <c r="CQ113" i="2"/>
  <c r="CQ115" i="2"/>
  <c r="DJ113" i="2"/>
  <c r="EC113" i="2"/>
  <c r="EC115" i="2"/>
  <c r="EV113" i="2"/>
  <c r="FO113" i="2"/>
  <c r="FO115" i="2"/>
  <c r="I114" i="2"/>
  <c r="H114" i="2"/>
  <c r="J114" i="2"/>
  <c r="K114" i="2"/>
  <c r="K115" i="2"/>
  <c r="L114" i="2"/>
  <c r="M114" i="2"/>
  <c r="M115" i="2"/>
  <c r="N114" i="2"/>
  <c r="O114" i="2"/>
  <c r="O115" i="2"/>
  <c r="P114" i="2"/>
  <c r="R114" i="2"/>
  <c r="AL114" i="2"/>
  <c r="G114" i="2"/>
  <c r="BE114" i="2"/>
  <c r="BX114" i="2"/>
  <c r="CQ114" i="2"/>
  <c r="DJ114" i="2"/>
  <c r="EC114" i="2"/>
  <c r="EV114" i="2"/>
  <c r="FO114" i="2"/>
  <c r="J115" i="2"/>
  <c r="L115" i="2"/>
  <c r="N115" i="2"/>
  <c r="P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EB115" i="2"/>
  <c r="ED115" i="2"/>
  <c r="EE115" i="2"/>
  <c r="EF115" i="2"/>
  <c r="EG115" i="2"/>
  <c r="EH115" i="2"/>
  <c r="EI115" i="2"/>
  <c r="EJ115" i="2"/>
  <c r="EK115" i="2"/>
  <c r="EL115" i="2"/>
  <c r="EM115" i="2"/>
  <c r="EN115" i="2"/>
  <c r="EO115" i="2"/>
  <c r="EP115" i="2"/>
  <c r="EQ115" i="2"/>
  <c r="ER115" i="2"/>
  <c r="ES115" i="2"/>
  <c r="ET115" i="2"/>
  <c r="EU115" i="2"/>
  <c r="EV115" i="2"/>
  <c r="EW115" i="2"/>
  <c r="EX115" i="2"/>
  <c r="EY115" i="2"/>
  <c r="EZ115" i="2"/>
  <c r="FA115" i="2"/>
  <c r="FB115" i="2"/>
  <c r="FC115" i="2"/>
  <c r="FD115" i="2"/>
  <c r="FE115" i="2"/>
  <c r="FF115" i="2"/>
  <c r="FG115" i="2"/>
  <c r="FH115" i="2"/>
  <c r="FI115" i="2"/>
  <c r="FJ115" i="2"/>
  <c r="FK115" i="2"/>
  <c r="FL115" i="2"/>
  <c r="FM115" i="2"/>
  <c r="FN115" i="2"/>
  <c r="L116" i="2"/>
  <c r="N116" i="2"/>
  <c r="P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ED116" i="2"/>
  <c r="EE116" i="2"/>
  <c r="EG116" i="2"/>
  <c r="EH116" i="2"/>
  <c r="EI116" i="2"/>
  <c r="EJ116" i="2"/>
  <c r="EK116" i="2"/>
  <c r="EL116" i="2"/>
  <c r="EM116" i="2"/>
  <c r="EN116" i="2"/>
  <c r="EO116" i="2"/>
  <c r="EP116" i="2"/>
  <c r="EQ116" i="2"/>
  <c r="ER116" i="2"/>
  <c r="ES116" i="2"/>
  <c r="ET116" i="2"/>
  <c r="EU116" i="2"/>
  <c r="EV116" i="2"/>
  <c r="EW116" i="2"/>
  <c r="EX116" i="2"/>
  <c r="EY116" i="2"/>
  <c r="EZ116" i="2"/>
  <c r="FA116" i="2"/>
  <c r="FB116" i="2"/>
  <c r="FC116" i="2"/>
  <c r="FD116" i="2"/>
  <c r="FE116" i="2"/>
  <c r="FF116" i="2"/>
  <c r="FG116" i="2"/>
  <c r="FH116" i="2"/>
  <c r="FI116" i="2"/>
  <c r="FJ116" i="2"/>
  <c r="FK116" i="2"/>
  <c r="FL116" i="2"/>
  <c r="FM116" i="2"/>
  <c r="FN116" i="2"/>
  <c r="G115" i="2"/>
  <c r="H115" i="2"/>
  <c r="BE115" i="2"/>
  <c r="I115" i="2"/>
  <c r="F114" i="2"/>
  <c r="F115" i="2"/>
  <c r="Q113" i="2"/>
  <c r="F111" i="2"/>
  <c r="Q110" i="2"/>
  <c r="F109" i="2"/>
  <c r="Q108" i="2"/>
  <c r="F107" i="2"/>
  <c r="Q106" i="2"/>
  <c r="F105" i="2"/>
  <c r="Q104" i="2"/>
  <c r="F103" i="2"/>
  <c r="Q102" i="2"/>
  <c r="F101" i="2"/>
  <c r="Q100" i="2"/>
  <c r="F99" i="2"/>
  <c r="Q98" i="2"/>
  <c r="F97" i="2"/>
  <c r="Q96" i="2"/>
  <c r="F95" i="2"/>
  <c r="Q94" i="2"/>
  <c r="F93" i="2"/>
  <c r="Q92" i="2"/>
  <c r="BE90" i="2"/>
  <c r="G88" i="2"/>
  <c r="G86" i="2"/>
  <c r="G84" i="2"/>
  <c r="G82" i="2"/>
  <c r="G80" i="2"/>
  <c r="G78" i="2"/>
  <c r="G76" i="2"/>
  <c r="G74" i="2"/>
  <c r="G90" i="2"/>
  <c r="G71" i="2"/>
  <c r="Q114" i="2"/>
  <c r="Q111" i="2"/>
  <c r="Q109" i="2"/>
  <c r="Q107" i="2"/>
  <c r="Q105" i="2"/>
  <c r="Q103" i="2"/>
  <c r="Q101" i="2"/>
  <c r="Q99" i="2"/>
  <c r="Q97" i="2"/>
  <c r="Q95" i="2"/>
  <c r="Q93" i="2"/>
  <c r="F89" i="2"/>
  <c r="Q89" i="2"/>
  <c r="H89" i="2"/>
  <c r="F87" i="2"/>
  <c r="Q87" i="2"/>
  <c r="H87" i="2"/>
  <c r="F85" i="2"/>
  <c r="Q85" i="2"/>
  <c r="H85" i="2"/>
  <c r="F83" i="2"/>
  <c r="Q83" i="2"/>
  <c r="H83" i="2"/>
  <c r="F81" i="2"/>
  <c r="Q81" i="2"/>
  <c r="H81" i="2"/>
  <c r="F79" i="2"/>
  <c r="Q79" i="2"/>
  <c r="H79" i="2"/>
  <c r="F77" i="2"/>
  <c r="Q77" i="2"/>
  <c r="H77" i="2"/>
  <c r="F75" i="2"/>
  <c r="Q75" i="2"/>
  <c r="H75" i="2"/>
  <c r="F73" i="2"/>
  <c r="Q73" i="2"/>
  <c r="M90" i="2"/>
  <c r="K90" i="2"/>
  <c r="H73" i="2"/>
  <c r="I90" i="2"/>
  <c r="H71" i="2"/>
  <c r="Q88" i="2"/>
  <c r="Q86" i="2"/>
  <c r="Q84" i="2"/>
  <c r="Q82" i="2"/>
  <c r="Q80" i="2"/>
  <c r="Q78" i="2"/>
  <c r="Q76" i="2"/>
  <c r="Q74" i="2"/>
  <c r="AL71" i="2"/>
  <c r="J71" i="2"/>
  <c r="Q70" i="2"/>
  <c r="F69" i="2"/>
  <c r="Q68" i="2"/>
  <c r="F67" i="2"/>
  <c r="Q66" i="2"/>
  <c r="F65" i="2"/>
  <c r="Q64" i="2"/>
  <c r="F63" i="2"/>
  <c r="Q62" i="2"/>
  <c r="F61" i="2"/>
  <c r="Q60" i="2"/>
  <c r="F59" i="2"/>
  <c r="Q58" i="2"/>
  <c r="F57" i="2"/>
  <c r="F71" i="2"/>
  <c r="AL55" i="2"/>
  <c r="J55" i="2"/>
  <c r="J116" i="2"/>
  <c r="Q54" i="2"/>
  <c r="F53" i="2"/>
  <c r="Q52" i="2"/>
  <c r="F51" i="2"/>
  <c r="Q50" i="2"/>
  <c r="F49" i="2"/>
  <c r="Q48" i="2"/>
  <c r="F47" i="2"/>
  <c r="Q46" i="2"/>
  <c r="F45" i="2"/>
  <c r="Q44" i="2"/>
  <c r="G42" i="2"/>
  <c r="G40" i="2"/>
  <c r="G38" i="2"/>
  <c r="G36" i="2"/>
  <c r="G34" i="2"/>
  <c r="G55" i="2"/>
  <c r="EF32" i="2"/>
  <c r="EF116" i="2"/>
  <c r="AL32" i="2"/>
  <c r="AL116" i="2"/>
  <c r="G30" i="2"/>
  <c r="F29" i="2"/>
  <c r="H29" i="2"/>
  <c r="G28" i="2"/>
  <c r="Q28" i="2"/>
  <c r="F27" i="2"/>
  <c r="H27" i="2"/>
  <c r="F26" i="2"/>
  <c r="H26" i="2"/>
  <c r="R24" i="2"/>
  <c r="BX24" i="2"/>
  <c r="Q24" i="2"/>
  <c r="BW32" i="2"/>
  <c r="BW116" i="2"/>
  <c r="G23" i="2"/>
  <c r="G21" i="2"/>
  <c r="G19" i="2"/>
  <c r="S32" i="2"/>
  <c r="S116" i="2"/>
  <c r="O32" i="2"/>
  <c r="O116" i="2"/>
  <c r="M32" i="2"/>
  <c r="M116" i="2"/>
  <c r="K32" i="2"/>
  <c r="K116" i="2"/>
  <c r="H17" i="2"/>
  <c r="I32" i="2"/>
  <c r="I116" i="2"/>
  <c r="Q69" i="2"/>
  <c r="Q67" i="2"/>
  <c r="Q65" i="2"/>
  <c r="Q63" i="2"/>
  <c r="Q61" i="2"/>
  <c r="Q59" i="2"/>
  <c r="Q57" i="2"/>
  <c r="Q71" i="2"/>
  <c r="Q53" i="2"/>
  <c r="Q51" i="2"/>
  <c r="Q49" i="2"/>
  <c r="Q47" i="2"/>
  <c r="Q45" i="2"/>
  <c r="F43" i="2"/>
  <c r="Q43" i="2"/>
  <c r="H43" i="2"/>
  <c r="F41" i="2"/>
  <c r="Q41" i="2"/>
  <c r="H41" i="2"/>
  <c r="F39" i="2"/>
  <c r="Q39" i="2"/>
  <c r="H39" i="2"/>
  <c r="F37" i="2"/>
  <c r="Q37" i="2"/>
  <c r="H37" i="2"/>
  <c r="F35" i="2"/>
  <c r="F55" i="2"/>
  <c r="Q35" i="2"/>
  <c r="H35" i="2"/>
  <c r="H55" i="2"/>
  <c r="F31" i="2"/>
  <c r="Q31" i="2"/>
  <c r="H31" i="2"/>
  <c r="Q29" i="2"/>
  <c r="Q27" i="2"/>
  <c r="R26" i="2"/>
  <c r="DJ26" i="2"/>
  <c r="G26" i="2"/>
  <c r="DI32" i="2"/>
  <c r="DI116" i="2"/>
  <c r="H25" i="2"/>
  <c r="F24" i="2"/>
  <c r="H24" i="2"/>
  <c r="F22" i="2"/>
  <c r="Q22" i="2"/>
  <c r="H22" i="2"/>
  <c r="F20" i="2"/>
  <c r="Q20" i="2"/>
  <c r="H20" i="2"/>
  <c r="F18" i="2"/>
  <c r="Q18" i="2"/>
  <c r="H18" i="2"/>
  <c r="FO32" i="2"/>
  <c r="FO116" i="2"/>
  <c r="EC32" i="2"/>
  <c r="EC116" i="2"/>
  <c r="CQ32" i="2"/>
  <c r="CQ116" i="2"/>
  <c r="BE32" i="2"/>
  <c r="BE116" i="2"/>
  <c r="F17" i="2"/>
  <c r="G17" i="2"/>
  <c r="F114" i="1"/>
  <c r="F116" i="1"/>
  <c r="AL116" i="1"/>
  <c r="G114" i="1"/>
  <c r="Q114" i="1"/>
  <c r="H114" i="1"/>
  <c r="F111" i="1"/>
  <c r="G111" i="1"/>
  <c r="Q111" i="1"/>
  <c r="H111" i="1"/>
  <c r="F109" i="1"/>
  <c r="G109" i="1"/>
  <c r="Q109" i="1"/>
  <c r="H109" i="1"/>
  <c r="F107" i="1"/>
  <c r="Q107" i="1"/>
  <c r="H107" i="1"/>
  <c r="F105" i="1"/>
  <c r="Q105" i="1"/>
  <c r="H105" i="1"/>
  <c r="F103" i="1"/>
  <c r="Q103" i="1"/>
  <c r="H103" i="1"/>
  <c r="F101" i="1"/>
  <c r="Q101" i="1"/>
  <c r="H101" i="1"/>
  <c r="F99" i="1"/>
  <c r="Q99" i="1"/>
  <c r="H99" i="1"/>
  <c r="F97" i="1"/>
  <c r="Q97" i="1"/>
  <c r="H97" i="1"/>
  <c r="F95" i="1"/>
  <c r="Q95" i="1"/>
  <c r="H95" i="1"/>
  <c r="F93" i="1"/>
  <c r="Q93" i="1"/>
  <c r="H93" i="1"/>
  <c r="P91" i="1"/>
  <c r="N91" i="1"/>
  <c r="L91" i="1"/>
  <c r="J91" i="1"/>
  <c r="H74" i="1"/>
  <c r="F69" i="1"/>
  <c r="Q69" i="1"/>
  <c r="H69" i="1"/>
  <c r="F67" i="1"/>
  <c r="Q67" i="1"/>
  <c r="H67" i="1"/>
  <c r="F65" i="1"/>
  <c r="Q65" i="1"/>
  <c r="H65" i="1"/>
  <c r="F63" i="1"/>
  <c r="Q63" i="1"/>
  <c r="H63" i="1"/>
  <c r="F61" i="1"/>
  <c r="Q61" i="1"/>
  <c r="H61" i="1"/>
  <c r="F59" i="1"/>
  <c r="Q59" i="1"/>
  <c r="H59" i="1"/>
  <c r="R71" i="1"/>
  <c r="EV71" i="1"/>
  <c r="DJ71" i="1"/>
  <c r="BX71" i="1"/>
  <c r="F57" i="1"/>
  <c r="AL71" i="1"/>
  <c r="Q57" i="1"/>
  <c r="H57" i="1"/>
  <c r="F27" i="1"/>
  <c r="DJ32" i="1"/>
  <c r="DJ117" i="1"/>
  <c r="H25" i="1"/>
  <c r="Q42" i="2"/>
  <c r="Q40" i="2"/>
  <c r="Q38" i="2"/>
  <c r="Q36" i="2"/>
  <c r="Q34" i="2"/>
  <c r="Q55" i="2"/>
  <c r="Q30" i="2"/>
  <c r="Q23" i="2"/>
  <c r="Q21" i="2"/>
  <c r="Q19" i="2"/>
  <c r="G115" i="1"/>
  <c r="H115" i="1"/>
  <c r="G112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F89" i="1"/>
  <c r="Q89" i="1"/>
  <c r="H89" i="1"/>
  <c r="F87" i="1"/>
  <c r="Q87" i="1"/>
  <c r="H87" i="1"/>
  <c r="F85" i="1"/>
  <c r="Q85" i="1"/>
  <c r="H85" i="1"/>
  <c r="F83" i="1"/>
  <c r="Q83" i="1"/>
  <c r="H83" i="1"/>
  <c r="F81" i="1"/>
  <c r="Q81" i="1"/>
  <c r="H81" i="1"/>
  <c r="F79" i="1"/>
  <c r="Q79" i="1"/>
  <c r="H79" i="1"/>
  <c r="F77" i="1"/>
  <c r="Q77" i="1"/>
  <c r="H77" i="1"/>
  <c r="F75" i="1"/>
  <c r="Q75" i="1"/>
  <c r="H75" i="1"/>
  <c r="R91" i="1"/>
  <c r="EV91" i="1"/>
  <c r="DJ91" i="1"/>
  <c r="BX91" i="1"/>
  <c r="F73" i="1"/>
  <c r="AL91" i="1"/>
  <c r="Q73" i="1"/>
  <c r="H73" i="1"/>
  <c r="H9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P71" i="1"/>
  <c r="N71" i="1"/>
  <c r="L71" i="1"/>
  <c r="J71" i="1"/>
  <c r="H58" i="1"/>
  <c r="G57" i="1"/>
  <c r="P55" i="1"/>
  <c r="P117" i="1"/>
  <c r="N55" i="1"/>
  <c r="N117" i="1"/>
  <c r="L55" i="1"/>
  <c r="L117" i="1"/>
  <c r="J55" i="1"/>
  <c r="H46" i="1"/>
  <c r="H55" i="1"/>
  <c r="Q115" i="1"/>
  <c r="Q112" i="1"/>
  <c r="Q110" i="1"/>
  <c r="Q108" i="1"/>
  <c r="Q106" i="1"/>
  <c r="Q104" i="1"/>
  <c r="Q102" i="1"/>
  <c r="Q100" i="1"/>
  <c r="Q98" i="1"/>
  <c r="Q96" i="1"/>
  <c r="Q94" i="1"/>
  <c r="Q90" i="1"/>
  <c r="Q88" i="1"/>
  <c r="Q86" i="1"/>
  <c r="Q84" i="1"/>
  <c r="Q82" i="1"/>
  <c r="Q80" i="1"/>
  <c r="Q78" i="1"/>
  <c r="Q76" i="1"/>
  <c r="Q74" i="1"/>
  <c r="Q70" i="1"/>
  <c r="Q68" i="1"/>
  <c r="Q66" i="1"/>
  <c r="Q64" i="1"/>
  <c r="Q62" i="1"/>
  <c r="Q60" i="1"/>
  <c r="Q58" i="1"/>
  <c r="F53" i="1"/>
  <c r="Q53" i="1"/>
  <c r="H53" i="1"/>
  <c r="F51" i="1"/>
  <c r="Q51" i="1"/>
  <c r="H51" i="1"/>
  <c r="F49" i="1"/>
  <c r="Q49" i="1"/>
  <c r="H49" i="1"/>
  <c r="F47" i="1"/>
  <c r="Q47" i="1"/>
  <c r="H47" i="1"/>
  <c r="G45" i="1"/>
  <c r="G55" i="1"/>
  <c r="F29" i="1"/>
  <c r="H28" i="1"/>
  <c r="G28" i="1"/>
  <c r="H26" i="1"/>
  <c r="F25" i="1"/>
  <c r="M32" i="1"/>
  <c r="M117" i="1"/>
  <c r="R32" i="1"/>
  <c r="R117" i="1"/>
  <c r="H24" i="1"/>
  <c r="Q45" i="1"/>
  <c r="F44" i="1"/>
  <c r="Q43" i="1"/>
  <c r="F42" i="1"/>
  <c r="Q41" i="1"/>
  <c r="F40" i="1"/>
  <c r="Q39" i="1"/>
  <c r="F38" i="1"/>
  <c r="Q37" i="1"/>
  <c r="F36" i="1"/>
  <c r="Q35" i="1"/>
  <c r="F34" i="1"/>
  <c r="EJ32" i="1"/>
  <c r="EJ117" i="1"/>
  <c r="ED32" i="1"/>
  <c r="ED117" i="1"/>
  <c r="CX32" i="1"/>
  <c r="CX117" i="1"/>
  <c r="CR32" i="1"/>
  <c r="CR117" i="1"/>
  <c r="CP32" i="1"/>
  <c r="CP117" i="1"/>
  <c r="AL32" i="1"/>
  <c r="AL117" i="1"/>
  <c r="J32" i="1"/>
  <c r="J117" i="1"/>
  <c r="Q31" i="1"/>
  <c r="F30" i="1"/>
  <c r="Q29" i="1"/>
  <c r="G29" i="1"/>
  <c r="Q27" i="1"/>
  <c r="G27" i="1"/>
  <c r="Q26" i="1"/>
  <c r="G26" i="1"/>
  <c r="CQ25" i="1"/>
  <c r="CQ32" i="1"/>
  <c r="CQ117" i="1"/>
  <c r="Q25" i="1"/>
  <c r="G25" i="1"/>
  <c r="Q24" i="1"/>
  <c r="G24" i="1"/>
  <c r="F23" i="1"/>
  <c r="Q22" i="1"/>
  <c r="F21" i="1"/>
  <c r="Q20" i="1"/>
  <c r="F19" i="1"/>
  <c r="F32" i="1"/>
  <c r="Q18" i="1"/>
  <c r="Q32" i="1"/>
  <c r="I17" i="1"/>
  <c r="G17" i="1"/>
  <c r="Q54" i="1"/>
  <c r="Q52" i="1"/>
  <c r="Q50" i="1"/>
  <c r="Q48" i="1"/>
  <c r="Q46" i="1"/>
  <c r="Q44" i="1"/>
  <c r="Q42" i="1"/>
  <c r="Q40" i="1"/>
  <c r="Q38" i="1"/>
  <c r="Q36" i="1"/>
  <c r="Q34" i="1"/>
  <c r="Q55" i="1"/>
  <c r="Q30" i="1"/>
  <c r="Q28" i="1"/>
  <c r="Q23" i="1"/>
  <c r="Q21" i="1"/>
  <c r="Q19" i="1"/>
  <c r="H17" i="1"/>
  <c r="H32" i="1"/>
  <c r="I32" i="1"/>
  <c r="I117" i="1"/>
  <c r="G32" i="1"/>
  <c r="F55" i="1"/>
  <c r="F117" i="1"/>
  <c r="G71" i="1"/>
  <c r="Q91" i="1"/>
  <c r="F91" i="1"/>
  <c r="Q71" i="1"/>
  <c r="Q117" i="1"/>
  <c r="F71" i="1"/>
  <c r="H116" i="1"/>
  <c r="G116" i="1"/>
  <c r="F32" i="2"/>
  <c r="H32" i="2"/>
  <c r="R32" i="2"/>
  <c r="R116" i="2"/>
  <c r="Q26" i="2"/>
  <c r="Q32" i="2"/>
  <c r="Q116" i="2"/>
  <c r="DJ32" i="2"/>
  <c r="DJ116" i="2"/>
  <c r="H90" i="2"/>
  <c r="F90" i="2"/>
  <c r="Q115" i="2"/>
  <c r="H71" i="1"/>
  <c r="BX117" i="1"/>
  <c r="EV117" i="1"/>
  <c r="Q116" i="1"/>
  <c r="BX32" i="2"/>
  <c r="BX116" i="2"/>
  <c r="Q90" i="2"/>
  <c r="G24" i="2"/>
  <c r="G32" i="2"/>
  <c r="G116" i="2"/>
  <c r="H116" i="2"/>
  <c r="G117" i="1"/>
  <c r="H117" i="1"/>
  <c r="F116" i="2"/>
</calcChain>
</file>

<file path=xl/sharedStrings.xml><?xml version="1.0" encoding="utf-8"?>
<sst xmlns="http://schemas.openxmlformats.org/spreadsheetml/2006/main" count="1036" uniqueCount="285">
  <si>
    <t>Wydział Techniki Morskiej i Transportu</t>
  </si>
  <si>
    <t>Nazwa kierunku studiów</t>
  </si>
  <si>
    <t>Oceanotechnika</t>
  </si>
  <si>
    <t>Dziedziny nauki</t>
  </si>
  <si>
    <t>dziedzina nauk inżynieryjno-technicznych</t>
  </si>
  <si>
    <t>Dyscypliny naukowe</t>
  </si>
  <si>
    <t>inżynieria lądowa i transport (15%), inżynieria mechaniczna (85%)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</si>
  <si>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</si>
  <si>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</si>
  <si>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</si>
  <si>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</si>
  <si>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</si>
  <si>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</si>
  <si>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</si>
  <si>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</si>
  <si>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Budowa i eksploatacja siłowni okrętowych</t>
  </si>
  <si>
    <t>Obowiązuje od 2021-10-01</t>
  </si>
  <si>
    <t>Kod planu studiów</t>
  </si>
  <si>
    <t>O_1A_S_2021_2022_Z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</si>
  <si>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</si>
  <si>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</si>
  <si>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</si>
  <si>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</si>
  <si>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</si>
  <si>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</si>
  <si>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</si>
  <si>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</si>
  <si>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</si>
  <si>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</si>
  <si>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</si>
  <si>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</si>
  <si>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</si>
  <si>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</si>
  <si>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</si>
  <si>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</si>
  <si>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</si>
  <si>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</si>
  <si>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</si>
  <si>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</si>
  <si>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</si>
  <si>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</si>
  <si>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</si>
  <si>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</si>
  <si>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</si>
  <si>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</si>
  <si>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</si>
  <si>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</si>
  <si>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</si>
  <si>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</si>
  <si>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</si>
  <si>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</si>
  <si>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</si>
  <si>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</si>
  <si>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</si>
  <si>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</si>
  <si>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</si>
  <si>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</si>
  <si>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</si>
  <si>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</si>
  <si>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</si>
  <si>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</si>
  <si>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</si>
  <si>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A02</t>
  </si>
  <si>
    <t>Ekonomia, zarządzanie i elementy prawa</t>
  </si>
  <si>
    <t>A03</t>
  </si>
  <si>
    <t>BHP i metodyka pracy umysłowej</t>
  </si>
  <si>
    <t>A04</t>
  </si>
  <si>
    <t>Szkolenie biblioteczne</t>
  </si>
  <si>
    <t>A05</t>
  </si>
  <si>
    <t>Technologia informacyjna</t>
  </si>
  <si>
    <t>A06</t>
  </si>
  <si>
    <t>Ochrona własności intelektualnej</t>
  </si>
  <si>
    <t>A07</t>
  </si>
  <si>
    <t>Wychowanie fizyczne 1</t>
  </si>
  <si>
    <t>Blok obieralny 2</t>
  </si>
  <si>
    <t>Blok obieralny 3</t>
  </si>
  <si>
    <t>Blok obieralny 4</t>
  </si>
  <si>
    <t>e</t>
  </si>
  <si>
    <t>Blok obieralny 5</t>
  </si>
  <si>
    <t>Blok obieralny 6</t>
  </si>
  <si>
    <t>Blok obieralny 7</t>
  </si>
  <si>
    <t>A14</t>
  </si>
  <si>
    <t>Podstawy informacji naukowej</t>
  </si>
  <si>
    <t>A15</t>
  </si>
  <si>
    <t>Wychowanie fizyczne 2</t>
  </si>
  <si>
    <t>Razem</t>
  </si>
  <si>
    <t>Moduły/Przedmioty kształcenia podstawowego</t>
  </si>
  <si>
    <t>B01</t>
  </si>
  <si>
    <t>Historia okrętownictwa i żeglarstwa na Pomorzu Zachodnim</t>
  </si>
  <si>
    <t>B02</t>
  </si>
  <si>
    <t>Fizyka</t>
  </si>
  <si>
    <t>B03</t>
  </si>
  <si>
    <t>Nauka o materiałach</t>
  </si>
  <si>
    <t>B04</t>
  </si>
  <si>
    <t>Metrologia</t>
  </si>
  <si>
    <t>B05</t>
  </si>
  <si>
    <t>Rysunek techniczny 1</t>
  </si>
  <si>
    <t>B06</t>
  </si>
  <si>
    <t>Matematyka 1</t>
  </si>
  <si>
    <t>B07</t>
  </si>
  <si>
    <t>Rysunek techniczny 2</t>
  </si>
  <si>
    <t>B08</t>
  </si>
  <si>
    <t>Matematyka 2</t>
  </si>
  <si>
    <t>B09</t>
  </si>
  <si>
    <t>Mechanika</t>
  </si>
  <si>
    <t>B10</t>
  </si>
  <si>
    <t>Technologie mechaniczne</t>
  </si>
  <si>
    <t>B11</t>
  </si>
  <si>
    <t>Spawalnictwo</t>
  </si>
  <si>
    <t>B12</t>
  </si>
  <si>
    <t>Inżynieria jakości</t>
  </si>
  <si>
    <t>B13</t>
  </si>
  <si>
    <t>Elektrotechnika i elektronika</t>
  </si>
  <si>
    <t>B14</t>
  </si>
  <si>
    <t>Informatyka 1</t>
  </si>
  <si>
    <t>B15</t>
  </si>
  <si>
    <t>Ochrona środowiska 1</t>
  </si>
  <si>
    <t>B16</t>
  </si>
  <si>
    <t>Podstawy automatyki</t>
  </si>
  <si>
    <t>B17</t>
  </si>
  <si>
    <t>Wytrzymałość materiałów</t>
  </si>
  <si>
    <t>B18</t>
  </si>
  <si>
    <t>Mechanika płynów</t>
  </si>
  <si>
    <t>B19</t>
  </si>
  <si>
    <t>Termodynamika</t>
  </si>
  <si>
    <t>B20</t>
  </si>
  <si>
    <t>Podstawy konstrukcji maszyn 1</t>
  </si>
  <si>
    <t>B21</t>
  </si>
  <si>
    <t>Mechanika konstrukcji</t>
  </si>
  <si>
    <t>Moduły/Przedmioty kształcenia kierunkowego</t>
  </si>
  <si>
    <t>C01</t>
  </si>
  <si>
    <t>Podstawy oceanotechniki 1</t>
  </si>
  <si>
    <t>C02</t>
  </si>
  <si>
    <t>Podstawy oceanotechniki 2</t>
  </si>
  <si>
    <t>C03</t>
  </si>
  <si>
    <t>Teoria okrętu</t>
  </si>
  <si>
    <t>C04</t>
  </si>
  <si>
    <t>Urządzenia pokładowe</t>
  </si>
  <si>
    <t>C05</t>
  </si>
  <si>
    <t>Wentylacja i klimatyzacja</t>
  </si>
  <si>
    <t>C06</t>
  </si>
  <si>
    <t>Instalacje ogólnookrętowe</t>
  </si>
  <si>
    <t>C07</t>
  </si>
  <si>
    <t>Projektowanie okrętów 1</t>
  </si>
  <si>
    <t>C08</t>
  </si>
  <si>
    <t>Podstawy drgań w oceanotechnice</t>
  </si>
  <si>
    <t>C09</t>
  </si>
  <si>
    <t>Konstrukcja okrętów 1</t>
  </si>
  <si>
    <t>C10</t>
  </si>
  <si>
    <t>Siłownie okrętowe</t>
  </si>
  <si>
    <t>C11</t>
  </si>
  <si>
    <t>Informatyka 2</t>
  </si>
  <si>
    <t>C12</t>
  </si>
  <si>
    <t>Podstawy konstrukcji maszyn 2</t>
  </si>
  <si>
    <t>C13</t>
  </si>
  <si>
    <t>Technologia budowy, wyposażenia i remontu kadłuba</t>
  </si>
  <si>
    <t>C14</t>
  </si>
  <si>
    <t>Silniki i układy napędowe w oceanotechnice</t>
  </si>
  <si>
    <t>Moduły/Przedmioty specjalnościowe</t>
  </si>
  <si>
    <t>Projektowanie i budowa okrętów</t>
  </si>
  <si>
    <t>D2-01</t>
  </si>
  <si>
    <t>Napędy elektryczne</t>
  </si>
  <si>
    <t>D2-02</t>
  </si>
  <si>
    <t>Paliwa i oleje smarowe</t>
  </si>
  <si>
    <t>D2-03</t>
  </si>
  <si>
    <t>Pompy, sprężarki i wentylatory</t>
  </si>
  <si>
    <t>D2-04</t>
  </si>
  <si>
    <t>Niekonwencjonalne źródła energii</t>
  </si>
  <si>
    <t>D2-05</t>
  </si>
  <si>
    <t>Wymiana ciepła</t>
  </si>
  <si>
    <t>D2-06</t>
  </si>
  <si>
    <t>Urządzenia pomocnicze siłowni</t>
  </si>
  <si>
    <t>D2-07</t>
  </si>
  <si>
    <t>Rurociągi i armatura</t>
  </si>
  <si>
    <t>D2-08</t>
  </si>
  <si>
    <t>Techniki zabezpieczeń</t>
  </si>
  <si>
    <t>D2-09</t>
  </si>
  <si>
    <t>Projektowanie i budowa siłowni</t>
  </si>
  <si>
    <t>D2-10</t>
  </si>
  <si>
    <t>Technologia remontu maszyn okrętowych</t>
  </si>
  <si>
    <t>D2-11</t>
  </si>
  <si>
    <t>Kotły i wymienniki ciepła</t>
  </si>
  <si>
    <t>D2-12</t>
  </si>
  <si>
    <t>Praca przejściowa</t>
  </si>
  <si>
    <t>D2-13</t>
  </si>
  <si>
    <t>Siłownie turbinowe</t>
  </si>
  <si>
    <t>D2-14</t>
  </si>
  <si>
    <t>Silniki okrętowe</t>
  </si>
  <si>
    <t>D2-15</t>
  </si>
  <si>
    <t>Podstawy eksploatacji siłowni</t>
  </si>
  <si>
    <t>D2-16</t>
  </si>
  <si>
    <t>Układy przeniesienia napędu</t>
  </si>
  <si>
    <t>D2-17</t>
  </si>
  <si>
    <t>Seminarium dyplomowe</t>
  </si>
  <si>
    <t>D2-18</t>
  </si>
  <si>
    <t>Praca dyplomowa (inżynierska)</t>
  </si>
  <si>
    <t>Moduły/Przedmioty obieralne</t>
  </si>
  <si>
    <t>A01-1</t>
  </si>
  <si>
    <t>Socjologia</t>
  </si>
  <si>
    <t>A01-2</t>
  </si>
  <si>
    <t>Etyka</t>
  </si>
  <si>
    <t>A08-1</t>
  </si>
  <si>
    <t>Język angielski 1</t>
  </si>
  <si>
    <t>A08-2</t>
  </si>
  <si>
    <t>Język niemiecki 1</t>
  </si>
  <si>
    <t>A09-1</t>
  </si>
  <si>
    <t>Język angielski 2</t>
  </si>
  <si>
    <t>A09-2</t>
  </si>
  <si>
    <t>Język niemiecki 2</t>
  </si>
  <si>
    <t>A10-1</t>
  </si>
  <si>
    <t>Język angielski 3</t>
  </si>
  <si>
    <t>A10-2</t>
  </si>
  <si>
    <t>Język niemiecki 3</t>
  </si>
  <si>
    <t>A11-1</t>
  </si>
  <si>
    <t>Projektowanie jednostek offshore</t>
  </si>
  <si>
    <t>A11-2</t>
  </si>
  <si>
    <t>Urządzenia klimatyzacyjne i chłodnicze</t>
  </si>
  <si>
    <t>A11-3</t>
  </si>
  <si>
    <t>Kosztorysowanie w przemyśle</t>
  </si>
  <si>
    <t>A11-4</t>
  </si>
  <si>
    <t>Niekonwencjonalne źródła zimna</t>
  </si>
  <si>
    <t>A12-1</t>
  </si>
  <si>
    <t>Systemy zarządzania bezpieczeństwem na statku</t>
  </si>
  <si>
    <t>A12-2</t>
  </si>
  <si>
    <t>Okrętowa metrologia energetyczna</t>
  </si>
  <si>
    <t>A12-3</t>
  </si>
  <si>
    <t>Ocena projektów inwestycyjnych</t>
  </si>
  <si>
    <t>A12-4</t>
  </si>
  <si>
    <t>Kotły specjalne i fluidalne</t>
  </si>
  <si>
    <t>A13-1</t>
  </si>
  <si>
    <t>Optymalizacja sprawności napędowej statku</t>
  </si>
  <si>
    <t>A13-2</t>
  </si>
  <si>
    <t>Diagnostyka maszyn okrętowych</t>
  </si>
  <si>
    <t>A13-3</t>
  </si>
  <si>
    <t>Nośność graniczna konstrukcji stalowych</t>
  </si>
  <si>
    <t>A13-4</t>
  </si>
  <si>
    <t>Analiza egzergetyczna systemów energetycznych</t>
  </si>
  <si>
    <t>Praktyki zawodowe (w tygodniach)</t>
  </si>
  <si>
    <t>P01</t>
  </si>
  <si>
    <t>Praktyka zawodowa 1</t>
  </si>
  <si>
    <t>P02</t>
  </si>
  <si>
    <t>Praktyka zawodowa 2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</si>
  <si>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</si>
  <si>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</si>
  <si>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</si>
  <si>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</si>
  <si>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</si>
  <si>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</si>
  <si>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</si>
  <si>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</si>
  <si>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</si>
  <si>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</si>
  <si>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</si>
  <si>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D1-01</t>
  </si>
  <si>
    <t>Opór, pędniki i sterowność okrętu</t>
  </si>
  <si>
    <t>D1-02</t>
  </si>
  <si>
    <t>Właściwości morskie statku</t>
  </si>
  <si>
    <t>D1-03</t>
  </si>
  <si>
    <t>Komputerowe wspomaganie projektowania statków</t>
  </si>
  <si>
    <t>D1-04</t>
  </si>
  <si>
    <t>Mechanika konstrukcji okrętowych</t>
  </si>
  <si>
    <t>D1-05</t>
  </si>
  <si>
    <t>Projektowanie okrętów 2</t>
  </si>
  <si>
    <t>D1-06</t>
  </si>
  <si>
    <t>Konstrukcja okrętów 2</t>
  </si>
  <si>
    <t>D1-07</t>
  </si>
  <si>
    <t>Komputerowe wspomaganie projektowania konstrukcji</t>
  </si>
  <si>
    <t>D1-08</t>
  </si>
  <si>
    <t>Mechanika konstrukcji okrętowych 2</t>
  </si>
  <si>
    <t>D1-09</t>
  </si>
  <si>
    <t>Technologia w produkcji stoczniowej</t>
  </si>
  <si>
    <t>D1-10</t>
  </si>
  <si>
    <t>Niepewność i procesy losowe w oceanotechnice</t>
  </si>
  <si>
    <t>D1-11</t>
  </si>
  <si>
    <t>D1-12</t>
  </si>
  <si>
    <t>Statki śródlądowe i przybrzeżne</t>
  </si>
  <si>
    <t>D1-13</t>
  </si>
  <si>
    <t>Spajanie konstrukcji</t>
  </si>
  <si>
    <t>D1-14</t>
  </si>
  <si>
    <t>Technologia wyposażania statków</t>
  </si>
  <si>
    <t>D1-15</t>
  </si>
  <si>
    <t>Komputerowe wspomaganie procesów technologicznych</t>
  </si>
  <si>
    <t>D1-16</t>
  </si>
  <si>
    <t>D1-17</t>
  </si>
  <si>
    <t xml:space="preserve">Załącznik nr 5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</si>
</sst>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61" name="Picture 1">
          <a:extLst>
            <a:ext uri="{FF2B5EF4-FFF2-40B4-BE49-F238E27FC236}">
              <a16:creationId xmlns:a16="http://schemas.microsoft.com/office/drawing/2014/main" id="{B2F6AF66-682C-4A7D-89A3-4F09DB41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2062" name="Picture 2">
          <a:extLst>
            <a:ext uri="{FF2B5EF4-FFF2-40B4-BE49-F238E27FC236}">
              <a16:creationId xmlns:a16="http://schemas.microsoft.com/office/drawing/2014/main" id="{2CDC82F6-0C17-423D-82E8-00AE6AD8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4050EAA-889A-435F-B3A3-6240D2C3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12C08595-9D68-4448-9962-B856909D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0"/>
  <sheetViews>
    <sheetView tabSelected="1" topLeftCell="AK1" workbookViewId="0">
      <selection activeCell="BJ5" sqref="BJ5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284</v>
      </c>
    </row>
    <row r="11" spans="1:171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2"/>
      <c r="FO16" s="13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31" si="0">SUM(I17:P17)</f>
        <v>45</v>
      </c>
      <c r="I17" s="6">
        <f t="shared" ref="I17:I31" si="1">T17+AM17+BF17+BY17+CR17+DK17+ED17+EW17</f>
        <v>45</v>
      </c>
      <c r="J17" s="6">
        <f t="shared" ref="J17:J31" si="2">V17+AO17+BH17+CA17+CT17+DM17+EF17+EY17</f>
        <v>0</v>
      </c>
      <c r="K17" s="6">
        <f t="shared" ref="K17:K31" si="3">X17+AQ17+BJ17+CC17+CV17+DO17+EH17+FA17</f>
        <v>0</v>
      </c>
      <c r="L17" s="6">
        <f t="shared" ref="L17:L31" si="4">AA17+AT17+BM17+CF17+CY17+DR17+EK17+FD17</f>
        <v>0</v>
      </c>
      <c r="M17" s="6">
        <f t="shared" ref="M17:M31" si="5">AC17+AV17+BO17+CH17+DA17+DT17+EM17+FF17</f>
        <v>0</v>
      </c>
      <c r="N17" s="6">
        <f t="shared" ref="N17:N31" si="6">AE17+AX17+BQ17+CJ17+DC17+DV17+EO17+FH17</f>
        <v>0</v>
      </c>
      <c r="O17" s="6">
        <f t="shared" ref="O17:O31" si="7">AG17+AZ17+BS17+CL17+DE17+DX17+EQ17+FJ17</f>
        <v>0</v>
      </c>
      <c r="P17" s="6">
        <f t="shared" ref="P17:P31" si="8">AI17+BB17+BU17+CN17+DG17+DZ17+ES17+FL17</f>
        <v>0</v>
      </c>
      <c r="Q17" s="7">
        <f t="shared" ref="Q17:Q31" si="9">AL17+BE17+BX17+CQ17+DJ17+EC17+EV17+FO17</f>
        <v>3</v>
      </c>
      <c r="R17" s="7">
        <f t="shared" ref="R17:R31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31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31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31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31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31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31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31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31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 t="shared" ref="F18:F23" si="19">COUNTIF(T18:FM18,"e")</f>
        <v>0</v>
      </c>
      <c r="G18" s="6">
        <f t="shared" ref="G18:G23" si="20">COUNTIF(T18:FM18,"z")</f>
        <v>1</v>
      </c>
      <c r="H18" s="6">
        <f t="shared" si="0"/>
        <v>30</v>
      </c>
      <c r="I18" s="6">
        <f t="shared" si="1"/>
        <v>30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0</v>
      </c>
      <c r="S18" s="7">
        <v>1.2</v>
      </c>
      <c r="T18" s="11">
        <v>30</v>
      </c>
      <c r="U18" s="10" t="s">
        <v>61</v>
      </c>
      <c r="V18" s="11"/>
      <c r="W18" s="10"/>
      <c r="X18" s="11"/>
      <c r="Y18" s="10"/>
      <c r="Z18" s="7">
        <v>2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 t="shared" si="19"/>
        <v>0</v>
      </c>
      <c r="G19" s="6">
        <f t="shared" si="20"/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0.4</v>
      </c>
      <c r="T19" s="11">
        <v>10</v>
      </c>
      <c r="U19" s="10" t="s">
        <v>61</v>
      </c>
      <c r="V19" s="11"/>
      <c r="W19" s="10"/>
      <c r="X19" s="11"/>
      <c r="Y19" s="10"/>
      <c r="Z19" s="7"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 t="shared" si="19"/>
        <v>0</v>
      </c>
      <c r="G20" s="6">
        <f t="shared" si="20"/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>
        <v>2</v>
      </c>
      <c r="U20" s="10" t="s">
        <v>61</v>
      </c>
      <c r="V20" s="11"/>
      <c r="W20" s="10"/>
      <c r="X20" s="11"/>
      <c r="Y20" s="10"/>
      <c r="Z20" s="7">
        <v>0</v>
      </c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68</v>
      </c>
      <c r="E21" s="3" t="s">
        <v>69</v>
      </c>
      <c r="F21" s="6">
        <f t="shared" si="19"/>
        <v>0</v>
      </c>
      <c r="G21" s="6">
        <f t="shared" si="20"/>
        <v>2</v>
      </c>
      <c r="H21" s="6">
        <f t="shared" si="0"/>
        <v>30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15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1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v>15</v>
      </c>
      <c r="AN21" s="10" t="s">
        <v>61</v>
      </c>
      <c r="AO21" s="11"/>
      <c r="AP21" s="10"/>
      <c r="AQ21" s="11"/>
      <c r="AR21" s="10"/>
      <c r="AS21" s="7">
        <v>1</v>
      </c>
      <c r="AT21" s="11">
        <v>15</v>
      </c>
      <c r="AU21" s="10" t="s">
        <v>61</v>
      </c>
      <c r="AV21" s="11"/>
      <c r="AW21" s="10"/>
      <c r="AX21" s="11"/>
      <c r="AY21" s="10"/>
      <c r="AZ21" s="11"/>
      <c r="BA21" s="10"/>
      <c r="BB21" s="11"/>
      <c r="BC21" s="10"/>
      <c r="BD21" s="7">
        <v>1</v>
      </c>
      <c r="BE21" s="7">
        <f t="shared" si="12"/>
        <v>2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70</v>
      </c>
      <c r="E22" s="3" t="s">
        <v>71</v>
      </c>
      <c r="F22" s="6">
        <f t="shared" si="19"/>
        <v>0</v>
      </c>
      <c r="G22" s="6">
        <f t="shared" si="20"/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v>10</v>
      </c>
      <c r="AN22" s="10" t="s">
        <v>61</v>
      </c>
      <c r="AO22" s="11"/>
      <c r="AP22" s="10"/>
      <c r="AQ22" s="11"/>
      <c r="AR22" s="10"/>
      <c r="AS22" s="7">
        <v>1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72</v>
      </c>
      <c r="E23" s="3" t="s">
        <v>73</v>
      </c>
      <c r="F23" s="6">
        <f t="shared" si="19"/>
        <v>0</v>
      </c>
      <c r="G23" s="6">
        <f t="shared" si="20"/>
        <v>1</v>
      </c>
      <c r="H23" s="6">
        <f t="shared" si="0"/>
        <v>15</v>
      </c>
      <c r="I23" s="6">
        <f t="shared" si="1"/>
        <v>0</v>
      </c>
      <c r="J23" s="6">
        <f t="shared" si="2"/>
        <v>15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>
        <v>15</v>
      </c>
      <c r="CB23" s="10" t="s">
        <v>61</v>
      </c>
      <c r="CC23" s="11"/>
      <c r="CD23" s="10"/>
      <c r="CE23" s="7">
        <v>0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2</v>
      </c>
      <c r="B24" s="6">
        <v>1</v>
      </c>
      <c r="C24" s="6"/>
      <c r="D24" s="6"/>
      <c r="E24" s="3" t="s">
        <v>74</v>
      </c>
      <c r="F24" s="6">
        <f>$B$24*COUNTIF(T24:FM24,"e")</f>
        <v>0</v>
      </c>
      <c r="G24" s="6">
        <f>$B$24*COUNTIF(T24:FM24,"z")</f>
        <v>1</v>
      </c>
      <c r="H24" s="6">
        <f t="shared" si="0"/>
        <v>30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30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2</v>
      </c>
      <c r="S24" s="7">
        <f>$B$24*1</f>
        <v>1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>
        <f>$B$24*30</f>
        <v>30</v>
      </c>
      <c r="BP24" s="10" t="s">
        <v>61</v>
      </c>
      <c r="BQ24" s="11"/>
      <c r="BR24" s="10"/>
      <c r="BS24" s="11"/>
      <c r="BT24" s="10"/>
      <c r="BU24" s="11"/>
      <c r="BV24" s="10"/>
      <c r="BW24" s="7">
        <f>$B$24*2</f>
        <v>2</v>
      </c>
      <c r="BX24" s="7">
        <f t="shared" si="13"/>
        <v>2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>
        <v>3</v>
      </c>
      <c r="B25" s="6">
        <v>1</v>
      </c>
      <c r="C25" s="6"/>
      <c r="D25" s="6"/>
      <c r="E25" s="3" t="s">
        <v>75</v>
      </c>
      <c r="F25" s="6">
        <f>$B$25*COUNTIF(T25:FM25,"e")</f>
        <v>0</v>
      </c>
      <c r="G25" s="6">
        <f>$B$25*COUNTIF(T25:FM25,"z")</f>
        <v>1</v>
      </c>
      <c r="H25" s="6">
        <f t="shared" si="0"/>
        <v>60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60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2</v>
      </c>
      <c r="R25" s="7">
        <f t="shared" si="10"/>
        <v>2</v>
      </c>
      <c r="S25" s="7">
        <f>$B$25*2</f>
        <v>2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>
        <f>$B$25*60</f>
        <v>60</v>
      </c>
      <c r="CI25" s="10" t="s">
        <v>61</v>
      </c>
      <c r="CJ25" s="11"/>
      <c r="CK25" s="10"/>
      <c r="CL25" s="11"/>
      <c r="CM25" s="10"/>
      <c r="CN25" s="11"/>
      <c r="CO25" s="10"/>
      <c r="CP25" s="7">
        <f>$B$25*2</f>
        <v>2</v>
      </c>
      <c r="CQ25" s="7">
        <f t="shared" si="14"/>
        <v>2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>
        <v>4</v>
      </c>
      <c r="B26" s="6">
        <v>1</v>
      </c>
      <c r="C26" s="6"/>
      <c r="D26" s="6"/>
      <c r="E26" s="3" t="s">
        <v>76</v>
      </c>
      <c r="F26" s="6">
        <f>$B$26*COUNTIF(T26:FM26,"e")</f>
        <v>1</v>
      </c>
      <c r="G26" s="6">
        <f>$B$26*COUNTIF(T26:FM26,"z")</f>
        <v>0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60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3</v>
      </c>
      <c r="R26" s="7">
        <f t="shared" si="10"/>
        <v>3</v>
      </c>
      <c r="S26" s="7">
        <f>$B$26*2</f>
        <v>2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>
        <f>$B$26*60</f>
        <v>60</v>
      </c>
      <c r="DB26" s="10" t="s">
        <v>77</v>
      </c>
      <c r="DC26" s="11"/>
      <c r="DD26" s="10"/>
      <c r="DE26" s="11"/>
      <c r="DF26" s="10"/>
      <c r="DG26" s="11"/>
      <c r="DH26" s="10"/>
      <c r="DI26" s="7">
        <f>$B$26*3</f>
        <v>3</v>
      </c>
      <c r="DJ26" s="7">
        <f t="shared" si="15"/>
        <v>3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>
        <v>5</v>
      </c>
      <c r="B27" s="6">
        <v>1</v>
      </c>
      <c r="C27" s="6"/>
      <c r="D27" s="6"/>
      <c r="E27" s="3" t="s">
        <v>78</v>
      </c>
      <c r="F27" s="6">
        <f>$B$27*COUNTIF(T27:FM27,"e")</f>
        <v>0</v>
      </c>
      <c r="G27" s="6">
        <f>$B$27*COUNTIF(T27:FM27,"z")</f>
        <v>2</v>
      </c>
      <c r="H27" s="6">
        <f t="shared" si="0"/>
        <v>45</v>
      </c>
      <c r="I27" s="6">
        <f t="shared" si="1"/>
        <v>30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4</v>
      </c>
      <c r="R27" s="7">
        <f t="shared" si="10"/>
        <v>0</v>
      </c>
      <c r="S27" s="7">
        <f>$B$27*2</f>
        <v>2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>
        <f>$B$27*30</f>
        <v>30</v>
      </c>
      <c r="CS27" s="10" t="s">
        <v>61</v>
      </c>
      <c r="CT27" s="11">
        <f>$B$27*15</f>
        <v>15</v>
      </c>
      <c r="CU27" s="10" t="s">
        <v>61</v>
      </c>
      <c r="CV27" s="11"/>
      <c r="CW27" s="10"/>
      <c r="CX27" s="7">
        <f>$B$27*4</f>
        <v>4</v>
      </c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4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x14ac:dyDescent="0.2">
      <c r="A28" s="6">
        <v>6</v>
      </c>
      <c r="B28" s="6">
        <v>1</v>
      </c>
      <c r="C28" s="6"/>
      <c r="D28" s="6"/>
      <c r="E28" s="3" t="s">
        <v>79</v>
      </c>
      <c r="F28" s="6">
        <f>$B$28*COUNTIF(T28:FM28,"e")</f>
        <v>0</v>
      </c>
      <c r="G28" s="6">
        <f>$B$28*COUNTIF(T28:FM28,"z")</f>
        <v>2</v>
      </c>
      <c r="H28" s="6">
        <f t="shared" si="0"/>
        <v>45</v>
      </c>
      <c r="I28" s="6">
        <f t="shared" si="1"/>
        <v>30</v>
      </c>
      <c r="J28" s="6">
        <f t="shared" si="2"/>
        <v>15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7">
        <f t="shared" si="9"/>
        <v>4</v>
      </c>
      <c r="R28" s="7">
        <f t="shared" si="10"/>
        <v>0</v>
      </c>
      <c r="S28" s="7">
        <f>$B$28*1.8</f>
        <v>1.8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1"/>
        <v>0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4"/>
        <v>0</v>
      </c>
      <c r="CR28" s="11"/>
      <c r="CS28" s="10"/>
      <c r="CT28" s="11"/>
      <c r="CU28" s="10"/>
      <c r="CV28" s="11"/>
      <c r="CW28" s="10"/>
      <c r="CX28" s="7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15"/>
        <v>0</v>
      </c>
      <c r="DK28" s="11">
        <f>$B$28*30</f>
        <v>30</v>
      </c>
      <c r="DL28" s="10" t="s">
        <v>61</v>
      </c>
      <c r="DM28" s="11">
        <f>$B$28*15</f>
        <v>15</v>
      </c>
      <c r="DN28" s="10" t="s">
        <v>61</v>
      </c>
      <c r="DO28" s="11"/>
      <c r="DP28" s="10"/>
      <c r="DQ28" s="7">
        <f>$B$28*4</f>
        <v>4</v>
      </c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16"/>
        <v>4</v>
      </c>
      <c r="ED28" s="11"/>
      <c r="EE28" s="10"/>
      <c r="EF28" s="11"/>
      <c r="EG28" s="10"/>
      <c r="EH28" s="11"/>
      <c r="EI28" s="10"/>
      <c r="EJ28" s="7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17"/>
        <v>0</v>
      </c>
      <c r="EW28" s="11"/>
      <c r="EX28" s="10"/>
      <c r="EY28" s="11"/>
      <c r="EZ28" s="10"/>
      <c r="FA28" s="11"/>
      <c r="FB28" s="10"/>
      <c r="FC28" s="7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18"/>
        <v>0</v>
      </c>
    </row>
    <row r="29" spans="1:171" x14ac:dyDescent="0.2">
      <c r="A29" s="6">
        <v>7</v>
      </c>
      <c r="B29" s="6">
        <v>1</v>
      </c>
      <c r="C29" s="6"/>
      <c r="D29" s="6"/>
      <c r="E29" s="3" t="s">
        <v>80</v>
      </c>
      <c r="F29" s="6">
        <f>$B$29*COUNTIF(T29:FM29,"e")</f>
        <v>0</v>
      </c>
      <c r="G29" s="6">
        <f>$B$29*COUNTIF(T29:FM29,"z")</f>
        <v>2</v>
      </c>
      <c r="H29" s="6">
        <f t="shared" si="0"/>
        <v>45</v>
      </c>
      <c r="I29" s="6">
        <f t="shared" si="1"/>
        <v>30</v>
      </c>
      <c r="J29" s="6">
        <f t="shared" si="2"/>
        <v>15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0</v>
      </c>
      <c r="Q29" s="7">
        <f t="shared" si="9"/>
        <v>2</v>
      </c>
      <c r="R29" s="7">
        <f t="shared" si="10"/>
        <v>0</v>
      </c>
      <c r="S29" s="7">
        <f>$B$29*1.5</f>
        <v>1.5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11"/>
        <v>0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1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1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14"/>
        <v>0</v>
      </c>
      <c r="CR29" s="11"/>
      <c r="CS29" s="10"/>
      <c r="CT29" s="11"/>
      <c r="CU29" s="10"/>
      <c r="CV29" s="11"/>
      <c r="CW29" s="10"/>
      <c r="CX29" s="7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si="15"/>
        <v>0</v>
      </c>
      <c r="DK29" s="11"/>
      <c r="DL29" s="10"/>
      <c r="DM29" s="11"/>
      <c r="DN29" s="10"/>
      <c r="DO29" s="11"/>
      <c r="DP29" s="10"/>
      <c r="DQ29" s="7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si="16"/>
        <v>0</v>
      </c>
      <c r="ED29" s="11">
        <f>$B$29*30</f>
        <v>30</v>
      </c>
      <c r="EE29" s="10" t="s">
        <v>61</v>
      </c>
      <c r="EF29" s="11">
        <f>$B$29*15</f>
        <v>15</v>
      </c>
      <c r="EG29" s="10" t="s">
        <v>61</v>
      </c>
      <c r="EH29" s="11"/>
      <c r="EI29" s="10"/>
      <c r="EJ29" s="7">
        <f>$B$29*2</f>
        <v>2</v>
      </c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si="17"/>
        <v>2</v>
      </c>
      <c r="EW29" s="11"/>
      <c r="EX29" s="10"/>
      <c r="EY29" s="11"/>
      <c r="EZ29" s="10"/>
      <c r="FA29" s="11"/>
      <c r="FB29" s="10"/>
      <c r="FC29" s="7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si="18"/>
        <v>0</v>
      </c>
    </row>
    <row r="30" spans="1:171" x14ac:dyDescent="0.2">
      <c r="A30" s="6"/>
      <c r="B30" s="6"/>
      <c r="C30" s="6"/>
      <c r="D30" s="6" t="s">
        <v>81</v>
      </c>
      <c r="E30" s="3" t="s">
        <v>82</v>
      </c>
      <c r="F30" s="6">
        <f>COUNTIF(T30:FM30,"e")</f>
        <v>0</v>
      </c>
      <c r="G30" s="6">
        <f>COUNTIF(T30:FM30,"z")</f>
        <v>1</v>
      </c>
      <c r="H30" s="6">
        <f t="shared" si="0"/>
        <v>2</v>
      </c>
      <c r="I30" s="6">
        <f t="shared" si="1"/>
        <v>2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0</v>
      </c>
      <c r="P30" s="6">
        <f t="shared" si="8"/>
        <v>0</v>
      </c>
      <c r="Q30" s="7">
        <f t="shared" si="9"/>
        <v>0</v>
      </c>
      <c r="R30" s="7">
        <f t="shared" si="10"/>
        <v>0</v>
      </c>
      <c r="S30" s="7">
        <v>0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11"/>
        <v>0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1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1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14"/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15"/>
        <v>0</v>
      </c>
      <c r="DK30" s="11">
        <v>2</v>
      </c>
      <c r="DL30" s="10" t="s">
        <v>61</v>
      </c>
      <c r="DM30" s="11"/>
      <c r="DN30" s="10"/>
      <c r="DO30" s="11"/>
      <c r="DP30" s="10"/>
      <c r="DQ30" s="7">
        <v>0</v>
      </c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16"/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17"/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18"/>
        <v>0</v>
      </c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>COUNTIF(T31:FM31,"e")</f>
        <v>0</v>
      </c>
      <c r="G31" s="6">
        <f>COUNTIF(T31:FM31,"z")</f>
        <v>1</v>
      </c>
      <c r="H31" s="6">
        <f t="shared" si="0"/>
        <v>45</v>
      </c>
      <c r="I31" s="6">
        <f t="shared" si="1"/>
        <v>0</v>
      </c>
      <c r="J31" s="6">
        <f t="shared" si="2"/>
        <v>45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0</v>
      </c>
      <c r="O31" s="6">
        <f t="shared" si="7"/>
        <v>0</v>
      </c>
      <c r="P31" s="6">
        <f t="shared" si="8"/>
        <v>0</v>
      </c>
      <c r="Q31" s="7">
        <f t="shared" si="9"/>
        <v>0</v>
      </c>
      <c r="R31" s="7">
        <f t="shared" si="10"/>
        <v>0</v>
      </c>
      <c r="S31" s="7">
        <v>0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11"/>
        <v>0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1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1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14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15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16"/>
        <v>0</v>
      </c>
      <c r="ED31" s="11"/>
      <c r="EE31" s="10"/>
      <c r="EF31" s="11">
        <v>45</v>
      </c>
      <c r="EG31" s="10" t="s">
        <v>61</v>
      </c>
      <c r="EH31" s="11"/>
      <c r="EI31" s="10"/>
      <c r="EJ31" s="7">
        <v>0</v>
      </c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17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18"/>
        <v>0</v>
      </c>
    </row>
    <row r="32" spans="1:171" ht="15.95" customHeight="1" x14ac:dyDescent="0.2">
      <c r="A32" s="6"/>
      <c r="B32" s="6"/>
      <c r="C32" s="6"/>
      <c r="D32" s="6"/>
      <c r="E32" s="6" t="s">
        <v>85</v>
      </c>
      <c r="F32" s="6">
        <f t="shared" ref="F32:AK32" si="21">SUM(F17:F31)</f>
        <v>1</v>
      </c>
      <c r="G32" s="6">
        <f t="shared" si="21"/>
        <v>18</v>
      </c>
      <c r="H32" s="6">
        <f t="shared" si="21"/>
        <v>474</v>
      </c>
      <c r="I32" s="6">
        <f t="shared" si="21"/>
        <v>204</v>
      </c>
      <c r="J32" s="6">
        <f t="shared" si="21"/>
        <v>105</v>
      </c>
      <c r="K32" s="6">
        <f t="shared" si="21"/>
        <v>0</v>
      </c>
      <c r="L32" s="6">
        <f t="shared" si="21"/>
        <v>15</v>
      </c>
      <c r="M32" s="6">
        <f t="shared" si="21"/>
        <v>150</v>
      </c>
      <c r="N32" s="6">
        <f t="shared" si="21"/>
        <v>0</v>
      </c>
      <c r="O32" s="6">
        <f t="shared" si="21"/>
        <v>0</v>
      </c>
      <c r="P32" s="6">
        <f t="shared" si="21"/>
        <v>0</v>
      </c>
      <c r="Q32" s="7">
        <f t="shared" si="21"/>
        <v>26</v>
      </c>
      <c r="R32" s="7">
        <f t="shared" si="21"/>
        <v>8</v>
      </c>
      <c r="S32" s="7">
        <f t="shared" si="21"/>
        <v>15.3</v>
      </c>
      <c r="T32" s="11">
        <f t="shared" si="21"/>
        <v>87</v>
      </c>
      <c r="U32" s="10">
        <f t="shared" si="21"/>
        <v>0</v>
      </c>
      <c r="V32" s="11">
        <f t="shared" si="21"/>
        <v>0</v>
      </c>
      <c r="W32" s="10">
        <f t="shared" si="21"/>
        <v>0</v>
      </c>
      <c r="X32" s="11">
        <f t="shared" si="21"/>
        <v>0</v>
      </c>
      <c r="Y32" s="10">
        <f t="shared" si="21"/>
        <v>0</v>
      </c>
      <c r="Z32" s="7">
        <f t="shared" si="21"/>
        <v>6</v>
      </c>
      <c r="AA32" s="11">
        <f t="shared" si="21"/>
        <v>0</v>
      </c>
      <c r="AB32" s="10">
        <f t="shared" si="21"/>
        <v>0</v>
      </c>
      <c r="AC32" s="11">
        <f t="shared" si="21"/>
        <v>0</v>
      </c>
      <c r="AD32" s="10">
        <f t="shared" si="21"/>
        <v>0</v>
      </c>
      <c r="AE32" s="11">
        <f t="shared" si="21"/>
        <v>0</v>
      </c>
      <c r="AF32" s="10">
        <f t="shared" si="21"/>
        <v>0</v>
      </c>
      <c r="AG32" s="11">
        <f t="shared" si="21"/>
        <v>0</v>
      </c>
      <c r="AH32" s="10">
        <f t="shared" si="21"/>
        <v>0</v>
      </c>
      <c r="AI32" s="11">
        <f t="shared" si="21"/>
        <v>0</v>
      </c>
      <c r="AJ32" s="10">
        <f t="shared" si="21"/>
        <v>0</v>
      </c>
      <c r="AK32" s="7">
        <f t="shared" si="21"/>
        <v>0</v>
      </c>
      <c r="AL32" s="7">
        <f t="shared" ref="AL32:BQ32" si="22">SUM(AL17:AL31)</f>
        <v>6</v>
      </c>
      <c r="AM32" s="11">
        <f t="shared" si="22"/>
        <v>25</v>
      </c>
      <c r="AN32" s="10">
        <f t="shared" si="22"/>
        <v>0</v>
      </c>
      <c r="AO32" s="11">
        <f t="shared" si="22"/>
        <v>0</v>
      </c>
      <c r="AP32" s="10">
        <f t="shared" si="22"/>
        <v>0</v>
      </c>
      <c r="AQ32" s="11">
        <f t="shared" si="22"/>
        <v>0</v>
      </c>
      <c r="AR32" s="10">
        <f t="shared" si="22"/>
        <v>0</v>
      </c>
      <c r="AS32" s="7">
        <f t="shared" si="22"/>
        <v>2</v>
      </c>
      <c r="AT32" s="11">
        <f t="shared" si="22"/>
        <v>15</v>
      </c>
      <c r="AU32" s="10">
        <f t="shared" si="22"/>
        <v>0</v>
      </c>
      <c r="AV32" s="11">
        <f t="shared" si="22"/>
        <v>0</v>
      </c>
      <c r="AW32" s="10">
        <f t="shared" si="22"/>
        <v>0</v>
      </c>
      <c r="AX32" s="11">
        <f t="shared" si="22"/>
        <v>0</v>
      </c>
      <c r="AY32" s="10">
        <f t="shared" si="22"/>
        <v>0</v>
      </c>
      <c r="AZ32" s="11">
        <f t="shared" si="22"/>
        <v>0</v>
      </c>
      <c r="BA32" s="10">
        <f t="shared" si="22"/>
        <v>0</v>
      </c>
      <c r="BB32" s="11">
        <f t="shared" si="22"/>
        <v>0</v>
      </c>
      <c r="BC32" s="10">
        <f t="shared" si="22"/>
        <v>0</v>
      </c>
      <c r="BD32" s="7">
        <f t="shared" si="22"/>
        <v>1</v>
      </c>
      <c r="BE32" s="7">
        <f t="shared" si="22"/>
        <v>3</v>
      </c>
      <c r="BF32" s="11">
        <f t="shared" si="22"/>
        <v>0</v>
      </c>
      <c r="BG32" s="10">
        <f t="shared" si="22"/>
        <v>0</v>
      </c>
      <c r="BH32" s="11">
        <f t="shared" si="22"/>
        <v>0</v>
      </c>
      <c r="BI32" s="10">
        <f t="shared" si="22"/>
        <v>0</v>
      </c>
      <c r="BJ32" s="11">
        <f t="shared" si="22"/>
        <v>0</v>
      </c>
      <c r="BK32" s="10">
        <f t="shared" si="22"/>
        <v>0</v>
      </c>
      <c r="BL32" s="7">
        <f t="shared" si="22"/>
        <v>0</v>
      </c>
      <c r="BM32" s="11">
        <f t="shared" si="22"/>
        <v>0</v>
      </c>
      <c r="BN32" s="10">
        <f t="shared" si="22"/>
        <v>0</v>
      </c>
      <c r="BO32" s="11">
        <f t="shared" si="22"/>
        <v>30</v>
      </c>
      <c r="BP32" s="10">
        <f t="shared" si="22"/>
        <v>0</v>
      </c>
      <c r="BQ32" s="11">
        <f t="shared" si="22"/>
        <v>0</v>
      </c>
      <c r="BR32" s="10">
        <f t="shared" ref="BR32:CW32" si="23">SUM(BR17:BR31)</f>
        <v>0</v>
      </c>
      <c r="BS32" s="11">
        <f t="shared" si="23"/>
        <v>0</v>
      </c>
      <c r="BT32" s="10">
        <f t="shared" si="23"/>
        <v>0</v>
      </c>
      <c r="BU32" s="11">
        <f t="shared" si="23"/>
        <v>0</v>
      </c>
      <c r="BV32" s="10">
        <f t="shared" si="23"/>
        <v>0</v>
      </c>
      <c r="BW32" s="7">
        <f t="shared" si="23"/>
        <v>2</v>
      </c>
      <c r="BX32" s="7">
        <f t="shared" si="23"/>
        <v>2</v>
      </c>
      <c r="BY32" s="11">
        <f t="shared" si="23"/>
        <v>0</v>
      </c>
      <c r="BZ32" s="10">
        <f t="shared" si="23"/>
        <v>0</v>
      </c>
      <c r="CA32" s="11">
        <f t="shared" si="23"/>
        <v>15</v>
      </c>
      <c r="CB32" s="10">
        <f t="shared" si="23"/>
        <v>0</v>
      </c>
      <c r="CC32" s="11">
        <f t="shared" si="23"/>
        <v>0</v>
      </c>
      <c r="CD32" s="10">
        <f t="shared" si="23"/>
        <v>0</v>
      </c>
      <c r="CE32" s="7">
        <f t="shared" si="23"/>
        <v>0</v>
      </c>
      <c r="CF32" s="11">
        <f t="shared" si="23"/>
        <v>0</v>
      </c>
      <c r="CG32" s="10">
        <f t="shared" si="23"/>
        <v>0</v>
      </c>
      <c r="CH32" s="11">
        <f t="shared" si="23"/>
        <v>60</v>
      </c>
      <c r="CI32" s="10">
        <f t="shared" si="23"/>
        <v>0</v>
      </c>
      <c r="CJ32" s="11">
        <f t="shared" si="23"/>
        <v>0</v>
      </c>
      <c r="CK32" s="10">
        <f t="shared" si="23"/>
        <v>0</v>
      </c>
      <c r="CL32" s="11">
        <f t="shared" si="23"/>
        <v>0</v>
      </c>
      <c r="CM32" s="10">
        <f t="shared" si="23"/>
        <v>0</v>
      </c>
      <c r="CN32" s="11">
        <f t="shared" si="23"/>
        <v>0</v>
      </c>
      <c r="CO32" s="10">
        <f t="shared" si="23"/>
        <v>0</v>
      </c>
      <c r="CP32" s="7">
        <f t="shared" si="23"/>
        <v>2</v>
      </c>
      <c r="CQ32" s="7">
        <f t="shared" si="23"/>
        <v>2</v>
      </c>
      <c r="CR32" s="11">
        <f t="shared" si="23"/>
        <v>30</v>
      </c>
      <c r="CS32" s="10">
        <f t="shared" si="23"/>
        <v>0</v>
      </c>
      <c r="CT32" s="11">
        <f t="shared" si="23"/>
        <v>15</v>
      </c>
      <c r="CU32" s="10">
        <f t="shared" si="23"/>
        <v>0</v>
      </c>
      <c r="CV32" s="11">
        <f t="shared" si="23"/>
        <v>0</v>
      </c>
      <c r="CW32" s="10">
        <f t="shared" si="23"/>
        <v>0</v>
      </c>
      <c r="CX32" s="7">
        <f t="shared" ref="CX32:EC32" si="24">SUM(CX17:CX31)</f>
        <v>4</v>
      </c>
      <c r="CY32" s="11">
        <f t="shared" si="24"/>
        <v>0</v>
      </c>
      <c r="CZ32" s="10">
        <f t="shared" si="24"/>
        <v>0</v>
      </c>
      <c r="DA32" s="11">
        <f t="shared" si="24"/>
        <v>60</v>
      </c>
      <c r="DB32" s="10">
        <f t="shared" si="24"/>
        <v>0</v>
      </c>
      <c r="DC32" s="11">
        <f t="shared" si="24"/>
        <v>0</v>
      </c>
      <c r="DD32" s="10">
        <f t="shared" si="24"/>
        <v>0</v>
      </c>
      <c r="DE32" s="11">
        <f t="shared" si="24"/>
        <v>0</v>
      </c>
      <c r="DF32" s="10">
        <f t="shared" si="24"/>
        <v>0</v>
      </c>
      <c r="DG32" s="11">
        <f t="shared" si="24"/>
        <v>0</v>
      </c>
      <c r="DH32" s="10">
        <f t="shared" si="24"/>
        <v>0</v>
      </c>
      <c r="DI32" s="7">
        <f t="shared" si="24"/>
        <v>3</v>
      </c>
      <c r="DJ32" s="7">
        <f t="shared" si="24"/>
        <v>7</v>
      </c>
      <c r="DK32" s="11">
        <f t="shared" si="24"/>
        <v>32</v>
      </c>
      <c r="DL32" s="10">
        <f t="shared" si="24"/>
        <v>0</v>
      </c>
      <c r="DM32" s="11">
        <f t="shared" si="24"/>
        <v>15</v>
      </c>
      <c r="DN32" s="10">
        <f t="shared" si="24"/>
        <v>0</v>
      </c>
      <c r="DO32" s="11">
        <f t="shared" si="24"/>
        <v>0</v>
      </c>
      <c r="DP32" s="10">
        <f t="shared" si="24"/>
        <v>0</v>
      </c>
      <c r="DQ32" s="7">
        <f t="shared" si="24"/>
        <v>4</v>
      </c>
      <c r="DR32" s="11">
        <f t="shared" si="24"/>
        <v>0</v>
      </c>
      <c r="DS32" s="10">
        <f t="shared" si="24"/>
        <v>0</v>
      </c>
      <c r="DT32" s="11">
        <f t="shared" si="24"/>
        <v>0</v>
      </c>
      <c r="DU32" s="10">
        <f t="shared" si="24"/>
        <v>0</v>
      </c>
      <c r="DV32" s="11">
        <f t="shared" si="24"/>
        <v>0</v>
      </c>
      <c r="DW32" s="10">
        <f t="shared" si="24"/>
        <v>0</v>
      </c>
      <c r="DX32" s="11">
        <f t="shared" si="24"/>
        <v>0</v>
      </c>
      <c r="DY32" s="10">
        <f t="shared" si="24"/>
        <v>0</v>
      </c>
      <c r="DZ32" s="11">
        <f t="shared" si="24"/>
        <v>0</v>
      </c>
      <c r="EA32" s="10">
        <f t="shared" si="24"/>
        <v>0</v>
      </c>
      <c r="EB32" s="7">
        <f t="shared" si="24"/>
        <v>0</v>
      </c>
      <c r="EC32" s="7">
        <f t="shared" si="24"/>
        <v>4</v>
      </c>
      <c r="ED32" s="11">
        <f t="shared" ref="ED32:FI32" si="25">SUM(ED17:ED31)</f>
        <v>30</v>
      </c>
      <c r="EE32" s="10">
        <f t="shared" si="25"/>
        <v>0</v>
      </c>
      <c r="EF32" s="11">
        <f t="shared" si="25"/>
        <v>60</v>
      </c>
      <c r="EG32" s="10">
        <f t="shared" si="25"/>
        <v>0</v>
      </c>
      <c r="EH32" s="11">
        <f t="shared" si="25"/>
        <v>0</v>
      </c>
      <c r="EI32" s="10">
        <f t="shared" si="25"/>
        <v>0</v>
      </c>
      <c r="EJ32" s="7">
        <f t="shared" si="25"/>
        <v>2</v>
      </c>
      <c r="EK32" s="11">
        <f t="shared" si="25"/>
        <v>0</v>
      </c>
      <c r="EL32" s="10">
        <f t="shared" si="25"/>
        <v>0</v>
      </c>
      <c r="EM32" s="11">
        <f t="shared" si="25"/>
        <v>0</v>
      </c>
      <c r="EN32" s="10">
        <f t="shared" si="25"/>
        <v>0</v>
      </c>
      <c r="EO32" s="11">
        <f t="shared" si="25"/>
        <v>0</v>
      </c>
      <c r="EP32" s="10">
        <f t="shared" si="25"/>
        <v>0</v>
      </c>
      <c r="EQ32" s="11">
        <f t="shared" si="25"/>
        <v>0</v>
      </c>
      <c r="ER32" s="10">
        <f t="shared" si="25"/>
        <v>0</v>
      </c>
      <c r="ES32" s="11">
        <f t="shared" si="25"/>
        <v>0</v>
      </c>
      <c r="ET32" s="10">
        <f t="shared" si="25"/>
        <v>0</v>
      </c>
      <c r="EU32" s="7">
        <f t="shared" si="25"/>
        <v>0</v>
      </c>
      <c r="EV32" s="7">
        <f t="shared" si="25"/>
        <v>2</v>
      </c>
      <c r="EW32" s="11">
        <f t="shared" si="25"/>
        <v>0</v>
      </c>
      <c r="EX32" s="10">
        <f t="shared" si="25"/>
        <v>0</v>
      </c>
      <c r="EY32" s="11">
        <f t="shared" si="25"/>
        <v>0</v>
      </c>
      <c r="EZ32" s="10">
        <f t="shared" si="25"/>
        <v>0</v>
      </c>
      <c r="FA32" s="11">
        <f t="shared" si="25"/>
        <v>0</v>
      </c>
      <c r="FB32" s="10">
        <f t="shared" si="25"/>
        <v>0</v>
      </c>
      <c r="FC32" s="7">
        <f t="shared" si="25"/>
        <v>0</v>
      </c>
      <c r="FD32" s="11">
        <f t="shared" si="25"/>
        <v>0</v>
      </c>
      <c r="FE32" s="10">
        <f t="shared" si="25"/>
        <v>0</v>
      </c>
      <c r="FF32" s="11">
        <f t="shared" si="25"/>
        <v>0</v>
      </c>
      <c r="FG32" s="10">
        <f t="shared" si="25"/>
        <v>0</v>
      </c>
      <c r="FH32" s="11">
        <f t="shared" si="25"/>
        <v>0</v>
      </c>
      <c r="FI32" s="10">
        <f t="shared" si="25"/>
        <v>0</v>
      </c>
      <c r="FJ32" s="11">
        <f t="shared" ref="FJ32:FO32" si="26">SUM(FJ17:FJ31)</f>
        <v>0</v>
      </c>
      <c r="FK32" s="10">
        <f t="shared" si="26"/>
        <v>0</v>
      </c>
      <c r="FL32" s="11">
        <f t="shared" si="26"/>
        <v>0</v>
      </c>
      <c r="FM32" s="10">
        <f t="shared" si="26"/>
        <v>0</v>
      </c>
      <c r="FN32" s="7">
        <f t="shared" si="26"/>
        <v>0</v>
      </c>
      <c r="FO32" s="7">
        <f t="shared" si="26"/>
        <v>0</v>
      </c>
    </row>
    <row r="33" spans="1:171" ht="20.100000000000001" customHeight="1" x14ac:dyDescent="0.2">
      <c r="A33" s="12" t="s">
        <v>86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2"/>
      <c r="FO33" s="13"/>
    </row>
    <row r="34" spans="1:171" x14ac:dyDescent="0.2">
      <c r="A34" s="6"/>
      <c r="B34" s="6"/>
      <c r="C34" s="6"/>
      <c r="D34" s="6" t="s">
        <v>87</v>
      </c>
      <c r="E34" s="3" t="s">
        <v>88</v>
      </c>
      <c r="F34" s="6">
        <f t="shared" ref="F34:F54" si="27">COUNTIF(T34:FM34,"e")</f>
        <v>0</v>
      </c>
      <c r="G34" s="6">
        <f t="shared" ref="G34:G54" si="28">COUNTIF(T34:FM34,"z")</f>
        <v>1</v>
      </c>
      <c r="H34" s="6">
        <f t="shared" ref="H34:H54" si="29">SUM(I34:P34)</f>
        <v>30</v>
      </c>
      <c r="I34" s="6">
        <f t="shared" ref="I34:I54" si="30">T34+AM34+BF34+BY34+CR34+DK34+ED34+EW34</f>
        <v>30</v>
      </c>
      <c r="J34" s="6">
        <f t="shared" ref="J34:J54" si="31">V34+AO34+BH34+CA34+CT34+DM34+EF34+EY34</f>
        <v>0</v>
      </c>
      <c r="K34" s="6">
        <f t="shared" ref="K34:K54" si="32">X34+AQ34+BJ34+CC34+CV34+DO34+EH34+FA34</f>
        <v>0</v>
      </c>
      <c r="L34" s="6">
        <f t="shared" ref="L34:L54" si="33">AA34+AT34+BM34+CF34+CY34+DR34+EK34+FD34</f>
        <v>0</v>
      </c>
      <c r="M34" s="6">
        <f t="shared" ref="M34:M54" si="34">AC34+AV34+BO34+CH34+DA34+DT34+EM34+FF34</f>
        <v>0</v>
      </c>
      <c r="N34" s="6">
        <f t="shared" ref="N34:N54" si="35">AE34+AX34+BQ34+CJ34+DC34+DV34+EO34+FH34</f>
        <v>0</v>
      </c>
      <c r="O34" s="6">
        <f t="shared" ref="O34:O54" si="36">AG34+AZ34+BS34+CL34+DE34+DX34+EQ34+FJ34</f>
        <v>0</v>
      </c>
      <c r="P34" s="6">
        <f t="shared" ref="P34:P54" si="37">AI34+BB34+BU34+CN34+DG34+DZ34+ES34+FL34</f>
        <v>0</v>
      </c>
      <c r="Q34" s="7">
        <f t="shared" ref="Q34:Q54" si="38">AL34+BE34+BX34+CQ34+DJ34+EC34+EV34+FO34</f>
        <v>3</v>
      </c>
      <c r="R34" s="7">
        <f t="shared" ref="R34:R54" si="39">AK34+BD34+BW34+CP34+DI34+EB34+EU34+FN34</f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3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ref="AL34:AL54" si="40">Z34+AK34</f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ref="BE34:BE54" si="41">AS34+BD34</f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ref="BX34:BX54" si="42">BL34+BW34</f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ref="CQ34:CQ54" si="43">CE34+CP34</f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ref="DJ34:DJ54" si="44">CX34+DI34</f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ref="EC34:EC54" si="45">DQ34+EB34</f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ref="EV34:EV54" si="46">EJ34+EU34</f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ref="FO34:FO54" si="47">FC34+FN34</f>
        <v>0</v>
      </c>
    </row>
    <row r="35" spans="1:171" x14ac:dyDescent="0.2">
      <c r="A35" s="6"/>
      <c r="B35" s="6"/>
      <c r="C35" s="6"/>
      <c r="D35" s="6" t="s">
        <v>89</v>
      </c>
      <c r="E35" s="3" t="s">
        <v>90</v>
      </c>
      <c r="F35" s="6">
        <f t="shared" si="27"/>
        <v>1</v>
      </c>
      <c r="G35" s="6">
        <f t="shared" si="28"/>
        <v>1</v>
      </c>
      <c r="H35" s="6">
        <f t="shared" si="29"/>
        <v>30</v>
      </c>
      <c r="I35" s="6">
        <f t="shared" si="30"/>
        <v>15</v>
      </c>
      <c r="J35" s="6">
        <f t="shared" si="31"/>
        <v>0</v>
      </c>
      <c r="K35" s="6">
        <f t="shared" si="32"/>
        <v>0</v>
      </c>
      <c r="L35" s="6">
        <f t="shared" si="33"/>
        <v>15</v>
      </c>
      <c r="M35" s="6">
        <f t="shared" si="34"/>
        <v>0</v>
      </c>
      <c r="N35" s="6">
        <f t="shared" si="35"/>
        <v>0</v>
      </c>
      <c r="O35" s="6">
        <f t="shared" si="36"/>
        <v>0</v>
      </c>
      <c r="P35" s="6">
        <f t="shared" si="37"/>
        <v>0</v>
      </c>
      <c r="Q35" s="7">
        <f t="shared" si="38"/>
        <v>3</v>
      </c>
      <c r="R35" s="7">
        <f t="shared" si="39"/>
        <v>2</v>
      </c>
      <c r="S35" s="7">
        <v>1.2</v>
      </c>
      <c r="T35" s="11">
        <v>15</v>
      </c>
      <c r="U35" s="10" t="s">
        <v>77</v>
      </c>
      <c r="V35" s="11"/>
      <c r="W35" s="10"/>
      <c r="X35" s="11"/>
      <c r="Y35" s="10"/>
      <c r="Z35" s="7">
        <v>1</v>
      </c>
      <c r="AA35" s="11">
        <v>15</v>
      </c>
      <c r="AB35" s="10" t="s">
        <v>61</v>
      </c>
      <c r="AC35" s="11"/>
      <c r="AD35" s="10"/>
      <c r="AE35" s="11"/>
      <c r="AF35" s="10"/>
      <c r="AG35" s="11"/>
      <c r="AH35" s="10"/>
      <c r="AI35" s="11"/>
      <c r="AJ35" s="10"/>
      <c r="AK35" s="7">
        <v>2</v>
      </c>
      <c r="AL35" s="7">
        <f t="shared" si="40"/>
        <v>3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1"/>
        <v>0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2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3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4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5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6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7"/>
        <v>0</v>
      </c>
    </row>
    <row r="36" spans="1:171" x14ac:dyDescent="0.2">
      <c r="A36" s="6"/>
      <c r="B36" s="6"/>
      <c r="C36" s="6"/>
      <c r="D36" s="6" t="s">
        <v>91</v>
      </c>
      <c r="E36" s="3" t="s">
        <v>92</v>
      </c>
      <c r="F36" s="6">
        <f t="shared" si="27"/>
        <v>0</v>
      </c>
      <c r="G36" s="6">
        <f t="shared" si="28"/>
        <v>2</v>
      </c>
      <c r="H36" s="6">
        <f t="shared" si="29"/>
        <v>45</v>
      </c>
      <c r="I36" s="6">
        <f t="shared" si="30"/>
        <v>30</v>
      </c>
      <c r="J36" s="6">
        <f t="shared" si="31"/>
        <v>0</v>
      </c>
      <c r="K36" s="6">
        <f t="shared" si="32"/>
        <v>0</v>
      </c>
      <c r="L36" s="6">
        <f t="shared" si="33"/>
        <v>15</v>
      </c>
      <c r="M36" s="6">
        <f t="shared" si="34"/>
        <v>0</v>
      </c>
      <c r="N36" s="6">
        <f t="shared" si="35"/>
        <v>0</v>
      </c>
      <c r="O36" s="6">
        <f t="shared" si="36"/>
        <v>0</v>
      </c>
      <c r="P36" s="6">
        <f t="shared" si="37"/>
        <v>0</v>
      </c>
      <c r="Q36" s="7">
        <f t="shared" si="38"/>
        <v>3</v>
      </c>
      <c r="R36" s="7">
        <f t="shared" si="39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40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1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2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3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4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5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6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7"/>
        <v>0</v>
      </c>
    </row>
    <row r="37" spans="1:171" x14ac:dyDescent="0.2">
      <c r="A37" s="6"/>
      <c r="B37" s="6"/>
      <c r="C37" s="6"/>
      <c r="D37" s="6" t="s">
        <v>93</v>
      </c>
      <c r="E37" s="3" t="s">
        <v>94</v>
      </c>
      <c r="F37" s="6">
        <f t="shared" si="27"/>
        <v>0</v>
      </c>
      <c r="G37" s="6">
        <f t="shared" si="28"/>
        <v>2</v>
      </c>
      <c r="H37" s="6">
        <f t="shared" si="29"/>
        <v>30</v>
      </c>
      <c r="I37" s="6">
        <f t="shared" si="30"/>
        <v>15</v>
      </c>
      <c r="J37" s="6">
        <f t="shared" si="31"/>
        <v>0</v>
      </c>
      <c r="K37" s="6">
        <f t="shared" si="32"/>
        <v>0</v>
      </c>
      <c r="L37" s="6">
        <f t="shared" si="33"/>
        <v>15</v>
      </c>
      <c r="M37" s="6">
        <f t="shared" si="34"/>
        <v>0</v>
      </c>
      <c r="N37" s="6">
        <f t="shared" si="35"/>
        <v>0</v>
      </c>
      <c r="O37" s="6">
        <f t="shared" si="36"/>
        <v>0</v>
      </c>
      <c r="P37" s="6">
        <f t="shared" si="37"/>
        <v>0</v>
      </c>
      <c r="Q37" s="7">
        <f t="shared" si="38"/>
        <v>3</v>
      </c>
      <c r="R37" s="7">
        <f t="shared" si="39"/>
        <v>1</v>
      </c>
      <c r="S37" s="7">
        <v>1.2</v>
      </c>
      <c r="T37" s="11">
        <v>15</v>
      </c>
      <c r="U37" s="10" t="s">
        <v>61</v>
      </c>
      <c r="V37" s="11"/>
      <c r="W37" s="10"/>
      <c r="X37" s="11"/>
      <c r="Y37" s="10"/>
      <c r="Z37" s="7">
        <v>2</v>
      </c>
      <c r="AA37" s="11">
        <v>15</v>
      </c>
      <c r="AB37" s="10" t="s">
        <v>61</v>
      </c>
      <c r="AC37" s="11"/>
      <c r="AD37" s="10"/>
      <c r="AE37" s="11"/>
      <c r="AF37" s="10"/>
      <c r="AG37" s="11"/>
      <c r="AH37" s="10"/>
      <c r="AI37" s="11"/>
      <c r="AJ37" s="10"/>
      <c r="AK37" s="7">
        <v>1</v>
      </c>
      <c r="AL37" s="7">
        <f t="shared" si="40"/>
        <v>3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41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2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3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4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5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6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7"/>
        <v>0</v>
      </c>
    </row>
    <row r="38" spans="1:171" x14ac:dyDescent="0.2">
      <c r="A38" s="6"/>
      <c r="B38" s="6"/>
      <c r="C38" s="6"/>
      <c r="D38" s="6" t="s">
        <v>95</v>
      </c>
      <c r="E38" s="3" t="s">
        <v>96</v>
      </c>
      <c r="F38" s="6">
        <f t="shared" si="27"/>
        <v>0</v>
      </c>
      <c r="G38" s="6">
        <f t="shared" si="28"/>
        <v>1</v>
      </c>
      <c r="H38" s="6">
        <f t="shared" si="29"/>
        <v>15</v>
      </c>
      <c r="I38" s="6">
        <f t="shared" si="30"/>
        <v>15</v>
      </c>
      <c r="J38" s="6">
        <f t="shared" si="31"/>
        <v>0</v>
      </c>
      <c r="K38" s="6">
        <f t="shared" si="32"/>
        <v>0</v>
      </c>
      <c r="L38" s="6">
        <f t="shared" si="33"/>
        <v>0</v>
      </c>
      <c r="M38" s="6">
        <f t="shared" si="34"/>
        <v>0</v>
      </c>
      <c r="N38" s="6">
        <f t="shared" si="35"/>
        <v>0</v>
      </c>
      <c r="O38" s="6">
        <f t="shared" si="36"/>
        <v>0</v>
      </c>
      <c r="P38" s="6">
        <f t="shared" si="37"/>
        <v>0</v>
      </c>
      <c r="Q38" s="7">
        <f t="shared" si="38"/>
        <v>1</v>
      </c>
      <c r="R38" s="7">
        <f t="shared" si="39"/>
        <v>0</v>
      </c>
      <c r="S38" s="7">
        <v>0.6</v>
      </c>
      <c r="T38" s="11">
        <v>15</v>
      </c>
      <c r="U38" s="10" t="s">
        <v>61</v>
      </c>
      <c r="V38" s="11"/>
      <c r="W38" s="10"/>
      <c r="X38" s="11"/>
      <c r="Y38" s="10"/>
      <c r="Z38" s="7">
        <v>1</v>
      </c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0"/>
        <v>1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1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2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3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4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5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6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7"/>
        <v>0</v>
      </c>
    </row>
    <row r="39" spans="1:171" x14ac:dyDescent="0.2">
      <c r="A39" s="6"/>
      <c r="B39" s="6"/>
      <c r="C39" s="6"/>
      <c r="D39" s="6" t="s">
        <v>97</v>
      </c>
      <c r="E39" s="3" t="s">
        <v>98</v>
      </c>
      <c r="F39" s="6">
        <f t="shared" si="27"/>
        <v>1</v>
      </c>
      <c r="G39" s="6">
        <f t="shared" si="28"/>
        <v>1</v>
      </c>
      <c r="H39" s="6">
        <f t="shared" si="29"/>
        <v>90</v>
      </c>
      <c r="I39" s="6">
        <f t="shared" si="30"/>
        <v>30</v>
      </c>
      <c r="J39" s="6">
        <f t="shared" si="31"/>
        <v>60</v>
      </c>
      <c r="K39" s="6">
        <f t="shared" si="32"/>
        <v>0</v>
      </c>
      <c r="L39" s="6">
        <f t="shared" si="33"/>
        <v>0</v>
      </c>
      <c r="M39" s="6">
        <f t="shared" si="34"/>
        <v>0</v>
      </c>
      <c r="N39" s="6">
        <f t="shared" si="35"/>
        <v>0</v>
      </c>
      <c r="O39" s="6">
        <f t="shared" si="36"/>
        <v>0</v>
      </c>
      <c r="P39" s="6">
        <f t="shared" si="37"/>
        <v>0</v>
      </c>
      <c r="Q39" s="7">
        <f t="shared" si="38"/>
        <v>8</v>
      </c>
      <c r="R39" s="7">
        <f t="shared" si="39"/>
        <v>0</v>
      </c>
      <c r="S39" s="7">
        <v>3.6</v>
      </c>
      <c r="T39" s="11">
        <v>30</v>
      </c>
      <c r="U39" s="10" t="s">
        <v>77</v>
      </c>
      <c r="V39" s="11">
        <v>60</v>
      </c>
      <c r="W39" s="10" t="s">
        <v>61</v>
      </c>
      <c r="X39" s="11"/>
      <c r="Y39" s="10"/>
      <c r="Z39" s="7">
        <v>8</v>
      </c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0"/>
        <v>8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41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2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3"/>
        <v>0</v>
      </c>
      <c r="CR39" s="11"/>
      <c r="CS39" s="10"/>
      <c r="CT39" s="11"/>
      <c r="CU39" s="10"/>
      <c r="CV39" s="11"/>
      <c r="CW39" s="10"/>
      <c r="CX39" s="7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4"/>
        <v>0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5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6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7"/>
        <v>0</v>
      </c>
    </row>
    <row r="40" spans="1:171" x14ac:dyDescent="0.2">
      <c r="A40" s="6"/>
      <c r="B40" s="6"/>
      <c r="C40" s="6"/>
      <c r="D40" s="6" t="s">
        <v>99</v>
      </c>
      <c r="E40" s="3" t="s">
        <v>100</v>
      </c>
      <c r="F40" s="6">
        <f t="shared" si="27"/>
        <v>0</v>
      </c>
      <c r="G40" s="6">
        <f t="shared" si="28"/>
        <v>1</v>
      </c>
      <c r="H40" s="6">
        <f t="shared" si="29"/>
        <v>30</v>
      </c>
      <c r="I40" s="6">
        <f t="shared" si="30"/>
        <v>0</v>
      </c>
      <c r="J40" s="6">
        <f t="shared" si="31"/>
        <v>0</v>
      </c>
      <c r="K40" s="6">
        <f t="shared" si="32"/>
        <v>0</v>
      </c>
      <c r="L40" s="6">
        <f t="shared" si="33"/>
        <v>0</v>
      </c>
      <c r="M40" s="6">
        <f t="shared" si="34"/>
        <v>0</v>
      </c>
      <c r="N40" s="6">
        <f t="shared" si="35"/>
        <v>30</v>
      </c>
      <c r="O40" s="6">
        <f t="shared" si="36"/>
        <v>0</v>
      </c>
      <c r="P40" s="6">
        <f t="shared" si="37"/>
        <v>0</v>
      </c>
      <c r="Q40" s="7">
        <f t="shared" si="38"/>
        <v>2</v>
      </c>
      <c r="R40" s="7">
        <f t="shared" si="39"/>
        <v>2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0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>
        <v>30</v>
      </c>
      <c r="AY40" s="10" t="s">
        <v>61</v>
      </c>
      <c r="AZ40" s="11"/>
      <c r="BA40" s="10"/>
      <c r="BB40" s="11"/>
      <c r="BC40" s="10"/>
      <c r="BD40" s="7">
        <v>2</v>
      </c>
      <c r="BE40" s="7">
        <f t="shared" si="41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2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3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4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5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6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7"/>
        <v>0</v>
      </c>
    </row>
    <row r="41" spans="1:171" x14ac:dyDescent="0.2">
      <c r="A41" s="6"/>
      <c r="B41" s="6"/>
      <c r="C41" s="6"/>
      <c r="D41" s="6" t="s">
        <v>101</v>
      </c>
      <c r="E41" s="3" t="s">
        <v>102</v>
      </c>
      <c r="F41" s="6">
        <f t="shared" si="27"/>
        <v>1</v>
      </c>
      <c r="G41" s="6">
        <f t="shared" si="28"/>
        <v>1</v>
      </c>
      <c r="H41" s="6">
        <f t="shared" si="29"/>
        <v>60</v>
      </c>
      <c r="I41" s="6">
        <f t="shared" si="30"/>
        <v>30</v>
      </c>
      <c r="J41" s="6">
        <f t="shared" si="31"/>
        <v>30</v>
      </c>
      <c r="K41" s="6">
        <f t="shared" si="32"/>
        <v>0</v>
      </c>
      <c r="L41" s="6">
        <f t="shared" si="33"/>
        <v>0</v>
      </c>
      <c r="M41" s="6">
        <f t="shared" si="34"/>
        <v>0</v>
      </c>
      <c r="N41" s="6">
        <f t="shared" si="35"/>
        <v>0</v>
      </c>
      <c r="O41" s="6">
        <f t="shared" si="36"/>
        <v>0</v>
      </c>
      <c r="P41" s="6">
        <f t="shared" si="37"/>
        <v>0</v>
      </c>
      <c r="Q41" s="7">
        <f t="shared" si="38"/>
        <v>6</v>
      </c>
      <c r="R41" s="7">
        <f t="shared" si="39"/>
        <v>0</v>
      </c>
      <c r="S41" s="7">
        <v>2.4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0"/>
        <v>0</v>
      </c>
      <c r="AM41" s="11">
        <v>30</v>
      </c>
      <c r="AN41" s="10" t="s">
        <v>77</v>
      </c>
      <c r="AO41" s="11">
        <v>30</v>
      </c>
      <c r="AP41" s="10" t="s">
        <v>61</v>
      </c>
      <c r="AQ41" s="11"/>
      <c r="AR41" s="10"/>
      <c r="AS41" s="7">
        <v>6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1"/>
        <v>6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2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3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4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5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6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7"/>
        <v>0</v>
      </c>
    </row>
    <row r="42" spans="1:171" x14ac:dyDescent="0.2">
      <c r="A42" s="6"/>
      <c r="B42" s="6"/>
      <c r="C42" s="6"/>
      <c r="D42" s="6" t="s">
        <v>103</v>
      </c>
      <c r="E42" s="3" t="s">
        <v>104</v>
      </c>
      <c r="F42" s="6">
        <f t="shared" si="27"/>
        <v>1</v>
      </c>
      <c r="G42" s="6">
        <f t="shared" si="28"/>
        <v>1</v>
      </c>
      <c r="H42" s="6">
        <f t="shared" si="29"/>
        <v>60</v>
      </c>
      <c r="I42" s="6">
        <f t="shared" si="30"/>
        <v>30</v>
      </c>
      <c r="J42" s="6">
        <f t="shared" si="31"/>
        <v>30</v>
      </c>
      <c r="K42" s="6">
        <f t="shared" si="32"/>
        <v>0</v>
      </c>
      <c r="L42" s="6">
        <f t="shared" si="33"/>
        <v>0</v>
      </c>
      <c r="M42" s="6">
        <f t="shared" si="34"/>
        <v>0</v>
      </c>
      <c r="N42" s="6">
        <f t="shared" si="35"/>
        <v>0</v>
      </c>
      <c r="O42" s="6">
        <f t="shared" si="36"/>
        <v>0</v>
      </c>
      <c r="P42" s="6">
        <f t="shared" si="37"/>
        <v>0</v>
      </c>
      <c r="Q42" s="7">
        <f t="shared" si="38"/>
        <v>5</v>
      </c>
      <c r="R42" s="7">
        <f t="shared" si="39"/>
        <v>0</v>
      </c>
      <c r="S42" s="7">
        <v>2.4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0"/>
        <v>0</v>
      </c>
      <c r="AM42" s="11">
        <v>30</v>
      </c>
      <c r="AN42" s="10" t="s">
        <v>77</v>
      </c>
      <c r="AO42" s="11">
        <v>30</v>
      </c>
      <c r="AP42" s="10" t="s">
        <v>61</v>
      </c>
      <c r="AQ42" s="11"/>
      <c r="AR42" s="10"/>
      <c r="AS42" s="7">
        <v>5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1"/>
        <v>5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2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3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4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5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46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47"/>
        <v>0</v>
      </c>
    </row>
    <row r="43" spans="1:171" x14ac:dyDescent="0.2">
      <c r="A43" s="6"/>
      <c r="B43" s="6"/>
      <c r="C43" s="6"/>
      <c r="D43" s="6" t="s">
        <v>105</v>
      </c>
      <c r="E43" s="3" t="s">
        <v>106</v>
      </c>
      <c r="F43" s="6">
        <f t="shared" si="27"/>
        <v>0</v>
      </c>
      <c r="G43" s="6">
        <f t="shared" si="28"/>
        <v>1</v>
      </c>
      <c r="H43" s="6">
        <f t="shared" si="29"/>
        <v>30</v>
      </c>
      <c r="I43" s="6">
        <f t="shared" si="30"/>
        <v>30</v>
      </c>
      <c r="J43" s="6">
        <f t="shared" si="31"/>
        <v>0</v>
      </c>
      <c r="K43" s="6">
        <f t="shared" si="32"/>
        <v>0</v>
      </c>
      <c r="L43" s="6">
        <f t="shared" si="33"/>
        <v>0</v>
      </c>
      <c r="M43" s="6">
        <f t="shared" si="34"/>
        <v>0</v>
      </c>
      <c r="N43" s="6">
        <f t="shared" si="35"/>
        <v>0</v>
      </c>
      <c r="O43" s="6">
        <f t="shared" si="36"/>
        <v>0</v>
      </c>
      <c r="P43" s="6">
        <f t="shared" si="37"/>
        <v>0</v>
      </c>
      <c r="Q43" s="7">
        <f t="shared" si="38"/>
        <v>3</v>
      </c>
      <c r="R43" s="7">
        <f t="shared" si="39"/>
        <v>0</v>
      </c>
      <c r="S43" s="7">
        <v>1.2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0"/>
        <v>0</v>
      </c>
      <c r="AM43" s="11">
        <v>30</v>
      </c>
      <c r="AN43" s="10" t="s">
        <v>61</v>
      </c>
      <c r="AO43" s="11"/>
      <c r="AP43" s="10"/>
      <c r="AQ43" s="11"/>
      <c r="AR43" s="10"/>
      <c r="AS43" s="7">
        <v>3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1"/>
        <v>3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2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3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4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5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46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47"/>
        <v>0</v>
      </c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si="27"/>
        <v>0</v>
      </c>
      <c r="G44" s="6">
        <f t="shared" si="28"/>
        <v>2</v>
      </c>
      <c r="H44" s="6">
        <f t="shared" si="29"/>
        <v>30</v>
      </c>
      <c r="I44" s="6">
        <f t="shared" si="30"/>
        <v>15</v>
      </c>
      <c r="J44" s="6">
        <f t="shared" si="31"/>
        <v>0</v>
      </c>
      <c r="K44" s="6">
        <f t="shared" si="32"/>
        <v>0</v>
      </c>
      <c r="L44" s="6">
        <f t="shared" si="33"/>
        <v>15</v>
      </c>
      <c r="M44" s="6">
        <f t="shared" si="34"/>
        <v>0</v>
      </c>
      <c r="N44" s="6">
        <f t="shared" si="35"/>
        <v>0</v>
      </c>
      <c r="O44" s="6">
        <f t="shared" si="36"/>
        <v>0</v>
      </c>
      <c r="P44" s="6">
        <f t="shared" si="37"/>
        <v>0</v>
      </c>
      <c r="Q44" s="7">
        <f t="shared" si="38"/>
        <v>3</v>
      </c>
      <c r="R44" s="7">
        <f t="shared" si="39"/>
        <v>2</v>
      </c>
      <c r="S44" s="7">
        <v>1.2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0"/>
        <v>0</v>
      </c>
      <c r="AM44" s="11">
        <v>15</v>
      </c>
      <c r="AN44" s="10" t="s">
        <v>61</v>
      </c>
      <c r="AO44" s="11"/>
      <c r="AP44" s="10"/>
      <c r="AQ44" s="11"/>
      <c r="AR44" s="10"/>
      <c r="AS44" s="7">
        <v>1</v>
      </c>
      <c r="AT44" s="11">
        <v>15</v>
      </c>
      <c r="AU44" s="10" t="s">
        <v>61</v>
      </c>
      <c r="AV44" s="11"/>
      <c r="AW44" s="10"/>
      <c r="AX44" s="11"/>
      <c r="AY44" s="10"/>
      <c r="AZ44" s="11"/>
      <c r="BA44" s="10"/>
      <c r="BB44" s="11"/>
      <c r="BC44" s="10"/>
      <c r="BD44" s="7">
        <v>2</v>
      </c>
      <c r="BE44" s="7">
        <f t="shared" si="41"/>
        <v>3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2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43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4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5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46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47"/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27"/>
        <v>0</v>
      </c>
      <c r="G45" s="6">
        <f t="shared" si="28"/>
        <v>2</v>
      </c>
      <c r="H45" s="6">
        <f t="shared" si="29"/>
        <v>30</v>
      </c>
      <c r="I45" s="6">
        <f t="shared" si="30"/>
        <v>15</v>
      </c>
      <c r="J45" s="6">
        <f t="shared" si="31"/>
        <v>15</v>
      </c>
      <c r="K45" s="6">
        <f t="shared" si="32"/>
        <v>0</v>
      </c>
      <c r="L45" s="6">
        <f t="shared" si="33"/>
        <v>0</v>
      </c>
      <c r="M45" s="6">
        <f t="shared" si="34"/>
        <v>0</v>
      </c>
      <c r="N45" s="6">
        <f t="shared" si="35"/>
        <v>0</v>
      </c>
      <c r="O45" s="6">
        <f t="shared" si="36"/>
        <v>0</v>
      </c>
      <c r="P45" s="6">
        <f t="shared" si="37"/>
        <v>0</v>
      </c>
      <c r="Q45" s="7">
        <f t="shared" si="38"/>
        <v>3</v>
      </c>
      <c r="R45" s="7">
        <f t="shared" si="39"/>
        <v>0</v>
      </c>
      <c r="S45" s="7">
        <v>1.2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0"/>
        <v>0</v>
      </c>
      <c r="AM45" s="11">
        <v>15</v>
      </c>
      <c r="AN45" s="10" t="s">
        <v>61</v>
      </c>
      <c r="AO45" s="11">
        <v>15</v>
      </c>
      <c r="AP45" s="10" t="s">
        <v>61</v>
      </c>
      <c r="AQ45" s="11"/>
      <c r="AR45" s="10"/>
      <c r="AS45" s="7">
        <v>3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1"/>
        <v>3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2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43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4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5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46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47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27"/>
        <v>0</v>
      </c>
      <c r="G46" s="6">
        <f t="shared" si="28"/>
        <v>2</v>
      </c>
      <c r="H46" s="6">
        <f t="shared" si="29"/>
        <v>45</v>
      </c>
      <c r="I46" s="6">
        <f t="shared" si="30"/>
        <v>30</v>
      </c>
      <c r="J46" s="6">
        <f t="shared" si="31"/>
        <v>0</v>
      </c>
      <c r="K46" s="6">
        <f t="shared" si="32"/>
        <v>0</v>
      </c>
      <c r="L46" s="6">
        <f t="shared" si="33"/>
        <v>15</v>
      </c>
      <c r="M46" s="6">
        <f t="shared" si="34"/>
        <v>0</v>
      </c>
      <c r="N46" s="6">
        <f t="shared" si="35"/>
        <v>0</v>
      </c>
      <c r="O46" s="6">
        <f t="shared" si="36"/>
        <v>0</v>
      </c>
      <c r="P46" s="6">
        <f t="shared" si="37"/>
        <v>0</v>
      </c>
      <c r="Q46" s="7">
        <f t="shared" si="38"/>
        <v>4</v>
      </c>
      <c r="R46" s="7">
        <f t="shared" si="39"/>
        <v>2</v>
      </c>
      <c r="S46" s="7">
        <v>1.8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0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1"/>
        <v>0</v>
      </c>
      <c r="BF46" s="11">
        <v>30</v>
      </c>
      <c r="BG46" s="10" t="s">
        <v>61</v>
      </c>
      <c r="BH46" s="11"/>
      <c r="BI46" s="10"/>
      <c r="BJ46" s="11"/>
      <c r="BK46" s="10"/>
      <c r="BL46" s="7">
        <v>2</v>
      </c>
      <c r="BM46" s="11">
        <v>15</v>
      </c>
      <c r="BN46" s="10" t="s">
        <v>61</v>
      </c>
      <c r="BO46" s="11"/>
      <c r="BP46" s="10"/>
      <c r="BQ46" s="11"/>
      <c r="BR46" s="10"/>
      <c r="BS46" s="11"/>
      <c r="BT46" s="10"/>
      <c r="BU46" s="11"/>
      <c r="BV46" s="10"/>
      <c r="BW46" s="7">
        <v>2</v>
      </c>
      <c r="BX46" s="7">
        <f t="shared" si="42"/>
        <v>4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43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4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5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46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47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27"/>
        <v>0</v>
      </c>
      <c r="G47" s="6">
        <f t="shared" si="28"/>
        <v>1</v>
      </c>
      <c r="H47" s="6">
        <f t="shared" si="29"/>
        <v>30</v>
      </c>
      <c r="I47" s="6">
        <f t="shared" si="30"/>
        <v>0</v>
      </c>
      <c r="J47" s="6">
        <f t="shared" si="31"/>
        <v>0</v>
      </c>
      <c r="K47" s="6">
        <f t="shared" si="32"/>
        <v>0</v>
      </c>
      <c r="L47" s="6">
        <f t="shared" si="33"/>
        <v>30</v>
      </c>
      <c r="M47" s="6">
        <f t="shared" si="34"/>
        <v>0</v>
      </c>
      <c r="N47" s="6">
        <f t="shared" si="35"/>
        <v>0</v>
      </c>
      <c r="O47" s="6">
        <f t="shared" si="36"/>
        <v>0</v>
      </c>
      <c r="P47" s="6">
        <f t="shared" si="37"/>
        <v>0</v>
      </c>
      <c r="Q47" s="7">
        <f t="shared" si="38"/>
        <v>2</v>
      </c>
      <c r="R47" s="7">
        <f t="shared" si="39"/>
        <v>2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0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1"/>
        <v>0</v>
      </c>
      <c r="BF47" s="11"/>
      <c r="BG47" s="10"/>
      <c r="BH47" s="11"/>
      <c r="BI47" s="10"/>
      <c r="BJ47" s="11"/>
      <c r="BK47" s="10"/>
      <c r="BL47" s="7"/>
      <c r="BM47" s="11">
        <v>30</v>
      </c>
      <c r="BN47" s="10" t="s">
        <v>61</v>
      </c>
      <c r="BO47" s="11"/>
      <c r="BP47" s="10"/>
      <c r="BQ47" s="11"/>
      <c r="BR47" s="10"/>
      <c r="BS47" s="11"/>
      <c r="BT47" s="10"/>
      <c r="BU47" s="11"/>
      <c r="BV47" s="10"/>
      <c r="BW47" s="7">
        <v>2</v>
      </c>
      <c r="BX47" s="7">
        <f t="shared" si="42"/>
        <v>2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3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4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5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46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47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27"/>
        <v>0</v>
      </c>
      <c r="G48" s="6">
        <f t="shared" si="28"/>
        <v>2</v>
      </c>
      <c r="H48" s="6">
        <f t="shared" si="29"/>
        <v>30</v>
      </c>
      <c r="I48" s="6">
        <f t="shared" si="30"/>
        <v>15</v>
      </c>
      <c r="J48" s="6">
        <f t="shared" si="31"/>
        <v>0</v>
      </c>
      <c r="K48" s="6">
        <f t="shared" si="32"/>
        <v>0</v>
      </c>
      <c r="L48" s="6">
        <f t="shared" si="33"/>
        <v>15</v>
      </c>
      <c r="M48" s="6">
        <f t="shared" si="34"/>
        <v>0</v>
      </c>
      <c r="N48" s="6">
        <f t="shared" si="35"/>
        <v>0</v>
      </c>
      <c r="O48" s="6">
        <f t="shared" si="36"/>
        <v>0</v>
      </c>
      <c r="P48" s="6">
        <f t="shared" si="37"/>
        <v>0</v>
      </c>
      <c r="Q48" s="7">
        <f t="shared" si="38"/>
        <v>2</v>
      </c>
      <c r="R48" s="7">
        <f t="shared" si="39"/>
        <v>1</v>
      </c>
      <c r="S48" s="7">
        <v>1.2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0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1"/>
        <v>0</v>
      </c>
      <c r="BF48" s="11">
        <v>15</v>
      </c>
      <c r="BG48" s="10" t="s">
        <v>61</v>
      </c>
      <c r="BH48" s="11"/>
      <c r="BI48" s="10"/>
      <c r="BJ48" s="11"/>
      <c r="BK48" s="10"/>
      <c r="BL48" s="7">
        <v>1</v>
      </c>
      <c r="BM48" s="11">
        <v>15</v>
      </c>
      <c r="BN48" s="10" t="s">
        <v>61</v>
      </c>
      <c r="BO48" s="11"/>
      <c r="BP48" s="10"/>
      <c r="BQ48" s="11"/>
      <c r="BR48" s="10"/>
      <c r="BS48" s="11"/>
      <c r="BT48" s="10"/>
      <c r="BU48" s="11"/>
      <c r="BV48" s="10"/>
      <c r="BW48" s="7">
        <v>1</v>
      </c>
      <c r="BX48" s="7">
        <f t="shared" si="42"/>
        <v>2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3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4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5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46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47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27"/>
        <v>0</v>
      </c>
      <c r="G49" s="6">
        <f t="shared" si="28"/>
        <v>2</v>
      </c>
      <c r="H49" s="6">
        <f t="shared" si="29"/>
        <v>30</v>
      </c>
      <c r="I49" s="6">
        <f t="shared" si="30"/>
        <v>15</v>
      </c>
      <c r="J49" s="6">
        <f t="shared" si="31"/>
        <v>0</v>
      </c>
      <c r="K49" s="6">
        <f t="shared" si="32"/>
        <v>0</v>
      </c>
      <c r="L49" s="6">
        <f t="shared" si="33"/>
        <v>15</v>
      </c>
      <c r="M49" s="6">
        <f t="shared" si="34"/>
        <v>0</v>
      </c>
      <c r="N49" s="6">
        <f t="shared" si="35"/>
        <v>0</v>
      </c>
      <c r="O49" s="6">
        <f t="shared" si="36"/>
        <v>0</v>
      </c>
      <c r="P49" s="6">
        <f t="shared" si="37"/>
        <v>0</v>
      </c>
      <c r="Q49" s="7">
        <f t="shared" si="38"/>
        <v>2</v>
      </c>
      <c r="R49" s="7">
        <f t="shared" si="39"/>
        <v>1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0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1"/>
        <v>0</v>
      </c>
      <c r="BF49" s="11">
        <v>15</v>
      </c>
      <c r="BG49" s="10" t="s">
        <v>61</v>
      </c>
      <c r="BH49" s="11"/>
      <c r="BI49" s="10"/>
      <c r="BJ49" s="11"/>
      <c r="BK49" s="10"/>
      <c r="BL49" s="7">
        <v>1</v>
      </c>
      <c r="BM49" s="11">
        <v>15</v>
      </c>
      <c r="BN49" s="10" t="s">
        <v>61</v>
      </c>
      <c r="BO49" s="11"/>
      <c r="BP49" s="10"/>
      <c r="BQ49" s="11"/>
      <c r="BR49" s="10"/>
      <c r="BS49" s="11"/>
      <c r="BT49" s="10"/>
      <c r="BU49" s="11"/>
      <c r="BV49" s="10"/>
      <c r="BW49" s="7">
        <v>1</v>
      </c>
      <c r="BX49" s="7">
        <f t="shared" si="42"/>
        <v>2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3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4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5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46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47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27"/>
        <v>1</v>
      </c>
      <c r="G50" s="6">
        <f t="shared" si="28"/>
        <v>2</v>
      </c>
      <c r="H50" s="6">
        <f t="shared" si="29"/>
        <v>75</v>
      </c>
      <c r="I50" s="6">
        <f t="shared" si="30"/>
        <v>30</v>
      </c>
      <c r="J50" s="6">
        <f t="shared" si="31"/>
        <v>30</v>
      </c>
      <c r="K50" s="6">
        <f t="shared" si="32"/>
        <v>0</v>
      </c>
      <c r="L50" s="6">
        <f t="shared" si="33"/>
        <v>15</v>
      </c>
      <c r="M50" s="6">
        <f t="shared" si="34"/>
        <v>0</v>
      </c>
      <c r="N50" s="6">
        <f t="shared" si="35"/>
        <v>0</v>
      </c>
      <c r="O50" s="6">
        <f t="shared" si="36"/>
        <v>0</v>
      </c>
      <c r="P50" s="6">
        <f t="shared" si="37"/>
        <v>0</v>
      </c>
      <c r="Q50" s="7">
        <f t="shared" si="38"/>
        <v>5</v>
      </c>
      <c r="R50" s="7">
        <f t="shared" si="39"/>
        <v>1</v>
      </c>
      <c r="S50" s="7">
        <v>3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0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1"/>
        <v>0</v>
      </c>
      <c r="BF50" s="11">
        <v>30</v>
      </c>
      <c r="BG50" s="10" t="s">
        <v>77</v>
      </c>
      <c r="BH50" s="11">
        <v>30</v>
      </c>
      <c r="BI50" s="10" t="s">
        <v>61</v>
      </c>
      <c r="BJ50" s="11"/>
      <c r="BK50" s="10"/>
      <c r="BL50" s="7">
        <v>4</v>
      </c>
      <c r="BM50" s="11">
        <v>15</v>
      </c>
      <c r="BN50" s="10" t="s">
        <v>61</v>
      </c>
      <c r="BO50" s="11"/>
      <c r="BP50" s="10"/>
      <c r="BQ50" s="11"/>
      <c r="BR50" s="10"/>
      <c r="BS50" s="11"/>
      <c r="BT50" s="10"/>
      <c r="BU50" s="11"/>
      <c r="BV50" s="10"/>
      <c r="BW50" s="7">
        <v>1</v>
      </c>
      <c r="BX50" s="7">
        <f t="shared" si="42"/>
        <v>5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3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44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5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46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47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27"/>
        <v>0</v>
      </c>
      <c r="G51" s="6">
        <f t="shared" si="28"/>
        <v>2</v>
      </c>
      <c r="H51" s="6">
        <f t="shared" si="29"/>
        <v>30</v>
      </c>
      <c r="I51" s="6">
        <f t="shared" si="30"/>
        <v>15</v>
      </c>
      <c r="J51" s="6">
        <f t="shared" si="31"/>
        <v>15</v>
      </c>
      <c r="K51" s="6">
        <f t="shared" si="32"/>
        <v>0</v>
      </c>
      <c r="L51" s="6">
        <f t="shared" si="33"/>
        <v>0</v>
      </c>
      <c r="M51" s="6">
        <f t="shared" si="34"/>
        <v>0</v>
      </c>
      <c r="N51" s="6">
        <f t="shared" si="35"/>
        <v>0</v>
      </c>
      <c r="O51" s="6">
        <f t="shared" si="36"/>
        <v>0</v>
      </c>
      <c r="P51" s="6">
        <f t="shared" si="37"/>
        <v>0</v>
      </c>
      <c r="Q51" s="7">
        <f t="shared" si="38"/>
        <v>2</v>
      </c>
      <c r="R51" s="7">
        <f t="shared" si="39"/>
        <v>0</v>
      </c>
      <c r="S51" s="7">
        <v>1.2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0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1"/>
        <v>0</v>
      </c>
      <c r="BF51" s="11">
        <v>15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2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2"/>
        <v>2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3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4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5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46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47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27"/>
        <v>1</v>
      </c>
      <c r="G52" s="6">
        <f t="shared" si="28"/>
        <v>1</v>
      </c>
      <c r="H52" s="6">
        <f t="shared" si="29"/>
        <v>45</v>
      </c>
      <c r="I52" s="6">
        <f t="shared" si="30"/>
        <v>30</v>
      </c>
      <c r="J52" s="6">
        <f t="shared" si="31"/>
        <v>15</v>
      </c>
      <c r="K52" s="6">
        <f t="shared" si="32"/>
        <v>0</v>
      </c>
      <c r="L52" s="6">
        <f t="shared" si="33"/>
        <v>0</v>
      </c>
      <c r="M52" s="6">
        <f t="shared" si="34"/>
        <v>0</v>
      </c>
      <c r="N52" s="6">
        <f t="shared" si="35"/>
        <v>0</v>
      </c>
      <c r="O52" s="6">
        <f t="shared" si="36"/>
        <v>0</v>
      </c>
      <c r="P52" s="6">
        <f t="shared" si="37"/>
        <v>0</v>
      </c>
      <c r="Q52" s="7">
        <f t="shared" si="38"/>
        <v>3</v>
      </c>
      <c r="R52" s="7">
        <f t="shared" si="39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0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1"/>
        <v>0</v>
      </c>
      <c r="BF52" s="11">
        <v>30</v>
      </c>
      <c r="BG52" s="10" t="s">
        <v>77</v>
      </c>
      <c r="BH52" s="11">
        <v>15</v>
      </c>
      <c r="BI52" s="10" t="s">
        <v>61</v>
      </c>
      <c r="BJ52" s="11"/>
      <c r="BK52" s="10"/>
      <c r="BL52" s="7">
        <v>3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2"/>
        <v>3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3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44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5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46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47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27"/>
        <v>1</v>
      </c>
      <c r="G53" s="6">
        <f t="shared" si="28"/>
        <v>2</v>
      </c>
      <c r="H53" s="6">
        <f t="shared" si="29"/>
        <v>45</v>
      </c>
      <c r="I53" s="6">
        <f t="shared" si="30"/>
        <v>15</v>
      </c>
      <c r="J53" s="6">
        <f t="shared" si="31"/>
        <v>15</v>
      </c>
      <c r="K53" s="6">
        <f t="shared" si="32"/>
        <v>0</v>
      </c>
      <c r="L53" s="6">
        <f t="shared" si="33"/>
        <v>0</v>
      </c>
      <c r="M53" s="6">
        <f t="shared" si="34"/>
        <v>0</v>
      </c>
      <c r="N53" s="6">
        <f t="shared" si="35"/>
        <v>15</v>
      </c>
      <c r="O53" s="6">
        <f t="shared" si="36"/>
        <v>0</v>
      </c>
      <c r="P53" s="6">
        <f t="shared" si="37"/>
        <v>0</v>
      </c>
      <c r="Q53" s="7">
        <f t="shared" si="38"/>
        <v>3</v>
      </c>
      <c r="R53" s="7">
        <f t="shared" si="39"/>
        <v>1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0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1"/>
        <v>0</v>
      </c>
      <c r="BF53" s="11">
        <v>15</v>
      </c>
      <c r="BG53" s="10" t="s">
        <v>77</v>
      </c>
      <c r="BH53" s="11">
        <v>15</v>
      </c>
      <c r="BI53" s="10" t="s">
        <v>61</v>
      </c>
      <c r="BJ53" s="11"/>
      <c r="BK53" s="10"/>
      <c r="BL53" s="7">
        <v>2</v>
      </c>
      <c r="BM53" s="11"/>
      <c r="BN53" s="10"/>
      <c r="BO53" s="11"/>
      <c r="BP53" s="10"/>
      <c r="BQ53" s="11">
        <v>15</v>
      </c>
      <c r="BR53" s="10" t="s">
        <v>61</v>
      </c>
      <c r="BS53" s="11"/>
      <c r="BT53" s="10"/>
      <c r="BU53" s="11"/>
      <c r="BV53" s="10"/>
      <c r="BW53" s="7">
        <v>1</v>
      </c>
      <c r="BX53" s="7">
        <f t="shared" si="42"/>
        <v>3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3"/>
        <v>0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4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45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46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47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27"/>
        <v>0</v>
      </c>
      <c r="G54" s="6">
        <f t="shared" si="28"/>
        <v>2</v>
      </c>
      <c r="H54" s="6">
        <f t="shared" si="29"/>
        <v>30</v>
      </c>
      <c r="I54" s="6">
        <f t="shared" si="30"/>
        <v>15</v>
      </c>
      <c r="J54" s="6">
        <f t="shared" si="31"/>
        <v>0</v>
      </c>
      <c r="K54" s="6">
        <f t="shared" si="32"/>
        <v>0</v>
      </c>
      <c r="L54" s="6">
        <f t="shared" si="33"/>
        <v>15</v>
      </c>
      <c r="M54" s="6">
        <f t="shared" si="34"/>
        <v>0</v>
      </c>
      <c r="N54" s="6">
        <f t="shared" si="35"/>
        <v>0</v>
      </c>
      <c r="O54" s="6">
        <f t="shared" si="36"/>
        <v>0</v>
      </c>
      <c r="P54" s="6">
        <f t="shared" si="37"/>
        <v>0</v>
      </c>
      <c r="Q54" s="7">
        <f t="shared" si="38"/>
        <v>3</v>
      </c>
      <c r="R54" s="7">
        <f t="shared" si="39"/>
        <v>2</v>
      </c>
      <c r="S54" s="7">
        <v>1.2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0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1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2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15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43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4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45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46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47"/>
        <v>0</v>
      </c>
    </row>
    <row r="55" spans="1:171" ht="15.95" customHeight="1" x14ac:dyDescent="0.2">
      <c r="A55" s="6"/>
      <c r="B55" s="6"/>
      <c r="C55" s="6"/>
      <c r="D55" s="6"/>
      <c r="E55" s="6" t="s">
        <v>85</v>
      </c>
      <c r="F55" s="6">
        <f t="shared" ref="F55:AK55" si="48">SUM(F34:F54)</f>
        <v>7</v>
      </c>
      <c r="G55" s="6">
        <f t="shared" si="48"/>
        <v>32</v>
      </c>
      <c r="H55" s="6">
        <f t="shared" si="48"/>
        <v>840</v>
      </c>
      <c r="I55" s="6">
        <f t="shared" si="48"/>
        <v>420</v>
      </c>
      <c r="J55" s="6">
        <f t="shared" si="48"/>
        <v>210</v>
      </c>
      <c r="K55" s="6">
        <f t="shared" si="48"/>
        <v>0</v>
      </c>
      <c r="L55" s="6">
        <f t="shared" si="48"/>
        <v>165</v>
      </c>
      <c r="M55" s="6">
        <f t="shared" si="48"/>
        <v>0</v>
      </c>
      <c r="N55" s="6">
        <f t="shared" si="48"/>
        <v>45</v>
      </c>
      <c r="O55" s="6">
        <f t="shared" si="48"/>
        <v>0</v>
      </c>
      <c r="P55" s="6">
        <f t="shared" si="48"/>
        <v>0</v>
      </c>
      <c r="Q55" s="7">
        <f t="shared" si="48"/>
        <v>69</v>
      </c>
      <c r="R55" s="7">
        <f t="shared" si="48"/>
        <v>18</v>
      </c>
      <c r="S55" s="7">
        <f t="shared" si="48"/>
        <v>33.6</v>
      </c>
      <c r="T55" s="11">
        <f t="shared" si="48"/>
        <v>135</v>
      </c>
      <c r="U55" s="10">
        <f t="shared" si="48"/>
        <v>0</v>
      </c>
      <c r="V55" s="11">
        <f t="shared" si="48"/>
        <v>60</v>
      </c>
      <c r="W55" s="10">
        <f t="shared" si="48"/>
        <v>0</v>
      </c>
      <c r="X55" s="11">
        <f t="shared" si="48"/>
        <v>0</v>
      </c>
      <c r="Y55" s="10">
        <f t="shared" si="48"/>
        <v>0</v>
      </c>
      <c r="Z55" s="7">
        <f t="shared" si="48"/>
        <v>17</v>
      </c>
      <c r="AA55" s="11">
        <f t="shared" si="48"/>
        <v>45</v>
      </c>
      <c r="AB55" s="10">
        <f t="shared" si="48"/>
        <v>0</v>
      </c>
      <c r="AC55" s="11">
        <f t="shared" si="48"/>
        <v>0</v>
      </c>
      <c r="AD55" s="10">
        <f t="shared" si="48"/>
        <v>0</v>
      </c>
      <c r="AE55" s="11">
        <f t="shared" si="48"/>
        <v>0</v>
      </c>
      <c r="AF55" s="10">
        <f t="shared" si="48"/>
        <v>0</v>
      </c>
      <c r="AG55" s="11">
        <f t="shared" si="48"/>
        <v>0</v>
      </c>
      <c r="AH55" s="10">
        <f t="shared" si="48"/>
        <v>0</v>
      </c>
      <c r="AI55" s="11">
        <f t="shared" si="48"/>
        <v>0</v>
      </c>
      <c r="AJ55" s="10">
        <f t="shared" si="48"/>
        <v>0</v>
      </c>
      <c r="AK55" s="7">
        <f t="shared" si="48"/>
        <v>4</v>
      </c>
      <c r="AL55" s="7">
        <f t="shared" ref="AL55:BQ55" si="49">SUM(AL34:AL54)</f>
        <v>21</v>
      </c>
      <c r="AM55" s="11">
        <f t="shared" si="49"/>
        <v>120</v>
      </c>
      <c r="AN55" s="10">
        <f t="shared" si="49"/>
        <v>0</v>
      </c>
      <c r="AO55" s="11">
        <f t="shared" si="49"/>
        <v>75</v>
      </c>
      <c r="AP55" s="10">
        <f t="shared" si="49"/>
        <v>0</v>
      </c>
      <c r="AQ55" s="11">
        <f t="shared" si="49"/>
        <v>0</v>
      </c>
      <c r="AR55" s="10">
        <f t="shared" si="49"/>
        <v>0</v>
      </c>
      <c r="AS55" s="7">
        <f t="shared" si="49"/>
        <v>18</v>
      </c>
      <c r="AT55" s="11">
        <f t="shared" si="49"/>
        <v>15</v>
      </c>
      <c r="AU55" s="10">
        <f t="shared" si="49"/>
        <v>0</v>
      </c>
      <c r="AV55" s="11">
        <f t="shared" si="49"/>
        <v>0</v>
      </c>
      <c r="AW55" s="10">
        <f t="shared" si="49"/>
        <v>0</v>
      </c>
      <c r="AX55" s="11">
        <f t="shared" si="49"/>
        <v>30</v>
      </c>
      <c r="AY55" s="10">
        <f t="shared" si="49"/>
        <v>0</v>
      </c>
      <c r="AZ55" s="11">
        <f t="shared" si="49"/>
        <v>0</v>
      </c>
      <c r="BA55" s="10">
        <f t="shared" si="49"/>
        <v>0</v>
      </c>
      <c r="BB55" s="11">
        <f t="shared" si="49"/>
        <v>0</v>
      </c>
      <c r="BC55" s="10">
        <f t="shared" si="49"/>
        <v>0</v>
      </c>
      <c r="BD55" s="7">
        <f t="shared" si="49"/>
        <v>4</v>
      </c>
      <c r="BE55" s="7">
        <f t="shared" si="49"/>
        <v>22</v>
      </c>
      <c r="BF55" s="11">
        <f t="shared" si="49"/>
        <v>150</v>
      </c>
      <c r="BG55" s="10">
        <f t="shared" si="49"/>
        <v>0</v>
      </c>
      <c r="BH55" s="11">
        <f t="shared" si="49"/>
        <v>75</v>
      </c>
      <c r="BI55" s="10">
        <f t="shared" si="49"/>
        <v>0</v>
      </c>
      <c r="BJ55" s="11">
        <f t="shared" si="49"/>
        <v>0</v>
      </c>
      <c r="BK55" s="10">
        <f t="shared" si="49"/>
        <v>0</v>
      </c>
      <c r="BL55" s="7">
        <f t="shared" si="49"/>
        <v>15</v>
      </c>
      <c r="BM55" s="11">
        <f t="shared" si="49"/>
        <v>90</v>
      </c>
      <c r="BN55" s="10">
        <f t="shared" si="49"/>
        <v>0</v>
      </c>
      <c r="BO55" s="11">
        <f t="shared" si="49"/>
        <v>0</v>
      </c>
      <c r="BP55" s="10">
        <f t="shared" si="49"/>
        <v>0</v>
      </c>
      <c r="BQ55" s="11">
        <f t="shared" si="49"/>
        <v>15</v>
      </c>
      <c r="BR55" s="10">
        <f t="shared" ref="BR55:CW55" si="50">SUM(BR34:BR54)</f>
        <v>0</v>
      </c>
      <c r="BS55" s="11">
        <f t="shared" si="50"/>
        <v>0</v>
      </c>
      <c r="BT55" s="10">
        <f t="shared" si="50"/>
        <v>0</v>
      </c>
      <c r="BU55" s="11">
        <f t="shared" si="50"/>
        <v>0</v>
      </c>
      <c r="BV55" s="10">
        <f t="shared" si="50"/>
        <v>0</v>
      </c>
      <c r="BW55" s="7">
        <f t="shared" si="50"/>
        <v>8</v>
      </c>
      <c r="BX55" s="7">
        <f t="shared" si="50"/>
        <v>23</v>
      </c>
      <c r="BY55" s="11">
        <f t="shared" si="50"/>
        <v>15</v>
      </c>
      <c r="BZ55" s="10">
        <f t="shared" si="50"/>
        <v>0</v>
      </c>
      <c r="CA55" s="11">
        <f t="shared" si="50"/>
        <v>0</v>
      </c>
      <c r="CB55" s="10">
        <f t="shared" si="50"/>
        <v>0</v>
      </c>
      <c r="CC55" s="11">
        <f t="shared" si="50"/>
        <v>0</v>
      </c>
      <c r="CD55" s="10">
        <f t="shared" si="50"/>
        <v>0</v>
      </c>
      <c r="CE55" s="7">
        <f t="shared" si="50"/>
        <v>1</v>
      </c>
      <c r="CF55" s="11">
        <f t="shared" si="50"/>
        <v>15</v>
      </c>
      <c r="CG55" s="10">
        <f t="shared" si="50"/>
        <v>0</v>
      </c>
      <c r="CH55" s="11">
        <f t="shared" si="50"/>
        <v>0</v>
      </c>
      <c r="CI55" s="10">
        <f t="shared" si="50"/>
        <v>0</v>
      </c>
      <c r="CJ55" s="11">
        <f t="shared" si="50"/>
        <v>0</v>
      </c>
      <c r="CK55" s="10">
        <f t="shared" si="50"/>
        <v>0</v>
      </c>
      <c r="CL55" s="11">
        <f t="shared" si="50"/>
        <v>0</v>
      </c>
      <c r="CM55" s="10">
        <f t="shared" si="50"/>
        <v>0</v>
      </c>
      <c r="CN55" s="11">
        <f t="shared" si="50"/>
        <v>0</v>
      </c>
      <c r="CO55" s="10">
        <f t="shared" si="50"/>
        <v>0</v>
      </c>
      <c r="CP55" s="7">
        <f t="shared" si="50"/>
        <v>2</v>
      </c>
      <c r="CQ55" s="7">
        <f t="shared" si="50"/>
        <v>3</v>
      </c>
      <c r="CR55" s="11">
        <f t="shared" si="50"/>
        <v>0</v>
      </c>
      <c r="CS55" s="10">
        <f t="shared" si="50"/>
        <v>0</v>
      </c>
      <c r="CT55" s="11">
        <f t="shared" si="50"/>
        <v>0</v>
      </c>
      <c r="CU55" s="10">
        <f t="shared" si="50"/>
        <v>0</v>
      </c>
      <c r="CV55" s="11">
        <f t="shared" si="50"/>
        <v>0</v>
      </c>
      <c r="CW55" s="10">
        <f t="shared" si="50"/>
        <v>0</v>
      </c>
      <c r="CX55" s="7">
        <f t="shared" ref="CX55:EC55" si="51">SUM(CX34:CX54)</f>
        <v>0</v>
      </c>
      <c r="CY55" s="11">
        <f t="shared" si="51"/>
        <v>0</v>
      </c>
      <c r="CZ55" s="10">
        <f t="shared" si="51"/>
        <v>0</v>
      </c>
      <c r="DA55" s="11">
        <f t="shared" si="51"/>
        <v>0</v>
      </c>
      <c r="DB55" s="10">
        <f t="shared" si="51"/>
        <v>0</v>
      </c>
      <c r="DC55" s="11">
        <f t="shared" si="51"/>
        <v>0</v>
      </c>
      <c r="DD55" s="10">
        <f t="shared" si="51"/>
        <v>0</v>
      </c>
      <c r="DE55" s="11">
        <f t="shared" si="51"/>
        <v>0</v>
      </c>
      <c r="DF55" s="10">
        <f t="shared" si="51"/>
        <v>0</v>
      </c>
      <c r="DG55" s="11">
        <f t="shared" si="51"/>
        <v>0</v>
      </c>
      <c r="DH55" s="10">
        <f t="shared" si="51"/>
        <v>0</v>
      </c>
      <c r="DI55" s="7">
        <f t="shared" si="51"/>
        <v>0</v>
      </c>
      <c r="DJ55" s="7">
        <f t="shared" si="51"/>
        <v>0</v>
      </c>
      <c r="DK55" s="11">
        <f t="shared" si="51"/>
        <v>0</v>
      </c>
      <c r="DL55" s="10">
        <f t="shared" si="51"/>
        <v>0</v>
      </c>
      <c r="DM55" s="11">
        <f t="shared" si="51"/>
        <v>0</v>
      </c>
      <c r="DN55" s="10">
        <f t="shared" si="51"/>
        <v>0</v>
      </c>
      <c r="DO55" s="11">
        <f t="shared" si="51"/>
        <v>0</v>
      </c>
      <c r="DP55" s="10">
        <f t="shared" si="51"/>
        <v>0</v>
      </c>
      <c r="DQ55" s="7">
        <f t="shared" si="51"/>
        <v>0</v>
      </c>
      <c r="DR55" s="11">
        <f t="shared" si="51"/>
        <v>0</v>
      </c>
      <c r="DS55" s="10">
        <f t="shared" si="51"/>
        <v>0</v>
      </c>
      <c r="DT55" s="11">
        <f t="shared" si="51"/>
        <v>0</v>
      </c>
      <c r="DU55" s="10">
        <f t="shared" si="51"/>
        <v>0</v>
      </c>
      <c r="DV55" s="11">
        <f t="shared" si="51"/>
        <v>0</v>
      </c>
      <c r="DW55" s="10">
        <f t="shared" si="51"/>
        <v>0</v>
      </c>
      <c r="DX55" s="11">
        <f t="shared" si="51"/>
        <v>0</v>
      </c>
      <c r="DY55" s="10">
        <f t="shared" si="51"/>
        <v>0</v>
      </c>
      <c r="DZ55" s="11">
        <f t="shared" si="51"/>
        <v>0</v>
      </c>
      <c r="EA55" s="10">
        <f t="shared" si="51"/>
        <v>0</v>
      </c>
      <c r="EB55" s="7">
        <f t="shared" si="51"/>
        <v>0</v>
      </c>
      <c r="EC55" s="7">
        <f t="shared" si="51"/>
        <v>0</v>
      </c>
      <c r="ED55" s="11">
        <f t="shared" ref="ED55:FI55" si="52">SUM(ED34:ED54)</f>
        <v>0</v>
      </c>
      <c r="EE55" s="10">
        <f t="shared" si="52"/>
        <v>0</v>
      </c>
      <c r="EF55" s="11">
        <f t="shared" si="52"/>
        <v>0</v>
      </c>
      <c r="EG55" s="10">
        <f t="shared" si="52"/>
        <v>0</v>
      </c>
      <c r="EH55" s="11">
        <f t="shared" si="52"/>
        <v>0</v>
      </c>
      <c r="EI55" s="10">
        <f t="shared" si="52"/>
        <v>0</v>
      </c>
      <c r="EJ55" s="7">
        <f t="shared" si="52"/>
        <v>0</v>
      </c>
      <c r="EK55" s="11">
        <f t="shared" si="52"/>
        <v>0</v>
      </c>
      <c r="EL55" s="10">
        <f t="shared" si="52"/>
        <v>0</v>
      </c>
      <c r="EM55" s="11">
        <f t="shared" si="52"/>
        <v>0</v>
      </c>
      <c r="EN55" s="10">
        <f t="shared" si="52"/>
        <v>0</v>
      </c>
      <c r="EO55" s="11">
        <f t="shared" si="52"/>
        <v>0</v>
      </c>
      <c r="EP55" s="10">
        <f t="shared" si="52"/>
        <v>0</v>
      </c>
      <c r="EQ55" s="11">
        <f t="shared" si="52"/>
        <v>0</v>
      </c>
      <c r="ER55" s="10">
        <f t="shared" si="52"/>
        <v>0</v>
      </c>
      <c r="ES55" s="11">
        <f t="shared" si="52"/>
        <v>0</v>
      </c>
      <c r="ET55" s="10">
        <f t="shared" si="52"/>
        <v>0</v>
      </c>
      <c r="EU55" s="7">
        <f t="shared" si="52"/>
        <v>0</v>
      </c>
      <c r="EV55" s="7">
        <f t="shared" si="52"/>
        <v>0</v>
      </c>
      <c r="EW55" s="11">
        <f t="shared" si="52"/>
        <v>0</v>
      </c>
      <c r="EX55" s="10">
        <f t="shared" si="52"/>
        <v>0</v>
      </c>
      <c r="EY55" s="11">
        <f t="shared" si="52"/>
        <v>0</v>
      </c>
      <c r="EZ55" s="10">
        <f t="shared" si="52"/>
        <v>0</v>
      </c>
      <c r="FA55" s="11">
        <f t="shared" si="52"/>
        <v>0</v>
      </c>
      <c r="FB55" s="10">
        <f t="shared" si="52"/>
        <v>0</v>
      </c>
      <c r="FC55" s="7">
        <f t="shared" si="52"/>
        <v>0</v>
      </c>
      <c r="FD55" s="11">
        <f t="shared" si="52"/>
        <v>0</v>
      </c>
      <c r="FE55" s="10">
        <f t="shared" si="52"/>
        <v>0</v>
      </c>
      <c r="FF55" s="11">
        <f t="shared" si="52"/>
        <v>0</v>
      </c>
      <c r="FG55" s="10">
        <f t="shared" si="52"/>
        <v>0</v>
      </c>
      <c r="FH55" s="11">
        <f t="shared" si="52"/>
        <v>0</v>
      </c>
      <c r="FI55" s="10">
        <f t="shared" si="52"/>
        <v>0</v>
      </c>
      <c r="FJ55" s="11">
        <f t="shared" ref="FJ55:FO55" si="53">SUM(FJ34:FJ54)</f>
        <v>0</v>
      </c>
      <c r="FK55" s="10">
        <f t="shared" si="53"/>
        <v>0</v>
      </c>
      <c r="FL55" s="11">
        <f t="shared" si="53"/>
        <v>0</v>
      </c>
      <c r="FM55" s="10">
        <f t="shared" si="53"/>
        <v>0</v>
      </c>
      <c r="FN55" s="7">
        <f t="shared" si="53"/>
        <v>0</v>
      </c>
      <c r="FO55" s="7">
        <f t="shared" si="53"/>
        <v>0</v>
      </c>
    </row>
    <row r="56" spans="1:171" ht="20.100000000000001" customHeight="1" x14ac:dyDescent="0.2">
      <c r="A56" s="12" t="s">
        <v>129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2"/>
      <c r="FO56" s="13"/>
    </row>
    <row r="57" spans="1:171" x14ac:dyDescent="0.2">
      <c r="A57" s="6"/>
      <c r="B57" s="6"/>
      <c r="C57" s="6"/>
      <c r="D57" s="6" t="s">
        <v>130</v>
      </c>
      <c r="E57" s="3" t="s">
        <v>131</v>
      </c>
      <c r="F57" s="6">
        <f t="shared" ref="F57:F70" si="54">COUNTIF(T57:FM57,"e")</f>
        <v>0</v>
      </c>
      <c r="G57" s="6">
        <f t="shared" ref="G57:G70" si="55">COUNTIF(T57:FM57,"z")</f>
        <v>1</v>
      </c>
      <c r="H57" s="6">
        <f t="shared" ref="H57:H70" si="56">SUM(I57:P57)</f>
        <v>30</v>
      </c>
      <c r="I57" s="6">
        <f t="shared" ref="I57:I70" si="57">T57+AM57+BF57+BY57+CR57+DK57+ED57+EW57</f>
        <v>30</v>
      </c>
      <c r="J57" s="6">
        <f t="shared" ref="J57:J70" si="58">V57+AO57+BH57+CA57+CT57+DM57+EF57+EY57</f>
        <v>0</v>
      </c>
      <c r="K57" s="6">
        <f t="shared" ref="K57:K70" si="59">X57+AQ57+BJ57+CC57+CV57+DO57+EH57+FA57</f>
        <v>0</v>
      </c>
      <c r="L57" s="6">
        <f t="shared" ref="L57:L70" si="60">AA57+AT57+BM57+CF57+CY57+DR57+EK57+FD57</f>
        <v>0</v>
      </c>
      <c r="M57" s="6">
        <f t="shared" ref="M57:M70" si="61">AC57+AV57+BO57+CH57+DA57+DT57+EM57+FF57</f>
        <v>0</v>
      </c>
      <c r="N57" s="6">
        <f t="shared" ref="N57:N70" si="62">AE57+AX57+BQ57+CJ57+DC57+DV57+EO57+FH57</f>
        <v>0</v>
      </c>
      <c r="O57" s="6">
        <f t="shared" ref="O57:O70" si="63">AG57+AZ57+BS57+CL57+DE57+DX57+EQ57+FJ57</f>
        <v>0</v>
      </c>
      <c r="P57" s="6">
        <f t="shared" ref="P57:P70" si="64">AI57+BB57+BU57+CN57+DG57+DZ57+ES57+FL57</f>
        <v>0</v>
      </c>
      <c r="Q57" s="7">
        <f t="shared" ref="Q57:Q70" si="65">AL57+BE57+BX57+CQ57+DJ57+EC57+EV57+FO57</f>
        <v>3</v>
      </c>
      <c r="R57" s="7">
        <f t="shared" ref="R57:R70" si="66">AK57+BD57+BW57+CP57+DI57+EB57+EU57+FN57</f>
        <v>0</v>
      </c>
      <c r="S57" s="7">
        <v>2.4</v>
      </c>
      <c r="T57" s="11">
        <v>30</v>
      </c>
      <c r="U57" s="10" t="s">
        <v>61</v>
      </c>
      <c r="V57" s="11"/>
      <c r="W57" s="10"/>
      <c r="X57" s="11"/>
      <c r="Y57" s="10"/>
      <c r="Z57" s="7">
        <v>3</v>
      </c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ref="AL57:AL70" si="67">Z57+AK57</f>
        <v>3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ref="BE57:BE70" si="68">AS57+BD57</f>
        <v>0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ref="BX57:BX70" si="69">BL57+BW57</f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ref="CQ57:CQ70" si="70">CE57+CP57</f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ref="DJ57:DJ70" si="71">CX57+DI57</f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ref="EC57:EC70" si="72">DQ57+EB57</f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ref="EV57:EV70" si="73">EJ57+EU57</f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ref="FO57:FO70" si="74">FC57+FN57</f>
        <v>0</v>
      </c>
    </row>
    <row r="58" spans="1:171" x14ac:dyDescent="0.2">
      <c r="A58" s="6"/>
      <c r="B58" s="6"/>
      <c r="C58" s="6"/>
      <c r="D58" s="6" t="s">
        <v>132</v>
      </c>
      <c r="E58" s="3" t="s">
        <v>133</v>
      </c>
      <c r="F58" s="6">
        <f t="shared" si="54"/>
        <v>0</v>
      </c>
      <c r="G58" s="6">
        <f t="shared" si="55"/>
        <v>1</v>
      </c>
      <c r="H58" s="6">
        <f t="shared" si="56"/>
        <v>15</v>
      </c>
      <c r="I58" s="6">
        <f t="shared" si="57"/>
        <v>15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7">
        <f t="shared" si="65"/>
        <v>1</v>
      </c>
      <c r="R58" s="7">
        <f t="shared" si="66"/>
        <v>0</v>
      </c>
      <c r="S58" s="7">
        <v>0.6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7"/>
        <v>0</v>
      </c>
      <c r="AM58" s="11">
        <v>15</v>
      </c>
      <c r="AN58" s="10" t="s">
        <v>61</v>
      </c>
      <c r="AO58" s="11"/>
      <c r="AP58" s="10"/>
      <c r="AQ58" s="11"/>
      <c r="AR58" s="10"/>
      <c r="AS58" s="7">
        <v>1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8"/>
        <v>1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9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0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71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2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3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4"/>
        <v>0</v>
      </c>
    </row>
    <row r="59" spans="1:171" x14ac:dyDescent="0.2">
      <c r="A59" s="6"/>
      <c r="B59" s="6"/>
      <c r="C59" s="6"/>
      <c r="D59" s="6" t="s">
        <v>134</v>
      </c>
      <c r="E59" s="3" t="s">
        <v>135</v>
      </c>
      <c r="F59" s="6">
        <f t="shared" si="54"/>
        <v>1</v>
      </c>
      <c r="G59" s="6">
        <f t="shared" si="55"/>
        <v>1</v>
      </c>
      <c r="H59" s="6">
        <f t="shared" si="56"/>
        <v>45</v>
      </c>
      <c r="I59" s="6">
        <f t="shared" si="57"/>
        <v>30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7">
        <f t="shared" si="65"/>
        <v>4</v>
      </c>
      <c r="R59" s="7">
        <f t="shared" si="66"/>
        <v>0</v>
      </c>
      <c r="S59" s="7">
        <v>1.8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7"/>
        <v>0</v>
      </c>
      <c r="AM59" s="11">
        <v>30</v>
      </c>
      <c r="AN59" s="10" t="s">
        <v>77</v>
      </c>
      <c r="AO59" s="11">
        <v>15</v>
      </c>
      <c r="AP59" s="10" t="s">
        <v>61</v>
      </c>
      <c r="AQ59" s="11"/>
      <c r="AR59" s="10"/>
      <c r="AS59" s="7">
        <v>4</v>
      </c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8"/>
        <v>4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9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0"/>
        <v>0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71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2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3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4"/>
        <v>0</v>
      </c>
    </row>
    <row r="60" spans="1:171" x14ac:dyDescent="0.2">
      <c r="A60" s="6"/>
      <c r="B60" s="6"/>
      <c r="C60" s="6"/>
      <c r="D60" s="6" t="s">
        <v>136</v>
      </c>
      <c r="E60" s="3" t="s">
        <v>137</v>
      </c>
      <c r="F60" s="6">
        <f t="shared" si="54"/>
        <v>1</v>
      </c>
      <c r="G60" s="6">
        <f t="shared" si="55"/>
        <v>1</v>
      </c>
      <c r="H60" s="6">
        <f t="shared" si="56"/>
        <v>30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15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7">
        <f t="shared" si="65"/>
        <v>3</v>
      </c>
      <c r="R60" s="7">
        <f t="shared" si="66"/>
        <v>1</v>
      </c>
      <c r="S60" s="7">
        <v>1.2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7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8"/>
        <v>0</v>
      </c>
      <c r="BF60" s="11">
        <v>15</v>
      </c>
      <c r="BG60" s="10" t="s">
        <v>77</v>
      </c>
      <c r="BH60" s="11"/>
      <c r="BI60" s="10"/>
      <c r="BJ60" s="11"/>
      <c r="BK60" s="10"/>
      <c r="BL60" s="7">
        <v>2</v>
      </c>
      <c r="BM60" s="11">
        <v>15</v>
      </c>
      <c r="BN60" s="10" t="s">
        <v>61</v>
      </c>
      <c r="BO60" s="11"/>
      <c r="BP60" s="10"/>
      <c r="BQ60" s="11"/>
      <c r="BR60" s="10"/>
      <c r="BS60" s="11"/>
      <c r="BT60" s="10"/>
      <c r="BU60" s="11"/>
      <c r="BV60" s="10"/>
      <c r="BW60" s="7">
        <v>1</v>
      </c>
      <c r="BX60" s="7">
        <f t="shared" si="69"/>
        <v>3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0"/>
        <v>0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71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2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3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4"/>
        <v>0</v>
      </c>
    </row>
    <row r="61" spans="1:171" x14ac:dyDescent="0.2">
      <c r="A61" s="6"/>
      <c r="B61" s="6"/>
      <c r="C61" s="6"/>
      <c r="D61" s="6" t="s">
        <v>138</v>
      </c>
      <c r="E61" s="3" t="s">
        <v>139</v>
      </c>
      <c r="F61" s="6">
        <f t="shared" si="54"/>
        <v>0</v>
      </c>
      <c r="G61" s="6">
        <f t="shared" si="55"/>
        <v>2</v>
      </c>
      <c r="H61" s="6">
        <f t="shared" si="56"/>
        <v>30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15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7">
        <f t="shared" si="65"/>
        <v>2</v>
      </c>
      <c r="R61" s="7">
        <f t="shared" si="66"/>
        <v>1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7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8"/>
        <v>0</v>
      </c>
      <c r="BF61" s="11">
        <v>15</v>
      </c>
      <c r="BG61" s="10" t="s">
        <v>61</v>
      </c>
      <c r="BH61" s="11"/>
      <c r="BI61" s="10"/>
      <c r="BJ61" s="11"/>
      <c r="BK61" s="10"/>
      <c r="BL61" s="7">
        <v>1</v>
      </c>
      <c r="BM61" s="11">
        <v>15</v>
      </c>
      <c r="BN61" s="10" t="s">
        <v>61</v>
      </c>
      <c r="BO61" s="11"/>
      <c r="BP61" s="10"/>
      <c r="BQ61" s="11"/>
      <c r="BR61" s="10"/>
      <c r="BS61" s="11"/>
      <c r="BT61" s="10"/>
      <c r="BU61" s="11"/>
      <c r="BV61" s="10"/>
      <c r="BW61" s="7">
        <v>1</v>
      </c>
      <c r="BX61" s="7">
        <f t="shared" si="69"/>
        <v>2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0"/>
        <v>0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71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2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3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4"/>
        <v>0</v>
      </c>
    </row>
    <row r="62" spans="1:171" x14ac:dyDescent="0.2">
      <c r="A62" s="6"/>
      <c r="B62" s="6"/>
      <c r="C62" s="6"/>
      <c r="D62" s="6" t="s">
        <v>140</v>
      </c>
      <c r="E62" s="3" t="s">
        <v>141</v>
      </c>
      <c r="F62" s="6">
        <f t="shared" si="54"/>
        <v>0</v>
      </c>
      <c r="G62" s="6">
        <f t="shared" si="55"/>
        <v>2</v>
      </c>
      <c r="H62" s="6">
        <f t="shared" si="56"/>
        <v>45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15</v>
      </c>
      <c r="M62" s="6">
        <f t="shared" si="61"/>
        <v>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7">
        <f t="shared" si="65"/>
        <v>3</v>
      </c>
      <c r="R62" s="7">
        <f t="shared" si="66"/>
        <v>1</v>
      </c>
      <c r="S62" s="7">
        <v>1.8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7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8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9"/>
        <v>0</v>
      </c>
      <c r="BY62" s="11">
        <v>30</v>
      </c>
      <c r="BZ62" s="10" t="s">
        <v>61</v>
      </c>
      <c r="CA62" s="11"/>
      <c r="CB62" s="10"/>
      <c r="CC62" s="11"/>
      <c r="CD62" s="10"/>
      <c r="CE62" s="7">
        <v>2</v>
      </c>
      <c r="CF62" s="11">
        <v>15</v>
      </c>
      <c r="CG62" s="10" t="s">
        <v>61</v>
      </c>
      <c r="CH62" s="11"/>
      <c r="CI62" s="10"/>
      <c r="CJ62" s="11"/>
      <c r="CK62" s="10"/>
      <c r="CL62" s="11"/>
      <c r="CM62" s="10"/>
      <c r="CN62" s="11"/>
      <c r="CO62" s="10"/>
      <c r="CP62" s="7">
        <v>1</v>
      </c>
      <c r="CQ62" s="7">
        <f t="shared" si="70"/>
        <v>3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71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2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3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4"/>
        <v>0</v>
      </c>
    </row>
    <row r="63" spans="1:171" x14ac:dyDescent="0.2">
      <c r="A63" s="6"/>
      <c r="B63" s="6"/>
      <c r="C63" s="6"/>
      <c r="D63" s="6" t="s">
        <v>142</v>
      </c>
      <c r="E63" s="3" t="s">
        <v>143</v>
      </c>
      <c r="F63" s="6">
        <f t="shared" si="54"/>
        <v>1</v>
      </c>
      <c r="G63" s="6">
        <f t="shared" si="55"/>
        <v>1</v>
      </c>
      <c r="H63" s="6">
        <f t="shared" si="56"/>
        <v>45</v>
      </c>
      <c r="I63" s="6">
        <f t="shared" si="57"/>
        <v>30</v>
      </c>
      <c r="J63" s="6">
        <f t="shared" si="58"/>
        <v>15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7">
        <f t="shared" si="65"/>
        <v>4</v>
      </c>
      <c r="R63" s="7">
        <f t="shared" si="66"/>
        <v>0</v>
      </c>
      <c r="S63" s="7">
        <v>1.8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7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8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9"/>
        <v>0</v>
      </c>
      <c r="BY63" s="11">
        <v>30</v>
      </c>
      <c r="BZ63" s="10" t="s">
        <v>77</v>
      </c>
      <c r="CA63" s="11">
        <v>15</v>
      </c>
      <c r="CB63" s="10" t="s">
        <v>61</v>
      </c>
      <c r="CC63" s="11"/>
      <c r="CD63" s="10"/>
      <c r="CE63" s="7">
        <v>4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0"/>
        <v>4</v>
      </c>
      <c r="CR63" s="11"/>
      <c r="CS63" s="10"/>
      <c r="CT63" s="11"/>
      <c r="CU63" s="10"/>
      <c r="CV63" s="11"/>
      <c r="CW63" s="10"/>
      <c r="CX63" s="7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71"/>
        <v>0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2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3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4"/>
        <v>0</v>
      </c>
    </row>
    <row r="64" spans="1:171" x14ac:dyDescent="0.2">
      <c r="A64" s="6"/>
      <c r="B64" s="6"/>
      <c r="C64" s="6"/>
      <c r="D64" s="6" t="s">
        <v>144</v>
      </c>
      <c r="E64" s="3" t="s">
        <v>145</v>
      </c>
      <c r="F64" s="6">
        <f t="shared" si="54"/>
        <v>1</v>
      </c>
      <c r="G64" s="6">
        <f t="shared" si="55"/>
        <v>1</v>
      </c>
      <c r="H64" s="6">
        <f t="shared" si="56"/>
        <v>30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15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7">
        <f t="shared" si="65"/>
        <v>3</v>
      </c>
      <c r="R64" s="7">
        <f t="shared" si="66"/>
        <v>1</v>
      </c>
      <c r="S64" s="7">
        <v>1.2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7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8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9"/>
        <v>0</v>
      </c>
      <c r="BY64" s="11">
        <v>15</v>
      </c>
      <c r="BZ64" s="10" t="s">
        <v>77</v>
      </c>
      <c r="CA64" s="11"/>
      <c r="CB64" s="10"/>
      <c r="CC64" s="11"/>
      <c r="CD64" s="10"/>
      <c r="CE64" s="7">
        <v>2</v>
      </c>
      <c r="CF64" s="11">
        <v>15</v>
      </c>
      <c r="CG64" s="10" t="s">
        <v>61</v>
      </c>
      <c r="CH64" s="11"/>
      <c r="CI64" s="10"/>
      <c r="CJ64" s="11"/>
      <c r="CK64" s="10"/>
      <c r="CL64" s="11"/>
      <c r="CM64" s="10"/>
      <c r="CN64" s="11"/>
      <c r="CO64" s="10"/>
      <c r="CP64" s="7">
        <v>1</v>
      </c>
      <c r="CQ64" s="7">
        <f t="shared" si="70"/>
        <v>3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1"/>
        <v>0</v>
      </c>
      <c r="DK64" s="11"/>
      <c r="DL64" s="10"/>
      <c r="DM64" s="11"/>
      <c r="DN64" s="10"/>
      <c r="DO64" s="11"/>
      <c r="DP64" s="10"/>
      <c r="DQ64" s="7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2"/>
        <v>0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3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4"/>
        <v>0</v>
      </c>
    </row>
    <row r="65" spans="1:171" x14ac:dyDescent="0.2">
      <c r="A65" s="6"/>
      <c r="B65" s="6"/>
      <c r="C65" s="6"/>
      <c r="D65" s="6" t="s">
        <v>146</v>
      </c>
      <c r="E65" s="3" t="s">
        <v>147</v>
      </c>
      <c r="F65" s="6">
        <f t="shared" si="54"/>
        <v>0</v>
      </c>
      <c r="G65" s="6">
        <f t="shared" si="55"/>
        <v>2</v>
      </c>
      <c r="H65" s="6">
        <f t="shared" si="56"/>
        <v>45</v>
      </c>
      <c r="I65" s="6">
        <f t="shared" si="57"/>
        <v>30</v>
      </c>
      <c r="J65" s="6">
        <f t="shared" si="58"/>
        <v>15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7">
        <f t="shared" si="65"/>
        <v>4</v>
      </c>
      <c r="R65" s="7">
        <f t="shared" si="66"/>
        <v>0</v>
      </c>
      <c r="S65" s="7">
        <v>2.4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7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8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9"/>
        <v>0</v>
      </c>
      <c r="BY65" s="11">
        <v>30</v>
      </c>
      <c r="BZ65" s="10" t="s">
        <v>61</v>
      </c>
      <c r="CA65" s="11">
        <v>15</v>
      </c>
      <c r="CB65" s="10" t="s">
        <v>61</v>
      </c>
      <c r="CC65" s="11"/>
      <c r="CD65" s="10"/>
      <c r="CE65" s="7">
        <v>4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0"/>
        <v>4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1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2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3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4"/>
        <v>0</v>
      </c>
    </row>
    <row r="66" spans="1:171" x14ac:dyDescent="0.2">
      <c r="A66" s="6"/>
      <c r="B66" s="6"/>
      <c r="C66" s="6"/>
      <c r="D66" s="6" t="s">
        <v>148</v>
      </c>
      <c r="E66" s="3" t="s">
        <v>149</v>
      </c>
      <c r="F66" s="6">
        <f t="shared" si="54"/>
        <v>1</v>
      </c>
      <c r="G66" s="6">
        <f t="shared" si="55"/>
        <v>2</v>
      </c>
      <c r="H66" s="6">
        <f t="shared" si="56"/>
        <v>60</v>
      </c>
      <c r="I66" s="6">
        <f t="shared" si="57"/>
        <v>30</v>
      </c>
      <c r="J66" s="6">
        <f t="shared" si="58"/>
        <v>15</v>
      </c>
      <c r="K66" s="6">
        <f t="shared" si="59"/>
        <v>0</v>
      </c>
      <c r="L66" s="6">
        <f t="shared" si="60"/>
        <v>15</v>
      </c>
      <c r="M66" s="6">
        <f t="shared" si="61"/>
        <v>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7">
        <f t="shared" si="65"/>
        <v>5</v>
      </c>
      <c r="R66" s="7">
        <f t="shared" si="66"/>
        <v>1</v>
      </c>
      <c r="S66" s="7">
        <v>2.4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7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8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9"/>
        <v>0</v>
      </c>
      <c r="BY66" s="11">
        <v>30</v>
      </c>
      <c r="BZ66" s="10" t="s">
        <v>77</v>
      </c>
      <c r="CA66" s="11">
        <v>15</v>
      </c>
      <c r="CB66" s="10" t="s">
        <v>61</v>
      </c>
      <c r="CC66" s="11"/>
      <c r="CD66" s="10"/>
      <c r="CE66" s="7">
        <v>4</v>
      </c>
      <c r="CF66" s="11"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v>1</v>
      </c>
      <c r="CQ66" s="7">
        <f t="shared" si="70"/>
        <v>5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1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2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3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4"/>
        <v>0</v>
      </c>
    </row>
    <row r="67" spans="1:171" x14ac:dyDescent="0.2">
      <c r="A67" s="6"/>
      <c r="B67" s="6"/>
      <c r="C67" s="6"/>
      <c r="D67" s="6" t="s">
        <v>150</v>
      </c>
      <c r="E67" s="3" t="s">
        <v>151</v>
      </c>
      <c r="F67" s="6">
        <f t="shared" si="54"/>
        <v>0</v>
      </c>
      <c r="G67" s="6">
        <f t="shared" si="55"/>
        <v>1</v>
      </c>
      <c r="H67" s="6">
        <f t="shared" si="56"/>
        <v>30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30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7">
        <f t="shared" si="65"/>
        <v>2</v>
      </c>
      <c r="R67" s="7">
        <f t="shared" si="66"/>
        <v>2</v>
      </c>
      <c r="S67" s="7"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7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8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9"/>
        <v>0</v>
      </c>
      <c r="BY67" s="11"/>
      <c r="BZ67" s="10"/>
      <c r="CA67" s="11"/>
      <c r="CB67" s="10"/>
      <c r="CC67" s="11"/>
      <c r="CD67" s="10"/>
      <c r="CE67" s="7"/>
      <c r="CF67" s="11">
        <v>30</v>
      </c>
      <c r="CG67" s="10" t="s">
        <v>61</v>
      </c>
      <c r="CH67" s="11"/>
      <c r="CI67" s="10"/>
      <c r="CJ67" s="11"/>
      <c r="CK67" s="10"/>
      <c r="CL67" s="11"/>
      <c r="CM67" s="10"/>
      <c r="CN67" s="11"/>
      <c r="CO67" s="10"/>
      <c r="CP67" s="7">
        <v>2</v>
      </c>
      <c r="CQ67" s="7">
        <f t="shared" si="70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1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2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3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4"/>
        <v>0</v>
      </c>
    </row>
    <row r="68" spans="1:171" x14ac:dyDescent="0.2">
      <c r="A68" s="6"/>
      <c r="B68" s="6"/>
      <c r="C68" s="6"/>
      <c r="D68" s="6" t="s">
        <v>152</v>
      </c>
      <c r="E68" s="3" t="s">
        <v>153</v>
      </c>
      <c r="F68" s="6">
        <f t="shared" si="54"/>
        <v>0</v>
      </c>
      <c r="G68" s="6">
        <f t="shared" si="55"/>
        <v>1</v>
      </c>
      <c r="H68" s="6">
        <f t="shared" si="56"/>
        <v>15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7">
        <f t="shared" si="65"/>
        <v>1</v>
      </c>
      <c r="R68" s="7">
        <f t="shared" si="66"/>
        <v>0</v>
      </c>
      <c r="S68" s="7">
        <v>0.6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7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8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9"/>
        <v>0</v>
      </c>
      <c r="BY68" s="11">
        <v>15</v>
      </c>
      <c r="BZ68" s="10" t="s">
        <v>61</v>
      </c>
      <c r="CA68" s="11"/>
      <c r="CB68" s="10"/>
      <c r="CC68" s="11"/>
      <c r="CD68" s="10"/>
      <c r="CE68" s="7">
        <v>1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0"/>
        <v>1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1"/>
        <v>0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2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3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4"/>
        <v>0</v>
      </c>
    </row>
    <row r="69" spans="1:171" x14ac:dyDescent="0.2">
      <c r="A69" s="6"/>
      <c r="B69" s="6"/>
      <c r="C69" s="6"/>
      <c r="D69" s="6" t="s">
        <v>154</v>
      </c>
      <c r="E69" s="3" t="s">
        <v>155</v>
      </c>
      <c r="F69" s="6">
        <f t="shared" si="54"/>
        <v>1</v>
      </c>
      <c r="G69" s="6">
        <f t="shared" si="55"/>
        <v>1</v>
      </c>
      <c r="H69" s="6">
        <f t="shared" si="56"/>
        <v>45</v>
      </c>
      <c r="I69" s="6">
        <f t="shared" si="57"/>
        <v>30</v>
      </c>
      <c r="J69" s="6">
        <f t="shared" si="58"/>
        <v>0</v>
      </c>
      <c r="K69" s="6">
        <f t="shared" si="59"/>
        <v>0</v>
      </c>
      <c r="L69" s="6">
        <f t="shared" si="60"/>
        <v>15</v>
      </c>
      <c r="M69" s="6">
        <f t="shared" si="61"/>
        <v>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7">
        <f t="shared" si="65"/>
        <v>3</v>
      </c>
      <c r="R69" s="7">
        <f t="shared" si="66"/>
        <v>1</v>
      </c>
      <c r="S69" s="7"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7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8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9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0"/>
        <v>0</v>
      </c>
      <c r="CR69" s="11">
        <v>30</v>
      </c>
      <c r="CS69" s="10" t="s">
        <v>77</v>
      </c>
      <c r="CT69" s="11"/>
      <c r="CU69" s="10"/>
      <c r="CV69" s="11"/>
      <c r="CW69" s="10"/>
      <c r="CX69" s="7">
        <v>2</v>
      </c>
      <c r="CY69" s="11">
        <v>15</v>
      </c>
      <c r="CZ69" s="10" t="s">
        <v>61</v>
      </c>
      <c r="DA69" s="11"/>
      <c r="DB69" s="10"/>
      <c r="DC69" s="11"/>
      <c r="DD69" s="10"/>
      <c r="DE69" s="11"/>
      <c r="DF69" s="10"/>
      <c r="DG69" s="11"/>
      <c r="DH69" s="10"/>
      <c r="DI69" s="7">
        <v>1</v>
      </c>
      <c r="DJ69" s="7">
        <f t="shared" si="71"/>
        <v>3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2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3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4"/>
        <v>0</v>
      </c>
    </row>
    <row r="70" spans="1:171" x14ac:dyDescent="0.2">
      <c r="A70" s="6"/>
      <c r="B70" s="6"/>
      <c r="C70" s="6"/>
      <c r="D70" s="6" t="s">
        <v>156</v>
      </c>
      <c r="E70" s="3" t="s">
        <v>157</v>
      </c>
      <c r="F70" s="6">
        <f t="shared" si="54"/>
        <v>0</v>
      </c>
      <c r="G70" s="6">
        <f t="shared" si="55"/>
        <v>2</v>
      </c>
      <c r="H70" s="6">
        <f t="shared" si="56"/>
        <v>45</v>
      </c>
      <c r="I70" s="6">
        <f t="shared" si="57"/>
        <v>30</v>
      </c>
      <c r="J70" s="6">
        <f t="shared" si="58"/>
        <v>0</v>
      </c>
      <c r="K70" s="6">
        <f t="shared" si="59"/>
        <v>0</v>
      </c>
      <c r="L70" s="6">
        <f t="shared" si="60"/>
        <v>15</v>
      </c>
      <c r="M70" s="6">
        <f t="shared" si="61"/>
        <v>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7">
        <f t="shared" si="65"/>
        <v>3</v>
      </c>
      <c r="R70" s="7">
        <f t="shared" si="66"/>
        <v>1</v>
      </c>
      <c r="S70" s="7"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7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8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9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0"/>
        <v>0</v>
      </c>
      <c r="CR70" s="11">
        <v>30</v>
      </c>
      <c r="CS70" s="10" t="s">
        <v>61</v>
      </c>
      <c r="CT70" s="11"/>
      <c r="CU70" s="10"/>
      <c r="CV70" s="11"/>
      <c r="CW70" s="10"/>
      <c r="CX70" s="7">
        <v>2</v>
      </c>
      <c r="CY70" s="11">
        <v>15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v>1</v>
      </c>
      <c r="DJ70" s="7">
        <f t="shared" si="71"/>
        <v>3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2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3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4"/>
        <v>0</v>
      </c>
    </row>
    <row r="71" spans="1:171" ht="15.95" customHeight="1" x14ac:dyDescent="0.2">
      <c r="A71" s="6"/>
      <c r="B71" s="6"/>
      <c r="C71" s="6"/>
      <c r="D71" s="6"/>
      <c r="E71" s="6" t="s">
        <v>85</v>
      </c>
      <c r="F71" s="6">
        <f t="shared" ref="F71:AK71" si="75">SUM(F57:F70)</f>
        <v>6</v>
      </c>
      <c r="G71" s="6">
        <f t="shared" si="75"/>
        <v>19</v>
      </c>
      <c r="H71" s="6">
        <f t="shared" si="75"/>
        <v>510</v>
      </c>
      <c r="I71" s="6">
        <f t="shared" si="75"/>
        <v>315</v>
      </c>
      <c r="J71" s="6">
        <f t="shared" si="75"/>
        <v>60</v>
      </c>
      <c r="K71" s="6">
        <f t="shared" si="75"/>
        <v>0</v>
      </c>
      <c r="L71" s="6">
        <f t="shared" si="75"/>
        <v>135</v>
      </c>
      <c r="M71" s="6">
        <f t="shared" si="75"/>
        <v>0</v>
      </c>
      <c r="N71" s="6">
        <f t="shared" si="75"/>
        <v>0</v>
      </c>
      <c r="O71" s="6">
        <f t="shared" si="75"/>
        <v>0</v>
      </c>
      <c r="P71" s="6">
        <f t="shared" si="75"/>
        <v>0</v>
      </c>
      <c r="Q71" s="7">
        <f t="shared" si="75"/>
        <v>41</v>
      </c>
      <c r="R71" s="7">
        <f t="shared" si="75"/>
        <v>9</v>
      </c>
      <c r="S71" s="7">
        <f t="shared" si="75"/>
        <v>22.200000000000003</v>
      </c>
      <c r="T71" s="11">
        <f t="shared" si="75"/>
        <v>30</v>
      </c>
      <c r="U71" s="10">
        <f t="shared" si="75"/>
        <v>0</v>
      </c>
      <c r="V71" s="11">
        <f t="shared" si="75"/>
        <v>0</v>
      </c>
      <c r="W71" s="10">
        <f t="shared" si="75"/>
        <v>0</v>
      </c>
      <c r="X71" s="11">
        <f t="shared" si="75"/>
        <v>0</v>
      </c>
      <c r="Y71" s="10">
        <f t="shared" si="75"/>
        <v>0</v>
      </c>
      <c r="Z71" s="7">
        <f t="shared" si="75"/>
        <v>3</v>
      </c>
      <c r="AA71" s="11">
        <f t="shared" si="75"/>
        <v>0</v>
      </c>
      <c r="AB71" s="10">
        <f t="shared" si="75"/>
        <v>0</v>
      </c>
      <c r="AC71" s="11">
        <f t="shared" si="75"/>
        <v>0</v>
      </c>
      <c r="AD71" s="10">
        <f t="shared" si="75"/>
        <v>0</v>
      </c>
      <c r="AE71" s="11">
        <f t="shared" si="75"/>
        <v>0</v>
      </c>
      <c r="AF71" s="10">
        <f t="shared" si="75"/>
        <v>0</v>
      </c>
      <c r="AG71" s="11">
        <f t="shared" si="75"/>
        <v>0</v>
      </c>
      <c r="AH71" s="10">
        <f t="shared" si="75"/>
        <v>0</v>
      </c>
      <c r="AI71" s="11">
        <f t="shared" si="75"/>
        <v>0</v>
      </c>
      <c r="AJ71" s="10">
        <f t="shared" si="75"/>
        <v>0</v>
      </c>
      <c r="AK71" s="7">
        <f t="shared" si="75"/>
        <v>0</v>
      </c>
      <c r="AL71" s="7">
        <f t="shared" ref="AL71:BQ71" si="76">SUM(AL57:AL70)</f>
        <v>3</v>
      </c>
      <c r="AM71" s="11">
        <f t="shared" si="76"/>
        <v>45</v>
      </c>
      <c r="AN71" s="10">
        <f t="shared" si="76"/>
        <v>0</v>
      </c>
      <c r="AO71" s="11">
        <f t="shared" si="76"/>
        <v>15</v>
      </c>
      <c r="AP71" s="10">
        <f t="shared" si="76"/>
        <v>0</v>
      </c>
      <c r="AQ71" s="11">
        <f t="shared" si="76"/>
        <v>0</v>
      </c>
      <c r="AR71" s="10">
        <f t="shared" si="76"/>
        <v>0</v>
      </c>
      <c r="AS71" s="7">
        <f t="shared" si="76"/>
        <v>5</v>
      </c>
      <c r="AT71" s="11">
        <f t="shared" si="76"/>
        <v>0</v>
      </c>
      <c r="AU71" s="10">
        <f t="shared" si="76"/>
        <v>0</v>
      </c>
      <c r="AV71" s="11">
        <f t="shared" si="76"/>
        <v>0</v>
      </c>
      <c r="AW71" s="10">
        <f t="shared" si="76"/>
        <v>0</v>
      </c>
      <c r="AX71" s="11">
        <f t="shared" si="76"/>
        <v>0</v>
      </c>
      <c r="AY71" s="10">
        <f t="shared" si="76"/>
        <v>0</v>
      </c>
      <c r="AZ71" s="11">
        <f t="shared" si="76"/>
        <v>0</v>
      </c>
      <c r="BA71" s="10">
        <f t="shared" si="76"/>
        <v>0</v>
      </c>
      <c r="BB71" s="11">
        <f t="shared" si="76"/>
        <v>0</v>
      </c>
      <c r="BC71" s="10">
        <f t="shared" si="76"/>
        <v>0</v>
      </c>
      <c r="BD71" s="7">
        <f t="shared" si="76"/>
        <v>0</v>
      </c>
      <c r="BE71" s="7">
        <f t="shared" si="76"/>
        <v>5</v>
      </c>
      <c r="BF71" s="11">
        <f t="shared" si="76"/>
        <v>30</v>
      </c>
      <c r="BG71" s="10">
        <f t="shared" si="76"/>
        <v>0</v>
      </c>
      <c r="BH71" s="11">
        <f t="shared" si="76"/>
        <v>0</v>
      </c>
      <c r="BI71" s="10">
        <f t="shared" si="76"/>
        <v>0</v>
      </c>
      <c r="BJ71" s="11">
        <f t="shared" si="76"/>
        <v>0</v>
      </c>
      <c r="BK71" s="10">
        <f t="shared" si="76"/>
        <v>0</v>
      </c>
      <c r="BL71" s="7">
        <f t="shared" si="76"/>
        <v>3</v>
      </c>
      <c r="BM71" s="11">
        <f t="shared" si="76"/>
        <v>30</v>
      </c>
      <c r="BN71" s="10">
        <f t="shared" si="76"/>
        <v>0</v>
      </c>
      <c r="BO71" s="11">
        <f t="shared" si="76"/>
        <v>0</v>
      </c>
      <c r="BP71" s="10">
        <f t="shared" si="76"/>
        <v>0</v>
      </c>
      <c r="BQ71" s="11">
        <f t="shared" si="76"/>
        <v>0</v>
      </c>
      <c r="BR71" s="10">
        <f t="shared" ref="BR71:CW71" si="77">SUM(BR57:BR70)</f>
        <v>0</v>
      </c>
      <c r="BS71" s="11">
        <f t="shared" si="77"/>
        <v>0</v>
      </c>
      <c r="BT71" s="10">
        <f t="shared" si="77"/>
        <v>0</v>
      </c>
      <c r="BU71" s="11">
        <f t="shared" si="77"/>
        <v>0</v>
      </c>
      <c r="BV71" s="10">
        <f t="shared" si="77"/>
        <v>0</v>
      </c>
      <c r="BW71" s="7">
        <f t="shared" si="77"/>
        <v>2</v>
      </c>
      <c r="BX71" s="7">
        <f t="shared" si="77"/>
        <v>5</v>
      </c>
      <c r="BY71" s="11">
        <f t="shared" si="77"/>
        <v>150</v>
      </c>
      <c r="BZ71" s="10">
        <f t="shared" si="77"/>
        <v>0</v>
      </c>
      <c r="CA71" s="11">
        <f t="shared" si="77"/>
        <v>45</v>
      </c>
      <c r="CB71" s="10">
        <f t="shared" si="77"/>
        <v>0</v>
      </c>
      <c r="CC71" s="11">
        <f t="shared" si="77"/>
        <v>0</v>
      </c>
      <c r="CD71" s="10">
        <f t="shared" si="77"/>
        <v>0</v>
      </c>
      <c r="CE71" s="7">
        <f t="shared" si="77"/>
        <v>17</v>
      </c>
      <c r="CF71" s="11">
        <f t="shared" si="77"/>
        <v>75</v>
      </c>
      <c r="CG71" s="10">
        <f t="shared" si="77"/>
        <v>0</v>
      </c>
      <c r="CH71" s="11">
        <f t="shared" si="77"/>
        <v>0</v>
      </c>
      <c r="CI71" s="10">
        <f t="shared" si="77"/>
        <v>0</v>
      </c>
      <c r="CJ71" s="11">
        <f t="shared" si="77"/>
        <v>0</v>
      </c>
      <c r="CK71" s="10">
        <f t="shared" si="77"/>
        <v>0</v>
      </c>
      <c r="CL71" s="11">
        <f t="shared" si="77"/>
        <v>0</v>
      </c>
      <c r="CM71" s="10">
        <f t="shared" si="77"/>
        <v>0</v>
      </c>
      <c r="CN71" s="11">
        <f t="shared" si="77"/>
        <v>0</v>
      </c>
      <c r="CO71" s="10">
        <f t="shared" si="77"/>
        <v>0</v>
      </c>
      <c r="CP71" s="7">
        <f t="shared" si="77"/>
        <v>5</v>
      </c>
      <c r="CQ71" s="7">
        <f t="shared" si="77"/>
        <v>22</v>
      </c>
      <c r="CR71" s="11">
        <f t="shared" si="77"/>
        <v>60</v>
      </c>
      <c r="CS71" s="10">
        <f t="shared" si="77"/>
        <v>0</v>
      </c>
      <c r="CT71" s="11">
        <f t="shared" si="77"/>
        <v>0</v>
      </c>
      <c r="CU71" s="10">
        <f t="shared" si="77"/>
        <v>0</v>
      </c>
      <c r="CV71" s="11">
        <f t="shared" si="77"/>
        <v>0</v>
      </c>
      <c r="CW71" s="10">
        <f t="shared" si="77"/>
        <v>0</v>
      </c>
      <c r="CX71" s="7">
        <f t="shared" ref="CX71:EC71" si="78">SUM(CX57:CX70)</f>
        <v>4</v>
      </c>
      <c r="CY71" s="11">
        <f t="shared" si="78"/>
        <v>30</v>
      </c>
      <c r="CZ71" s="10">
        <f t="shared" si="78"/>
        <v>0</v>
      </c>
      <c r="DA71" s="11">
        <f t="shared" si="78"/>
        <v>0</v>
      </c>
      <c r="DB71" s="10">
        <f t="shared" si="78"/>
        <v>0</v>
      </c>
      <c r="DC71" s="11">
        <f t="shared" si="78"/>
        <v>0</v>
      </c>
      <c r="DD71" s="10">
        <f t="shared" si="78"/>
        <v>0</v>
      </c>
      <c r="DE71" s="11">
        <f t="shared" si="78"/>
        <v>0</v>
      </c>
      <c r="DF71" s="10">
        <f t="shared" si="78"/>
        <v>0</v>
      </c>
      <c r="DG71" s="11">
        <f t="shared" si="78"/>
        <v>0</v>
      </c>
      <c r="DH71" s="10">
        <f t="shared" si="78"/>
        <v>0</v>
      </c>
      <c r="DI71" s="7">
        <f t="shared" si="78"/>
        <v>2</v>
      </c>
      <c r="DJ71" s="7">
        <f t="shared" si="78"/>
        <v>6</v>
      </c>
      <c r="DK71" s="11">
        <f t="shared" si="78"/>
        <v>0</v>
      </c>
      <c r="DL71" s="10">
        <f t="shared" si="78"/>
        <v>0</v>
      </c>
      <c r="DM71" s="11">
        <f t="shared" si="78"/>
        <v>0</v>
      </c>
      <c r="DN71" s="10">
        <f t="shared" si="78"/>
        <v>0</v>
      </c>
      <c r="DO71" s="11">
        <f t="shared" si="78"/>
        <v>0</v>
      </c>
      <c r="DP71" s="10">
        <f t="shared" si="78"/>
        <v>0</v>
      </c>
      <c r="DQ71" s="7">
        <f t="shared" si="78"/>
        <v>0</v>
      </c>
      <c r="DR71" s="11">
        <f t="shared" si="78"/>
        <v>0</v>
      </c>
      <c r="DS71" s="10">
        <f t="shared" si="78"/>
        <v>0</v>
      </c>
      <c r="DT71" s="11">
        <f t="shared" si="78"/>
        <v>0</v>
      </c>
      <c r="DU71" s="10">
        <f t="shared" si="78"/>
        <v>0</v>
      </c>
      <c r="DV71" s="11">
        <f t="shared" si="78"/>
        <v>0</v>
      </c>
      <c r="DW71" s="10">
        <f t="shared" si="78"/>
        <v>0</v>
      </c>
      <c r="DX71" s="11">
        <f t="shared" si="78"/>
        <v>0</v>
      </c>
      <c r="DY71" s="10">
        <f t="shared" si="78"/>
        <v>0</v>
      </c>
      <c r="DZ71" s="11">
        <f t="shared" si="78"/>
        <v>0</v>
      </c>
      <c r="EA71" s="10">
        <f t="shared" si="78"/>
        <v>0</v>
      </c>
      <c r="EB71" s="7">
        <f t="shared" si="78"/>
        <v>0</v>
      </c>
      <c r="EC71" s="7">
        <f t="shared" si="78"/>
        <v>0</v>
      </c>
      <c r="ED71" s="11">
        <f t="shared" ref="ED71:FI71" si="79">SUM(ED57:ED70)</f>
        <v>0</v>
      </c>
      <c r="EE71" s="10">
        <f t="shared" si="79"/>
        <v>0</v>
      </c>
      <c r="EF71" s="11">
        <f t="shared" si="79"/>
        <v>0</v>
      </c>
      <c r="EG71" s="10">
        <f t="shared" si="79"/>
        <v>0</v>
      </c>
      <c r="EH71" s="11">
        <f t="shared" si="79"/>
        <v>0</v>
      </c>
      <c r="EI71" s="10">
        <f t="shared" si="79"/>
        <v>0</v>
      </c>
      <c r="EJ71" s="7">
        <f t="shared" si="79"/>
        <v>0</v>
      </c>
      <c r="EK71" s="11">
        <f t="shared" si="79"/>
        <v>0</v>
      </c>
      <c r="EL71" s="10">
        <f t="shared" si="79"/>
        <v>0</v>
      </c>
      <c r="EM71" s="11">
        <f t="shared" si="79"/>
        <v>0</v>
      </c>
      <c r="EN71" s="10">
        <f t="shared" si="79"/>
        <v>0</v>
      </c>
      <c r="EO71" s="11">
        <f t="shared" si="79"/>
        <v>0</v>
      </c>
      <c r="EP71" s="10">
        <f t="shared" si="79"/>
        <v>0</v>
      </c>
      <c r="EQ71" s="11">
        <f t="shared" si="79"/>
        <v>0</v>
      </c>
      <c r="ER71" s="10">
        <f t="shared" si="79"/>
        <v>0</v>
      </c>
      <c r="ES71" s="11">
        <f t="shared" si="79"/>
        <v>0</v>
      </c>
      <c r="ET71" s="10">
        <f t="shared" si="79"/>
        <v>0</v>
      </c>
      <c r="EU71" s="7">
        <f t="shared" si="79"/>
        <v>0</v>
      </c>
      <c r="EV71" s="7">
        <f t="shared" si="79"/>
        <v>0</v>
      </c>
      <c r="EW71" s="11">
        <f t="shared" si="79"/>
        <v>0</v>
      </c>
      <c r="EX71" s="10">
        <f t="shared" si="79"/>
        <v>0</v>
      </c>
      <c r="EY71" s="11">
        <f t="shared" si="79"/>
        <v>0</v>
      </c>
      <c r="EZ71" s="10">
        <f t="shared" si="79"/>
        <v>0</v>
      </c>
      <c r="FA71" s="11">
        <f t="shared" si="79"/>
        <v>0</v>
      </c>
      <c r="FB71" s="10">
        <f t="shared" si="79"/>
        <v>0</v>
      </c>
      <c r="FC71" s="7">
        <f t="shared" si="79"/>
        <v>0</v>
      </c>
      <c r="FD71" s="11">
        <f t="shared" si="79"/>
        <v>0</v>
      </c>
      <c r="FE71" s="10">
        <f t="shared" si="79"/>
        <v>0</v>
      </c>
      <c r="FF71" s="11">
        <f t="shared" si="79"/>
        <v>0</v>
      </c>
      <c r="FG71" s="10">
        <f t="shared" si="79"/>
        <v>0</v>
      </c>
      <c r="FH71" s="11">
        <f t="shared" si="79"/>
        <v>0</v>
      </c>
      <c r="FI71" s="10">
        <f t="shared" si="79"/>
        <v>0</v>
      </c>
      <c r="FJ71" s="11">
        <f t="shared" ref="FJ71:FO71" si="80">SUM(FJ57:FJ70)</f>
        <v>0</v>
      </c>
      <c r="FK71" s="10">
        <f t="shared" si="80"/>
        <v>0</v>
      </c>
      <c r="FL71" s="11">
        <f t="shared" si="80"/>
        <v>0</v>
      </c>
      <c r="FM71" s="10">
        <f t="shared" si="80"/>
        <v>0</v>
      </c>
      <c r="FN71" s="7">
        <f t="shared" si="80"/>
        <v>0</v>
      </c>
      <c r="FO71" s="7">
        <f t="shared" si="80"/>
        <v>0</v>
      </c>
    </row>
    <row r="72" spans="1:171" ht="20.100000000000001" customHeight="1" x14ac:dyDescent="0.2">
      <c r="A72" s="12" t="s">
        <v>158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2"/>
      <c r="FO72" s="13"/>
    </row>
    <row r="73" spans="1:171" x14ac:dyDescent="0.2">
      <c r="A73" s="6"/>
      <c r="B73" s="6"/>
      <c r="C73" s="6"/>
      <c r="D73" s="6" t="s">
        <v>160</v>
      </c>
      <c r="E73" s="3" t="s">
        <v>161</v>
      </c>
      <c r="F73" s="6">
        <f t="shared" ref="F73:F90" si="81">COUNTIF(T73:FM73,"e")</f>
        <v>0</v>
      </c>
      <c r="G73" s="6">
        <f t="shared" ref="G73:G90" si="82">COUNTIF(T73:FM73,"z")</f>
        <v>3</v>
      </c>
      <c r="H73" s="6">
        <f t="shared" ref="H73:H90" si="83">SUM(I73:P73)</f>
        <v>45</v>
      </c>
      <c r="I73" s="6">
        <f t="shared" ref="I73:I90" si="84">T73+AM73+BF73+BY73+CR73+DK73+ED73+EW73</f>
        <v>15</v>
      </c>
      <c r="J73" s="6">
        <f t="shared" ref="J73:J90" si="85">V73+AO73+BH73+CA73+CT73+DM73+EF73+EY73</f>
        <v>15</v>
      </c>
      <c r="K73" s="6">
        <f t="shared" ref="K73:K90" si="86">X73+AQ73+BJ73+CC73+CV73+DO73+EH73+FA73</f>
        <v>0</v>
      </c>
      <c r="L73" s="6">
        <f t="shared" ref="L73:L90" si="87">AA73+AT73+BM73+CF73+CY73+DR73+EK73+FD73</f>
        <v>15</v>
      </c>
      <c r="M73" s="6">
        <f t="shared" ref="M73:M90" si="88">AC73+AV73+BO73+CH73+DA73+DT73+EM73+FF73</f>
        <v>0</v>
      </c>
      <c r="N73" s="6">
        <f t="shared" ref="N73:N90" si="89">AE73+AX73+BQ73+CJ73+DC73+DV73+EO73+FH73</f>
        <v>0</v>
      </c>
      <c r="O73" s="6">
        <f t="shared" ref="O73:O90" si="90">AG73+AZ73+BS73+CL73+DE73+DX73+EQ73+FJ73</f>
        <v>0</v>
      </c>
      <c r="P73" s="6">
        <f t="shared" ref="P73:P90" si="91">AI73+BB73+BU73+CN73+DG73+DZ73+ES73+FL73</f>
        <v>0</v>
      </c>
      <c r="Q73" s="7">
        <f t="shared" ref="Q73:Q90" si="92">AL73+BE73+BX73+CQ73+DJ73+EC73+EV73+FO73</f>
        <v>3</v>
      </c>
      <c r="R73" s="7">
        <f t="shared" ref="R73:R90" si="93">AK73+BD73+BW73+CP73+DI73+EB73+EU73+FN73</f>
        <v>1</v>
      </c>
      <c r="S73" s="7"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ref="AL73:AL90" si="94">Z73+AK73</f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ref="BE73:BE90" si="95">AS73+BD73</f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ref="BX73:BX90" si="96">BL73+BW73</f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ref="CQ73:CQ90" si="97">CE73+CP73</f>
        <v>0</v>
      </c>
      <c r="CR73" s="11">
        <v>15</v>
      </c>
      <c r="CS73" s="10" t="s">
        <v>61</v>
      </c>
      <c r="CT73" s="11">
        <v>15</v>
      </c>
      <c r="CU73" s="10" t="s">
        <v>61</v>
      </c>
      <c r="CV73" s="11"/>
      <c r="CW73" s="10"/>
      <c r="CX73" s="7">
        <v>2</v>
      </c>
      <c r="CY73" s="11">
        <v>15</v>
      </c>
      <c r="CZ73" s="10" t="s">
        <v>61</v>
      </c>
      <c r="DA73" s="11"/>
      <c r="DB73" s="10"/>
      <c r="DC73" s="11"/>
      <c r="DD73" s="10"/>
      <c r="DE73" s="11"/>
      <c r="DF73" s="10"/>
      <c r="DG73" s="11"/>
      <c r="DH73" s="10"/>
      <c r="DI73" s="7">
        <v>1</v>
      </c>
      <c r="DJ73" s="7">
        <f t="shared" ref="DJ73:DJ90" si="98">CX73+DI73</f>
        <v>3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ref="EC73:EC90" si="99">DQ73+EB73</f>
        <v>0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ref="EV73:EV90" si="100">EJ73+EU73</f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ref="FO73:FO90" si="101">FC73+FN73</f>
        <v>0</v>
      </c>
    </row>
    <row r="74" spans="1:171" x14ac:dyDescent="0.2">
      <c r="A74" s="6"/>
      <c r="B74" s="6"/>
      <c r="C74" s="6"/>
      <c r="D74" s="6" t="s">
        <v>162</v>
      </c>
      <c r="E74" s="3" t="s">
        <v>163</v>
      </c>
      <c r="F74" s="6">
        <f t="shared" si="81"/>
        <v>0</v>
      </c>
      <c r="G74" s="6">
        <f t="shared" si="82"/>
        <v>2</v>
      </c>
      <c r="H74" s="6">
        <f t="shared" si="83"/>
        <v>30</v>
      </c>
      <c r="I74" s="6">
        <f t="shared" si="84"/>
        <v>15</v>
      </c>
      <c r="J74" s="6">
        <f t="shared" si="85"/>
        <v>0</v>
      </c>
      <c r="K74" s="6">
        <f t="shared" si="86"/>
        <v>0</v>
      </c>
      <c r="L74" s="6">
        <f t="shared" si="87"/>
        <v>15</v>
      </c>
      <c r="M74" s="6">
        <f t="shared" si="88"/>
        <v>0</v>
      </c>
      <c r="N74" s="6">
        <f t="shared" si="89"/>
        <v>0</v>
      </c>
      <c r="O74" s="6">
        <f t="shared" si="90"/>
        <v>0</v>
      </c>
      <c r="P74" s="6">
        <f t="shared" si="91"/>
        <v>0</v>
      </c>
      <c r="Q74" s="7">
        <f t="shared" si="92"/>
        <v>2</v>
      </c>
      <c r="R74" s="7">
        <f t="shared" si="93"/>
        <v>1</v>
      </c>
      <c r="S74" s="7">
        <v>1.2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94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95"/>
        <v>0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96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97"/>
        <v>0</v>
      </c>
      <c r="CR74" s="11">
        <v>15</v>
      </c>
      <c r="CS74" s="10" t="s">
        <v>61</v>
      </c>
      <c r="CT74" s="11"/>
      <c r="CU74" s="10"/>
      <c r="CV74" s="11"/>
      <c r="CW74" s="10"/>
      <c r="CX74" s="7">
        <v>1</v>
      </c>
      <c r="CY74" s="11">
        <v>15</v>
      </c>
      <c r="CZ74" s="10" t="s">
        <v>61</v>
      </c>
      <c r="DA74" s="11"/>
      <c r="DB74" s="10"/>
      <c r="DC74" s="11"/>
      <c r="DD74" s="10"/>
      <c r="DE74" s="11"/>
      <c r="DF74" s="10"/>
      <c r="DG74" s="11"/>
      <c r="DH74" s="10"/>
      <c r="DI74" s="7">
        <v>1</v>
      </c>
      <c r="DJ74" s="7">
        <f t="shared" si="98"/>
        <v>2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99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100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101"/>
        <v>0</v>
      </c>
    </row>
    <row r="75" spans="1:171" x14ac:dyDescent="0.2">
      <c r="A75" s="6"/>
      <c r="B75" s="6"/>
      <c r="C75" s="6"/>
      <c r="D75" s="6" t="s">
        <v>164</v>
      </c>
      <c r="E75" s="3" t="s">
        <v>165</v>
      </c>
      <c r="F75" s="6">
        <f t="shared" si="81"/>
        <v>1</v>
      </c>
      <c r="G75" s="6">
        <f t="shared" si="82"/>
        <v>2</v>
      </c>
      <c r="H75" s="6">
        <f t="shared" si="83"/>
        <v>60</v>
      </c>
      <c r="I75" s="6">
        <f t="shared" si="84"/>
        <v>30</v>
      </c>
      <c r="J75" s="6">
        <f t="shared" si="85"/>
        <v>15</v>
      </c>
      <c r="K75" s="6">
        <f t="shared" si="86"/>
        <v>0</v>
      </c>
      <c r="L75" s="6">
        <f t="shared" si="87"/>
        <v>15</v>
      </c>
      <c r="M75" s="6">
        <f t="shared" si="88"/>
        <v>0</v>
      </c>
      <c r="N75" s="6">
        <f t="shared" si="89"/>
        <v>0</v>
      </c>
      <c r="O75" s="6">
        <f t="shared" si="90"/>
        <v>0</v>
      </c>
      <c r="P75" s="6">
        <f t="shared" si="91"/>
        <v>0</v>
      </c>
      <c r="Q75" s="7">
        <f t="shared" si="92"/>
        <v>5</v>
      </c>
      <c r="R75" s="7">
        <f t="shared" si="93"/>
        <v>2</v>
      </c>
      <c r="S75" s="7">
        <v>2.4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4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5"/>
        <v>0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96"/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97"/>
        <v>0</v>
      </c>
      <c r="CR75" s="11">
        <v>30</v>
      </c>
      <c r="CS75" s="10" t="s">
        <v>77</v>
      </c>
      <c r="CT75" s="11">
        <v>15</v>
      </c>
      <c r="CU75" s="10" t="s">
        <v>61</v>
      </c>
      <c r="CV75" s="11"/>
      <c r="CW75" s="10"/>
      <c r="CX75" s="7">
        <v>3</v>
      </c>
      <c r="CY75" s="11">
        <v>15</v>
      </c>
      <c r="CZ75" s="10" t="s">
        <v>61</v>
      </c>
      <c r="DA75" s="11"/>
      <c r="DB75" s="10"/>
      <c r="DC75" s="11"/>
      <c r="DD75" s="10"/>
      <c r="DE75" s="11"/>
      <c r="DF75" s="10"/>
      <c r="DG75" s="11"/>
      <c r="DH75" s="10"/>
      <c r="DI75" s="7">
        <v>2</v>
      </c>
      <c r="DJ75" s="7">
        <f t="shared" si="98"/>
        <v>5</v>
      </c>
      <c r="DK75" s="11"/>
      <c r="DL75" s="10"/>
      <c r="DM75" s="11"/>
      <c r="DN75" s="10"/>
      <c r="DO75" s="11"/>
      <c r="DP75" s="10"/>
      <c r="DQ75" s="7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99"/>
        <v>0</v>
      </c>
      <c r="ED75" s="11"/>
      <c r="EE75" s="10"/>
      <c r="EF75" s="11"/>
      <c r="EG75" s="10"/>
      <c r="EH75" s="11"/>
      <c r="EI75" s="10"/>
      <c r="EJ75" s="7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0"/>
        <v>0</v>
      </c>
      <c r="EW75" s="11"/>
      <c r="EX75" s="10"/>
      <c r="EY75" s="11"/>
      <c r="EZ75" s="10"/>
      <c r="FA75" s="11"/>
      <c r="FB75" s="10"/>
      <c r="FC75" s="7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1"/>
        <v>0</v>
      </c>
    </row>
    <row r="76" spans="1:171" x14ac:dyDescent="0.2">
      <c r="A76" s="6"/>
      <c r="B76" s="6"/>
      <c r="C76" s="6"/>
      <c r="D76" s="6" t="s">
        <v>166</v>
      </c>
      <c r="E76" s="3" t="s">
        <v>167</v>
      </c>
      <c r="F76" s="6">
        <f t="shared" si="81"/>
        <v>1</v>
      </c>
      <c r="G76" s="6">
        <f t="shared" si="82"/>
        <v>1</v>
      </c>
      <c r="H76" s="6">
        <f t="shared" si="83"/>
        <v>45</v>
      </c>
      <c r="I76" s="6">
        <f t="shared" si="84"/>
        <v>15</v>
      </c>
      <c r="J76" s="6">
        <f t="shared" si="85"/>
        <v>30</v>
      </c>
      <c r="K76" s="6">
        <f t="shared" si="86"/>
        <v>0</v>
      </c>
      <c r="L76" s="6">
        <f t="shared" si="87"/>
        <v>0</v>
      </c>
      <c r="M76" s="6">
        <f t="shared" si="88"/>
        <v>0</v>
      </c>
      <c r="N76" s="6">
        <f t="shared" si="89"/>
        <v>0</v>
      </c>
      <c r="O76" s="6">
        <f t="shared" si="90"/>
        <v>0</v>
      </c>
      <c r="P76" s="6">
        <f t="shared" si="91"/>
        <v>0</v>
      </c>
      <c r="Q76" s="7">
        <f t="shared" si="92"/>
        <v>4</v>
      </c>
      <c r="R76" s="7">
        <f t="shared" si="93"/>
        <v>0</v>
      </c>
      <c r="S76" s="7">
        <v>1.8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4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5"/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96"/>
        <v>0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97"/>
        <v>0</v>
      </c>
      <c r="CR76" s="11">
        <v>15</v>
      </c>
      <c r="CS76" s="10" t="s">
        <v>77</v>
      </c>
      <c r="CT76" s="11">
        <v>30</v>
      </c>
      <c r="CU76" s="10" t="s">
        <v>61</v>
      </c>
      <c r="CV76" s="11"/>
      <c r="CW76" s="10"/>
      <c r="CX76" s="7">
        <v>4</v>
      </c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98"/>
        <v>4</v>
      </c>
      <c r="DK76" s="11"/>
      <c r="DL76" s="10"/>
      <c r="DM76" s="11"/>
      <c r="DN76" s="10"/>
      <c r="DO76" s="11"/>
      <c r="DP76" s="10"/>
      <c r="DQ76" s="7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99"/>
        <v>0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0"/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1"/>
        <v>0</v>
      </c>
    </row>
    <row r="77" spans="1:171" x14ac:dyDescent="0.2">
      <c r="A77" s="6"/>
      <c r="B77" s="6"/>
      <c r="C77" s="6"/>
      <c r="D77" s="6" t="s">
        <v>168</v>
      </c>
      <c r="E77" s="3" t="s">
        <v>169</v>
      </c>
      <c r="F77" s="6">
        <f t="shared" si="81"/>
        <v>0</v>
      </c>
      <c r="G77" s="6">
        <f t="shared" si="82"/>
        <v>2</v>
      </c>
      <c r="H77" s="6">
        <f t="shared" si="83"/>
        <v>30</v>
      </c>
      <c r="I77" s="6">
        <f t="shared" si="84"/>
        <v>15</v>
      </c>
      <c r="J77" s="6">
        <f t="shared" si="85"/>
        <v>15</v>
      </c>
      <c r="K77" s="6">
        <f t="shared" si="86"/>
        <v>0</v>
      </c>
      <c r="L77" s="6">
        <f t="shared" si="87"/>
        <v>0</v>
      </c>
      <c r="M77" s="6">
        <f t="shared" si="88"/>
        <v>0</v>
      </c>
      <c r="N77" s="6">
        <f t="shared" si="89"/>
        <v>0</v>
      </c>
      <c r="O77" s="6">
        <f t="shared" si="90"/>
        <v>0</v>
      </c>
      <c r="P77" s="6">
        <f t="shared" si="91"/>
        <v>0</v>
      </c>
      <c r="Q77" s="7">
        <f t="shared" si="92"/>
        <v>3</v>
      </c>
      <c r="R77" s="7">
        <f t="shared" si="93"/>
        <v>0</v>
      </c>
      <c r="S77" s="7">
        <v>1.8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4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5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96"/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97"/>
        <v>0</v>
      </c>
      <c r="CR77" s="11">
        <v>15</v>
      </c>
      <c r="CS77" s="10" t="s">
        <v>61</v>
      </c>
      <c r="CT77" s="11">
        <v>15</v>
      </c>
      <c r="CU77" s="10" t="s">
        <v>61</v>
      </c>
      <c r="CV77" s="11"/>
      <c r="CW77" s="10"/>
      <c r="CX77" s="7">
        <v>3</v>
      </c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98"/>
        <v>3</v>
      </c>
      <c r="DK77" s="11"/>
      <c r="DL77" s="10"/>
      <c r="DM77" s="11"/>
      <c r="DN77" s="10"/>
      <c r="DO77" s="11"/>
      <c r="DP77" s="10"/>
      <c r="DQ77" s="7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99"/>
        <v>0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0"/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1"/>
        <v>0</v>
      </c>
    </row>
    <row r="78" spans="1:171" x14ac:dyDescent="0.2">
      <c r="A78" s="6"/>
      <c r="B78" s="6"/>
      <c r="C78" s="6"/>
      <c r="D78" s="6" t="s">
        <v>170</v>
      </c>
      <c r="E78" s="3" t="s">
        <v>171</v>
      </c>
      <c r="F78" s="6">
        <f t="shared" si="81"/>
        <v>1</v>
      </c>
      <c r="G78" s="6">
        <f t="shared" si="82"/>
        <v>1</v>
      </c>
      <c r="H78" s="6">
        <f t="shared" si="83"/>
        <v>45</v>
      </c>
      <c r="I78" s="6">
        <f t="shared" si="84"/>
        <v>30</v>
      </c>
      <c r="J78" s="6">
        <f t="shared" si="85"/>
        <v>0</v>
      </c>
      <c r="K78" s="6">
        <f t="shared" si="86"/>
        <v>0</v>
      </c>
      <c r="L78" s="6">
        <f t="shared" si="87"/>
        <v>15</v>
      </c>
      <c r="M78" s="6">
        <f t="shared" si="88"/>
        <v>0</v>
      </c>
      <c r="N78" s="6">
        <f t="shared" si="89"/>
        <v>0</v>
      </c>
      <c r="O78" s="6">
        <f t="shared" si="90"/>
        <v>0</v>
      </c>
      <c r="P78" s="6">
        <f t="shared" si="91"/>
        <v>0</v>
      </c>
      <c r="Q78" s="7">
        <f t="shared" si="92"/>
        <v>2</v>
      </c>
      <c r="R78" s="7">
        <f t="shared" si="93"/>
        <v>1</v>
      </c>
      <c r="S78" s="7">
        <v>1.4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4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5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6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7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8"/>
        <v>0</v>
      </c>
      <c r="DK78" s="11">
        <v>30</v>
      </c>
      <c r="DL78" s="10" t="s">
        <v>77</v>
      </c>
      <c r="DM78" s="11"/>
      <c r="DN78" s="10"/>
      <c r="DO78" s="11"/>
      <c r="DP78" s="10"/>
      <c r="DQ78" s="7">
        <v>1</v>
      </c>
      <c r="DR78" s="11">
        <v>15</v>
      </c>
      <c r="DS78" s="10" t="s">
        <v>61</v>
      </c>
      <c r="DT78" s="11"/>
      <c r="DU78" s="10"/>
      <c r="DV78" s="11"/>
      <c r="DW78" s="10"/>
      <c r="DX78" s="11"/>
      <c r="DY78" s="10"/>
      <c r="DZ78" s="11"/>
      <c r="EA78" s="10"/>
      <c r="EB78" s="7">
        <v>1</v>
      </c>
      <c r="EC78" s="7">
        <f t="shared" si="99"/>
        <v>2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0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1"/>
        <v>0</v>
      </c>
    </row>
    <row r="79" spans="1:171" x14ac:dyDescent="0.2">
      <c r="A79" s="6"/>
      <c r="B79" s="6"/>
      <c r="C79" s="6"/>
      <c r="D79" s="6" t="s">
        <v>172</v>
      </c>
      <c r="E79" s="3" t="s">
        <v>173</v>
      </c>
      <c r="F79" s="6">
        <f t="shared" si="81"/>
        <v>0</v>
      </c>
      <c r="G79" s="6">
        <f t="shared" si="82"/>
        <v>2</v>
      </c>
      <c r="H79" s="6">
        <f t="shared" si="83"/>
        <v>30</v>
      </c>
      <c r="I79" s="6">
        <f t="shared" si="84"/>
        <v>15</v>
      </c>
      <c r="J79" s="6">
        <f t="shared" si="85"/>
        <v>0</v>
      </c>
      <c r="K79" s="6">
        <f t="shared" si="86"/>
        <v>0</v>
      </c>
      <c r="L79" s="6">
        <f t="shared" si="87"/>
        <v>0</v>
      </c>
      <c r="M79" s="6">
        <f t="shared" si="88"/>
        <v>0</v>
      </c>
      <c r="N79" s="6">
        <f t="shared" si="89"/>
        <v>15</v>
      </c>
      <c r="O79" s="6">
        <f t="shared" si="90"/>
        <v>0</v>
      </c>
      <c r="P79" s="6">
        <f t="shared" si="91"/>
        <v>0</v>
      </c>
      <c r="Q79" s="7">
        <f t="shared" si="92"/>
        <v>2</v>
      </c>
      <c r="R79" s="7">
        <f t="shared" si="93"/>
        <v>1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4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5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6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7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8"/>
        <v>0</v>
      </c>
      <c r="DK79" s="11">
        <v>15</v>
      </c>
      <c r="DL79" s="10" t="s">
        <v>61</v>
      </c>
      <c r="DM79" s="11"/>
      <c r="DN79" s="10"/>
      <c r="DO79" s="11"/>
      <c r="DP79" s="10"/>
      <c r="DQ79" s="7">
        <v>1</v>
      </c>
      <c r="DR79" s="11"/>
      <c r="DS79" s="10"/>
      <c r="DT79" s="11"/>
      <c r="DU79" s="10"/>
      <c r="DV79" s="11">
        <v>15</v>
      </c>
      <c r="DW79" s="10" t="s">
        <v>61</v>
      </c>
      <c r="DX79" s="11"/>
      <c r="DY79" s="10"/>
      <c r="DZ79" s="11"/>
      <c r="EA79" s="10"/>
      <c r="EB79" s="7">
        <v>1</v>
      </c>
      <c r="EC79" s="7">
        <f t="shared" si="99"/>
        <v>2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0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1"/>
        <v>0</v>
      </c>
    </row>
    <row r="80" spans="1:171" x14ac:dyDescent="0.2">
      <c r="A80" s="6"/>
      <c r="B80" s="6"/>
      <c r="C80" s="6"/>
      <c r="D80" s="6" t="s">
        <v>174</v>
      </c>
      <c r="E80" s="3" t="s">
        <v>175</v>
      </c>
      <c r="F80" s="6">
        <f t="shared" si="81"/>
        <v>0</v>
      </c>
      <c r="G80" s="6">
        <f t="shared" si="82"/>
        <v>2</v>
      </c>
      <c r="H80" s="6">
        <f t="shared" si="83"/>
        <v>30</v>
      </c>
      <c r="I80" s="6">
        <f t="shared" si="84"/>
        <v>15</v>
      </c>
      <c r="J80" s="6">
        <f t="shared" si="85"/>
        <v>0</v>
      </c>
      <c r="K80" s="6">
        <f t="shared" si="86"/>
        <v>0</v>
      </c>
      <c r="L80" s="6">
        <f t="shared" si="87"/>
        <v>15</v>
      </c>
      <c r="M80" s="6">
        <f t="shared" si="88"/>
        <v>0</v>
      </c>
      <c r="N80" s="6">
        <f t="shared" si="89"/>
        <v>0</v>
      </c>
      <c r="O80" s="6">
        <f t="shared" si="90"/>
        <v>0</v>
      </c>
      <c r="P80" s="6">
        <f t="shared" si="91"/>
        <v>0</v>
      </c>
      <c r="Q80" s="7">
        <f t="shared" si="92"/>
        <v>2</v>
      </c>
      <c r="R80" s="7">
        <f t="shared" si="93"/>
        <v>1</v>
      </c>
      <c r="S80" s="7">
        <v>1.2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4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5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6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7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8"/>
        <v>0</v>
      </c>
      <c r="DK80" s="11">
        <v>15</v>
      </c>
      <c r="DL80" s="10" t="s">
        <v>61</v>
      </c>
      <c r="DM80" s="11"/>
      <c r="DN80" s="10"/>
      <c r="DO80" s="11"/>
      <c r="DP80" s="10"/>
      <c r="DQ80" s="7">
        <v>1</v>
      </c>
      <c r="DR80" s="11">
        <v>15</v>
      </c>
      <c r="DS80" s="10" t="s">
        <v>61</v>
      </c>
      <c r="DT80" s="11"/>
      <c r="DU80" s="10"/>
      <c r="DV80" s="11"/>
      <c r="DW80" s="10"/>
      <c r="DX80" s="11"/>
      <c r="DY80" s="10"/>
      <c r="DZ80" s="11"/>
      <c r="EA80" s="10"/>
      <c r="EB80" s="7">
        <v>1</v>
      </c>
      <c r="EC80" s="7">
        <f t="shared" si="99"/>
        <v>2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0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1"/>
        <v>0</v>
      </c>
    </row>
    <row r="81" spans="1:171" x14ac:dyDescent="0.2">
      <c r="A81" s="6"/>
      <c r="B81" s="6"/>
      <c r="C81" s="6"/>
      <c r="D81" s="6" t="s">
        <v>176</v>
      </c>
      <c r="E81" s="3" t="s">
        <v>177</v>
      </c>
      <c r="F81" s="6">
        <f t="shared" si="81"/>
        <v>1</v>
      </c>
      <c r="G81" s="6">
        <f t="shared" si="82"/>
        <v>1</v>
      </c>
      <c r="H81" s="6">
        <f t="shared" si="83"/>
        <v>75</v>
      </c>
      <c r="I81" s="6">
        <f t="shared" si="84"/>
        <v>30</v>
      </c>
      <c r="J81" s="6">
        <f t="shared" si="85"/>
        <v>0</v>
      </c>
      <c r="K81" s="6">
        <f t="shared" si="86"/>
        <v>0</v>
      </c>
      <c r="L81" s="6">
        <f t="shared" si="87"/>
        <v>0</v>
      </c>
      <c r="M81" s="6">
        <f t="shared" si="88"/>
        <v>0</v>
      </c>
      <c r="N81" s="6">
        <f t="shared" si="89"/>
        <v>45</v>
      </c>
      <c r="O81" s="6">
        <f t="shared" si="90"/>
        <v>0</v>
      </c>
      <c r="P81" s="6">
        <f t="shared" si="91"/>
        <v>0</v>
      </c>
      <c r="Q81" s="7">
        <f t="shared" si="92"/>
        <v>4</v>
      </c>
      <c r="R81" s="7">
        <f t="shared" si="93"/>
        <v>2</v>
      </c>
      <c r="S81" s="7">
        <v>3.1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4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5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6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7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8"/>
        <v>0</v>
      </c>
      <c r="DK81" s="11">
        <v>30</v>
      </c>
      <c r="DL81" s="10" t="s">
        <v>77</v>
      </c>
      <c r="DM81" s="11"/>
      <c r="DN81" s="10"/>
      <c r="DO81" s="11"/>
      <c r="DP81" s="10"/>
      <c r="DQ81" s="7">
        <v>2</v>
      </c>
      <c r="DR81" s="11"/>
      <c r="DS81" s="10"/>
      <c r="DT81" s="11"/>
      <c r="DU81" s="10"/>
      <c r="DV81" s="11">
        <v>45</v>
      </c>
      <c r="DW81" s="10" t="s">
        <v>61</v>
      </c>
      <c r="DX81" s="11"/>
      <c r="DY81" s="10"/>
      <c r="DZ81" s="11"/>
      <c r="EA81" s="10"/>
      <c r="EB81" s="7">
        <v>2</v>
      </c>
      <c r="EC81" s="7">
        <f t="shared" si="99"/>
        <v>4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0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1"/>
        <v>0</v>
      </c>
    </row>
    <row r="82" spans="1:171" x14ac:dyDescent="0.2">
      <c r="A82" s="6"/>
      <c r="B82" s="6"/>
      <c r="C82" s="6"/>
      <c r="D82" s="6" t="s">
        <v>178</v>
      </c>
      <c r="E82" s="3" t="s">
        <v>179</v>
      </c>
      <c r="F82" s="6">
        <f t="shared" si="81"/>
        <v>1</v>
      </c>
      <c r="G82" s="6">
        <f t="shared" si="82"/>
        <v>1</v>
      </c>
      <c r="H82" s="6">
        <f t="shared" si="83"/>
        <v>75</v>
      </c>
      <c r="I82" s="6">
        <f t="shared" si="84"/>
        <v>30</v>
      </c>
      <c r="J82" s="6">
        <f t="shared" si="85"/>
        <v>0</v>
      </c>
      <c r="K82" s="6">
        <f t="shared" si="86"/>
        <v>0</v>
      </c>
      <c r="L82" s="6">
        <f t="shared" si="87"/>
        <v>45</v>
      </c>
      <c r="M82" s="6">
        <f t="shared" si="88"/>
        <v>0</v>
      </c>
      <c r="N82" s="6">
        <f t="shared" si="89"/>
        <v>0</v>
      </c>
      <c r="O82" s="6">
        <f t="shared" si="90"/>
        <v>0</v>
      </c>
      <c r="P82" s="6">
        <f t="shared" si="91"/>
        <v>0</v>
      </c>
      <c r="Q82" s="7">
        <f t="shared" si="92"/>
        <v>5</v>
      </c>
      <c r="R82" s="7">
        <f t="shared" si="93"/>
        <v>3</v>
      </c>
      <c r="S82" s="7">
        <v>3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4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5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6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7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8"/>
        <v>0</v>
      </c>
      <c r="DK82" s="11">
        <v>30</v>
      </c>
      <c r="DL82" s="10" t="s">
        <v>77</v>
      </c>
      <c r="DM82" s="11"/>
      <c r="DN82" s="10"/>
      <c r="DO82" s="11"/>
      <c r="DP82" s="10"/>
      <c r="DQ82" s="7">
        <v>2</v>
      </c>
      <c r="DR82" s="11">
        <v>45</v>
      </c>
      <c r="DS82" s="10" t="s">
        <v>61</v>
      </c>
      <c r="DT82" s="11"/>
      <c r="DU82" s="10"/>
      <c r="DV82" s="11"/>
      <c r="DW82" s="10"/>
      <c r="DX82" s="11"/>
      <c r="DY82" s="10"/>
      <c r="DZ82" s="11"/>
      <c r="EA82" s="10"/>
      <c r="EB82" s="7">
        <v>3</v>
      </c>
      <c r="EC82" s="7">
        <f t="shared" si="99"/>
        <v>5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0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1"/>
        <v>0</v>
      </c>
    </row>
    <row r="83" spans="1:171" x14ac:dyDescent="0.2">
      <c r="A83" s="6"/>
      <c r="B83" s="6"/>
      <c r="C83" s="6"/>
      <c r="D83" s="6" t="s">
        <v>180</v>
      </c>
      <c r="E83" s="3" t="s">
        <v>181</v>
      </c>
      <c r="F83" s="6">
        <f t="shared" si="81"/>
        <v>1</v>
      </c>
      <c r="G83" s="6">
        <f t="shared" si="82"/>
        <v>2</v>
      </c>
      <c r="H83" s="6">
        <f t="shared" si="83"/>
        <v>60</v>
      </c>
      <c r="I83" s="6">
        <f t="shared" si="84"/>
        <v>30</v>
      </c>
      <c r="J83" s="6">
        <f t="shared" si="85"/>
        <v>15</v>
      </c>
      <c r="K83" s="6">
        <f t="shared" si="86"/>
        <v>0</v>
      </c>
      <c r="L83" s="6">
        <f t="shared" si="87"/>
        <v>15</v>
      </c>
      <c r="M83" s="6">
        <f t="shared" si="88"/>
        <v>0</v>
      </c>
      <c r="N83" s="6">
        <f t="shared" si="89"/>
        <v>0</v>
      </c>
      <c r="O83" s="6">
        <f t="shared" si="90"/>
        <v>0</v>
      </c>
      <c r="P83" s="6">
        <f t="shared" si="91"/>
        <v>0</v>
      </c>
      <c r="Q83" s="7">
        <f t="shared" si="92"/>
        <v>4</v>
      </c>
      <c r="R83" s="7">
        <f t="shared" si="93"/>
        <v>1</v>
      </c>
      <c r="S83" s="7">
        <v>2.4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4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5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6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7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8"/>
        <v>0</v>
      </c>
      <c r="DK83" s="11">
        <v>30</v>
      </c>
      <c r="DL83" s="10" t="s">
        <v>77</v>
      </c>
      <c r="DM83" s="11">
        <v>15</v>
      </c>
      <c r="DN83" s="10" t="s">
        <v>61</v>
      </c>
      <c r="DO83" s="11"/>
      <c r="DP83" s="10"/>
      <c r="DQ83" s="7">
        <v>3</v>
      </c>
      <c r="DR83" s="11">
        <v>15</v>
      </c>
      <c r="DS83" s="10" t="s">
        <v>61</v>
      </c>
      <c r="DT83" s="11"/>
      <c r="DU83" s="10"/>
      <c r="DV83" s="11"/>
      <c r="DW83" s="10"/>
      <c r="DX83" s="11"/>
      <c r="DY83" s="10"/>
      <c r="DZ83" s="11"/>
      <c r="EA83" s="10"/>
      <c r="EB83" s="7">
        <v>1</v>
      </c>
      <c r="EC83" s="7">
        <f t="shared" si="99"/>
        <v>4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0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1"/>
        <v>0</v>
      </c>
    </row>
    <row r="84" spans="1:171" x14ac:dyDescent="0.2">
      <c r="A84" s="6"/>
      <c r="B84" s="6"/>
      <c r="C84" s="6"/>
      <c r="D84" s="6" t="s">
        <v>182</v>
      </c>
      <c r="E84" s="3" t="s">
        <v>183</v>
      </c>
      <c r="F84" s="6">
        <f t="shared" si="81"/>
        <v>0</v>
      </c>
      <c r="G84" s="6">
        <f t="shared" si="82"/>
        <v>1</v>
      </c>
      <c r="H84" s="6">
        <f t="shared" si="83"/>
        <v>30</v>
      </c>
      <c r="I84" s="6">
        <f t="shared" si="84"/>
        <v>0</v>
      </c>
      <c r="J84" s="6">
        <f t="shared" si="85"/>
        <v>0</v>
      </c>
      <c r="K84" s="6">
        <f t="shared" si="86"/>
        <v>0</v>
      </c>
      <c r="L84" s="6">
        <f t="shared" si="87"/>
        <v>0</v>
      </c>
      <c r="M84" s="6">
        <f t="shared" si="88"/>
        <v>0</v>
      </c>
      <c r="N84" s="6">
        <f t="shared" si="89"/>
        <v>30</v>
      </c>
      <c r="O84" s="6">
        <f t="shared" si="90"/>
        <v>0</v>
      </c>
      <c r="P84" s="6">
        <f t="shared" si="91"/>
        <v>0</v>
      </c>
      <c r="Q84" s="7">
        <f t="shared" si="92"/>
        <v>4</v>
      </c>
      <c r="R84" s="7">
        <f t="shared" si="93"/>
        <v>4</v>
      </c>
      <c r="S84" s="7">
        <v>1.2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4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5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6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7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8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>
        <v>30</v>
      </c>
      <c r="DW84" s="10" t="s">
        <v>61</v>
      </c>
      <c r="DX84" s="11"/>
      <c r="DY84" s="10"/>
      <c r="DZ84" s="11"/>
      <c r="EA84" s="10"/>
      <c r="EB84" s="7">
        <v>4</v>
      </c>
      <c r="EC84" s="7">
        <f t="shared" si="99"/>
        <v>4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0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1"/>
        <v>0</v>
      </c>
    </row>
    <row r="85" spans="1:171" x14ac:dyDescent="0.2">
      <c r="A85" s="6"/>
      <c r="B85" s="6"/>
      <c r="C85" s="6"/>
      <c r="D85" s="6" t="s">
        <v>184</v>
      </c>
      <c r="E85" s="3" t="s">
        <v>185</v>
      </c>
      <c r="F85" s="6">
        <f t="shared" si="81"/>
        <v>0</v>
      </c>
      <c r="G85" s="6">
        <f t="shared" si="82"/>
        <v>2</v>
      </c>
      <c r="H85" s="6">
        <f t="shared" si="83"/>
        <v>45</v>
      </c>
      <c r="I85" s="6">
        <f t="shared" si="84"/>
        <v>15</v>
      </c>
      <c r="J85" s="6">
        <f t="shared" si="85"/>
        <v>30</v>
      </c>
      <c r="K85" s="6">
        <f t="shared" si="86"/>
        <v>0</v>
      </c>
      <c r="L85" s="6">
        <f t="shared" si="87"/>
        <v>0</v>
      </c>
      <c r="M85" s="6">
        <f t="shared" si="88"/>
        <v>0</v>
      </c>
      <c r="N85" s="6">
        <f t="shared" si="89"/>
        <v>0</v>
      </c>
      <c r="O85" s="6">
        <f t="shared" si="90"/>
        <v>0</v>
      </c>
      <c r="P85" s="6">
        <f t="shared" si="91"/>
        <v>0</v>
      </c>
      <c r="Q85" s="7">
        <f t="shared" si="92"/>
        <v>2</v>
      </c>
      <c r="R85" s="7">
        <f t="shared" si="93"/>
        <v>0</v>
      </c>
      <c r="S85" s="7">
        <v>1.8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4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5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6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7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8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9"/>
        <v>0</v>
      </c>
      <c r="ED85" s="11">
        <v>15</v>
      </c>
      <c r="EE85" s="10" t="s">
        <v>61</v>
      </c>
      <c r="EF85" s="11">
        <v>30</v>
      </c>
      <c r="EG85" s="10" t="s">
        <v>61</v>
      </c>
      <c r="EH85" s="11"/>
      <c r="EI85" s="10"/>
      <c r="EJ85" s="7">
        <v>2</v>
      </c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100"/>
        <v>2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1"/>
        <v>0</v>
      </c>
    </row>
    <row r="86" spans="1:171" x14ac:dyDescent="0.2">
      <c r="A86" s="6"/>
      <c r="B86" s="6"/>
      <c r="C86" s="6"/>
      <c r="D86" s="6" t="s">
        <v>186</v>
      </c>
      <c r="E86" s="3" t="s">
        <v>187</v>
      </c>
      <c r="F86" s="6">
        <f t="shared" si="81"/>
        <v>1</v>
      </c>
      <c r="G86" s="6">
        <f t="shared" si="82"/>
        <v>1</v>
      </c>
      <c r="H86" s="6">
        <f t="shared" si="83"/>
        <v>45</v>
      </c>
      <c r="I86" s="6">
        <f t="shared" si="84"/>
        <v>15</v>
      </c>
      <c r="J86" s="6">
        <f t="shared" si="85"/>
        <v>30</v>
      </c>
      <c r="K86" s="6">
        <f t="shared" si="86"/>
        <v>0</v>
      </c>
      <c r="L86" s="6">
        <f t="shared" si="87"/>
        <v>0</v>
      </c>
      <c r="M86" s="6">
        <f t="shared" si="88"/>
        <v>0</v>
      </c>
      <c r="N86" s="6">
        <f t="shared" si="89"/>
        <v>0</v>
      </c>
      <c r="O86" s="6">
        <f t="shared" si="90"/>
        <v>0</v>
      </c>
      <c r="P86" s="6">
        <f t="shared" si="91"/>
        <v>0</v>
      </c>
      <c r="Q86" s="7">
        <f t="shared" si="92"/>
        <v>2</v>
      </c>
      <c r="R86" s="7">
        <f t="shared" si="93"/>
        <v>0</v>
      </c>
      <c r="S86" s="7">
        <v>1.9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4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5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6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7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8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9"/>
        <v>0</v>
      </c>
      <c r="ED86" s="11">
        <v>15</v>
      </c>
      <c r="EE86" s="10" t="s">
        <v>77</v>
      </c>
      <c r="EF86" s="11">
        <v>30</v>
      </c>
      <c r="EG86" s="10" t="s">
        <v>61</v>
      </c>
      <c r="EH86" s="11"/>
      <c r="EI86" s="10"/>
      <c r="EJ86" s="7">
        <v>2</v>
      </c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100"/>
        <v>2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1"/>
        <v>0</v>
      </c>
    </row>
    <row r="87" spans="1:171" x14ac:dyDescent="0.2">
      <c r="A87" s="6"/>
      <c r="B87" s="6"/>
      <c r="C87" s="6"/>
      <c r="D87" s="6" t="s">
        <v>188</v>
      </c>
      <c r="E87" s="3" t="s">
        <v>189</v>
      </c>
      <c r="F87" s="6">
        <f t="shared" si="81"/>
        <v>1</v>
      </c>
      <c r="G87" s="6">
        <f t="shared" si="82"/>
        <v>1</v>
      </c>
      <c r="H87" s="6">
        <f t="shared" si="83"/>
        <v>60</v>
      </c>
      <c r="I87" s="6">
        <f t="shared" si="84"/>
        <v>30</v>
      </c>
      <c r="J87" s="6">
        <f t="shared" si="85"/>
        <v>0</v>
      </c>
      <c r="K87" s="6">
        <f t="shared" si="86"/>
        <v>0</v>
      </c>
      <c r="L87" s="6">
        <f t="shared" si="87"/>
        <v>30</v>
      </c>
      <c r="M87" s="6">
        <f t="shared" si="88"/>
        <v>0</v>
      </c>
      <c r="N87" s="6">
        <f t="shared" si="89"/>
        <v>0</v>
      </c>
      <c r="O87" s="6">
        <f t="shared" si="90"/>
        <v>0</v>
      </c>
      <c r="P87" s="6">
        <f t="shared" si="91"/>
        <v>0</v>
      </c>
      <c r="Q87" s="7">
        <f t="shared" si="92"/>
        <v>4</v>
      </c>
      <c r="R87" s="7">
        <f t="shared" si="93"/>
        <v>1.6</v>
      </c>
      <c r="S87" s="7">
        <v>2.4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4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5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6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7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8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9"/>
        <v>0</v>
      </c>
      <c r="ED87" s="11">
        <v>30</v>
      </c>
      <c r="EE87" s="10" t="s">
        <v>77</v>
      </c>
      <c r="EF87" s="11"/>
      <c r="EG87" s="10"/>
      <c r="EH87" s="11"/>
      <c r="EI87" s="10"/>
      <c r="EJ87" s="7">
        <v>2.4</v>
      </c>
      <c r="EK87" s="11">
        <v>30</v>
      </c>
      <c r="EL87" s="10" t="s">
        <v>61</v>
      </c>
      <c r="EM87" s="11"/>
      <c r="EN87" s="10"/>
      <c r="EO87" s="11"/>
      <c r="EP87" s="10"/>
      <c r="EQ87" s="11"/>
      <c r="ER87" s="10"/>
      <c r="ES87" s="11"/>
      <c r="ET87" s="10"/>
      <c r="EU87" s="7">
        <v>1.6</v>
      </c>
      <c r="EV87" s="7">
        <f t="shared" si="100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1"/>
        <v>0</v>
      </c>
    </row>
    <row r="88" spans="1:171" x14ac:dyDescent="0.2">
      <c r="A88" s="6"/>
      <c r="B88" s="6"/>
      <c r="C88" s="6"/>
      <c r="D88" s="6" t="s">
        <v>190</v>
      </c>
      <c r="E88" s="3" t="s">
        <v>191</v>
      </c>
      <c r="F88" s="6">
        <f t="shared" si="81"/>
        <v>0</v>
      </c>
      <c r="G88" s="6">
        <f t="shared" si="82"/>
        <v>2</v>
      </c>
      <c r="H88" s="6">
        <f t="shared" si="83"/>
        <v>45</v>
      </c>
      <c r="I88" s="6">
        <f t="shared" si="84"/>
        <v>30</v>
      </c>
      <c r="J88" s="6">
        <f t="shared" si="85"/>
        <v>0</v>
      </c>
      <c r="K88" s="6">
        <f t="shared" si="86"/>
        <v>0</v>
      </c>
      <c r="L88" s="6">
        <f t="shared" si="87"/>
        <v>0</v>
      </c>
      <c r="M88" s="6">
        <f t="shared" si="88"/>
        <v>0</v>
      </c>
      <c r="N88" s="6">
        <f t="shared" si="89"/>
        <v>15</v>
      </c>
      <c r="O88" s="6">
        <f t="shared" si="90"/>
        <v>0</v>
      </c>
      <c r="P88" s="6">
        <f t="shared" si="91"/>
        <v>0</v>
      </c>
      <c r="Q88" s="7">
        <f t="shared" si="92"/>
        <v>3</v>
      </c>
      <c r="R88" s="7">
        <f t="shared" si="93"/>
        <v>1</v>
      </c>
      <c r="S88" s="7">
        <v>1.7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4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5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6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7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8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9"/>
        <v>0</v>
      </c>
      <c r="ED88" s="11">
        <v>30</v>
      </c>
      <c r="EE88" s="10" t="s">
        <v>61</v>
      </c>
      <c r="EF88" s="11"/>
      <c r="EG88" s="10"/>
      <c r="EH88" s="11"/>
      <c r="EI88" s="10"/>
      <c r="EJ88" s="7">
        <v>2</v>
      </c>
      <c r="EK88" s="11"/>
      <c r="EL88" s="10"/>
      <c r="EM88" s="11"/>
      <c r="EN88" s="10"/>
      <c r="EO88" s="11">
        <v>15</v>
      </c>
      <c r="EP88" s="10" t="s">
        <v>61</v>
      </c>
      <c r="EQ88" s="11"/>
      <c r="ER88" s="10"/>
      <c r="ES88" s="11"/>
      <c r="ET88" s="10"/>
      <c r="EU88" s="7">
        <v>1</v>
      </c>
      <c r="EV88" s="7">
        <f t="shared" si="100"/>
        <v>3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1"/>
        <v>0</v>
      </c>
    </row>
    <row r="89" spans="1:171" x14ac:dyDescent="0.2">
      <c r="A89" s="6"/>
      <c r="B89" s="6"/>
      <c r="C89" s="6"/>
      <c r="D89" s="6" t="s">
        <v>192</v>
      </c>
      <c r="E89" s="3" t="s">
        <v>193</v>
      </c>
      <c r="F89" s="6">
        <f t="shared" si="81"/>
        <v>0</v>
      </c>
      <c r="G89" s="6">
        <f t="shared" si="82"/>
        <v>1</v>
      </c>
      <c r="H89" s="6">
        <f t="shared" si="83"/>
        <v>30</v>
      </c>
      <c r="I89" s="6">
        <f t="shared" si="84"/>
        <v>0</v>
      </c>
      <c r="J89" s="6">
        <f t="shared" si="85"/>
        <v>0</v>
      </c>
      <c r="K89" s="6">
        <f t="shared" si="86"/>
        <v>30</v>
      </c>
      <c r="L89" s="6">
        <f t="shared" si="87"/>
        <v>0</v>
      </c>
      <c r="M89" s="6">
        <f t="shared" si="88"/>
        <v>0</v>
      </c>
      <c r="N89" s="6">
        <f t="shared" si="89"/>
        <v>0</v>
      </c>
      <c r="O89" s="6">
        <f t="shared" si="90"/>
        <v>0</v>
      </c>
      <c r="P89" s="6">
        <f t="shared" si="91"/>
        <v>0</v>
      </c>
      <c r="Q89" s="7">
        <f t="shared" si="92"/>
        <v>2</v>
      </c>
      <c r="R89" s="7">
        <f t="shared" si="93"/>
        <v>0</v>
      </c>
      <c r="S89" s="7">
        <v>1.2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4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5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6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7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8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9"/>
        <v>0</v>
      </c>
      <c r="ED89" s="11"/>
      <c r="EE89" s="10"/>
      <c r="EF89" s="11"/>
      <c r="EG89" s="10"/>
      <c r="EH89" s="11">
        <v>30</v>
      </c>
      <c r="EI89" s="10" t="s">
        <v>61</v>
      </c>
      <c r="EJ89" s="7">
        <v>2</v>
      </c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100"/>
        <v>2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1"/>
        <v>0</v>
      </c>
    </row>
    <row r="90" spans="1:171" x14ac:dyDescent="0.2">
      <c r="A90" s="6"/>
      <c r="B90" s="6"/>
      <c r="C90" s="6"/>
      <c r="D90" s="6" t="s">
        <v>194</v>
      </c>
      <c r="E90" s="3" t="s">
        <v>195</v>
      </c>
      <c r="F90" s="6">
        <f t="shared" si="81"/>
        <v>1</v>
      </c>
      <c r="G90" s="6">
        <f t="shared" si="82"/>
        <v>0</v>
      </c>
      <c r="H90" s="6">
        <f t="shared" si="83"/>
        <v>0</v>
      </c>
      <c r="I90" s="6">
        <f t="shared" si="84"/>
        <v>0</v>
      </c>
      <c r="J90" s="6">
        <f t="shared" si="85"/>
        <v>0</v>
      </c>
      <c r="K90" s="6">
        <f t="shared" si="86"/>
        <v>0</v>
      </c>
      <c r="L90" s="6">
        <f t="shared" si="87"/>
        <v>0</v>
      </c>
      <c r="M90" s="6">
        <f t="shared" si="88"/>
        <v>0</v>
      </c>
      <c r="N90" s="6">
        <f t="shared" si="89"/>
        <v>0</v>
      </c>
      <c r="O90" s="6">
        <f t="shared" si="90"/>
        <v>0</v>
      </c>
      <c r="P90" s="6">
        <f t="shared" si="91"/>
        <v>0</v>
      </c>
      <c r="Q90" s="7">
        <f t="shared" si="92"/>
        <v>15</v>
      </c>
      <c r="R90" s="7">
        <f t="shared" si="93"/>
        <v>15</v>
      </c>
      <c r="S90" s="7">
        <v>0.6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4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5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6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7"/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8"/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9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>
        <v>0</v>
      </c>
      <c r="ER90" s="10" t="s">
        <v>77</v>
      </c>
      <c r="ES90" s="11"/>
      <c r="ET90" s="10"/>
      <c r="EU90" s="7">
        <v>15</v>
      </c>
      <c r="EV90" s="7">
        <f t="shared" si="100"/>
        <v>15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101"/>
        <v>0</v>
      </c>
    </row>
    <row r="91" spans="1:171" ht="15.95" customHeight="1" x14ac:dyDescent="0.2">
      <c r="A91" s="6"/>
      <c r="B91" s="6"/>
      <c r="C91" s="6"/>
      <c r="D91" s="6"/>
      <c r="E91" s="6" t="s">
        <v>85</v>
      </c>
      <c r="F91" s="6">
        <f t="shared" ref="F91:AK91" si="102">SUM(F73:F90)</f>
        <v>9</v>
      </c>
      <c r="G91" s="6">
        <f t="shared" si="102"/>
        <v>27</v>
      </c>
      <c r="H91" s="6">
        <f t="shared" si="102"/>
        <v>780</v>
      </c>
      <c r="I91" s="6">
        <f t="shared" si="102"/>
        <v>330</v>
      </c>
      <c r="J91" s="6">
        <f t="shared" si="102"/>
        <v>150</v>
      </c>
      <c r="K91" s="6">
        <f t="shared" si="102"/>
        <v>30</v>
      </c>
      <c r="L91" s="6">
        <f t="shared" si="102"/>
        <v>165</v>
      </c>
      <c r="M91" s="6">
        <f t="shared" si="102"/>
        <v>0</v>
      </c>
      <c r="N91" s="6">
        <f t="shared" si="102"/>
        <v>105</v>
      </c>
      <c r="O91" s="6">
        <f t="shared" si="102"/>
        <v>0</v>
      </c>
      <c r="P91" s="6">
        <f t="shared" si="102"/>
        <v>0</v>
      </c>
      <c r="Q91" s="7">
        <f t="shared" si="102"/>
        <v>68</v>
      </c>
      <c r="R91" s="7">
        <f t="shared" si="102"/>
        <v>34.6</v>
      </c>
      <c r="S91" s="7">
        <f t="shared" si="102"/>
        <v>32.099999999999994</v>
      </c>
      <c r="T91" s="11">
        <f t="shared" si="102"/>
        <v>0</v>
      </c>
      <c r="U91" s="10">
        <f t="shared" si="102"/>
        <v>0</v>
      </c>
      <c r="V91" s="11">
        <f t="shared" si="102"/>
        <v>0</v>
      </c>
      <c r="W91" s="10">
        <f t="shared" si="102"/>
        <v>0</v>
      </c>
      <c r="X91" s="11">
        <f t="shared" si="102"/>
        <v>0</v>
      </c>
      <c r="Y91" s="10">
        <f t="shared" si="102"/>
        <v>0</v>
      </c>
      <c r="Z91" s="7">
        <f t="shared" si="102"/>
        <v>0</v>
      </c>
      <c r="AA91" s="11">
        <f t="shared" si="102"/>
        <v>0</v>
      </c>
      <c r="AB91" s="10">
        <f t="shared" si="102"/>
        <v>0</v>
      </c>
      <c r="AC91" s="11">
        <f t="shared" si="102"/>
        <v>0</v>
      </c>
      <c r="AD91" s="10">
        <f t="shared" si="102"/>
        <v>0</v>
      </c>
      <c r="AE91" s="11">
        <f t="shared" si="102"/>
        <v>0</v>
      </c>
      <c r="AF91" s="10">
        <f t="shared" si="102"/>
        <v>0</v>
      </c>
      <c r="AG91" s="11">
        <f t="shared" si="102"/>
        <v>0</v>
      </c>
      <c r="AH91" s="10">
        <f t="shared" si="102"/>
        <v>0</v>
      </c>
      <c r="AI91" s="11">
        <f t="shared" si="102"/>
        <v>0</v>
      </c>
      <c r="AJ91" s="10">
        <f t="shared" si="102"/>
        <v>0</v>
      </c>
      <c r="AK91" s="7">
        <f t="shared" si="102"/>
        <v>0</v>
      </c>
      <c r="AL91" s="7">
        <f t="shared" ref="AL91:BQ91" si="103">SUM(AL73:AL90)</f>
        <v>0</v>
      </c>
      <c r="AM91" s="11">
        <f t="shared" si="103"/>
        <v>0</v>
      </c>
      <c r="AN91" s="10">
        <f t="shared" si="103"/>
        <v>0</v>
      </c>
      <c r="AO91" s="11">
        <f t="shared" si="103"/>
        <v>0</v>
      </c>
      <c r="AP91" s="10">
        <f t="shared" si="103"/>
        <v>0</v>
      </c>
      <c r="AQ91" s="11">
        <f t="shared" si="103"/>
        <v>0</v>
      </c>
      <c r="AR91" s="10">
        <f t="shared" si="103"/>
        <v>0</v>
      </c>
      <c r="AS91" s="7">
        <f t="shared" si="103"/>
        <v>0</v>
      </c>
      <c r="AT91" s="11">
        <f t="shared" si="103"/>
        <v>0</v>
      </c>
      <c r="AU91" s="10">
        <f t="shared" si="103"/>
        <v>0</v>
      </c>
      <c r="AV91" s="11">
        <f t="shared" si="103"/>
        <v>0</v>
      </c>
      <c r="AW91" s="10">
        <f t="shared" si="103"/>
        <v>0</v>
      </c>
      <c r="AX91" s="11">
        <f t="shared" si="103"/>
        <v>0</v>
      </c>
      <c r="AY91" s="10">
        <f t="shared" si="103"/>
        <v>0</v>
      </c>
      <c r="AZ91" s="11">
        <f t="shared" si="103"/>
        <v>0</v>
      </c>
      <c r="BA91" s="10">
        <f t="shared" si="103"/>
        <v>0</v>
      </c>
      <c r="BB91" s="11">
        <f t="shared" si="103"/>
        <v>0</v>
      </c>
      <c r="BC91" s="10">
        <f t="shared" si="103"/>
        <v>0</v>
      </c>
      <c r="BD91" s="7">
        <f t="shared" si="103"/>
        <v>0</v>
      </c>
      <c r="BE91" s="7">
        <f t="shared" si="103"/>
        <v>0</v>
      </c>
      <c r="BF91" s="11">
        <f t="shared" si="103"/>
        <v>0</v>
      </c>
      <c r="BG91" s="10">
        <f t="shared" si="103"/>
        <v>0</v>
      </c>
      <c r="BH91" s="11">
        <f t="shared" si="103"/>
        <v>0</v>
      </c>
      <c r="BI91" s="10">
        <f t="shared" si="103"/>
        <v>0</v>
      </c>
      <c r="BJ91" s="11">
        <f t="shared" si="103"/>
        <v>0</v>
      </c>
      <c r="BK91" s="10">
        <f t="shared" si="103"/>
        <v>0</v>
      </c>
      <c r="BL91" s="7">
        <f t="shared" si="103"/>
        <v>0</v>
      </c>
      <c r="BM91" s="11">
        <f t="shared" si="103"/>
        <v>0</v>
      </c>
      <c r="BN91" s="10">
        <f t="shared" si="103"/>
        <v>0</v>
      </c>
      <c r="BO91" s="11">
        <f t="shared" si="103"/>
        <v>0</v>
      </c>
      <c r="BP91" s="10">
        <f t="shared" si="103"/>
        <v>0</v>
      </c>
      <c r="BQ91" s="11">
        <f t="shared" si="103"/>
        <v>0</v>
      </c>
      <c r="BR91" s="10">
        <f t="shared" ref="BR91:CW91" si="104">SUM(BR73:BR90)</f>
        <v>0</v>
      </c>
      <c r="BS91" s="11">
        <f t="shared" si="104"/>
        <v>0</v>
      </c>
      <c r="BT91" s="10">
        <f t="shared" si="104"/>
        <v>0</v>
      </c>
      <c r="BU91" s="11">
        <f t="shared" si="104"/>
        <v>0</v>
      </c>
      <c r="BV91" s="10">
        <f t="shared" si="104"/>
        <v>0</v>
      </c>
      <c r="BW91" s="7">
        <f t="shared" si="104"/>
        <v>0</v>
      </c>
      <c r="BX91" s="7">
        <f t="shared" si="104"/>
        <v>0</v>
      </c>
      <c r="BY91" s="11">
        <f t="shared" si="104"/>
        <v>0</v>
      </c>
      <c r="BZ91" s="10">
        <f t="shared" si="104"/>
        <v>0</v>
      </c>
      <c r="CA91" s="11">
        <f t="shared" si="104"/>
        <v>0</v>
      </c>
      <c r="CB91" s="10">
        <f t="shared" si="104"/>
        <v>0</v>
      </c>
      <c r="CC91" s="11">
        <f t="shared" si="104"/>
        <v>0</v>
      </c>
      <c r="CD91" s="10">
        <f t="shared" si="104"/>
        <v>0</v>
      </c>
      <c r="CE91" s="7">
        <f t="shared" si="104"/>
        <v>0</v>
      </c>
      <c r="CF91" s="11">
        <f t="shared" si="104"/>
        <v>0</v>
      </c>
      <c r="CG91" s="10">
        <f t="shared" si="104"/>
        <v>0</v>
      </c>
      <c r="CH91" s="11">
        <f t="shared" si="104"/>
        <v>0</v>
      </c>
      <c r="CI91" s="10">
        <f t="shared" si="104"/>
        <v>0</v>
      </c>
      <c r="CJ91" s="11">
        <f t="shared" si="104"/>
        <v>0</v>
      </c>
      <c r="CK91" s="10">
        <f t="shared" si="104"/>
        <v>0</v>
      </c>
      <c r="CL91" s="11">
        <f t="shared" si="104"/>
        <v>0</v>
      </c>
      <c r="CM91" s="10">
        <f t="shared" si="104"/>
        <v>0</v>
      </c>
      <c r="CN91" s="11">
        <f t="shared" si="104"/>
        <v>0</v>
      </c>
      <c r="CO91" s="10">
        <f t="shared" si="104"/>
        <v>0</v>
      </c>
      <c r="CP91" s="7">
        <f t="shared" si="104"/>
        <v>0</v>
      </c>
      <c r="CQ91" s="7">
        <f t="shared" si="104"/>
        <v>0</v>
      </c>
      <c r="CR91" s="11">
        <f t="shared" si="104"/>
        <v>90</v>
      </c>
      <c r="CS91" s="10">
        <f t="shared" si="104"/>
        <v>0</v>
      </c>
      <c r="CT91" s="11">
        <f t="shared" si="104"/>
        <v>75</v>
      </c>
      <c r="CU91" s="10">
        <f t="shared" si="104"/>
        <v>0</v>
      </c>
      <c r="CV91" s="11">
        <f t="shared" si="104"/>
        <v>0</v>
      </c>
      <c r="CW91" s="10">
        <f t="shared" si="104"/>
        <v>0</v>
      </c>
      <c r="CX91" s="7">
        <f t="shared" ref="CX91:EC91" si="105">SUM(CX73:CX90)</f>
        <v>13</v>
      </c>
      <c r="CY91" s="11">
        <f t="shared" si="105"/>
        <v>45</v>
      </c>
      <c r="CZ91" s="10">
        <f t="shared" si="105"/>
        <v>0</v>
      </c>
      <c r="DA91" s="11">
        <f t="shared" si="105"/>
        <v>0</v>
      </c>
      <c r="DB91" s="10">
        <f t="shared" si="105"/>
        <v>0</v>
      </c>
      <c r="DC91" s="11">
        <f t="shared" si="105"/>
        <v>0</v>
      </c>
      <c r="DD91" s="10">
        <f t="shared" si="105"/>
        <v>0</v>
      </c>
      <c r="DE91" s="11">
        <f t="shared" si="105"/>
        <v>0</v>
      </c>
      <c r="DF91" s="10">
        <f t="shared" si="105"/>
        <v>0</v>
      </c>
      <c r="DG91" s="11">
        <f t="shared" si="105"/>
        <v>0</v>
      </c>
      <c r="DH91" s="10">
        <f t="shared" si="105"/>
        <v>0</v>
      </c>
      <c r="DI91" s="7">
        <f t="shared" si="105"/>
        <v>4</v>
      </c>
      <c r="DJ91" s="7">
        <f t="shared" si="105"/>
        <v>17</v>
      </c>
      <c r="DK91" s="11">
        <f t="shared" si="105"/>
        <v>150</v>
      </c>
      <c r="DL91" s="10">
        <f t="shared" si="105"/>
        <v>0</v>
      </c>
      <c r="DM91" s="11">
        <f t="shared" si="105"/>
        <v>15</v>
      </c>
      <c r="DN91" s="10">
        <f t="shared" si="105"/>
        <v>0</v>
      </c>
      <c r="DO91" s="11">
        <f t="shared" si="105"/>
        <v>0</v>
      </c>
      <c r="DP91" s="10">
        <f t="shared" si="105"/>
        <v>0</v>
      </c>
      <c r="DQ91" s="7">
        <f t="shared" si="105"/>
        <v>10</v>
      </c>
      <c r="DR91" s="11">
        <f t="shared" si="105"/>
        <v>90</v>
      </c>
      <c r="DS91" s="10">
        <f t="shared" si="105"/>
        <v>0</v>
      </c>
      <c r="DT91" s="11">
        <f t="shared" si="105"/>
        <v>0</v>
      </c>
      <c r="DU91" s="10">
        <f t="shared" si="105"/>
        <v>0</v>
      </c>
      <c r="DV91" s="11">
        <f t="shared" si="105"/>
        <v>90</v>
      </c>
      <c r="DW91" s="10">
        <f t="shared" si="105"/>
        <v>0</v>
      </c>
      <c r="DX91" s="11">
        <f t="shared" si="105"/>
        <v>0</v>
      </c>
      <c r="DY91" s="10">
        <f t="shared" si="105"/>
        <v>0</v>
      </c>
      <c r="DZ91" s="11">
        <f t="shared" si="105"/>
        <v>0</v>
      </c>
      <c r="EA91" s="10">
        <f t="shared" si="105"/>
        <v>0</v>
      </c>
      <c r="EB91" s="7">
        <f t="shared" si="105"/>
        <v>13</v>
      </c>
      <c r="EC91" s="7">
        <f t="shared" si="105"/>
        <v>23</v>
      </c>
      <c r="ED91" s="11">
        <f t="shared" ref="ED91:FI91" si="106">SUM(ED73:ED90)</f>
        <v>90</v>
      </c>
      <c r="EE91" s="10">
        <f t="shared" si="106"/>
        <v>0</v>
      </c>
      <c r="EF91" s="11">
        <f t="shared" si="106"/>
        <v>60</v>
      </c>
      <c r="EG91" s="10">
        <f t="shared" si="106"/>
        <v>0</v>
      </c>
      <c r="EH91" s="11">
        <f t="shared" si="106"/>
        <v>30</v>
      </c>
      <c r="EI91" s="10">
        <f t="shared" si="106"/>
        <v>0</v>
      </c>
      <c r="EJ91" s="7">
        <f t="shared" si="106"/>
        <v>10.4</v>
      </c>
      <c r="EK91" s="11">
        <f t="shared" si="106"/>
        <v>30</v>
      </c>
      <c r="EL91" s="10">
        <f t="shared" si="106"/>
        <v>0</v>
      </c>
      <c r="EM91" s="11">
        <f t="shared" si="106"/>
        <v>0</v>
      </c>
      <c r="EN91" s="10">
        <f t="shared" si="106"/>
        <v>0</v>
      </c>
      <c r="EO91" s="11">
        <f t="shared" si="106"/>
        <v>15</v>
      </c>
      <c r="EP91" s="10">
        <f t="shared" si="106"/>
        <v>0</v>
      </c>
      <c r="EQ91" s="11">
        <f t="shared" si="106"/>
        <v>0</v>
      </c>
      <c r="ER91" s="10">
        <f t="shared" si="106"/>
        <v>0</v>
      </c>
      <c r="ES91" s="11">
        <f t="shared" si="106"/>
        <v>0</v>
      </c>
      <c r="ET91" s="10">
        <f t="shared" si="106"/>
        <v>0</v>
      </c>
      <c r="EU91" s="7">
        <f t="shared" si="106"/>
        <v>17.600000000000001</v>
      </c>
      <c r="EV91" s="7">
        <f t="shared" si="106"/>
        <v>28</v>
      </c>
      <c r="EW91" s="11">
        <f t="shared" si="106"/>
        <v>0</v>
      </c>
      <c r="EX91" s="10">
        <f t="shared" si="106"/>
        <v>0</v>
      </c>
      <c r="EY91" s="11">
        <f t="shared" si="106"/>
        <v>0</v>
      </c>
      <c r="EZ91" s="10">
        <f t="shared" si="106"/>
        <v>0</v>
      </c>
      <c r="FA91" s="11">
        <f t="shared" si="106"/>
        <v>0</v>
      </c>
      <c r="FB91" s="10">
        <f t="shared" si="106"/>
        <v>0</v>
      </c>
      <c r="FC91" s="7">
        <f t="shared" si="106"/>
        <v>0</v>
      </c>
      <c r="FD91" s="11">
        <f t="shared" si="106"/>
        <v>0</v>
      </c>
      <c r="FE91" s="10">
        <f t="shared" si="106"/>
        <v>0</v>
      </c>
      <c r="FF91" s="11">
        <f t="shared" si="106"/>
        <v>0</v>
      </c>
      <c r="FG91" s="10">
        <f t="shared" si="106"/>
        <v>0</v>
      </c>
      <c r="FH91" s="11">
        <f t="shared" si="106"/>
        <v>0</v>
      </c>
      <c r="FI91" s="10">
        <f t="shared" si="106"/>
        <v>0</v>
      </c>
      <c r="FJ91" s="11">
        <f t="shared" ref="FJ91:FO91" si="107">SUM(FJ73:FJ90)</f>
        <v>0</v>
      </c>
      <c r="FK91" s="10">
        <f t="shared" si="107"/>
        <v>0</v>
      </c>
      <c r="FL91" s="11">
        <f t="shared" si="107"/>
        <v>0</v>
      </c>
      <c r="FM91" s="10">
        <f t="shared" si="107"/>
        <v>0</v>
      </c>
      <c r="FN91" s="7">
        <f t="shared" si="107"/>
        <v>0</v>
      </c>
      <c r="FO91" s="7">
        <f t="shared" si="107"/>
        <v>0</v>
      </c>
    </row>
    <row r="92" spans="1:171" ht="20.100000000000001" customHeight="1" x14ac:dyDescent="0.2">
      <c r="A92" s="12" t="s">
        <v>196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2"/>
      <c r="FO92" s="13"/>
    </row>
    <row r="93" spans="1:171" x14ac:dyDescent="0.2">
      <c r="A93" s="15">
        <v>1</v>
      </c>
      <c r="B93" s="15">
        <v>1</v>
      </c>
      <c r="C93" s="15"/>
      <c r="D93" s="6" t="s">
        <v>197</v>
      </c>
      <c r="E93" s="3" t="s">
        <v>198</v>
      </c>
      <c r="F93" s="6">
        <f t="shared" ref="F93:F112" si="108">COUNTIF(T93:FM93,"e")</f>
        <v>0</v>
      </c>
      <c r="G93" s="6">
        <f t="shared" ref="G93:G112" si="109">COUNTIF(T93:FM93,"z")</f>
        <v>1</v>
      </c>
      <c r="H93" s="6">
        <f t="shared" ref="H93:H112" si="110">SUM(I93:P93)</f>
        <v>45</v>
      </c>
      <c r="I93" s="6">
        <f t="shared" ref="I93:I112" si="111">T93+AM93+BF93+BY93+CR93+DK93+ED93+EW93</f>
        <v>45</v>
      </c>
      <c r="J93" s="6">
        <f t="shared" ref="J93:J112" si="112">V93+AO93+BH93+CA93+CT93+DM93+EF93+EY93</f>
        <v>0</v>
      </c>
      <c r="K93" s="6">
        <f t="shared" ref="K93:K112" si="113">X93+AQ93+BJ93+CC93+CV93+DO93+EH93+FA93</f>
        <v>0</v>
      </c>
      <c r="L93" s="6">
        <f t="shared" ref="L93:L112" si="114">AA93+AT93+BM93+CF93+CY93+DR93+EK93+FD93</f>
        <v>0</v>
      </c>
      <c r="M93" s="6">
        <f t="shared" ref="M93:M112" si="115">AC93+AV93+BO93+CH93+DA93+DT93+EM93+FF93</f>
        <v>0</v>
      </c>
      <c r="N93" s="6">
        <f t="shared" ref="N93:N112" si="116">AE93+AX93+BQ93+CJ93+DC93+DV93+EO93+FH93</f>
        <v>0</v>
      </c>
      <c r="O93" s="6">
        <f t="shared" ref="O93:O112" si="117">AG93+AZ93+BS93+CL93+DE93+DX93+EQ93+FJ93</f>
        <v>0</v>
      </c>
      <c r="P93" s="6">
        <f t="shared" ref="P93:P112" si="118">AI93+BB93+BU93+CN93+DG93+DZ93+ES93+FL93</f>
        <v>0</v>
      </c>
      <c r="Q93" s="7">
        <f t="shared" ref="Q93:Q112" si="119">AL93+BE93+BX93+CQ93+DJ93+EC93+EV93+FO93</f>
        <v>3</v>
      </c>
      <c r="R93" s="7">
        <f t="shared" ref="R93:R112" si="120">AK93+BD93+BW93+CP93+DI93+EB93+EU93+FN93</f>
        <v>0</v>
      </c>
      <c r="S93" s="7">
        <v>1.8</v>
      </c>
      <c r="T93" s="11">
        <v>45</v>
      </c>
      <c r="U93" s="10" t="s">
        <v>61</v>
      </c>
      <c r="V93" s="11"/>
      <c r="W93" s="10"/>
      <c r="X93" s="11"/>
      <c r="Y93" s="10"/>
      <c r="Z93" s="7">
        <v>3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ref="AL93:AL112" si="121">Z93+AK93</f>
        <v>3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ref="BE93:BE112" si="122">AS93+BD93</f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ref="BX93:BX112" si="123">BL93+BW93</f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ref="CQ93:CQ112" si="124">CE93+CP93</f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ref="DJ93:DJ112" si="125">CX93+DI93</f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ref="EC93:EC112" si="126">DQ93+EB93</f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ref="EV93:EV112" si="127">EJ93+EU93</f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ref="FO93:FO112" si="128">FC93+FN93</f>
        <v>0</v>
      </c>
    </row>
    <row r="94" spans="1:171" x14ac:dyDescent="0.2">
      <c r="A94" s="15">
        <v>1</v>
      </c>
      <c r="B94" s="15">
        <v>1</v>
      </c>
      <c r="C94" s="15"/>
      <c r="D94" s="6" t="s">
        <v>199</v>
      </c>
      <c r="E94" s="3" t="s">
        <v>200</v>
      </c>
      <c r="F94" s="6">
        <f t="shared" si="108"/>
        <v>0</v>
      </c>
      <c r="G94" s="6">
        <f t="shared" si="109"/>
        <v>1</v>
      </c>
      <c r="H94" s="6">
        <f t="shared" si="110"/>
        <v>45</v>
      </c>
      <c r="I94" s="6">
        <f t="shared" si="111"/>
        <v>45</v>
      </c>
      <c r="J94" s="6">
        <f t="shared" si="112"/>
        <v>0</v>
      </c>
      <c r="K94" s="6">
        <f t="shared" si="113"/>
        <v>0</v>
      </c>
      <c r="L94" s="6">
        <f t="shared" si="114"/>
        <v>0</v>
      </c>
      <c r="M94" s="6">
        <f t="shared" si="115"/>
        <v>0</v>
      </c>
      <c r="N94" s="6">
        <f t="shared" si="116"/>
        <v>0</v>
      </c>
      <c r="O94" s="6">
        <f t="shared" si="117"/>
        <v>0</v>
      </c>
      <c r="P94" s="6">
        <f t="shared" si="118"/>
        <v>0</v>
      </c>
      <c r="Q94" s="7">
        <f t="shared" si="119"/>
        <v>3</v>
      </c>
      <c r="R94" s="7">
        <f t="shared" si="120"/>
        <v>0</v>
      </c>
      <c r="S94" s="7">
        <v>1.8</v>
      </c>
      <c r="T94" s="11">
        <v>45</v>
      </c>
      <c r="U94" s="10" t="s">
        <v>61</v>
      </c>
      <c r="V94" s="11"/>
      <c r="W94" s="10"/>
      <c r="X94" s="11"/>
      <c r="Y94" s="10"/>
      <c r="Z94" s="7">
        <v>3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21"/>
        <v>3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2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23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4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25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6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7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8"/>
        <v>0</v>
      </c>
    </row>
    <row r="95" spans="1:171" x14ac:dyDescent="0.2">
      <c r="A95" s="15">
        <v>2</v>
      </c>
      <c r="B95" s="15">
        <v>1</v>
      </c>
      <c r="C95" s="15"/>
      <c r="D95" s="6" t="s">
        <v>201</v>
      </c>
      <c r="E95" s="3" t="s">
        <v>202</v>
      </c>
      <c r="F95" s="6">
        <f t="shared" si="108"/>
        <v>0</v>
      </c>
      <c r="G95" s="6">
        <f t="shared" si="109"/>
        <v>1</v>
      </c>
      <c r="H95" s="6">
        <f t="shared" si="110"/>
        <v>30</v>
      </c>
      <c r="I95" s="6">
        <f t="shared" si="111"/>
        <v>0</v>
      </c>
      <c r="J95" s="6">
        <f t="shared" si="112"/>
        <v>0</v>
      </c>
      <c r="K95" s="6">
        <f t="shared" si="113"/>
        <v>0</v>
      </c>
      <c r="L95" s="6">
        <f t="shared" si="114"/>
        <v>0</v>
      </c>
      <c r="M95" s="6">
        <f t="shared" si="115"/>
        <v>30</v>
      </c>
      <c r="N95" s="6">
        <f t="shared" si="116"/>
        <v>0</v>
      </c>
      <c r="O95" s="6">
        <f t="shared" si="117"/>
        <v>0</v>
      </c>
      <c r="P95" s="6">
        <f t="shared" si="118"/>
        <v>0</v>
      </c>
      <c r="Q95" s="7">
        <f t="shared" si="119"/>
        <v>2</v>
      </c>
      <c r="R95" s="7">
        <f t="shared" si="120"/>
        <v>2</v>
      </c>
      <c r="S95" s="7">
        <v>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21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2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>
        <v>30</v>
      </c>
      <c r="BP95" s="10" t="s">
        <v>61</v>
      </c>
      <c r="BQ95" s="11"/>
      <c r="BR95" s="10"/>
      <c r="BS95" s="11"/>
      <c r="BT95" s="10"/>
      <c r="BU95" s="11"/>
      <c r="BV95" s="10"/>
      <c r="BW95" s="7">
        <v>2</v>
      </c>
      <c r="BX95" s="7">
        <f t="shared" si="123"/>
        <v>2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4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5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6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7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8"/>
        <v>0</v>
      </c>
    </row>
    <row r="96" spans="1:171" x14ac:dyDescent="0.2">
      <c r="A96" s="15">
        <v>2</v>
      </c>
      <c r="B96" s="15">
        <v>1</v>
      </c>
      <c r="C96" s="15"/>
      <c r="D96" s="6" t="s">
        <v>203</v>
      </c>
      <c r="E96" s="3" t="s">
        <v>204</v>
      </c>
      <c r="F96" s="6">
        <f t="shared" si="108"/>
        <v>0</v>
      </c>
      <c r="G96" s="6">
        <f t="shared" si="109"/>
        <v>1</v>
      </c>
      <c r="H96" s="6">
        <f t="shared" si="110"/>
        <v>30</v>
      </c>
      <c r="I96" s="6">
        <f t="shared" si="111"/>
        <v>0</v>
      </c>
      <c r="J96" s="6">
        <f t="shared" si="112"/>
        <v>0</v>
      </c>
      <c r="K96" s="6">
        <f t="shared" si="113"/>
        <v>0</v>
      </c>
      <c r="L96" s="6">
        <f t="shared" si="114"/>
        <v>0</v>
      </c>
      <c r="M96" s="6">
        <f t="shared" si="115"/>
        <v>30</v>
      </c>
      <c r="N96" s="6">
        <f t="shared" si="116"/>
        <v>0</v>
      </c>
      <c r="O96" s="6">
        <f t="shared" si="117"/>
        <v>0</v>
      </c>
      <c r="P96" s="6">
        <f t="shared" si="118"/>
        <v>0</v>
      </c>
      <c r="Q96" s="7">
        <f t="shared" si="119"/>
        <v>2</v>
      </c>
      <c r="R96" s="7">
        <f t="shared" si="120"/>
        <v>2</v>
      </c>
      <c r="S96" s="7">
        <v>1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21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2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>
        <v>30</v>
      </c>
      <c r="BP96" s="10" t="s">
        <v>61</v>
      </c>
      <c r="BQ96" s="11"/>
      <c r="BR96" s="10"/>
      <c r="BS96" s="11"/>
      <c r="BT96" s="10"/>
      <c r="BU96" s="11"/>
      <c r="BV96" s="10"/>
      <c r="BW96" s="7">
        <v>2</v>
      </c>
      <c r="BX96" s="7">
        <f t="shared" si="123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4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5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6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7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8"/>
        <v>0</v>
      </c>
    </row>
    <row r="97" spans="1:171" x14ac:dyDescent="0.2">
      <c r="A97" s="15">
        <v>3</v>
      </c>
      <c r="B97" s="15">
        <v>1</v>
      </c>
      <c r="C97" s="15"/>
      <c r="D97" s="6" t="s">
        <v>205</v>
      </c>
      <c r="E97" s="3" t="s">
        <v>206</v>
      </c>
      <c r="F97" s="6">
        <f t="shared" si="108"/>
        <v>0</v>
      </c>
      <c r="G97" s="6">
        <f t="shared" si="109"/>
        <v>1</v>
      </c>
      <c r="H97" s="6">
        <f t="shared" si="110"/>
        <v>60</v>
      </c>
      <c r="I97" s="6">
        <f t="shared" si="111"/>
        <v>0</v>
      </c>
      <c r="J97" s="6">
        <f t="shared" si="112"/>
        <v>0</v>
      </c>
      <c r="K97" s="6">
        <f t="shared" si="113"/>
        <v>0</v>
      </c>
      <c r="L97" s="6">
        <f t="shared" si="114"/>
        <v>0</v>
      </c>
      <c r="M97" s="6">
        <f t="shared" si="115"/>
        <v>60</v>
      </c>
      <c r="N97" s="6">
        <f t="shared" si="116"/>
        <v>0</v>
      </c>
      <c r="O97" s="6">
        <f t="shared" si="117"/>
        <v>0</v>
      </c>
      <c r="P97" s="6">
        <f t="shared" si="118"/>
        <v>0</v>
      </c>
      <c r="Q97" s="7">
        <f t="shared" si="119"/>
        <v>2</v>
      </c>
      <c r="R97" s="7">
        <f t="shared" si="120"/>
        <v>2</v>
      </c>
      <c r="S97" s="7">
        <v>2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21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2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3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>
        <v>60</v>
      </c>
      <c r="CI97" s="10" t="s">
        <v>61</v>
      </c>
      <c r="CJ97" s="11"/>
      <c r="CK97" s="10"/>
      <c r="CL97" s="11"/>
      <c r="CM97" s="10"/>
      <c r="CN97" s="11"/>
      <c r="CO97" s="10"/>
      <c r="CP97" s="7">
        <v>2</v>
      </c>
      <c r="CQ97" s="7">
        <f t="shared" si="124"/>
        <v>2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5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6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7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8"/>
        <v>0</v>
      </c>
    </row>
    <row r="98" spans="1:171" x14ac:dyDescent="0.2">
      <c r="A98" s="15">
        <v>3</v>
      </c>
      <c r="B98" s="15">
        <v>1</v>
      </c>
      <c r="C98" s="15"/>
      <c r="D98" s="6" t="s">
        <v>207</v>
      </c>
      <c r="E98" s="3" t="s">
        <v>208</v>
      </c>
      <c r="F98" s="6">
        <f t="shared" si="108"/>
        <v>0</v>
      </c>
      <c r="G98" s="6">
        <f t="shared" si="109"/>
        <v>1</v>
      </c>
      <c r="H98" s="6">
        <f t="shared" si="110"/>
        <v>60</v>
      </c>
      <c r="I98" s="6">
        <f t="shared" si="111"/>
        <v>0</v>
      </c>
      <c r="J98" s="6">
        <f t="shared" si="112"/>
        <v>0</v>
      </c>
      <c r="K98" s="6">
        <f t="shared" si="113"/>
        <v>0</v>
      </c>
      <c r="L98" s="6">
        <f t="shared" si="114"/>
        <v>0</v>
      </c>
      <c r="M98" s="6">
        <f t="shared" si="115"/>
        <v>60</v>
      </c>
      <c r="N98" s="6">
        <f t="shared" si="116"/>
        <v>0</v>
      </c>
      <c r="O98" s="6">
        <f t="shared" si="117"/>
        <v>0</v>
      </c>
      <c r="P98" s="6">
        <f t="shared" si="118"/>
        <v>0</v>
      </c>
      <c r="Q98" s="7">
        <f t="shared" si="119"/>
        <v>2</v>
      </c>
      <c r="R98" s="7">
        <f t="shared" si="120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21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2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3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>
        <v>60</v>
      </c>
      <c r="CI98" s="10" t="s">
        <v>61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24"/>
        <v>2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5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6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7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8"/>
        <v>0</v>
      </c>
    </row>
    <row r="99" spans="1:171" x14ac:dyDescent="0.2">
      <c r="A99" s="15">
        <v>4</v>
      </c>
      <c r="B99" s="15">
        <v>1</v>
      </c>
      <c r="C99" s="15"/>
      <c r="D99" s="6" t="s">
        <v>209</v>
      </c>
      <c r="E99" s="3" t="s">
        <v>210</v>
      </c>
      <c r="F99" s="6">
        <f t="shared" si="108"/>
        <v>1</v>
      </c>
      <c r="G99" s="6">
        <f t="shared" si="109"/>
        <v>0</v>
      </c>
      <c r="H99" s="6">
        <f t="shared" si="110"/>
        <v>60</v>
      </c>
      <c r="I99" s="6">
        <f t="shared" si="111"/>
        <v>0</v>
      </c>
      <c r="J99" s="6">
        <f t="shared" si="112"/>
        <v>0</v>
      </c>
      <c r="K99" s="6">
        <f t="shared" si="113"/>
        <v>0</v>
      </c>
      <c r="L99" s="6">
        <f t="shared" si="114"/>
        <v>0</v>
      </c>
      <c r="M99" s="6">
        <f t="shared" si="115"/>
        <v>60</v>
      </c>
      <c r="N99" s="6">
        <f t="shared" si="116"/>
        <v>0</v>
      </c>
      <c r="O99" s="6">
        <f t="shared" si="117"/>
        <v>0</v>
      </c>
      <c r="P99" s="6">
        <f t="shared" si="118"/>
        <v>0</v>
      </c>
      <c r="Q99" s="7">
        <f t="shared" si="119"/>
        <v>3</v>
      </c>
      <c r="R99" s="7">
        <f t="shared" si="120"/>
        <v>3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21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2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3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4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>
        <v>60</v>
      </c>
      <c r="DB99" s="10" t="s">
        <v>77</v>
      </c>
      <c r="DC99" s="11"/>
      <c r="DD99" s="10"/>
      <c r="DE99" s="11"/>
      <c r="DF99" s="10"/>
      <c r="DG99" s="11"/>
      <c r="DH99" s="10"/>
      <c r="DI99" s="7">
        <v>3</v>
      </c>
      <c r="DJ99" s="7">
        <f t="shared" si="125"/>
        <v>3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6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7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8"/>
        <v>0</v>
      </c>
    </row>
    <row r="100" spans="1:171" x14ac:dyDescent="0.2">
      <c r="A100" s="15">
        <v>4</v>
      </c>
      <c r="B100" s="15">
        <v>1</v>
      </c>
      <c r="C100" s="15"/>
      <c r="D100" s="6" t="s">
        <v>211</v>
      </c>
      <c r="E100" s="3" t="s">
        <v>212</v>
      </c>
      <c r="F100" s="6">
        <f t="shared" si="108"/>
        <v>1</v>
      </c>
      <c r="G100" s="6">
        <f t="shared" si="109"/>
        <v>0</v>
      </c>
      <c r="H100" s="6">
        <f t="shared" si="110"/>
        <v>60</v>
      </c>
      <c r="I100" s="6">
        <f t="shared" si="111"/>
        <v>0</v>
      </c>
      <c r="J100" s="6">
        <f t="shared" si="112"/>
        <v>0</v>
      </c>
      <c r="K100" s="6">
        <f t="shared" si="113"/>
        <v>0</v>
      </c>
      <c r="L100" s="6">
        <f t="shared" si="114"/>
        <v>0</v>
      </c>
      <c r="M100" s="6">
        <f t="shared" si="115"/>
        <v>60</v>
      </c>
      <c r="N100" s="6">
        <f t="shared" si="116"/>
        <v>0</v>
      </c>
      <c r="O100" s="6">
        <f t="shared" si="117"/>
        <v>0</v>
      </c>
      <c r="P100" s="6">
        <f t="shared" si="118"/>
        <v>0</v>
      </c>
      <c r="Q100" s="7">
        <f t="shared" si="119"/>
        <v>3</v>
      </c>
      <c r="R100" s="7">
        <f t="shared" si="120"/>
        <v>3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21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2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3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4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>
        <v>60</v>
      </c>
      <c r="DB100" s="10" t="s">
        <v>77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25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6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7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8"/>
        <v>0</v>
      </c>
    </row>
    <row r="101" spans="1:171" x14ac:dyDescent="0.2">
      <c r="A101" s="15">
        <v>5</v>
      </c>
      <c r="B101" s="15">
        <v>1</v>
      </c>
      <c r="C101" s="15"/>
      <c r="D101" s="6" t="s">
        <v>213</v>
      </c>
      <c r="E101" s="3" t="s">
        <v>214</v>
      </c>
      <c r="F101" s="6">
        <f t="shared" si="108"/>
        <v>0</v>
      </c>
      <c r="G101" s="6">
        <f t="shared" si="109"/>
        <v>2</v>
      </c>
      <c r="H101" s="6">
        <f t="shared" si="110"/>
        <v>45</v>
      </c>
      <c r="I101" s="6">
        <f t="shared" si="111"/>
        <v>30</v>
      </c>
      <c r="J101" s="6">
        <f t="shared" si="112"/>
        <v>15</v>
      </c>
      <c r="K101" s="6">
        <f t="shared" si="113"/>
        <v>0</v>
      </c>
      <c r="L101" s="6">
        <f t="shared" si="114"/>
        <v>0</v>
      </c>
      <c r="M101" s="6">
        <f t="shared" si="115"/>
        <v>0</v>
      </c>
      <c r="N101" s="6">
        <f t="shared" si="116"/>
        <v>0</v>
      </c>
      <c r="O101" s="6">
        <f t="shared" si="117"/>
        <v>0</v>
      </c>
      <c r="P101" s="6">
        <f t="shared" si="118"/>
        <v>0</v>
      </c>
      <c r="Q101" s="7">
        <f t="shared" si="119"/>
        <v>4</v>
      </c>
      <c r="R101" s="7">
        <f t="shared" si="120"/>
        <v>0</v>
      </c>
      <c r="S101" s="7">
        <v>2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21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2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3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24"/>
        <v>0</v>
      </c>
      <c r="CR101" s="11">
        <v>30</v>
      </c>
      <c r="CS101" s="10" t="s">
        <v>61</v>
      </c>
      <c r="CT101" s="11">
        <v>15</v>
      </c>
      <c r="CU101" s="10" t="s">
        <v>61</v>
      </c>
      <c r="CV101" s="11"/>
      <c r="CW101" s="10"/>
      <c r="CX101" s="7">
        <v>4</v>
      </c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5"/>
        <v>4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6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7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8"/>
        <v>0</v>
      </c>
    </row>
    <row r="102" spans="1:171" x14ac:dyDescent="0.2">
      <c r="A102" s="15">
        <v>5</v>
      </c>
      <c r="B102" s="15">
        <v>1</v>
      </c>
      <c r="C102" s="15"/>
      <c r="D102" s="6" t="s">
        <v>215</v>
      </c>
      <c r="E102" s="3" t="s">
        <v>216</v>
      </c>
      <c r="F102" s="6">
        <f t="shared" si="108"/>
        <v>0</v>
      </c>
      <c r="G102" s="6">
        <f t="shared" si="109"/>
        <v>2</v>
      </c>
      <c r="H102" s="6">
        <f t="shared" si="110"/>
        <v>45</v>
      </c>
      <c r="I102" s="6">
        <f t="shared" si="111"/>
        <v>30</v>
      </c>
      <c r="J102" s="6">
        <f t="shared" si="112"/>
        <v>15</v>
      </c>
      <c r="K102" s="6">
        <f t="shared" si="113"/>
        <v>0</v>
      </c>
      <c r="L102" s="6">
        <f t="shared" si="114"/>
        <v>0</v>
      </c>
      <c r="M102" s="6">
        <f t="shared" si="115"/>
        <v>0</v>
      </c>
      <c r="N102" s="6">
        <f t="shared" si="116"/>
        <v>0</v>
      </c>
      <c r="O102" s="6">
        <f t="shared" si="117"/>
        <v>0</v>
      </c>
      <c r="P102" s="6">
        <f t="shared" si="118"/>
        <v>0</v>
      </c>
      <c r="Q102" s="7">
        <f t="shared" si="119"/>
        <v>4</v>
      </c>
      <c r="R102" s="7">
        <f t="shared" si="120"/>
        <v>0</v>
      </c>
      <c r="S102" s="7">
        <v>1.9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21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2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3"/>
        <v>0</v>
      </c>
      <c r="BY102" s="11"/>
      <c r="BZ102" s="10"/>
      <c r="CA102" s="11"/>
      <c r="CB102" s="10"/>
      <c r="CC102" s="11"/>
      <c r="CD102" s="10"/>
      <c r="CE102" s="7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24"/>
        <v>0</v>
      </c>
      <c r="CR102" s="11">
        <v>30</v>
      </c>
      <c r="CS102" s="10" t="s">
        <v>61</v>
      </c>
      <c r="CT102" s="11">
        <v>15</v>
      </c>
      <c r="CU102" s="10" t="s">
        <v>61</v>
      </c>
      <c r="CV102" s="11"/>
      <c r="CW102" s="10"/>
      <c r="CX102" s="7">
        <v>4</v>
      </c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5"/>
        <v>4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6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7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8"/>
        <v>0</v>
      </c>
    </row>
    <row r="103" spans="1:171" x14ac:dyDescent="0.2">
      <c r="A103" s="15">
        <v>5</v>
      </c>
      <c r="B103" s="15">
        <v>1</v>
      </c>
      <c r="C103" s="15"/>
      <c r="D103" s="6" t="s">
        <v>217</v>
      </c>
      <c r="E103" s="3" t="s">
        <v>218</v>
      </c>
      <c r="F103" s="6">
        <f t="shared" si="108"/>
        <v>0</v>
      </c>
      <c r="G103" s="6">
        <f t="shared" si="109"/>
        <v>2</v>
      </c>
      <c r="H103" s="6">
        <f t="shared" si="110"/>
        <v>45</v>
      </c>
      <c r="I103" s="6">
        <f t="shared" si="111"/>
        <v>30</v>
      </c>
      <c r="J103" s="6">
        <f t="shared" si="112"/>
        <v>15</v>
      </c>
      <c r="K103" s="6">
        <f t="shared" si="113"/>
        <v>0</v>
      </c>
      <c r="L103" s="6">
        <f t="shared" si="114"/>
        <v>0</v>
      </c>
      <c r="M103" s="6">
        <f t="shared" si="115"/>
        <v>0</v>
      </c>
      <c r="N103" s="6">
        <f t="shared" si="116"/>
        <v>0</v>
      </c>
      <c r="O103" s="6">
        <f t="shared" si="117"/>
        <v>0</v>
      </c>
      <c r="P103" s="6">
        <f t="shared" si="118"/>
        <v>0</v>
      </c>
      <c r="Q103" s="7">
        <f t="shared" si="119"/>
        <v>4</v>
      </c>
      <c r="R103" s="7">
        <f t="shared" si="120"/>
        <v>0</v>
      </c>
      <c r="S103" s="7">
        <v>1.9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21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2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3"/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24"/>
        <v>0</v>
      </c>
      <c r="CR103" s="11">
        <v>30</v>
      </c>
      <c r="CS103" s="10" t="s">
        <v>61</v>
      </c>
      <c r="CT103" s="11">
        <v>15</v>
      </c>
      <c r="CU103" s="10" t="s">
        <v>61</v>
      </c>
      <c r="CV103" s="11"/>
      <c r="CW103" s="10"/>
      <c r="CX103" s="7">
        <v>4</v>
      </c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5"/>
        <v>4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6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7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8"/>
        <v>0</v>
      </c>
    </row>
    <row r="104" spans="1:171" x14ac:dyDescent="0.2">
      <c r="A104" s="15">
        <v>5</v>
      </c>
      <c r="B104" s="15">
        <v>1</v>
      </c>
      <c r="C104" s="15"/>
      <c r="D104" s="6" t="s">
        <v>219</v>
      </c>
      <c r="E104" s="3" t="s">
        <v>220</v>
      </c>
      <c r="F104" s="6">
        <f t="shared" si="108"/>
        <v>0</v>
      </c>
      <c r="G104" s="6">
        <f t="shared" si="109"/>
        <v>2</v>
      </c>
      <c r="H104" s="6">
        <f t="shared" si="110"/>
        <v>45</v>
      </c>
      <c r="I104" s="6">
        <f t="shared" si="111"/>
        <v>30</v>
      </c>
      <c r="J104" s="6">
        <f t="shared" si="112"/>
        <v>15</v>
      </c>
      <c r="K104" s="6">
        <f t="shared" si="113"/>
        <v>0</v>
      </c>
      <c r="L104" s="6">
        <f t="shared" si="114"/>
        <v>0</v>
      </c>
      <c r="M104" s="6">
        <f t="shared" si="115"/>
        <v>0</v>
      </c>
      <c r="N104" s="6">
        <f t="shared" si="116"/>
        <v>0</v>
      </c>
      <c r="O104" s="6">
        <f t="shared" si="117"/>
        <v>0</v>
      </c>
      <c r="P104" s="6">
        <f t="shared" si="118"/>
        <v>0</v>
      </c>
      <c r="Q104" s="7">
        <f t="shared" si="119"/>
        <v>4</v>
      </c>
      <c r="R104" s="7">
        <f t="shared" si="120"/>
        <v>0</v>
      </c>
      <c r="S104" s="7">
        <v>1.8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21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2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3"/>
        <v>0</v>
      </c>
      <c r="BY104" s="11"/>
      <c r="BZ104" s="10"/>
      <c r="CA104" s="11"/>
      <c r="CB104" s="10"/>
      <c r="CC104" s="11"/>
      <c r="CD104" s="10"/>
      <c r="CE104" s="7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24"/>
        <v>0</v>
      </c>
      <c r="CR104" s="11">
        <v>30</v>
      </c>
      <c r="CS104" s="10" t="s">
        <v>61</v>
      </c>
      <c r="CT104" s="11">
        <v>15</v>
      </c>
      <c r="CU104" s="10" t="s">
        <v>61</v>
      </c>
      <c r="CV104" s="11"/>
      <c r="CW104" s="10"/>
      <c r="CX104" s="7">
        <v>4</v>
      </c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5"/>
        <v>4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6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7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8"/>
        <v>0</v>
      </c>
    </row>
    <row r="105" spans="1:171" x14ac:dyDescent="0.2">
      <c r="A105" s="15">
        <v>6</v>
      </c>
      <c r="B105" s="15">
        <v>1</v>
      </c>
      <c r="C105" s="15"/>
      <c r="D105" s="6" t="s">
        <v>221</v>
      </c>
      <c r="E105" s="3" t="s">
        <v>222</v>
      </c>
      <c r="F105" s="6">
        <f t="shared" si="108"/>
        <v>0</v>
      </c>
      <c r="G105" s="6">
        <f t="shared" si="109"/>
        <v>2</v>
      </c>
      <c r="H105" s="6">
        <f t="shared" si="110"/>
        <v>45</v>
      </c>
      <c r="I105" s="6">
        <f t="shared" si="111"/>
        <v>30</v>
      </c>
      <c r="J105" s="6">
        <f t="shared" si="112"/>
        <v>15</v>
      </c>
      <c r="K105" s="6">
        <f t="shared" si="113"/>
        <v>0</v>
      </c>
      <c r="L105" s="6">
        <f t="shared" si="114"/>
        <v>0</v>
      </c>
      <c r="M105" s="6">
        <f t="shared" si="115"/>
        <v>0</v>
      </c>
      <c r="N105" s="6">
        <f t="shared" si="116"/>
        <v>0</v>
      </c>
      <c r="O105" s="6">
        <f t="shared" si="117"/>
        <v>0</v>
      </c>
      <c r="P105" s="6">
        <f t="shared" si="118"/>
        <v>0</v>
      </c>
      <c r="Q105" s="7">
        <f t="shared" si="119"/>
        <v>4</v>
      </c>
      <c r="R105" s="7">
        <f t="shared" si="120"/>
        <v>0</v>
      </c>
      <c r="S105" s="7">
        <v>1.8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21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2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3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4"/>
        <v>0</v>
      </c>
      <c r="CR105" s="11"/>
      <c r="CS105" s="10"/>
      <c r="CT105" s="11"/>
      <c r="CU105" s="10"/>
      <c r="CV105" s="11"/>
      <c r="CW105" s="10"/>
      <c r="CX105" s="7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5"/>
        <v>0</v>
      </c>
      <c r="DK105" s="11">
        <v>30</v>
      </c>
      <c r="DL105" s="10" t="s">
        <v>61</v>
      </c>
      <c r="DM105" s="11">
        <v>15</v>
      </c>
      <c r="DN105" s="10" t="s">
        <v>61</v>
      </c>
      <c r="DO105" s="11"/>
      <c r="DP105" s="10"/>
      <c r="DQ105" s="7">
        <v>4</v>
      </c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6"/>
        <v>4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7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8"/>
        <v>0</v>
      </c>
    </row>
    <row r="106" spans="1:171" x14ac:dyDescent="0.2">
      <c r="A106" s="15">
        <v>6</v>
      </c>
      <c r="B106" s="15">
        <v>1</v>
      </c>
      <c r="C106" s="15"/>
      <c r="D106" s="6" t="s">
        <v>223</v>
      </c>
      <c r="E106" s="3" t="s">
        <v>224</v>
      </c>
      <c r="F106" s="6">
        <f t="shared" si="108"/>
        <v>0</v>
      </c>
      <c r="G106" s="6">
        <f t="shared" si="109"/>
        <v>2</v>
      </c>
      <c r="H106" s="6">
        <f t="shared" si="110"/>
        <v>45</v>
      </c>
      <c r="I106" s="6">
        <f t="shared" si="111"/>
        <v>30</v>
      </c>
      <c r="J106" s="6">
        <f t="shared" si="112"/>
        <v>15</v>
      </c>
      <c r="K106" s="6">
        <f t="shared" si="113"/>
        <v>0</v>
      </c>
      <c r="L106" s="6">
        <f t="shared" si="114"/>
        <v>0</v>
      </c>
      <c r="M106" s="6">
        <f t="shared" si="115"/>
        <v>0</v>
      </c>
      <c r="N106" s="6">
        <f t="shared" si="116"/>
        <v>0</v>
      </c>
      <c r="O106" s="6">
        <f t="shared" si="117"/>
        <v>0</v>
      </c>
      <c r="P106" s="6">
        <f t="shared" si="118"/>
        <v>0</v>
      </c>
      <c r="Q106" s="7">
        <f t="shared" si="119"/>
        <v>4</v>
      </c>
      <c r="R106" s="7">
        <f t="shared" si="120"/>
        <v>0</v>
      </c>
      <c r="S106" s="7">
        <v>1.8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21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2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3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4"/>
        <v>0</v>
      </c>
      <c r="CR106" s="11"/>
      <c r="CS106" s="10"/>
      <c r="CT106" s="11"/>
      <c r="CU106" s="10"/>
      <c r="CV106" s="11"/>
      <c r="CW106" s="10"/>
      <c r="CX106" s="7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5"/>
        <v>0</v>
      </c>
      <c r="DK106" s="11">
        <v>30</v>
      </c>
      <c r="DL106" s="10" t="s">
        <v>61</v>
      </c>
      <c r="DM106" s="11">
        <v>15</v>
      </c>
      <c r="DN106" s="10" t="s">
        <v>61</v>
      </c>
      <c r="DO106" s="11"/>
      <c r="DP106" s="10"/>
      <c r="DQ106" s="7">
        <v>4</v>
      </c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6"/>
        <v>4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7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8"/>
        <v>0</v>
      </c>
    </row>
    <row r="107" spans="1:171" x14ac:dyDescent="0.2">
      <c r="A107" s="15">
        <v>6</v>
      </c>
      <c r="B107" s="15">
        <v>1</v>
      </c>
      <c r="C107" s="15"/>
      <c r="D107" s="6" t="s">
        <v>225</v>
      </c>
      <c r="E107" s="3" t="s">
        <v>226</v>
      </c>
      <c r="F107" s="6">
        <f t="shared" si="108"/>
        <v>0</v>
      </c>
      <c r="G107" s="6">
        <f t="shared" si="109"/>
        <v>2</v>
      </c>
      <c r="H107" s="6">
        <f t="shared" si="110"/>
        <v>45</v>
      </c>
      <c r="I107" s="6">
        <f t="shared" si="111"/>
        <v>30</v>
      </c>
      <c r="J107" s="6">
        <f t="shared" si="112"/>
        <v>15</v>
      </c>
      <c r="K107" s="6">
        <f t="shared" si="113"/>
        <v>0</v>
      </c>
      <c r="L107" s="6">
        <f t="shared" si="114"/>
        <v>0</v>
      </c>
      <c r="M107" s="6">
        <f t="shared" si="115"/>
        <v>0</v>
      </c>
      <c r="N107" s="6">
        <f t="shared" si="116"/>
        <v>0</v>
      </c>
      <c r="O107" s="6">
        <f t="shared" si="117"/>
        <v>0</v>
      </c>
      <c r="P107" s="6">
        <f t="shared" si="118"/>
        <v>0</v>
      </c>
      <c r="Q107" s="7">
        <f t="shared" si="119"/>
        <v>4</v>
      </c>
      <c r="R107" s="7">
        <f t="shared" si="120"/>
        <v>0</v>
      </c>
      <c r="S107" s="7">
        <v>1.8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21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2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3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4"/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5"/>
        <v>0</v>
      </c>
      <c r="DK107" s="11">
        <v>30</v>
      </c>
      <c r="DL107" s="10" t="s">
        <v>61</v>
      </c>
      <c r="DM107" s="11">
        <v>15</v>
      </c>
      <c r="DN107" s="10" t="s">
        <v>61</v>
      </c>
      <c r="DO107" s="11"/>
      <c r="DP107" s="10"/>
      <c r="DQ107" s="7">
        <v>4</v>
      </c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6"/>
        <v>4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7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8"/>
        <v>0</v>
      </c>
    </row>
    <row r="108" spans="1:171" x14ac:dyDescent="0.2">
      <c r="A108" s="15">
        <v>6</v>
      </c>
      <c r="B108" s="15">
        <v>1</v>
      </c>
      <c r="C108" s="15"/>
      <c r="D108" s="6" t="s">
        <v>227</v>
      </c>
      <c r="E108" s="3" t="s">
        <v>228</v>
      </c>
      <c r="F108" s="6">
        <f t="shared" si="108"/>
        <v>0</v>
      </c>
      <c r="G108" s="6">
        <f t="shared" si="109"/>
        <v>2</v>
      </c>
      <c r="H108" s="6">
        <f t="shared" si="110"/>
        <v>45</v>
      </c>
      <c r="I108" s="6">
        <f t="shared" si="111"/>
        <v>30</v>
      </c>
      <c r="J108" s="6">
        <f t="shared" si="112"/>
        <v>15</v>
      </c>
      <c r="K108" s="6">
        <f t="shared" si="113"/>
        <v>0</v>
      </c>
      <c r="L108" s="6">
        <f t="shared" si="114"/>
        <v>0</v>
      </c>
      <c r="M108" s="6">
        <f t="shared" si="115"/>
        <v>0</v>
      </c>
      <c r="N108" s="6">
        <f t="shared" si="116"/>
        <v>0</v>
      </c>
      <c r="O108" s="6">
        <f t="shared" si="117"/>
        <v>0</v>
      </c>
      <c r="P108" s="6">
        <f t="shared" si="118"/>
        <v>0</v>
      </c>
      <c r="Q108" s="7">
        <f t="shared" si="119"/>
        <v>4</v>
      </c>
      <c r="R108" s="7">
        <f t="shared" si="120"/>
        <v>0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21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2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3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4"/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5"/>
        <v>0</v>
      </c>
      <c r="DK108" s="11">
        <v>30</v>
      </c>
      <c r="DL108" s="10" t="s">
        <v>61</v>
      </c>
      <c r="DM108" s="11">
        <v>15</v>
      </c>
      <c r="DN108" s="10" t="s">
        <v>61</v>
      </c>
      <c r="DO108" s="11"/>
      <c r="DP108" s="10"/>
      <c r="DQ108" s="7">
        <v>4</v>
      </c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6"/>
        <v>4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7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8"/>
        <v>0</v>
      </c>
    </row>
    <row r="109" spans="1:171" x14ac:dyDescent="0.2">
      <c r="A109" s="15">
        <v>7</v>
      </c>
      <c r="B109" s="15">
        <v>1</v>
      </c>
      <c r="C109" s="15"/>
      <c r="D109" s="6" t="s">
        <v>229</v>
      </c>
      <c r="E109" s="3" t="s">
        <v>230</v>
      </c>
      <c r="F109" s="6">
        <f t="shared" si="108"/>
        <v>0</v>
      </c>
      <c r="G109" s="6">
        <f t="shared" si="109"/>
        <v>2</v>
      </c>
      <c r="H109" s="6">
        <f t="shared" si="110"/>
        <v>45</v>
      </c>
      <c r="I109" s="6">
        <f t="shared" si="111"/>
        <v>30</v>
      </c>
      <c r="J109" s="6">
        <f t="shared" si="112"/>
        <v>15</v>
      </c>
      <c r="K109" s="6">
        <f t="shared" si="113"/>
        <v>0</v>
      </c>
      <c r="L109" s="6">
        <f t="shared" si="114"/>
        <v>0</v>
      </c>
      <c r="M109" s="6">
        <f t="shared" si="115"/>
        <v>0</v>
      </c>
      <c r="N109" s="6">
        <f t="shared" si="116"/>
        <v>0</v>
      </c>
      <c r="O109" s="6">
        <f t="shared" si="117"/>
        <v>0</v>
      </c>
      <c r="P109" s="6">
        <f t="shared" si="118"/>
        <v>0</v>
      </c>
      <c r="Q109" s="7">
        <f t="shared" si="119"/>
        <v>2</v>
      </c>
      <c r="R109" s="7">
        <f t="shared" si="120"/>
        <v>0</v>
      </c>
      <c r="S109" s="7">
        <v>1.5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21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2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3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4"/>
        <v>0</v>
      </c>
      <c r="CR109" s="11"/>
      <c r="CS109" s="10"/>
      <c r="CT109" s="11"/>
      <c r="CU109" s="10"/>
      <c r="CV109" s="11"/>
      <c r="CW109" s="10"/>
      <c r="CX109" s="7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5"/>
        <v>0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6"/>
        <v>0</v>
      </c>
      <c r="ED109" s="11">
        <v>30</v>
      </c>
      <c r="EE109" s="10" t="s">
        <v>61</v>
      </c>
      <c r="EF109" s="11">
        <v>15</v>
      </c>
      <c r="EG109" s="10" t="s">
        <v>61</v>
      </c>
      <c r="EH109" s="11"/>
      <c r="EI109" s="10"/>
      <c r="EJ109" s="7">
        <v>2</v>
      </c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7"/>
        <v>2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8"/>
        <v>0</v>
      </c>
    </row>
    <row r="110" spans="1:171" x14ac:dyDescent="0.2">
      <c r="A110" s="15">
        <v>7</v>
      </c>
      <c r="B110" s="15">
        <v>1</v>
      </c>
      <c r="C110" s="15"/>
      <c r="D110" s="6" t="s">
        <v>231</v>
      </c>
      <c r="E110" s="3" t="s">
        <v>232</v>
      </c>
      <c r="F110" s="6">
        <f t="shared" si="108"/>
        <v>0</v>
      </c>
      <c r="G110" s="6">
        <f t="shared" si="109"/>
        <v>2</v>
      </c>
      <c r="H110" s="6">
        <f t="shared" si="110"/>
        <v>45</v>
      </c>
      <c r="I110" s="6">
        <f t="shared" si="111"/>
        <v>30</v>
      </c>
      <c r="J110" s="6">
        <f t="shared" si="112"/>
        <v>15</v>
      </c>
      <c r="K110" s="6">
        <f t="shared" si="113"/>
        <v>0</v>
      </c>
      <c r="L110" s="6">
        <f t="shared" si="114"/>
        <v>0</v>
      </c>
      <c r="M110" s="6">
        <f t="shared" si="115"/>
        <v>0</v>
      </c>
      <c r="N110" s="6">
        <f t="shared" si="116"/>
        <v>0</v>
      </c>
      <c r="O110" s="6">
        <f t="shared" si="117"/>
        <v>0</v>
      </c>
      <c r="P110" s="6">
        <f t="shared" si="118"/>
        <v>0</v>
      </c>
      <c r="Q110" s="7">
        <f t="shared" si="119"/>
        <v>2</v>
      </c>
      <c r="R110" s="7">
        <f t="shared" si="120"/>
        <v>0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21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2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3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4"/>
        <v>0</v>
      </c>
      <c r="CR110" s="11"/>
      <c r="CS110" s="10"/>
      <c r="CT110" s="11"/>
      <c r="CU110" s="10"/>
      <c r="CV110" s="11"/>
      <c r="CW110" s="10"/>
      <c r="CX110" s="7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125"/>
        <v>0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6"/>
        <v>0</v>
      </c>
      <c r="ED110" s="11">
        <v>30</v>
      </c>
      <c r="EE110" s="10" t="s">
        <v>61</v>
      </c>
      <c r="EF110" s="11">
        <v>15</v>
      </c>
      <c r="EG110" s="10" t="s">
        <v>61</v>
      </c>
      <c r="EH110" s="11"/>
      <c r="EI110" s="10"/>
      <c r="EJ110" s="7">
        <v>2</v>
      </c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7"/>
        <v>2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8"/>
        <v>0</v>
      </c>
    </row>
    <row r="111" spans="1:171" x14ac:dyDescent="0.2">
      <c r="A111" s="15">
        <v>7</v>
      </c>
      <c r="B111" s="15">
        <v>1</v>
      </c>
      <c r="C111" s="15"/>
      <c r="D111" s="6" t="s">
        <v>233</v>
      </c>
      <c r="E111" s="3" t="s">
        <v>234</v>
      </c>
      <c r="F111" s="6">
        <f t="shared" si="108"/>
        <v>0</v>
      </c>
      <c r="G111" s="6">
        <f t="shared" si="109"/>
        <v>2</v>
      </c>
      <c r="H111" s="6">
        <f t="shared" si="110"/>
        <v>45</v>
      </c>
      <c r="I111" s="6">
        <f t="shared" si="111"/>
        <v>30</v>
      </c>
      <c r="J111" s="6">
        <f t="shared" si="112"/>
        <v>15</v>
      </c>
      <c r="K111" s="6">
        <f t="shared" si="113"/>
        <v>0</v>
      </c>
      <c r="L111" s="6">
        <f t="shared" si="114"/>
        <v>0</v>
      </c>
      <c r="M111" s="6">
        <f t="shared" si="115"/>
        <v>0</v>
      </c>
      <c r="N111" s="6">
        <f t="shared" si="116"/>
        <v>0</v>
      </c>
      <c r="O111" s="6">
        <f t="shared" si="117"/>
        <v>0</v>
      </c>
      <c r="P111" s="6">
        <f t="shared" si="118"/>
        <v>0</v>
      </c>
      <c r="Q111" s="7">
        <f t="shared" si="119"/>
        <v>2</v>
      </c>
      <c r="R111" s="7">
        <f t="shared" si="120"/>
        <v>0</v>
      </c>
      <c r="S111" s="7">
        <v>1.6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21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2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3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4"/>
        <v>0</v>
      </c>
      <c r="CR111" s="11"/>
      <c r="CS111" s="10"/>
      <c r="CT111" s="11"/>
      <c r="CU111" s="10"/>
      <c r="CV111" s="11"/>
      <c r="CW111" s="10"/>
      <c r="CX111" s="7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5"/>
        <v>0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6"/>
        <v>0</v>
      </c>
      <c r="ED111" s="11">
        <v>30</v>
      </c>
      <c r="EE111" s="10" t="s">
        <v>61</v>
      </c>
      <c r="EF111" s="11">
        <v>15</v>
      </c>
      <c r="EG111" s="10" t="s">
        <v>61</v>
      </c>
      <c r="EH111" s="11"/>
      <c r="EI111" s="10"/>
      <c r="EJ111" s="7">
        <v>2</v>
      </c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7"/>
        <v>2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8"/>
        <v>0</v>
      </c>
    </row>
    <row r="112" spans="1:171" x14ac:dyDescent="0.2">
      <c r="A112" s="15">
        <v>7</v>
      </c>
      <c r="B112" s="15">
        <v>1</v>
      </c>
      <c r="C112" s="15"/>
      <c r="D112" s="6" t="s">
        <v>235</v>
      </c>
      <c r="E112" s="3" t="s">
        <v>236</v>
      </c>
      <c r="F112" s="6">
        <f t="shared" si="108"/>
        <v>0</v>
      </c>
      <c r="G112" s="6">
        <f t="shared" si="109"/>
        <v>2</v>
      </c>
      <c r="H112" s="6">
        <f t="shared" si="110"/>
        <v>45</v>
      </c>
      <c r="I112" s="6">
        <f t="shared" si="111"/>
        <v>30</v>
      </c>
      <c r="J112" s="6">
        <f t="shared" si="112"/>
        <v>15</v>
      </c>
      <c r="K112" s="6">
        <f t="shared" si="113"/>
        <v>0</v>
      </c>
      <c r="L112" s="6">
        <f t="shared" si="114"/>
        <v>0</v>
      </c>
      <c r="M112" s="6">
        <f t="shared" si="115"/>
        <v>0</v>
      </c>
      <c r="N112" s="6">
        <f t="shared" si="116"/>
        <v>0</v>
      </c>
      <c r="O112" s="6">
        <f t="shared" si="117"/>
        <v>0</v>
      </c>
      <c r="P112" s="6">
        <f t="shared" si="118"/>
        <v>0</v>
      </c>
      <c r="Q112" s="7">
        <f t="shared" si="119"/>
        <v>2</v>
      </c>
      <c r="R112" s="7">
        <f t="shared" si="120"/>
        <v>0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21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2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3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4"/>
        <v>0</v>
      </c>
      <c r="CR112" s="11"/>
      <c r="CS112" s="10"/>
      <c r="CT112" s="11"/>
      <c r="CU112" s="10"/>
      <c r="CV112" s="11"/>
      <c r="CW112" s="10"/>
      <c r="CX112" s="7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5"/>
        <v>0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26"/>
        <v>0</v>
      </c>
      <c r="ED112" s="11">
        <v>30</v>
      </c>
      <c r="EE112" s="10" t="s">
        <v>61</v>
      </c>
      <c r="EF112" s="11">
        <v>15</v>
      </c>
      <c r="EG112" s="10" t="s">
        <v>61</v>
      </c>
      <c r="EH112" s="11"/>
      <c r="EI112" s="10"/>
      <c r="EJ112" s="7">
        <v>2</v>
      </c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7"/>
        <v>2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8"/>
        <v>0</v>
      </c>
    </row>
    <row r="113" spans="1:171" ht="20.100000000000001" customHeight="1" x14ac:dyDescent="0.2">
      <c r="A113" s="12" t="s">
        <v>237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2"/>
      <c r="FO113" s="13"/>
    </row>
    <row r="114" spans="1:171" x14ac:dyDescent="0.2">
      <c r="A114" s="6"/>
      <c r="B114" s="6"/>
      <c r="C114" s="6"/>
      <c r="D114" s="6" t="s">
        <v>238</v>
      </c>
      <c r="E114" s="3" t="s">
        <v>239</v>
      </c>
      <c r="F114" s="6">
        <f>COUNTIF(T114:FM114,"e")</f>
        <v>0</v>
      </c>
      <c r="G114" s="6">
        <f>COUNTIF(T114:FM114,"z")</f>
        <v>1</v>
      </c>
      <c r="H114" s="6">
        <f>SUM(I114:P114)</f>
        <v>3</v>
      </c>
      <c r="I114" s="6">
        <f>T114+AM114+BF114+BY114+CR114+DK114+ED114+EW114</f>
        <v>0</v>
      </c>
      <c r="J114" s="6">
        <f>V114+AO114+BH114+CA114+CT114+DM114+EF114+EY114</f>
        <v>0</v>
      </c>
      <c r="K114" s="6">
        <f>X114+AQ114+BJ114+CC114+CV114+DO114+EH114+FA114</f>
        <v>0</v>
      </c>
      <c r="L114" s="6">
        <f>AA114+AT114+BM114+CF114+CY114+DR114+EK114+FD114</f>
        <v>0</v>
      </c>
      <c r="M114" s="6">
        <f>AC114+AV114+BO114+CH114+DA114+DT114+EM114+FF114</f>
        <v>0</v>
      </c>
      <c r="N114" s="6">
        <f>AE114+AX114+BQ114+CJ114+DC114+DV114+EO114+FH114</f>
        <v>0</v>
      </c>
      <c r="O114" s="6">
        <f>AG114+AZ114+BS114+CL114+DE114+DX114+EQ114+FJ114</f>
        <v>0</v>
      </c>
      <c r="P114" s="6">
        <f>AI114+BB114+BU114+CN114+DG114+DZ114+ES114+FL114</f>
        <v>3</v>
      </c>
      <c r="Q114" s="7">
        <f>AL114+BE114+BX114+CQ114+DJ114+EC114+EV114+FO114</f>
        <v>3</v>
      </c>
      <c r="R114" s="7">
        <f>AK114+BD114+BW114+CP114+DI114+EB114+EU114+FN114</f>
        <v>3</v>
      </c>
      <c r="S114" s="7">
        <v>3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>Z114+AK114</f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>AS114+BD114</f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>BL114+BW114</f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>
        <v>3</v>
      </c>
      <c r="CO114" s="10" t="s">
        <v>61</v>
      </c>
      <c r="CP114" s="7">
        <v>3</v>
      </c>
      <c r="CQ114" s="7">
        <f>CE114+CP114</f>
        <v>3</v>
      </c>
      <c r="CR114" s="11"/>
      <c r="CS114" s="10"/>
      <c r="CT114" s="11"/>
      <c r="CU114" s="10"/>
      <c r="CV114" s="11"/>
      <c r="CW114" s="10"/>
      <c r="CX114" s="7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>CX114+DI114</f>
        <v>0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>DQ114+EB114</f>
        <v>0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>EJ114+EU114</f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>FC114+FN114</f>
        <v>0</v>
      </c>
    </row>
    <row r="115" spans="1:171" x14ac:dyDescent="0.2">
      <c r="A115" s="6"/>
      <c r="B115" s="6"/>
      <c r="C115" s="6"/>
      <c r="D115" s="6" t="s">
        <v>240</v>
      </c>
      <c r="E115" s="3" t="s">
        <v>241</v>
      </c>
      <c r="F115" s="6">
        <f>COUNTIF(T115:FM115,"e")</f>
        <v>0</v>
      </c>
      <c r="G115" s="6">
        <f>COUNTIF(T115:FM115,"z")</f>
        <v>1</v>
      </c>
      <c r="H115" s="6">
        <f>SUM(I115:P115)</f>
        <v>3</v>
      </c>
      <c r="I115" s="6">
        <f>T115+AM115+BF115+BY115+CR115+DK115+ED115+EW115</f>
        <v>0</v>
      </c>
      <c r="J115" s="6">
        <f>V115+AO115+BH115+CA115+CT115+DM115+EF115+EY115</f>
        <v>0</v>
      </c>
      <c r="K115" s="6">
        <f>X115+AQ115+BJ115+CC115+CV115+DO115+EH115+FA115</f>
        <v>0</v>
      </c>
      <c r="L115" s="6">
        <f>AA115+AT115+BM115+CF115+CY115+DR115+EK115+FD115</f>
        <v>0</v>
      </c>
      <c r="M115" s="6">
        <f>AC115+AV115+BO115+CH115+DA115+DT115+EM115+FF115</f>
        <v>0</v>
      </c>
      <c r="N115" s="6">
        <f>AE115+AX115+BQ115+CJ115+DC115+DV115+EO115+FH115</f>
        <v>0</v>
      </c>
      <c r="O115" s="6">
        <f>AG115+AZ115+BS115+CL115+DE115+DX115+EQ115+FJ115</f>
        <v>0</v>
      </c>
      <c r="P115" s="6">
        <f>AI115+BB115+BU115+CN115+DG115+DZ115+ES115+FL115</f>
        <v>3</v>
      </c>
      <c r="Q115" s="7">
        <f>AL115+BE115+BX115+CQ115+DJ115+EC115+EV115+FO115</f>
        <v>3</v>
      </c>
      <c r="R115" s="7">
        <f>AK115+BD115+BW115+CP115+DI115+EB115+EU115+FN115</f>
        <v>3</v>
      </c>
      <c r="S115" s="7">
        <v>3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>Z115+AK115</f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>AS115+BD115</f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>BL115+BW115</f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>CE115+CP115</f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>CX115+DI115</f>
        <v>0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>
        <v>3</v>
      </c>
      <c r="EA115" s="10" t="s">
        <v>61</v>
      </c>
      <c r="EB115" s="7">
        <v>3</v>
      </c>
      <c r="EC115" s="7">
        <f>DQ115+EB115</f>
        <v>3</v>
      </c>
      <c r="ED115" s="11"/>
      <c r="EE115" s="10"/>
      <c r="EF115" s="11"/>
      <c r="EG115" s="10"/>
      <c r="EH115" s="11"/>
      <c r="EI115" s="10"/>
      <c r="EJ115" s="7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>EJ115+EU115</f>
        <v>0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>FC115+FN115</f>
        <v>0</v>
      </c>
    </row>
    <row r="116" spans="1:171" ht="15.95" customHeight="1" x14ac:dyDescent="0.2">
      <c r="A116" s="6"/>
      <c r="B116" s="6"/>
      <c r="C116" s="6"/>
      <c r="D116" s="6"/>
      <c r="E116" s="6" t="s">
        <v>85</v>
      </c>
      <c r="F116" s="6">
        <f t="shared" ref="F116:AK116" si="129">SUM(F114:F115)</f>
        <v>0</v>
      </c>
      <c r="G116" s="6">
        <f t="shared" si="129"/>
        <v>2</v>
      </c>
      <c r="H116" s="6">
        <f t="shared" si="129"/>
        <v>6</v>
      </c>
      <c r="I116" s="6">
        <f t="shared" si="129"/>
        <v>0</v>
      </c>
      <c r="J116" s="6">
        <f t="shared" si="129"/>
        <v>0</v>
      </c>
      <c r="K116" s="6">
        <f t="shared" si="129"/>
        <v>0</v>
      </c>
      <c r="L116" s="6">
        <f t="shared" si="129"/>
        <v>0</v>
      </c>
      <c r="M116" s="6">
        <f t="shared" si="129"/>
        <v>0</v>
      </c>
      <c r="N116" s="6">
        <f t="shared" si="129"/>
        <v>0</v>
      </c>
      <c r="O116" s="6">
        <f t="shared" si="129"/>
        <v>0</v>
      </c>
      <c r="P116" s="6">
        <f t="shared" si="129"/>
        <v>6</v>
      </c>
      <c r="Q116" s="7">
        <f t="shared" si="129"/>
        <v>6</v>
      </c>
      <c r="R116" s="7">
        <f t="shared" si="129"/>
        <v>6</v>
      </c>
      <c r="S116" s="7">
        <f t="shared" si="129"/>
        <v>6</v>
      </c>
      <c r="T116" s="11">
        <f t="shared" si="129"/>
        <v>0</v>
      </c>
      <c r="U116" s="10">
        <f t="shared" si="129"/>
        <v>0</v>
      </c>
      <c r="V116" s="11">
        <f t="shared" si="129"/>
        <v>0</v>
      </c>
      <c r="W116" s="10">
        <f t="shared" si="129"/>
        <v>0</v>
      </c>
      <c r="X116" s="11">
        <f t="shared" si="129"/>
        <v>0</v>
      </c>
      <c r="Y116" s="10">
        <f t="shared" si="129"/>
        <v>0</v>
      </c>
      <c r="Z116" s="7">
        <f t="shared" si="129"/>
        <v>0</v>
      </c>
      <c r="AA116" s="11">
        <f t="shared" si="129"/>
        <v>0</v>
      </c>
      <c r="AB116" s="10">
        <f t="shared" si="129"/>
        <v>0</v>
      </c>
      <c r="AC116" s="11">
        <f t="shared" si="129"/>
        <v>0</v>
      </c>
      <c r="AD116" s="10">
        <f t="shared" si="129"/>
        <v>0</v>
      </c>
      <c r="AE116" s="11">
        <f t="shared" si="129"/>
        <v>0</v>
      </c>
      <c r="AF116" s="10">
        <f t="shared" si="129"/>
        <v>0</v>
      </c>
      <c r="AG116" s="11">
        <f t="shared" si="129"/>
        <v>0</v>
      </c>
      <c r="AH116" s="10">
        <f t="shared" si="129"/>
        <v>0</v>
      </c>
      <c r="AI116" s="11">
        <f t="shared" si="129"/>
        <v>0</v>
      </c>
      <c r="AJ116" s="10">
        <f t="shared" si="129"/>
        <v>0</v>
      </c>
      <c r="AK116" s="7">
        <f t="shared" si="129"/>
        <v>0</v>
      </c>
      <c r="AL116" s="7">
        <f t="shared" ref="AL116:BQ116" si="130">SUM(AL114:AL115)</f>
        <v>0</v>
      </c>
      <c r="AM116" s="11">
        <f t="shared" si="130"/>
        <v>0</v>
      </c>
      <c r="AN116" s="10">
        <f t="shared" si="130"/>
        <v>0</v>
      </c>
      <c r="AO116" s="11">
        <f t="shared" si="130"/>
        <v>0</v>
      </c>
      <c r="AP116" s="10">
        <f t="shared" si="130"/>
        <v>0</v>
      </c>
      <c r="AQ116" s="11">
        <f t="shared" si="130"/>
        <v>0</v>
      </c>
      <c r="AR116" s="10">
        <f t="shared" si="130"/>
        <v>0</v>
      </c>
      <c r="AS116" s="7">
        <f t="shared" si="130"/>
        <v>0</v>
      </c>
      <c r="AT116" s="11">
        <f t="shared" si="130"/>
        <v>0</v>
      </c>
      <c r="AU116" s="10">
        <f t="shared" si="130"/>
        <v>0</v>
      </c>
      <c r="AV116" s="11">
        <f t="shared" si="130"/>
        <v>0</v>
      </c>
      <c r="AW116" s="10">
        <f t="shared" si="130"/>
        <v>0</v>
      </c>
      <c r="AX116" s="11">
        <f t="shared" si="130"/>
        <v>0</v>
      </c>
      <c r="AY116" s="10">
        <f t="shared" si="130"/>
        <v>0</v>
      </c>
      <c r="AZ116" s="11">
        <f t="shared" si="130"/>
        <v>0</v>
      </c>
      <c r="BA116" s="10">
        <f t="shared" si="130"/>
        <v>0</v>
      </c>
      <c r="BB116" s="11">
        <f t="shared" si="130"/>
        <v>0</v>
      </c>
      <c r="BC116" s="10">
        <f t="shared" si="130"/>
        <v>0</v>
      </c>
      <c r="BD116" s="7">
        <f t="shared" si="130"/>
        <v>0</v>
      </c>
      <c r="BE116" s="7">
        <f t="shared" si="130"/>
        <v>0</v>
      </c>
      <c r="BF116" s="11">
        <f t="shared" si="130"/>
        <v>0</v>
      </c>
      <c r="BG116" s="10">
        <f t="shared" si="130"/>
        <v>0</v>
      </c>
      <c r="BH116" s="11">
        <f t="shared" si="130"/>
        <v>0</v>
      </c>
      <c r="BI116" s="10">
        <f t="shared" si="130"/>
        <v>0</v>
      </c>
      <c r="BJ116" s="11">
        <f t="shared" si="130"/>
        <v>0</v>
      </c>
      <c r="BK116" s="10">
        <f t="shared" si="130"/>
        <v>0</v>
      </c>
      <c r="BL116" s="7">
        <f t="shared" si="130"/>
        <v>0</v>
      </c>
      <c r="BM116" s="11">
        <f t="shared" si="130"/>
        <v>0</v>
      </c>
      <c r="BN116" s="10">
        <f t="shared" si="130"/>
        <v>0</v>
      </c>
      <c r="BO116" s="11">
        <f t="shared" si="130"/>
        <v>0</v>
      </c>
      <c r="BP116" s="10">
        <f t="shared" si="130"/>
        <v>0</v>
      </c>
      <c r="BQ116" s="11">
        <f t="shared" si="130"/>
        <v>0</v>
      </c>
      <c r="BR116" s="10">
        <f t="shared" ref="BR116:CW116" si="131">SUM(BR114:BR115)</f>
        <v>0</v>
      </c>
      <c r="BS116" s="11">
        <f t="shared" si="131"/>
        <v>0</v>
      </c>
      <c r="BT116" s="10">
        <f t="shared" si="131"/>
        <v>0</v>
      </c>
      <c r="BU116" s="11">
        <f t="shared" si="131"/>
        <v>0</v>
      </c>
      <c r="BV116" s="10">
        <f t="shared" si="131"/>
        <v>0</v>
      </c>
      <c r="BW116" s="7">
        <f t="shared" si="131"/>
        <v>0</v>
      </c>
      <c r="BX116" s="7">
        <f t="shared" si="131"/>
        <v>0</v>
      </c>
      <c r="BY116" s="11">
        <f t="shared" si="131"/>
        <v>0</v>
      </c>
      <c r="BZ116" s="10">
        <f t="shared" si="131"/>
        <v>0</v>
      </c>
      <c r="CA116" s="11">
        <f t="shared" si="131"/>
        <v>0</v>
      </c>
      <c r="CB116" s="10">
        <f t="shared" si="131"/>
        <v>0</v>
      </c>
      <c r="CC116" s="11">
        <f t="shared" si="131"/>
        <v>0</v>
      </c>
      <c r="CD116" s="10">
        <f t="shared" si="131"/>
        <v>0</v>
      </c>
      <c r="CE116" s="7">
        <f t="shared" si="131"/>
        <v>0</v>
      </c>
      <c r="CF116" s="11">
        <f t="shared" si="131"/>
        <v>0</v>
      </c>
      <c r="CG116" s="10">
        <f t="shared" si="131"/>
        <v>0</v>
      </c>
      <c r="CH116" s="11">
        <f t="shared" si="131"/>
        <v>0</v>
      </c>
      <c r="CI116" s="10">
        <f t="shared" si="131"/>
        <v>0</v>
      </c>
      <c r="CJ116" s="11">
        <f t="shared" si="131"/>
        <v>0</v>
      </c>
      <c r="CK116" s="10">
        <f t="shared" si="131"/>
        <v>0</v>
      </c>
      <c r="CL116" s="11">
        <f t="shared" si="131"/>
        <v>0</v>
      </c>
      <c r="CM116" s="10">
        <f t="shared" si="131"/>
        <v>0</v>
      </c>
      <c r="CN116" s="11">
        <f t="shared" si="131"/>
        <v>3</v>
      </c>
      <c r="CO116" s="10">
        <f t="shared" si="131"/>
        <v>0</v>
      </c>
      <c r="CP116" s="7">
        <f t="shared" si="131"/>
        <v>3</v>
      </c>
      <c r="CQ116" s="7">
        <f t="shared" si="131"/>
        <v>3</v>
      </c>
      <c r="CR116" s="11">
        <f t="shared" si="131"/>
        <v>0</v>
      </c>
      <c r="CS116" s="10">
        <f t="shared" si="131"/>
        <v>0</v>
      </c>
      <c r="CT116" s="11">
        <f t="shared" si="131"/>
        <v>0</v>
      </c>
      <c r="CU116" s="10">
        <f t="shared" si="131"/>
        <v>0</v>
      </c>
      <c r="CV116" s="11">
        <f t="shared" si="131"/>
        <v>0</v>
      </c>
      <c r="CW116" s="10">
        <f t="shared" si="131"/>
        <v>0</v>
      </c>
      <c r="CX116" s="7">
        <f t="shared" ref="CX116:EC116" si="132">SUM(CX114:CX115)</f>
        <v>0</v>
      </c>
      <c r="CY116" s="11">
        <f t="shared" si="132"/>
        <v>0</v>
      </c>
      <c r="CZ116" s="10">
        <f t="shared" si="132"/>
        <v>0</v>
      </c>
      <c r="DA116" s="11">
        <f t="shared" si="132"/>
        <v>0</v>
      </c>
      <c r="DB116" s="10">
        <f t="shared" si="132"/>
        <v>0</v>
      </c>
      <c r="DC116" s="11">
        <f t="shared" si="132"/>
        <v>0</v>
      </c>
      <c r="DD116" s="10">
        <f t="shared" si="132"/>
        <v>0</v>
      </c>
      <c r="DE116" s="11">
        <f t="shared" si="132"/>
        <v>0</v>
      </c>
      <c r="DF116" s="10">
        <f t="shared" si="132"/>
        <v>0</v>
      </c>
      <c r="DG116" s="11">
        <f t="shared" si="132"/>
        <v>0</v>
      </c>
      <c r="DH116" s="10">
        <f t="shared" si="132"/>
        <v>0</v>
      </c>
      <c r="DI116" s="7">
        <f t="shared" si="132"/>
        <v>0</v>
      </c>
      <c r="DJ116" s="7">
        <f t="shared" si="132"/>
        <v>0</v>
      </c>
      <c r="DK116" s="11">
        <f t="shared" si="132"/>
        <v>0</v>
      </c>
      <c r="DL116" s="10">
        <f t="shared" si="132"/>
        <v>0</v>
      </c>
      <c r="DM116" s="11">
        <f t="shared" si="132"/>
        <v>0</v>
      </c>
      <c r="DN116" s="10">
        <f t="shared" si="132"/>
        <v>0</v>
      </c>
      <c r="DO116" s="11">
        <f t="shared" si="132"/>
        <v>0</v>
      </c>
      <c r="DP116" s="10">
        <f t="shared" si="132"/>
        <v>0</v>
      </c>
      <c r="DQ116" s="7">
        <f t="shared" si="132"/>
        <v>0</v>
      </c>
      <c r="DR116" s="11">
        <f t="shared" si="132"/>
        <v>0</v>
      </c>
      <c r="DS116" s="10">
        <f t="shared" si="132"/>
        <v>0</v>
      </c>
      <c r="DT116" s="11">
        <f t="shared" si="132"/>
        <v>0</v>
      </c>
      <c r="DU116" s="10">
        <f t="shared" si="132"/>
        <v>0</v>
      </c>
      <c r="DV116" s="11">
        <f t="shared" si="132"/>
        <v>0</v>
      </c>
      <c r="DW116" s="10">
        <f t="shared" si="132"/>
        <v>0</v>
      </c>
      <c r="DX116" s="11">
        <f t="shared" si="132"/>
        <v>0</v>
      </c>
      <c r="DY116" s="10">
        <f t="shared" si="132"/>
        <v>0</v>
      </c>
      <c r="DZ116" s="11">
        <f t="shared" si="132"/>
        <v>3</v>
      </c>
      <c r="EA116" s="10">
        <f t="shared" si="132"/>
        <v>0</v>
      </c>
      <c r="EB116" s="7">
        <f t="shared" si="132"/>
        <v>3</v>
      </c>
      <c r="EC116" s="7">
        <f t="shared" si="132"/>
        <v>3</v>
      </c>
      <c r="ED116" s="11">
        <f t="shared" ref="ED116:FI116" si="133">SUM(ED114:ED115)</f>
        <v>0</v>
      </c>
      <c r="EE116" s="10">
        <f t="shared" si="133"/>
        <v>0</v>
      </c>
      <c r="EF116" s="11">
        <f t="shared" si="133"/>
        <v>0</v>
      </c>
      <c r="EG116" s="10">
        <f t="shared" si="133"/>
        <v>0</v>
      </c>
      <c r="EH116" s="11">
        <f t="shared" si="133"/>
        <v>0</v>
      </c>
      <c r="EI116" s="10">
        <f t="shared" si="133"/>
        <v>0</v>
      </c>
      <c r="EJ116" s="7">
        <f t="shared" si="133"/>
        <v>0</v>
      </c>
      <c r="EK116" s="11">
        <f t="shared" si="133"/>
        <v>0</v>
      </c>
      <c r="EL116" s="10">
        <f t="shared" si="133"/>
        <v>0</v>
      </c>
      <c r="EM116" s="11">
        <f t="shared" si="133"/>
        <v>0</v>
      </c>
      <c r="EN116" s="10">
        <f t="shared" si="133"/>
        <v>0</v>
      </c>
      <c r="EO116" s="11">
        <f t="shared" si="133"/>
        <v>0</v>
      </c>
      <c r="EP116" s="10">
        <f t="shared" si="133"/>
        <v>0</v>
      </c>
      <c r="EQ116" s="11">
        <f t="shared" si="133"/>
        <v>0</v>
      </c>
      <c r="ER116" s="10">
        <f t="shared" si="133"/>
        <v>0</v>
      </c>
      <c r="ES116" s="11">
        <f t="shared" si="133"/>
        <v>0</v>
      </c>
      <c r="ET116" s="10">
        <f t="shared" si="133"/>
        <v>0</v>
      </c>
      <c r="EU116" s="7">
        <f t="shared" si="133"/>
        <v>0</v>
      </c>
      <c r="EV116" s="7">
        <f t="shared" si="133"/>
        <v>0</v>
      </c>
      <c r="EW116" s="11">
        <f t="shared" si="133"/>
        <v>0</v>
      </c>
      <c r="EX116" s="10">
        <f t="shared" si="133"/>
        <v>0</v>
      </c>
      <c r="EY116" s="11">
        <f t="shared" si="133"/>
        <v>0</v>
      </c>
      <c r="EZ116" s="10">
        <f t="shared" si="133"/>
        <v>0</v>
      </c>
      <c r="FA116" s="11">
        <f t="shared" si="133"/>
        <v>0</v>
      </c>
      <c r="FB116" s="10">
        <f t="shared" si="133"/>
        <v>0</v>
      </c>
      <c r="FC116" s="7">
        <f t="shared" si="133"/>
        <v>0</v>
      </c>
      <c r="FD116" s="11">
        <f t="shared" si="133"/>
        <v>0</v>
      </c>
      <c r="FE116" s="10">
        <f t="shared" si="133"/>
        <v>0</v>
      </c>
      <c r="FF116" s="11">
        <f t="shared" si="133"/>
        <v>0</v>
      </c>
      <c r="FG116" s="10">
        <f t="shared" si="133"/>
        <v>0</v>
      </c>
      <c r="FH116" s="11">
        <f t="shared" si="133"/>
        <v>0</v>
      </c>
      <c r="FI116" s="10">
        <f t="shared" si="133"/>
        <v>0</v>
      </c>
      <c r="FJ116" s="11">
        <f t="shared" ref="FJ116:FO116" si="134">SUM(FJ114:FJ115)</f>
        <v>0</v>
      </c>
      <c r="FK116" s="10">
        <f t="shared" si="134"/>
        <v>0</v>
      </c>
      <c r="FL116" s="11">
        <f t="shared" si="134"/>
        <v>0</v>
      </c>
      <c r="FM116" s="10">
        <f t="shared" si="134"/>
        <v>0</v>
      </c>
      <c r="FN116" s="7">
        <f t="shared" si="134"/>
        <v>0</v>
      </c>
      <c r="FO116" s="7">
        <f t="shared" si="134"/>
        <v>0</v>
      </c>
    </row>
    <row r="117" spans="1:171" ht="20.100000000000001" customHeight="1" x14ac:dyDescent="0.2">
      <c r="A117" s="6"/>
      <c r="B117" s="6"/>
      <c r="C117" s="6"/>
      <c r="D117" s="6"/>
      <c r="E117" s="8" t="s">
        <v>242</v>
      </c>
      <c r="F117" s="6">
        <f>F32+F55+F71+F91+F116</f>
        <v>23</v>
      </c>
      <c r="G117" s="6">
        <f>G32+G55+G71+G91+G116</f>
        <v>98</v>
      </c>
      <c r="H117" s="6">
        <f t="shared" ref="H117:P117" si="135">H32+H55+H71+H91</f>
        <v>2604</v>
      </c>
      <c r="I117" s="6">
        <f t="shared" si="135"/>
        <v>1269</v>
      </c>
      <c r="J117" s="6">
        <f t="shared" si="135"/>
        <v>525</v>
      </c>
      <c r="K117" s="6">
        <f t="shared" si="135"/>
        <v>30</v>
      </c>
      <c r="L117" s="6">
        <f t="shared" si="135"/>
        <v>480</v>
      </c>
      <c r="M117" s="6">
        <f t="shared" si="135"/>
        <v>150</v>
      </c>
      <c r="N117" s="6">
        <f t="shared" si="135"/>
        <v>150</v>
      </c>
      <c r="O117" s="6">
        <f t="shared" si="135"/>
        <v>0</v>
      </c>
      <c r="P117" s="6">
        <f t="shared" si="135"/>
        <v>0</v>
      </c>
      <c r="Q117" s="7">
        <f>Q32+Q55+Q71+Q91+Q116</f>
        <v>210</v>
      </c>
      <c r="R117" s="7">
        <f>R32+R55+R71+R91+R116</f>
        <v>75.599999999999994</v>
      </c>
      <c r="S117" s="7">
        <f>S32+S55+S71+S91+S116</f>
        <v>109.2</v>
      </c>
      <c r="T117" s="11">
        <f t="shared" ref="T117:Y117" si="136">T32+T55+T71+T91</f>
        <v>252</v>
      </c>
      <c r="U117" s="10">
        <f t="shared" si="136"/>
        <v>0</v>
      </c>
      <c r="V117" s="11">
        <f t="shared" si="136"/>
        <v>60</v>
      </c>
      <c r="W117" s="10">
        <f t="shared" si="136"/>
        <v>0</v>
      </c>
      <c r="X117" s="11">
        <f t="shared" si="136"/>
        <v>0</v>
      </c>
      <c r="Y117" s="10">
        <f t="shared" si="136"/>
        <v>0</v>
      </c>
      <c r="Z117" s="7">
        <f>Z32+Z55+Z71+Z91+Z116</f>
        <v>26</v>
      </c>
      <c r="AA117" s="11">
        <f t="shared" ref="AA117:AJ117" si="137">AA32+AA55+AA71+AA91</f>
        <v>45</v>
      </c>
      <c r="AB117" s="10">
        <f t="shared" si="137"/>
        <v>0</v>
      </c>
      <c r="AC117" s="11">
        <f t="shared" si="137"/>
        <v>0</v>
      </c>
      <c r="AD117" s="10">
        <f t="shared" si="137"/>
        <v>0</v>
      </c>
      <c r="AE117" s="11">
        <f t="shared" si="137"/>
        <v>0</v>
      </c>
      <c r="AF117" s="10">
        <f t="shared" si="137"/>
        <v>0</v>
      </c>
      <c r="AG117" s="11">
        <f t="shared" si="137"/>
        <v>0</v>
      </c>
      <c r="AH117" s="10">
        <f t="shared" si="137"/>
        <v>0</v>
      </c>
      <c r="AI117" s="11">
        <f t="shared" si="137"/>
        <v>0</v>
      </c>
      <c r="AJ117" s="10">
        <f t="shared" si="137"/>
        <v>0</v>
      </c>
      <c r="AK117" s="7">
        <f>AK32+AK55+AK71+AK91+AK116</f>
        <v>4</v>
      </c>
      <c r="AL117" s="7">
        <f>AL32+AL55+AL71+AL91+AL116</f>
        <v>30</v>
      </c>
      <c r="AM117" s="11">
        <f t="shared" ref="AM117:AR117" si="138">AM32+AM55+AM71+AM91</f>
        <v>190</v>
      </c>
      <c r="AN117" s="10">
        <f t="shared" si="138"/>
        <v>0</v>
      </c>
      <c r="AO117" s="11">
        <f t="shared" si="138"/>
        <v>90</v>
      </c>
      <c r="AP117" s="10">
        <f t="shared" si="138"/>
        <v>0</v>
      </c>
      <c r="AQ117" s="11">
        <f t="shared" si="138"/>
        <v>0</v>
      </c>
      <c r="AR117" s="10">
        <f t="shared" si="138"/>
        <v>0</v>
      </c>
      <c r="AS117" s="7">
        <f>AS32+AS55+AS71+AS91+AS116</f>
        <v>25</v>
      </c>
      <c r="AT117" s="11">
        <f t="shared" ref="AT117:BC117" si="139">AT32+AT55+AT71+AT91</f>
        <v>30</v>
      </c>
      <c r="AU117" s="10">
        <f t="shared" si="139"/>
        <v>0</v>
      </c>
      <c r="AV117" s="11">
        <f t="shared" si="139"/>
        <v>0</v>
      </c>
      <c r="AW117" s="10">
        <f t="shared" si="139"/>
        <v>0</v>
      </c>
      <c r="AX117" s="11">
        <f t="shared" si="139"/>
        <v>30</v>
      </c>
      <c r="AY117" s="10">
        <f t="shared" si="139"/>
        <v>0</v>
      </c>
      <c r="AZ117" s="11">
        <f t="shared" si="139"/>
        <v>0</v>
      </c>
      <c r="BA117" s="10">
        <f t="shared" si="139"/>
        <v>0</v>
      </c>
      <c r="BB117" s="11">
        <f t="shared" si="139"/>
        <v>0</v>
      </c>
      <c r="BC117" s="10">
        <f t="shared" si="139"/>
        <v>0</v>
      </c>
      <c r="BD117" s="7">
        <f>BD32+BD55+BD71+BD91+BD116</f>
        <v>5</v>
      </c>
      <c r="BE117" s="7">
        <f>BE32+BE55+BE71+BE91+BE116</f>
        <v>30</v>
      </c>
      <c r="BF117" s="11">
        <f t="shared" ref="BF117:BK117" si="140">BF32+BF55+BF71+BF91</f>
        <v>180</v>
      </c>
      <c r="BG117" s="10">
        <f t="shared" si="140"/>
        <v>0</v>
      </c>
      <c r="BH117" s="11">
        <f t="shared" si="140"/>
        <v>75</v>
      </c>
      <c r="BI117" s="10">
        <f t="shared" si="140"/>
        <v>0</v>
      </c>
      <c r="BJ117" s="11">
        <f t="shared" si="140"/>
        <v>0</v>
      </c>
      <c r="BK117" s="10">
        <f t="shared" si="140"/>
        <v>0</v>
      </c>
      <c r="BL117" s="7">
        <f>BL32+BL55+BL71+BL91+BL116</f>
        <v>18</v>
      </c>
      <c r="BM117" s="11">
        <f t="shared" ref="BM117:BV117" si="141">BM32+BM55+BM71+BM91</f>
        <v>120</v>
      </c>
      <c r="BN117" s="10">
        <f t="shared" si="141"/>
        <v>0</v>
      </c>
      <c r="BO117" s="11">
        <f t="shared" si="141"/>
        <v>30</v>
      </c>
      <c r="BP117" s="10">
        <f t="shared" si="141"/>
        <v>0</v>
      </c>
      <c r="BQ117" s="11">
        <f t="shared" si="141"/>
        <v>15</v>
      </c>
      <c r="BR117" s="10">
        <f t="shared" si="141"/>
        <v>0</v>
      </c>
      <c r="BS117" s="11">
        <f t="shared" si="141"/>
        <v>0</v>
      </c>
      <c r="BT117" s="10">
        <f t="shared" si="141"/>
        <v>0</v>
      </c>
      <c r="BU117" s="11">
        <f t="shared" si="141"/>
        <v>0</v>
      </c>
      <c r="BV117" s="10">
        <f t="shared" si="141"/>
        <v>0</v>
      </c>
      <c r="BW117" s="7">
        <f>BW32+BW55+BW71+BW91+BW116</f>
        <v>12</v>
      </c>
      <c r="BX117" s="7">
        <f>BX32+BX55+BX71+BX91+BX116</f>
        <v>30</v>
      </c>
      <c r="BY117" s="11">
        <f t="shared" ref="BY117:CD117" si="142">BY32+BY55+BY71+BY91</f>
        <v>165</v>
      </c>
      <c r="BZ117" s="10">
        <f t="shared" si="142"/>
        <v>0</v>
      </c>
      <c r="CA117" s="11">
        <f t="shared" si="142"/>
        <v>60</v>
      </c>
      <c r="CB117" s="10">
        <f t="shared" si="142"/>
        <v>0</v>
      </c>
      <c r="CC117" s="11">
        <f t="shared" si="142"/>
        <v>0</v>
      </c>
      <c r="CD117" s="10">
        <f t="shared" si="142"/>
        <v>0</v>
      </c>
      <c r="CE117" s="7">
        <f>CE32+CE55+CE71+CE91+CE116</f>
        <v>18</v>
      </c>
      <c r="CF117" s="11">
        <f t="shared" ref="CF117:CO117" si="143">CF32+CF55+CF71+CF91</f>
        <v>90</v>
      </c>
      <c r="CG117" s="10">
        <f t="shared" si="143"/>
        <v>0</v>
      </c>
      <c r="CH117" s="11">
        <f t="shared" si="143"/>
        <v>60</v>
      </c>
      <c r="CI117" s="10">
        <f t="shared" si="143"/>
        <v>0</v>
      </c>
      <c r="CJ117" s="11">
        <f t="shared" si="143"/>
        <v>0</v>
      </c>
      <c r="CK117" s="10">
        <f t="shared" si="143"/>
        <v>0</v>
      </c>
      <c r="CL117" s="11">
        <f t="shared" si="143"/>
        <v>0</v>
      </c>
      <c r="CM117" s="10">
        <f t="shared" si="143"/>
        <v>0</v>
      </c>
      <c r="CN117" s="11">
        <f t="shared" si="143"/>
        <v>0</v>
      </c>
      <c r="CO117" s="10">
        <f t="shared" si="143"/>
        <v>0</v>
      </c>
      <c r="CP117" s="7">
        <f>CP32+CP55+CP71+CP91+CP116</f>
        <v>12</v>
      </c>
      <c r="CQ117" s="7">
        <f>CQ32+CQ55+CQ71+CQ91+CQ116</f>
        <v>30</v>
      </c>
      <c r="CR117" s="11">
        <f t="shared" ref="CR117:CW117" si="144">CR32+CR55+CR71+CR91</f>
        <v>180</v>
      </c>
      <c r="CS117" s="10">
        <f t="shared" si="144"/>
        <v>0</v>
      </c>
      <c r="CT117" s="11">
        <f t="shared" si="144"/>
        <v>90</v>
      </c>
      <c r="CU117" s="10">
        <f t="shared" si="144"/>
        <v>0</v>
      </c>
      <c r="CV117" s="11">
        <f t="shared" si="144"/>
        <v>0</v>
      </c>
      <c r="CW117" s="10">
        <f t="shared" si="144"/>
        <v>0</v>
      </c>
      <c r="CX117" s="7">
        <f>CX32+CX55+CX71+CX91+CX116</f>
        <v>21</v>
      </c>
      <c r="CY117" s="11">
        <f t="shared" ref="CY117:DH117" si="145">CY32+CY55+CY71+CY91</f>
        <v>75</v>
      </c>
      <c r="CZ117" s="10">
        <f t="shared" si="145"/>
        <v>0</v>
      </c>
      <c r="DA117" s="11">
        <f t="shared" si="145"/>
        <v>60</v>
      </c>
      <c r="DB117" s="10">
        <f t="shared" si="145"/>
        <v>0</v>
      </c>
      <c r="DC117" s="11">
        <f t="shared" si="145"/>
        <v>0</v>
      </c>
      <c r="DD117" s="10">
        <f t="shared" si="145"/>
        <v>0</v>
      </c>
      <c r="DE117" s="11">
        <f t="shared" si="145"/>
        <v>0</v>
      </c>
      <c r="DF117" s="10">
        <f t="shared" si="145"/>
        <v>0</v>
      </c>
      <c r="DG117" s="11">
        <f t="shared" si="145"/>
        <v>0</v>
      </c>
      <c r="DH117" s="10">
        <f t="shared" si="145"/>
        <v>0</v>
      </c>
      <c r="DI117" s="7">
        <f>DI32+DI55+DI71+DI91+DI116</f>
        <v>9</v>
      </c>
      <c r="DJ117" s="7">
        <f>DJ32+DJ55+DJ71+DJ91+DJ116</f>
        <v>30</v>
      </c>
      <c r="DK117" s="11">
        <f t="shared" ref="DK117:DP117" si="146">DK32+DK55+DK71+DK91</f>
        <v>182</v>
      </c>
      <c r="DL117" s="10">
        <f t="shared" si="146"/>
        <v>0</v>
      </c>
      <c r="DM117" s="11">
        <f t="shared" si="146"/>
        <v>30</v>
      </c>
      <c r="DN117" s="10">
        <f t="shared" si="146"/>
        <v>0</v>
      </c>
      <c r="DO117" s="11">
        <f t="shared" si="146"/>
        <v>0</v>
      </c>
      <c r="DP117" s="10">
        <f t="shared" si="146"/>
        <v>0</v>
      </c>
      <c r="DQ117" s="7">
        <f>DQ32+DQ55+DQ71+DQ91+DQ116</f>
        <v>14</v>
      </c>
      <c r="DR117" s="11">
        <f t="shared" ref="DR117:EA117" si="147">DR32+DR55+DR71+DR91</f>
        <v>90</v>
      </c>
      <c r="DS117" s="10">
        <f t="shared" si="147"/>
        <v>0</v>
      </c>
      <c r="DT117" s="11">
        <f t="shared" si="147"/>
        <v>0</v>
      </c>
      <c r="DU117" s="10">
        <f t="shared" si="147"/>
        <v>0</v>
      </c>
      <c r="DV117" s="11">
        <f t="shared" si="147"/>
        <v>90</v>
      </c>
      <c r="DW117" s="10">
        <f t="shared" si="147"/>
        <v>0</v>
      </c>
      <c r="DX117" s="11">
        <f t="shared" si="147"/>
        <v>0</v>
      </c>
      <c r="DY117" s="10">
        <f t="shared" si="147"/>
        <v>0</v>
      </c>
      <c r="DZ117" s="11">
        <f t="shared" si="147"/>
        <v>0</v>
      </c>
      <c r="EA117" s="10">
        <f t="shared" si="147"/>
        <v>0</v>
      </c>
      <c r="EB117" s="7">
        <f>EB32+EB55+EB71+EB91+EB116</f>
        <v>16</v>
      </c>
      <c r="EC117" s="7">
        <f>EC32+EC55+EC71+EC91+EC116</f>
        <v>30</v>
      </c>
      <c r="ED117" s="11">
        <f t="shared" ref="ED117:EI117" si="148">ED32+ED55+ED71+ED91</f>
        <v>120</v>
      </c>
      <c r="EE117" s="10">
        <f t="shared" si="148"/>
        <v>0</v>
      </c>
      <c r="EF117" s="11">
        <f t="shared" si="148"/>
        <v>120</v>
      </c>
      <c r="EG117" s="10">
        <f t="shared" si="148"/>
        <v>0</v>
      </c>
      <c r="EH117" s="11">
        <f t="shared" si="148"/>
        <v>30</v>
      </c>
      <c r="EI117" s="10">
        <f t="shared" si="148"/>
        <v>0</v>
      </c>
      <c r="EJ117" s="7">
        <f>EJ32+EJ55+EJ71+EJ91+EJ116</f>
        <v>12.4</v>
      </c>
      <c r="EK117" s="11">
        <f t="shared" ref="EK117:ET117" si="149">EK32+EK55+EK71+EK91</f>
        <v>30</v>
      </c>
      <c r="EL117" s="10">
        <f t="shared" si="149"/>
        <v>0</v>
      </c>
      <c r="EM117" s="11">
        <f t="shared" si="149"/>
        <v>0</v>
      </c>
      <c r="EN117" s="10">
        <f t="shared" si="149"/>
        <v>0</v>
      </c>
      <c r="EO117" s="11">
        <f t="shared" si="149"/>
        <v>15</v>
      </c>
      <c r="EP117" s="10">
        <f t="shared" si="149"/>
        <v>0</v>
      </c>
      <c r="EQ117" s="11">
        <f t="shared" si="149"/>
        <v>0</v>
      </c>
      <c r="ER117" s="10">
        <f t="shared" si="149"/>
        <v>0</v>
      </c>
      <c r="ES117" s="11">
        <f t="shared" si="149"/>
        <v>0</v>
      </c>
      <c r="ET117" s="10">
        <f t="shared" si="149"/>
        <v>0</v>
      </c>
      <c r="EU117" s="7">
        <f>EU32+EU55+EU71+EU91+EU116</f>
        <v>17.600000000000001</v>
      </c>
      <c r="EV117" s="7">
        <f>EV32+EV55+EV71+EV91+EV116</f>
        <v>30</v>
      </c>
      <c r="EW117" s="11">
        <f t="shared" ref="EW117:FB117" si="150">EW32+EW55+EW71+EW91</f>
        <v>0</v>
      </c>
      <c r="EX117" s="10">
        <f t="shared" si="150"/>
        <v>0</v>
      </c>
      <c r="EY117" s="11">
        <f t="shared" si="150"/>
        <v>0</v>
      </c>
      <c r="EZ117" s="10">
        <f t="shared" si="150"/>
        <v>0</v>
      </c>
      <c r="FA117" s="11">
        <f t="shared" si="150"/>
        <v>0</v>
      </c>
      <c r="FB117" s="10">
        <f t="shared" si="150"/>
        <v>0</v>
      </c>
      <c r="FC117" s="7">
        <f>FC32+FC55+FC71+FC91+FC116</f>
        <v>0</v>
      </c>
      <c r="FD117" s="11">
        <f t="shared" ref="FD117:FM117" si="151">FD32+FD55+FD71+FD91</f>
        <v>0</v>
      </c>
      <c r="FE117" s="10">
        <f t="shared" si="151"/>
        <v>0</v>
      </c>
      <c r="FF117" s="11">
        <f t="shared" si="151"/>
        <v>0</v>
      </c>
      <c r="FG117" s="10">
        <f t="shared" si="151"/>
        <v>0</v>
      </c>
      <c r="FH117" s="11">
        <f t="shared" si="151"/>
        <v>0</v>
      </c>
      <c r="FI117" s="10">
        <f t="shared" si="151"/>
        <v>0</v>
      </c>
      <c r="FJ117" s="11">
        <f t="shared" si="151"/>
        <v>0</v>
      </c>
      <c r="FK117" s="10">
        <f t="shared" si="151"/>
        <v>0</v>
      </c>
      <c r="FL117" s="11">
        <f t="shared" si="151"/>
        <v>0</v>
      </c>
      <c r="FM117" s="10">
        <f t="shared" si="151"/>
        <v>0</v>
      </c>
      <c r="FN117" s="7">
        <f>FN32+FN55+FN71+FN91+FN116</f>
        <v>0</v>
      </c>
      <c r="FO117" s="7">
        <f>FO32+FO55+FO71+FO91+FO116</f>
        <v>0</v>
      </c>
    </row>
    <row r="119" spans="1:171" x14ac:dyDescent="0.2">
      <c r="D119" s="3" t="s">
        <v>22</v>
      </c>
      <c r="E119" s="3" t="s">
        <v>243</v>
      </c>
    </row>
    <row r="120" spans="1:171" x14ac:dyDescent="0.2">
      <c r="D120" s="3" t="s">
        <v>26</v>
      </c>
      <c r="E120" s="3" t="s">
        <v>244</v>
      </c>
    </row>
    <row r="121" spans="1:171" x14ac:dyDescent="0.2">
      <c r="D121" s="14" t="s">
        <v>32</v>
      </c>
      <c r="E121" s="14"/>
    </row>
    <row r="122" spans="1:171" x14ac:dyDescent="0.2">
      <c r="D122" s="3" t="s">
        <v>34</v>
      </c>
      <c r="E122" s="3" t="s">
        <v>245</v>
      </c>
    </row>
    <row r="123" spans="1:171" x14ac:dyDescent="0.2">
      <c r="D123" s="3" t="s">
        <v>35</v>
      </c>
      <c r="E123" s="3" t="s">
        <v>246</v>
      </c>
    </row>
    <row r="124" spans="1:171" x14ac:dyDescent="0.2">
      <c r="D124" s="3" t="s">
        <v>36</v>
      </c>
      <c r="E124" s="3" t="s">
        <v>247</v>
      </c>
    </row>
    <row r="125" spans="1:171" x14ac:dyDescent="0.2">
      <c r="D125" s="14" t="s">
        <v>33</v>
      </c>
      <c r="E125" s="14"/>
      <c r="M125" s="9"/>
      <c r="U125" s="9"/>
      <c r="AC125" s="9"/>
    </row>
    <row r="126" spans="1:171" x14ac:dyDescent="0.2">
      <c r="D126" s="3" t="s">
        <v>37</v>
      </c>
      <c r="E126" s="3" t="s">
        <v>248</v>
      </c>
    </row>
    <row r="127" spans="1:171" x14ac:dyDescent="0.2">
      <c r="D127" s="3" t="s">
        <v>38</v>
      </c>
      <c r="E127" s="3" t="s">
        <v>249</v>
      </c>
    </row>
    <row r="128" spans="1:171" x14ac:dyDescent="0.2">
      <c r="D128" s="3" t="s">
        <v>39</v>
      </c>
      <c r="E128" s="3" t="s">
        <v>250</v>
      </c>
    </row>
    <row r="129" spans="4:5" x14ac:dyDescent="0.2">
      <c r="D129" s="3" t="s">
        <v>40</v>
      </c>
      <c r="E129" s="3" t="s">
        <v>251</v>
      </c>
    </row>
    <row r="130" spans="4:5" x14ac:dyDescent="0.2">
      <c r="D130" s="3" t="s">
        <v>41</v>
      </c>
      <c r="E130" s="3" t="s">
        <v>252</v>
      </c>
    </row>
  </sheetData>
  <mergeCells count="160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33:FO33"/>
    <mergeCell ref="A56:FO56"/>
    <mergeCell ref="A72:FO72"/>
    <mergeCell ref="A92:FO92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4"/>
    <mergeCell ref="A101:A104"/>
    <mergeCell ref="B101:B104"/>
    <mergeCell ref="A113:FO113"/>
    <mergeCell ref="D121:E121"/>
    <mergeCell ref="D125:E125"/>
    <mergeCell ref="C105:C108"/>
    <mergeCell ref="A105:A108"/>
    <mergeCell ref="B105:B108"/>
    <mergeCell ref="C109:C112"/>
    <mergeCell ref="A109:A112"/>
    <mergeCell ref="B109:B11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9"/>
  <sheetViews>
    <sheetView workbookViewId="0">
      <selection activeCell="A11" sqref="A11:FN11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159</v>
      </c>
      <c r="BY8" t="s">
        <v>16</v>
      </c>
    </row>
    <row r="9" spans="1:171" x14ac:dyDescent="0.2">
      <c r="E9" t="s">
        <v>17</v>
      </c>
      <c r="F9" s="1" t="s">
        <v>18</v>
      </c>
      <c r="BY9" t="s">
        <v>284</v>
      </c>
    </row>
    <row r="11" spans="1:171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2"/>
      <c r="FO16" s="13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31" si="0">SUM(I17:P17)</f>
        <v>45</v>
      </c>
      <c r="I17" s="6">
        <f t="shared" ref="I17:I31" si="1">T17+AM17+BF17+BY17+CR17+DK17+ED17+EW17</f>
        <v>45</v>
      </c>
      <c r="J17" s="6">
        <f t="shared" ref="J17:J31" si="2">V17+AO17+BH17+CA17+CT17+DM17+EF17+EY17</f>
        <v>0</v>
      </c>
      <c r="K17" s="6">
        <f t="shared" ref="K17:K31" si="3">X17+AQ17+BJ17+CC17+CV17+DO17+EH17+FA17</f>
        <v>0</v>
      </c>
      <c r="L17" s="6">
        <f t="shared" ref="L17:L31" si="4">AA17+AT17+BM17+CF17+CY17+DR17+EK17+FD17</f>
        <v>0</v>
      </c>
      <c r="M17" s="6">
        <f t="shared" ref="M17:M31" si="5">AC17+AV17+BO17+CH17+DA17+DT17+EM17+FF17</f>
        <v>0</v>
      </c>
      <c r="N17" s="6">
        <f t="shared" ref="N17:N31" si="6">AE17+AX17+BQ17+CJ17+DC17+DV17+EO17+FH17</f>
        <v>0</v>
      </c>
      <c r="O17" s="6">
        <f t="shared" ref="O17:O31" si="7">AG17+AZ17+BS17+CL17+DE17+DX17+EQ17+FJ17</f>
        <v>0</v>
      </c>
      <c r="P17" s="6">
        <f t="shared" ref="P17:P31" si="8">AI17+BB17+BU17+CN17+DG17+DZ17+ES17+FL17</f>
        <v>0</v>
      </c>
      <c r="Q17" s="7">
        <f t="shared" ref="Q17:Q31" si="9">AL17+BE17+BX17+CQ17+DJ17+EC17+EV17+FO17</f>
        <v>3</v>
      </c>
      <c r="R17" s="7">
        <f t="shared" ref="R17:R31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31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31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31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31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31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31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31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31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 t="shared" ref="F18:F23" si="19">COUNTIF(T18:FM18,"e")</f>
        <v>0</v>
      </c>
      <c r="G18" s="6">
        <f t="shared" ref="G18:G23" si="20">COUNTIF(T18:FM18,"z")</f>
        <v>1</v>
      </c>
      <c r="H18" s="6">
        <f t="shared" si="0"/>
        <v>30</v>
      </c>
      <c r="I18" s="6">
        <f t="shared" si="1"/>
        <v>30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0</v>
      </c>
      <c r="S18" s="7">
        <v>1.2</v>
      </c>
      <c r="T18" s="11">
        <v>30</v>
      </c>
      <c r="U18" s="10" t="s">
        <v>61</v>
      </c>
      <c r="V18" s="11"/>
      <c r="W18" s="10"/>
      <c r="X18" s="11"/>
      <c r="Y18" s="10"/>
      <c r="Z18" s="7">
        <v>2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 t="shared" si="19"/>
        <v>0</v>
      </c>
      <c r="G19" s="6">
        <f t="shared" si="20"/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0.4</v>
      </c>
      <c r="T19" s="11">
        <v>10</v>
      </c>
      <c r="U19" s="10" t="s">
        <v>61</v>
      </c>
      <c r="V19" s="11"/>
      <c r="W19" s="10"/>
      <c r="X19" s="11"/>
      <c r="Y19" s="10"/>
      <c r="Z19" s="7"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 t="shared" si="19"/>
        <v>0</v>
      </c>
      <c r="G20" s="6">
        <f t="shared" si="20"/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>
        <v>2</v>
      </c>
      <c r="U20" s="10" t="s">
        <v>61</v>
      </c>
      <c r="V20" s="11"/>
      <c r="W20" s="10"/>
      <c r="X20" s="11"/>
      <c r="Y20" s="10"/>
      <c r="Z20" s="7">
        <v>0</v>
      </c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68</v>
      </c>
      <c r="E21" s="3" t="s">
        <v>69</v>
      </c>
      <c r="F21" s="6">
        <f t="shared" si="19"/>
        <v>0</v>
      </c>
      <c r="G21" s="6">
        <f t="shared" si="20"/>
        <v>2</v>
      </c>
      <c r="H21" s="6">
        <f t="shared" si="0"/>
        <v>30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15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1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v>15</v>
      </c>
      <c r="AN21" s="10" t="s">
        <v>61</v>
      </c>
      <c r="AO21" s="11"/>
      <c r="AP21" s="10"/>
      <c r="AQ21" s="11"/>
      <c r="AR21" s="10"/>
      <c r="AS21" s="7">
        <v>1</v>
      </c>
      <c r="AT21" s="11">
        <v>15</v>
      </c>
      <c r="AU21" s="10" t="s">
        <v>61</v>
      </c>
      <c r="AV21" s="11"/>
      <c r="AW21" s="10"/>
      <c r="AX21" s="11"/>
      <c r="AY21" s="10"/>
      <c r="AZ21" s="11"/>
      <c r="BA21" s="10"/>
      <c r="BB21" s="11"/>
      <c r="BC21" s="10"/>
      <c r="BD21" s="7">
        <v>1</v>
      </c>
      <c r="BE21" s="7">
        <f t="shared" si="12"/>
        <v>2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70</v>
      </c>
      <c r="E22" s="3" t="s">
        <v>71</v>
      </c>
      <c r="F22" s="6">
        <f t="shared" si="19"/>
        <v>0</v>
      </c>
      <c r="G22" s="6">
        <f t="shared" si="20"/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v>10</v>
      </c>
      <c r="AN22" s="10" t="s">
        <v>61</v>
      </c>
      <c r="AO22" s="11"/>
      <c r="AP22" s="10"/>
      <c r="AQ22" s="11"/>
      <c r="AR22" s="10"/>
      <c r="AS22" s="7">
        <v>1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72</v>
      </c>
      <c r="E23" s="3" t="s">
        <v>73</v>
      </c>
      <c r="F23" s="6">
        <f t="shared" si="19"/>
        <v>0</v>
      </c>
      <c r="G23" s="6">
        <f t="shared" si="20"/>
        <v>1</v>
      </c>
      <c r="H23" s="6">
        <f t="shared" si="0"/>
        <v>15</v>
      </c>
      <c r="I23" s="6">
        <f t="shared" si="1"/>
        <v>0</v>
      </c>
      <c r="J23" s="6">
        <f t="shared" si="2"/>
        <v>15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>
        <v>15</v>
      </c>
      <c r="CB23" s="10" t="s">
        <v>61</v>
      </c>
      <c r="CC23" s="11"/>
      <c r="CD23" s="10"/>
      <c r="CE23" s="7">
        <v>0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2</v>
      </c>
      <c r="B24" s="6">
        <v>1</v>
      </c>
      <c r="C24" s="6"/>
      <c r="D24" s="6"/>
      <c r="E24" s="3" t="s">
        <v>74</v>
      </c>
      <c r="F24" s="6">
        <f>$B$24*COUNTIF(T24:FM24,"e")</f>
        <v>0</v>
      </c>
      <c r="G24" s="6">
        <f>$B$24*COUNTIF(T24:FM24,"z")</f>
        <v>1</v>
      </c>
      <c r="H24" s="6">
        <f t="shared" si="0"/>
        <v>30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30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2</v>
      </c>
      <c r="S24" s="7">
        <f>$B$24*1</f>
        <v>1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>
        <f>$B$24*30</f>
        <v>30</v>
      </c>
      <c r="BP24" s="10" t="s">
        <v>61</v>
      </c>
      <c r="BQ24" s="11"/>
      <c r="BR24" s="10"/>
      <c r="BS24" s="11"/>
      <c r="BT24" s="10"/>
      <c r="BU24" s="11"/>
      <c r="BV24" s="10"/>
      <c r="BW24" s="7">
        <f>$B$24*2</f>
        <v>2</v>
      </c>
      <c r="BX24" s="7">
        <f t="shared" si="13"/>
        <v>2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>
        <v>3</v>
      </c>
      <c r="B25" s="6">
        <v>1</v>
      </c>
      <c r="C25" s="6"/>
      <c r="D25" s="6"/>
      <c r="E25" s="3" t="s">
        <v>75</v>
      </c>
      <c r="F25" s="6">
        <f>$B$25*COUNTIF(T25:FM25,"e")</f>
        <v>0</v>
      </c>
      <c r="G25" s="6">
        <f>$B$25*COUNTIF(T25:FM25,"z")</f>
        <v>1</v>
      </c>
      <c r="H25" s="6">
        <f t="shared" si="0"/>
        <v>60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60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2</v>
      </c>
      <c r="R25" s="7">
        <f t="shared" si="10"/>
        <v>2</v>
      </c>
      <c r="S25" s="7">
        <f>$B$25*2</f>
        <v>2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>
        <f>$B$25*60</f>
        <v>60</v>
      </c>
      <c r="CI25" s="10" t="s">
        <v>61</v>
      </c>
      <c r="CJ25" s="11"/>
      <c r="CK25" s="10"/>
      <c r="CL25" s="11"/>
      <c r="CM25" s="10"/>
      <c r="CN25" s="11"/>
      <c r="CO25" s="10"/>
      <c r="CP25" s="7">
        <f>$B$25*2</f>
        <v>2</v>
      </c>
      <c r="CQ25" s="7">
        <f t="shared" si="14"/>
        <v>2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>
        <v>4</v>
      </c>
      <c r="B26" s="6">
        <v>1</v>
      </c>
      <c r="C26" s="6"/>
      <c r="D26" s="6"/>
      <c r="E26" s="3" t="s">
        <v>76</v>
      </c>
      <c r="F26" s="6">
        <f>$B$26*COUNTIF(T26:FM26,"e")</f>
        <v>1</v>
      </c>
      <c r="G26" s="6">
        <f>$B$26*COUNTIF(T26:FM26,"z")</f>
        <v>0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60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3</v>
      </c>
      <c r="R26" s="7">
        <f t="shared" si="10"/>
        <v>3</v>
      </c>
      <c r="S26" s="7">
        <f>$B$26*2</f>
        <v>2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>
        <f>$B$26*60</f>
        <v>60</v>
      </c>
      <c r="DB26" s="10" t="s">
        <v>77</v>
      </c>
      <c r="DC26" s="11"/>
      <c r="DD26" s="10"/>
      <c r="DE26" s="11"/>
      <c r="DF26" s="10"/>
      <c r="DG26" s="11"/>
      <c r="DH26" s="10"/>
      <c r="DI26" s="7">
        <f>$B$26*3</f>
        <v>3</v>
      </c>
      <c r="DJ26" s="7">
        <f t="shared" si="15"/>
        <v>3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>
        <v>5</v>
      </c>
      <c r="B27" s="6">
        <v>1</v>
      </c>
      <c r="C27" s="6"/>
      <c r="D27" s="6"/>
      <c r="E27" s="3" t="s">
        <v>78</v>
      </c>
      <c r="F27" s="6">
        <f>$B$27*COUNTIF(T27:FM27,"e")</f>
        <v>0</v>
      </c>
      <c r="G27" s="6">
        <f>$B$27*COUNTIF(T27:FM27,"z")</f>
        <v>2</v>
      </c>
      <c r="H27" s="6">
        <f t="shared" si="0"/>
        <v>45</v>
      </c>
      <c r="I27" s="6">
        <f t="shared" si="1"/>
        <v>30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4</v>
      </c>
      <c r="R27" s="7">
        <f t="shared" si="10"/>
        <v>0</v>
      </c>
      <c r="S27" s="7">
        <f>$B$27*2</f>
        <v>2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>
        <f>$B$27*30</f>
        <v>30</v>
      </c>
      <c r="CS27" s="10" t="s">
        <v>61</v>
      </c>
      <c r="CT27" s="11">
        <f>$B$27*15</f>
        <v>15</v>
      </c>
      <c r="CU27" s="10" t="s">
        <v>61</v>
      </c>
      <c r="CV27" s="11"/>
      <c r="CW27" s="10"/>
      <c r="CX27" s="7">
        <f>$B$27*4</f>
        <v>4</v>
      </c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4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x14ac:dyDescent="0.2">
      <c r="A28" s="6">
        <v>6</v>
      </c>
      <c r="B28" s="6">
        <v>1</v>
      </c>
      <c r="C28" s="6"/>
      <c r="D28" s="6"/>
      <c r="E28" s="3" t="s">
        <v>79</v>
      </c>
      <c r="F28" s="6">
        <f>$B$28*COUNTIF(T28:FM28,"e")</f>
        <v>0</v>
      </c>
      <c r="G28" s="6">
        <f>$B$28*COUNTIF(T28:FM28,"z")</f>
        <v>2</v>
      </c>
      <c r="H28" s="6">
        <f t="shared" si="0"/>
        <v>45</v>
      </c>
      <c r="I28" s="6">
        <f t="shared" si="1"/>
        <v>30</v>
      </c>
      <c r="J28" s="6">
        <f t="shared" si="2"/>
        <v>15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7">
        <f t="shared" si="9"/>
        <v>4</v>
      </c>
      <c r="R28" s="7">
        <f t="shared" si="10"/>
        <v>0</v>
      </c>
      <c r="S28" s="7">
        <f>$B$28*1.8</f>
        <v>1.8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1"/>
        <v>0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4"/>
        <v>0</v>
      </c>
      <c r="CR28" s="11"/>
      <c r="CS28" s="10"/>
      <c r="CT28" s="11"/>
      <c r="CU28" s="10"/>
      <c r="CV28" s="11"/>
      <c r="CW28" s="10"/>
      <c r="CX28" s="7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15"/>
        <v>0</v>
      </c>
      <c r="DK28" s="11">
        <f>$B$28*30</f>
        <v>30</v>
      </c>
      <c r="DL28" s="10" t="s">
        <v>61</v>
      </c>
      <c r="DM28" s="11">
        <f>$B$28*15</f>
        <v>15</v>
      </c>
      <c r="DN28" s="10" t="s">
        <v>61</v>
      </c>
      <c r="DO28" s="11"/>
      <c r="DP28" s="10"/>
      <c r="DQ28" s="7">
        <f>$B$28*4</f>
        <v>4</v>
      </c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16"/>
        <v>4</v>
      </c>
      <c r="ED28" s="11"/>
      <c r="EE28" s="10"/>
      <c r="EF28" s="11"/>
      <c r="EG28" s="10"/>
      <c r="EH28" s="11"/>
      <c r="EI28" s="10"/>
      <c r="EJ28" s="7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17"/>
        <v>0</v>
      </c>
      <c r="EW28" s="11"/>
      <c r="EX28" s="10"/>
      <c r="EY28" s="11"/>
      <c r="EZ28" s="10"/>
      <c r="FA28" s="11"/>
      <c r="FB28" s="10"/>
      <c r="FC28" s="7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18"/>
        <v>0</v>
      </c>
    </row>
    <row r="29" spans="1:171" x14ac:dyDescent="0.2">
      <c r="A29" s="6">
        <v>7</v>
      </c>
      <c r="B29" s="6">
        <v>1</v>
      </c>
      <c r="C29" s="6"/>
      <c r="D29" s="6"/>
      <c r="E29" s="3" t="s">
        <v>80</v>
      </c>
      <c r="F29" s="6">
        <f>$B$29*COUNTIF(T29:FM29,"e")</f>
        <v>0</v>
      </c>
      <c r="G29" s="6">
        <f>$B$29*COUNTIF(T29:FM29,"z")</f>
        <v>2</v>
      </c>
      <c r="H29" s="6">
        <f t="shared" si="0"/>
        <v>45</v>
      </c>
      <c r="I29" s="6">
        <f t="shared" si="1"/>
        <v>30</v>
      </c>
      <c r="J29" s="6">
        <f t="shared" si="2"/>
        <v>15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0</v>
      </c>
      <c r="Q29" s="7">
        <f t="shared" si="9"/>
        <v>2</v>
      </c>
      <c r="R29" s="7">
        <f t="shared" si="10"/>
        <v>0</v>
      </c>
      <c r="S29" s="7">
        <f>$B$29*1.5</f>
        <v>1.5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11"/>
        <v>0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1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1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14"/>
        <v>0</v>
      </c>
      <c r="CR29" s="11"/>
      <c r="CS29" s="10"/>
      <c r="CT29" s="11"/>
      <c r="CU29" s="10"/>
      <c r="CV29" s="11"/>
      <c r="CW29" s="10"/>
      <c r="CX29" s="7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si="15"/>
        <v>0</v>
      </c>
      <c r="DK29" s="11"/>
      <c r="DL29" s="10"/>
      <c r="DM29" s="11"/>
      <c r="DN29" s="10"/>
      <c r="DO29" s="11"/>
      <c r="DP29" s="10"/>
      <c r="DQ29" s="7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si="16"/>
        <v>0</v>
      </c>
      <c r="ED29" s="11">
        <f>$B$29*30</f>
        <v>30</v>
      </c>
      <c r="EE29" s="10" t="s">
        <v>61</v>
      </c>
      <c r="EF29" s="11">
        <f>$B$29*15</f>
        <v>15</v>
      </c>
      <c r="EG29" s="10" t="s">
        <v>61</v>
      </c>
      <c r="EH29" s="11"/>
      <c r="EI29" s="10"/>
      <c r="EJ29" s="7">
        <f>$B$29*2</f>
        <v>2</v>
      </c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si="17"/>
        <v>2</v>
      </c>
      <c r="EW29" s="11"/>
      <c r="EX29" s="10"/>
      <c r="EY29" s="11"/>
      <c r="EZ29" s="10"/>
      <c r="FA29" s="11"/>
      <c r="FB29" s="10"/>
      <c r="FC29" s="7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si="18"/>
        <v>0</v>
      </c>
    </row>
    <row r="30" spans="1:171" x14ac:dyDescent="0.2">
      <c r="A30" s="6"/>
      <c r="B30" s="6"/>
      <c r="C30" s="6"/>
      <c r="D30" s="6" t="s">
        <v>81</v>
      </c>
      <c r="E30" s="3" t="s">
        <v>82</v>
      </c>
      <c r="F30" s="6">
        <f>COUNTIF(T30:FM30,"e")</f>
        <v>0</v>
      </c>
      <c r="G30" s="6">
        <f>COUNTIF(T30:FM30,"z")</f>
        <v>1</v>
      </c>
      <c r="H30" s="6">
        <f t="shared" si="0"/>
        <v>2</v>
      </c>
      <c r="I30" s="6">
        <f t="shared" si="1"/>
        <v>2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0</v>
      </c>
      <c r="P30" s="6">
        <f t="shared" si="8"/>
        <v>0</v>
      </c>
      <c r="Q30" s="7">
        <f t="shared" si="9"/>
        <v>0</v>
      </c>
      <c r="R30" s="7">
        <f t="shared" si="10"/>
        <v>0</v>
      </c>
      <c r="S30" s="7">
        <v>0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11"/>
        <v>0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1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1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14"/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15"/>
        <v>0</v>
      </c>
      <c r="DK30" s="11">
        <v>2</v>
      </c>
      <c r="DL30" s="10" t="s">
        <v>61</v>
      </c>
      <c r="DM30" s="11"/>
      <c r="DN30" s="10"/>
      <c r="DO30" s="11"/>
      <c r="DP30" s="10"/>
      <c r="DQ30" s="7">
        <v>0</v>
      </c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16"/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17"/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18"/>
        <v>0</v>
      </c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>COUNTIF(T31:FM31,"e")</f>
        <v>0</v>
      </c>
      <c r="G31" s="6">
        <f>COUNTIF(T31:FM31,"z")</f>
        <v>1</v>
      </c>
      <c r="H31" s="6">
        <f t="shared" si="0"/>
        <v>45</v>
      </c>
      <c r="I31" s="6">
        <f t="shared" si="1"/>
        <v>0</v>
      </c>
      <c r="J31" s="6">
        <f t="shared" si="2"/>
        <v>45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0</v>
      </c>
      <c r="O31" s="6">
        <f t="shared" si="7"/>
        <v>0</v>
      </c>
      <c r="P31" s="6">
        <f t="shared" si="8"/>
        <v>0</v>
      </c>
      <c r="Q31" s="7">
        <f t="shared" si="9"/>
        <v>0</v>
      </c>
      <c r="R31" s="7">
        <f t="shared" si="10"/>
        <v>0</v>
      </c>
      <c r="S31" s="7">
        <v>0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11"/>
        <v>0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1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1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14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15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16"/>
        <v>0</v>
      </c>
      <c r="ED31" s="11"/>
      <c r="EE31" s="10"/>
      <c r="EF31" s="11">
        <v>45</v>
      </c>
      <c r="EG31" s="10" t="s">
        <v>61</v>
      </c>
      <c r="EH31" s="11"/>
      <c r="EI31" s="10"/>
      <c r="EJ31" s="7">
        <v>0</v>
      </c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17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18"/>
        <v>0</v>
      </c>
    </row>
    <row r="32" spans="1:171" ht="15.95" customHeight="1" x14ac:dyDescent="0.2">
      <c r="A32" s="6"/>
      <c r="B32" s="6"/>
      <c r="C32" s="6"/>
      <c r="D32" s="6"/>
      <c r="E32" s="6" t="s">
        <v>85</v>
      </c>
      <c r="F32" s="6">
        <f t="shared" ref="F32:AK32" si="21">SUM(F17:F31)</f>
        <v>1</v>
      </c>
      <c r="G32" s="6">
        <f t="shared" si="21"/>
        <v>18</v>
      </c>
      <c r="H32" s="6">
        <f t="shared" si="21"/>
        <v>474</v>
      </c>
      <c r="I32" s="6">
        <f t="shared" si="21"/>
        <v>204</v>
      </c>
      <c r="J32" s="6">
        <f t="shared" si="21"/>
        <v>105</v>
      </c>
      <c r="K32" s="6">
        <f t="shared" si="21"/>
        <v>0</v>
      </c>
      <c r="L32" s="6">
        <f t="shared" si="21"/>
        <v>15</v>
      </c>
      <c r="M32" s="6">
        <f t="shared" si="21"/>
        <v>150</v>
      </c>
      <c r="N32" s="6">
        <f t="shared" si="21"/>
        <v>0</v>
      </c>
      <c r="O32" s="6">
        <f t="shared" si="21"/>
        <v>0</v>
      </c>
      <c r="P32" s="6">
        <f t="shared" si="21"/>
        <v>0</v>
      </c>
      <c r="Q32" s="7">
        <f t="shared" si="21"/>
        <v>26</v>
      </c>
      <c r="R32" s="7">
        <f t="shared" si="21"/>
        <v>8</v>
      </c>
      <c r="S32" s="7">
        <f t="shared" si="21"/>
        <v>15.3</v>
      </c>
      <c r="T32" s="11">
        <f t="shared" si="21"/>
        <v>87</v>
      </c>
      <c r="U32" s="10">
        <f t="shared" si="21"/>
        <v>0</v>
      </c>
      <c r="V32" s="11">
        <f t="shared" si="21"/>
        <v>0</v>
      </c>
      <c r="W32" s="10">
        <f t="shared" si="21"/>
        <v>0</v>
      </c>
      <c r="X32" s="11">
        <f t="shared" si="21"/>
        <v>0</v>
      </c>
      <c r="Y32" s="10">
        <f t="shared" si="21"/>
        <v>0</v>
      </c>
      <c r="Z32" s="7">
        <f t="shared" si="21"/>
        <v>6</v>
      </c>
      <c r="AA32" s="11">
        <f t="shared" si="21"/>
        <v>0</v>
      </c>
      <c r="AB32" s="10">
        <f t="shared" si="21"/>
        <v>0</v>
      </c>
      <c r="AC32" s="11">
        <f t="shared" si="21"/>
        <v>0</v>
      </c>
      <c r="AD32" s="10">
        <f t="shared" si="21"/>
        <v>0</v>
      </c>
      <c r="AE32" s="11">
        <f t="shared" si="21"/>
        <v>0</v>
      </c>
      <c r="AF32" s="10">
        <f t="shared" si="21"/>
        <v>0</v>
      </c>
      <c r="AG32" s="11">
        <f t="shared" si="21"/>
        <v>0</v>
      </c>
      <c r="AH32" s="10">
        <f t="shared" si="21"/>
        <v>0</v>
      </c>
      <c r="AI32" s="11">
        <f t="shared" si="21"/>
        <v>0</v>
      </c>
      <c r="AJ32" s="10">
        <f t="shared" si="21"/>
        <v>0</v>
      </c>
      <c r="AK32" s="7">
        <f t="shared" si="21"/>
        <v>0</v>
      </c>
      <c r="AL32" s="7">
        <f t="shared" ref="AL32:BQ32" si="22">SUM(AL17:AL31)</f>
        <v>6</v>
      </c>
      <c r="AM32" s="11">
        <f t="shared" si="22"/>
        <v>25</v>
      </c>
      <c r="AN32" s="10">
        <f t="shared" si="22"/>
        <v>0</v>
      </c>
      <c r="AO32" s="11">
        <f t="shared" si="22"/>
        <v>0</v>
      </c>
      <c r="AP32" s="10">
        <f t="shared" si="22"/>
        <v>0</v>
      </c>
      <c r="AQ32" s="11">
        <f t="shared" si="22"/>
        <v>0</v>
      </c>
      <c r="AR32" s="10">
        <f t="shared" si="22"/>
        <v>0</v>
      </c>
      <c r="AS32" s="7">
        <f t="shared" si="22"/>
        <v>2</v>
      </c>
      <c r="AT32" s="11">
        <f t="shared" si="22"/>
        <v>15</v>
      </c>
      <c r="AU32" s="10">
        <f t="shared" si="22"/>
        <v>0</v>
      </c>
      <c r="AV32" s="11">
        <f t="shared" si="22"/>
        <v>0</v>
      </c>
      <c r="AW32" s="10">
        <f t="shared" si="22"/>
        <v>0</v>
      </c>
      <c r="AX32" s="11">
        <f t="shared" si="22"/>
        <v>0</v>
      </c>
      <c r="AY32" s="10">
        <f t="shared" si="22"/>
        <v>0</v>
      </c>
      <c r="AZ32" s="11">
        <f t="shared" si="22"/>
        <v>0</v>
      </c>
      <c r="BA32" s="10">
        <f t="shared" si="22"/>
        <v>0</v>
      </c>
      <c r="BB32" s="11">
        <f t="shared" si="22"/>
        <v>0</v>
      </c>
      <c r="BC32" s="10">
        <f t="shared" si="22"/>
        <v>0</v>
      </c>
      <c r="BD32" s="7">
        <f t="shared" si="22"/>
        <v>1</v>
      </c>
      <c r="BE32" s="7">
        <f t="shared" si="22"/>
        <v>3</v>
      </c>
      <c r="BF32" s="11">
        <f t="shared" si="22"/>
        <v>0</v>
      </c>
      <c r="BG32" s="10">
        <f t="shared" si="22"/>
        <v>0</v>
      </c>
      <c r="BH32" s="11">
        <f t="shared" si="22"/>
        <v>0</v>
      </c>
      <c r="BI32" s="10">
        <f t="shared" si="22"/>
        <v>0</v>
      </c>
      <c r="BJ32" s="11">
        <f t="shared" si="22"/>
        <v>0</v>
      </c>
      <c r="BK32" s="10">
        <f t="shared" si="22"/>
        <v>0</v>
      </c>
      <c r="BL32" s="7">
        <f t="shared" si="22"/>
        <v>0</v>
      </c>
      <c r="BM32" s="11">
        <f t="shared" si="22"/>
        <v>0</v>
      </c>
      <c r="BN32" s="10">
        <f t="shared" si="22"/>
        <v>0</v>
      </c>
      <c r="BO32" s="11">
        <f t="shared" si="22"/>
        <v>30</v>
      </c>
      <c r="BP32" s="10">
        <f t="shared" si="22"/>
        <v>0</v>
      </c>
      <c r="BQ32" s="11">
        <f t="shared" si="22"/>
        <v>0</v>
      </c>
      <c r="BR32" s="10">
        <f t="shared" ref="BR32:CW32" si="23">SUM(BR17:BR31)</f>
        <v>0</v>
      </c>
      <c r="BS32" s="11">
        <f t="shared" si="23"/>
        <v>0</v>
      </c>
      <c r="BT32" s="10">
        <f t="shared" si="23"/>
        <v>0</v>
      </c>
      <c r="BU32" s="11">
        <f t="shared" si="23"/>
        <v>0</v>
      </c>
      <c r="BV32" s="10">
        <f t="shared" si="23"/>
        <v>0</v>
      </c>
      <c r="BW32" s="7">
        <f t="shared" si="23"/>
        <v>2</v>
      </c>
      <c r="BX32" s="7">
        <f t="shared" si="23"/>
        <v>2</v>
      </c>
      <c r="BY32" s="11">
        <f t="shared" si="23"/>
        <v>0</v>
      </c>
      <c r="BZ32" s="10">
        <f t="shared" si="23"/>
        <v>0</v>
      </c>
      <c r="CA32" s="11">
        <f t="shared" si="23"/>
        <v>15</v>
      </c>
      <c r="CB32" s="10">
        <f t="shared" si="23"/>
        <v>0</v>
      </c>
      <c r="CC32" s="11">
        <f t="shared" si="23"/>
        <v>0</v>
      </c>
      <c r="CD32" s="10">
        <f t="shared" si="23"/>
        <v>0</v>
      </c>
      <c r="CE32" s="7">
        <f t="shared" si="23"/>
        <v>0</v>
      </c>
      <c r="CF32" s="11">
        <f t="shared" si="23"/>
        <v>0</v>
      </c>
      <c r="CG32" s="10">
        <f t="shared" si="23"/>
        <v>0</v>
      </c>
      <c r="CH32" s="11">
        <f t="shared" si="23"/>
        <v>60</v>
      </c>
      <c r="CI32" s="10">
        <f t="shared" si="23"/>
        <v>0</v>
      </c>
      <c r="CJ32" s="11">
        <f t="shared" si="23"/>
        <v>0</v>
      </c>
      <c r="CK32" s="10">
        <f t="shared" si="23"/>
        <v>0</v>
      </c>
      <c r="CL32" s="11">
        <f t="shared" si="23"/>
        <v>0</v>
      </c>
      <c r="CM32" s="10">
        <f t="shared" si="23"/>
        <v>0</v>
      </c>
      <c r="CN32" s="11">
        <f t="shared" si="23"/>
        <v>0</v>
      </c>
      <c r="CO32" s="10">
        <f t="shared" si="23"/>
        <v>0</v>
      </c>
      <c r="CP32" s="7">
        <f t="shared" si="23"/>
        <v>2</v>
      </c>
      <c r="CQ32" s="7">
        <f t="shared" si="23"/>
        <v>2</v>
      </c>
      <c r="CR32" s="11">
        <f t="shared" si="23"/>
        <v>30</v>
      </c>
      <c r="CS32" s="10">
        <f t="shared" si="23"/>
        <v>0</v>
      </c>
      <c r="CT32" s="11">
        <f t="shared" si="23"/>
        <v>15</v>
      </c>
      <c r="CU32" s="10">
        <f t="shared" si="23"/>
        <v>0</v>
      </c>
      <c r="CV32" s="11">
        <f t="shared" si="23"/>
        <v>0</v>
      </c>
      <c r="CW32" s="10">
        <f t="shared" si="23"/>
        <v>0</v>
      </c>
      <c r="CX32" s="7">
        <f t="shared" ref="CX32:EC32" si="24">SUM(CX17:CX31)</f>
        <v>4</v>
      </c>
      <c r="CY32" s="11">
        <f t="shared" si="24"/>
        <v>0</v>
      </c>
      <c r="CZ32" s="10">
        <f t="shared" si="24"/>
        <v>0</v>
      </c>
      <c r="DA32" s="11">
        <f t="shared" si="24"/>
        <v>60</v>
      </c>
      <c r="DB32" s="10">
        <f t="shared" si="24"/>
        <v>0</v>
      </c>
      <c r="DC32" s="11">
        <f t="shared" si="24"/>
        <v>0</v>
      </c>
      <c r="DD32" s="10">
        <f t="shared" si="24"/>
        <v>0</v>
      </c>
      <c r="DE32" s="11">
        <f t="shared" si="24"/>
        <v>0</v>
      </c>
      <c r="DF32" s="10">
        <f t="shared" si="24"/>
        <v>0</v>
      </c>
      <c r="DG32" s="11">
        <f t="shared" si="24"/>
        <v>0</v>
      </c>
      <c r="DH32" s="10">
        <f t="shared" si="24"/>
        <v>0</v>
      </c>
      <c r="DI32" s="7">
        <f t="shared" si="24"/>
        <v>3</v>
      </c>
      <c r="DJ32" s="7">
        <f t="shared" si="24"/>
        <v>7</v>
      </c>
      <c r="DK32" s="11">
        <f t="shared" si="24"/>
        <v>32</v>
      </c>
      <c r="DL32" s="10">
        <f t="shared" si="24"/>
        <v>0</v>
      </c>
      <c r="DM32" s="11">
        <f t="shared" si="24"/>
        <v>15</v>
      </c>
      <c r="DN32" s="10">
        <f t="shared" si="24"/>
        <v>0</v>
      </c>
      <c r="DO32" s="11">
        <f t="shared" si="24"/>
        <v>0</v>
      </c>
      <c r="DP32" s="10">
        <f t="shared" si="24"/>
        <v>0</v>
      </c>
      <c r="DQ32" s="7">
        <f t="shared" si="24"/>
        <v>4</v>
      </c>
      <c r="DR32" s="11">
        <f t="shared" si="24"/>
        <v>0</v>
      </c>
      <c r="DS32" s="10">
        <f t="shared" si="24"/>
        <v>0</v>
      </c>
      <c r="DT32" s="11">
        <f t="shared" si="24"/>
        <v>0</v>
      </c>
      <c r="DU32" s="10">
        <f t="shared" si="24"/>
        <v>0</v>
      </c>
      <c r="DV32" s="11">
        <f t="shared" si="24"/>
        <v>0</v>
      </c>
      <c r="DW32" s="10">
        <f t="shared" si="24"/>
        <v>0</v>
      </c>
      <c r="DX32" s="11">
        <f t="shared" si="24"/>
        <v>0</v>
      </c>
      <c r="DY32" s="10">
        <f t="shared" si="24"/>
        <v>0</v>
      </c>
      <c r="DZ32" s="11">
        <f t="shared" si="24"/>
        <v>0</v>
      </c>
      <c r="EA32" s="10">
        <f t="shared" si="24"/>
        <v>0</v>
      </c>
      <c r="EB32" s="7">
        <f t="shared" si="24"/>
        <v>0</v>
      </c>
      <c r="EC32" s="7">
        <f t="shared" si="24"/>
        <v>4</v>
      </c>
      <c r="ED32" s="11">
        <f t="shared" ref="ED32:FI32" si="25">SUM(ED17:ED31)</f>
        <v>30</v>
      </c>
      <c r="EE32" s="10">
        <f t="shared" si="25"/>
        <v>0</v>
      </c>
      <c r="EF32" s="11">
        <f t="shared" si="25"/>
        <v>60</v>
      </c>
      <c r="EG32" s="10">
        <f t="shared" si="25"/>
        <v>0</v>
      </c>
      <c r="EH32" s="11">
        <f t="shared" si="25"/>
        <v>0</v>
      </c>
      <c r="EI32" s="10">
        <f t="shared" si="25"/>
        <v>0</v>
      </c>
      <c r="EJ32" s="7">
        <f t="shared" si="25"/>
        <v>2</v>
      </c>
      <c r="EK32" s="11">
        <f t="shared" si="25"/>
        <v>0</v>
      </c>
      <c r="EL32" s="10">
        <f t="shared" si="25"/>
        <v>0</v>
      </c>
      <c r="EM32" s="11">
        <f t="shared" si="25"/>
        <v>0</v>
      </c>
      <c r="EN32" s="10">
        <f t="shared" si="25"/>
        <v>0</v>
      </c>
      <c r="EO32" s="11">
        <f t="shared" si="25"/>
        <v>0</v>
      </c>
      <c r="EP32" s="10">
        <f t="shared" si="25"/>
        <v>0</v>
      </c>
      <c r="EQ32" s="11">
        <f t="shared" si="25"/>
        <v>0</v>
      </c>
      <c r="ER32" s="10">
        <f t="shared" si="25"/>
        <v>0</v>
      </c>
      <c r="ES32" s="11">
        <f t="shared" si="25"/>
        <v>0</v>
      </c>
      <c r="ET32" s="10">
        <f t="shared" si="25"/>
        <v>0</v>
      </c>
      <c r="EU32" s="7">
        <f t="shared" si="25"/>
        <v>0</v>
      </c>
      <c r="EV32" s="7">
        <f t="shared" si="25"/>
        <v>2</v>
      </c>
      <c r="EW32" s="11">
        <f t="shared" si="25"/>
        <v>0</v>
      </c>
      <c r="EX32" s="10">
        <f t="shared" si="25"/>
        <v>0</v>
      </c>
      <c r="EY32" s="11">
        <f t="shared" si="25"/>
        <v>0</v>
      </c>
      <c r="EZ32" s="10">
        <f t="shared" si="25"/>
        <v>0</v>
      </c>
      <c r="FA32" s="11">
        <f t="shared" si="25"/>
        <v>0</v>
      </c>
      <c r="FB32" s="10">
        <f t="shared" si="25"/>
        <v>0</v>
      </c>
      <c r="FC32" s="7">
        <f t="shared" si="25"/>
        <v>0</v>
      </c>
      <c r="FD32" s="11">
        <f t="shared" si="25"/>
        <v>0</v>
      </c>
      <c r="FE32" s="10">
        <f t="shared" si="25"/>
        <v>0</v>
      </c>
      <c r="FF32" s="11">
        <f t="shared" si="25"/>
        <v>0</v>
      </c>
      <c r="FG32" s="10">
        <f t="shared" si="25"/>
        <v>0</v>
      </c>
      <c r="FH32" s="11">
        <f t="shared" si="25"/>
        <v>0</v>
      </c>
      <c r="FI32" s="10">
        <f t="shared" si="25"/>
        <v>0</v>
      </c>
      <c r="FJ32" s="11">
        <f t="shared" ref="FJ32:FO32" si="26">SUM(FJ17:FJ31)</f>
        <v>0</v>
      </c>
      <c r="FK32" s="10">
        <f t="shared" si="26"/>
        <v>0</v>
      </c>
      <c r="FL32" s="11">
        <f t="shared" si="26"/>
        <v>0</v>
      </c>
      <c r="FM32" s="10">
        <f t="shared" si="26"/>
        <v>0</v>
      </c>
      <c r="FN32" s="7">
        <f t="shared" si="26"/>
        <v>0</v>
      </c>
      <c r="FO32" s="7">
        <f t="shared" si="26"/>
        <v>0</v>
      </c>
    </row>
    <row r="33" spans="1:171" ht="20.100000000000001" customHeight="1" x14ac:dyDescent="0.2">
      <c r="A33" s="12" t="s">
        <v>86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2"/>
      <c r="FO33" s="13"/>
    </row>
    <row r="34" spans="1:171" x14ac:dyDescent="0.2">
      <c r="A34" s="6"/>
      <c r="B34" s="6"/>
      <c r="C34" s="6"/>
      <c r="D34" s="6" t="s">
        <v>87</v>
      </c>
      <c r="E34" s="3" t="s">
        <v>88</v>
      </c>
      <c r="F34" s="6">
        <f t="shared" ref="F34:F54" si="27">COUNTIF(T34:FM34,"e")</f>
        <v>0</v>
      </c>
      <c r="G34" s="6">
        <f t="shared" ref="G34:G54" si="28">COUNTIF(T34:FM34,"z")</f>
        <v>1</v>
      </c>
      <c r="H34" s="6">
        <f t="shared" ref="H34:H54" si="29">SUM(I34:P34)</f>
        <v>30</v>
      </c>
      <c r="I34" s="6">
        <f t="shared" ref="I34:I54" si="30">T34+AM34+BF34+BY34+CR34+DK34+ED34+EW34</f>
        <v>30</v>
      </c>
      <c r="J34" s="6">
        <f t="shared" ref="J34:J54" si="31">V34+AO34+BH34+CA34+CT34+DM34+EF34+EY34</f>
        <v>0</v>
      </c>
      <c r="K34" s="6">
        <f t="shared" ref="K34:K54" si="32">X34+AQ34+BJ34+CC34+CV34+DO34+EH34+FA34</f>
        <v>0</v>
      </c>
      <c r="L34" s="6">
        <f t="shared" ref="L34:L54" si="33">AA34+AT34+BM34+CF34+CY34+DR34+EK34+FD34</f>
        <v>0</v>
      </c>
      <c r="M34" s="6">
        <f t="shared" ref="M34:M54" si="34">AC34+AV34+BO34+CH34+DA34+DT34+EM34+FF34</f>
        <v>0</v>
      </c>
      <c r="N34" s="6">
        <f t="shared" ref="N34:N54" si="35">AE34+AX34+BQ34+CJ34+DC34+DV34+EO34+FH34</f>
        <v>0</v>
      </c>
      <c r="O34" s="6">
        <f t="shared" ref="O34:O54" si="36">AG34+AZ34+BS34+CL34+DE34+DX34+EQ34+FJ34</f>
        <v>0</v>
      </c>
      <c r="P34" s="6">
        <f t="shared" ref="P34:P54" si="37">AI34+BB34+BU34+CN34+DG34+DZ34+ES34+FL34</f>
        <v>0</v>
      </c>
      <c r="Q34" s="7">
        <f t="shared" ref="Q34:Q54" si="38">AL34+BE34+BX34+CQ34+DJ34+EC34+EV34+FO34</f>
        <v>3</v>
      </c>
      <c r="R34" s="7">
        <f t="shared" ref="R34:R54" si="39">AK34+BD34+BW34+CP34+DI34+EB34+EU34+FN34</f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3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ref="AL34:AL54" si="40">Z34+AK34</f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ref="BE34:BE54" si="41">AS34+BD34</f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ref="BX34:BX54" si="42">BL34+BW34</f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ref="CQ34:CQ54" si="43">CE34+CP34</f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ref="DJ34:DJ54" si="44">CX34+DI34</f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ref="EC34:EC54" si="45">DQ34+EB34</f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ref="EV34:EV54" si="46">EJ34+EU34</f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ref="FO34:FO54" si="47">FC34+FN34</f>
        <v>0</v>
      </c>
    </row>
    <row r="35" spans="1:171" x14ac:dyDescent="0.2">
      <c r="A35" s="6"/>
      <c r="B35" s="6"/>
      <c r="C35" s="6"/>
      <c r="D35" s="6" t="s">
        <v>89</v>
      </c>
      <c r="E35" s="3" t="s">
        <v>90</v>
      </c>
      <c r="F35" s="6">
        <f t="shared" si="27"/>
        <v>1</v>
      </c>
      <c r="G35" s="6">
        <f t="shared" si="28"/>
        <v>1</v>
      </c>
      <c r="H35" s="6">
        <f t="shared" si="29"/>
        <v>30</v>
      </c>
      <c r="I35" s="6">
        <f t="shared" si="30"/>
        <v>15</v>
      </c>
      <c r="J35" s="6">
        <f t="shared" si="31"/>
        <v>0</v>
      </c>
      <c r="K35" s="6">
        <f t="shared" si="32"/>
        <v>0</v>
      </c>
      <c r="L35" s="6">
        <f t="shared" si="33"/>
        <v>15</v>
      </c>
      <c r="M35" s="6">
        <f t="shared" si="34"/>
        <v>0</v>
      </c>
      <c r="N35" s="6">
        <f t="shared" si="35"/>
        <v>0</v>
      </c>
      <c r="O35" s="6">
        <f t="shared" si="36"/>
        <v>0</v>
      </c>
      <c r="P35" s="6">
        <f t="shared" si="37"/>
        <v>0</v>
      </c>
      <c r="Q35" s="7">
        <f t="shared" si="38"/>
        <v>3</v>
      </c>
      <c r="R35" s="7">
        <f t="shared" si="39"/>
        <v>2</v>
      </c>
      <c r="S35" s="7">
        <v>1.2</v>
      </c>
      <c r="T35" s="11">
        <v>15</v>
      </c>
      <c r="U35" s="10" t="s">
        <v>77</v>
      </c>
      <c r="V35" s="11"/>
      <c r="W35" s="10"/>
      <c r="X35" s="11"/>
      <c r="Y35" s="10"/>
      <c r="Z35" s="7">
        <v>1</v>
      </c>
      <c r="AA35" s="11">
        <v>15</v>
      </c>
      <c r="AB35" s="10" t="s">
        <v>61</v>
      </c>
      <c r="AC35" s="11"/>
      <c r="AD35" s="10"/>
      <c r="AE35" s="11"/>
      <c r="AF35" s="10"/>
      <c r="AG35" s="11"/>
      <c r="AH35" s="10"/>
      <c r="AI35" s="11"/>
      <c r="AJ35" s="10"/>
      <c r="AK35" s="7">
        <v>2</v>
      </c>
      <c r="AL35" s="7">
        <f t="shared" si="40"/>
        <v>3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1"/>
        <v>0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2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3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4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5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6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7"/>
        <v>0</v>
      </c>
    </row>
    <row r="36" spans="1:171" x14ac:dyDescent="0.2">
      <c r="A36" s="6"/>
      <c r="B36" s="6"/>
      <c r="C36" s="6"/>
      <c r="D36" s="6" t="s">
        <v>91</v>
      </c>
      <c r="E36" s="3" t="s">
        <v>92</v>
      </c>
      <c r="F36" s="6">
        <f t="shared" si="27"/>
        <v>0</v>
      </c>
      <c r="G36" s="6">
        <f t="shared" si="28"/>
        <v>2</v>
      </c>
      <c r="H36" s="6">
        <f t="shared" si="29"/>
        <v>45</v>
      </c>
      <c r="I36" s="6">
        <f t="shared" si="30"/>
        <v>30</v>
      </c>
      <c r="J36" s="6">
        <f t="shared" si="31"/>
        <v>0</v>
      </c>
      <c r="K36" s="6">
        <f t="shared" si="32"/>
        <v>0</v>
      </c>
      <c r="L36" s="6">
        <f t="shared" si="33"/>
        <v>15</v>
      </c>
      <c r="M36" s="6">
        <f t="shared" si="34"/>
        <v>0</v>
      </c>
      <c r="N36" s="6">
        <f t="shared" si="35"/>
        <v>0</v>
      </c>
      <c r="O36" s="6">
        <f t="shared" si="36"/>
        <v>0</v>
      </c>
      <c r="P36" s="6">
        <f t="shared" si="37"/>
        <v>0</v>
      </c>
      <c r="Q36" s="7">
        <f t="shared" si="38"/>
        <v>3</v>
      </c>
      <c r="R36" s="7">
        <f t="shared" si="39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40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1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2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3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4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5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6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7"/>
        <v>0</v>
      </c>
    </row>
    <row r="37" spans="1:171" x14ac:dyDescent="0.2">
      <c r="A37" s="6"/>
      <c r="B37" s="6"/>
      <c r="C37" s="6"/>
      <c r="D37" s="6" t="s">
        <v>93</v>
      </c>
      <c r="E37" s="3" t="s">
        <v>94</v>
      </c>
      <c r="F37" s="6">
        <f t="shared" si="27"/>
        <v>0</v>
      </c>
      <c r="G37" s="6">
        <f t="shared" si="28"/>
        <v>2</v>
      </c>
      <c r="H37" s="6">
        <f t="shared" si="29"/>
        <v>30</v>
      </c>
      <c r="I37" s="6">
        <f t="shared" si="30"/>
        <v>15</v>
      </c>
      <c r="J37" s="6">
        <f t="shared" si="31"/>
        <v>0</v>
      </c>
      <c r="K37" s="6">
        <f t="shared" si="32"/>
        <v>0</v>
      </c>
      <c r="L37" s="6">
        <f t="shared" si="33"/>
        <v>15</v>
      </c>
      <c r="M37" s="6">
        <f t="shared" si="34"/>
        <v>0</v>
      </c>
      <c r="N37" s="6">
        <f t="shared" si="35"/>
        <v>0</v>
      </c>
      <c r="O37" s="6">
        <f t="shared" si="36"/>
        <v>0</v>
      </c>
      <c r="P37" s="6">
        <f t="shared" si="37"/>
        <v>0</v>
      </c>
      <c r="Q37" s="7">
        <f t="shared" si="38"/>
        <v>3</v>
      </c>
      <c r="R37" s="7">
        <f t="shared" si="39"/>
        <v>1</v>
      </c>
      <c r="S37" s="7">
        <v>1.2</v>
      </c>
      <c r="T37" s="11">
        <v>15</v>
      </c>
      <c r="U37" s="10" t="s">
        <v>61</v>
      </c>
      <c r="V37" s="11"/>
      <c r="W37" s="10"/>
      <c r="X37" s="11"/>
      <c r="Y37" s="10"/>
      <c r="Z37" s="7">
        <v>2</v>
      </c>
      <c r="AA37" s="11">
        <v>15</v>
      </c>
      <c r="AB37" s="10" t="s">
        <v>61</v>
      </c>
      <c r="AC37" s="11"/>
      <c r="AD37" s="10"/>
      <c r="AE37" s="11"/>
      <c r="AF37" s="10"/>
      <c r="AG37" s="11"/>
      <c r="AH37" s="10"/>
      <c r="AI37" s="11"/>
      <c r="AJ37" s="10"/>
      <c r="AK37" s="7">
        <v>1</v>
      </c>
      <c r="AL37" s="7">
        <f t="shared" si="40"/>
        <v>3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41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2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3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4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5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6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7"/>
        <v>0</v>
      </c>
    </row>
    <row r="38" spans="1:171" x14ac:dyDescent="0.2">
      <c r="A38" s="6"/>
      <c r="B38" s="6"/>
      <c r="C38" s="6"/>
      <c r="D38" s="6" t="s">
        <v>95</v>
      </c>
      <c r="E38" s="3" t="s">
        <v>96</v>
      </c>
      <c r="F38" s="6">
        <f t="shared" si="27"/>
        <v>0</v>
      </c>
      <c r="G38" s="6">
        <f t="shared" si="28"/>
        <v>1</v>
      </c>
      <c r="H38" s="6">
        <f t="shared" si="29"/>
        <v>15</v>
      </c>
      <c r="I38" s="6">
        <f t="shared" si="30"/>
        <v>15</v>
      </c>
      <c r="J38" s="6">
        <f t="shared" si="31"/>
        <v>0</v>
      </c>
      <c r="K38" s="6">
        <f t="shared" si="32"/>
        <v>0</v>
      </c>
      <c r="L38" s="6">
        <f t="shared" si="33"/>
        <v>0</v>
      </c>
      <c r="M38" s="6">
        <f t="shared" si="34"/>
        <v>0</v>
      </c>
      <c r="N38" s="6">
        <f t="shared" si="35"/>
        <v>0</v>
      </c>
      <c r="O38" s="6">
        <f t="shared" si="36"/>
        <v>0</v>
      </c>
      <c r="P38" s="6">
        <f t="shared" si="37"/>
        <v>0</v>
      </c>
      <c r="Q38" s="7">
        <f t="shared" si="38"/>
        <v>1</v>
      </c>
      <c r="R38" s="7">
        <f t="shared" si="39"/>
        <v>0</v>
      </c>
      <c r="S38" s="7">
        <v>0.6</v>
      </c>
      <c r="T38" s="11">
        <v>15</v>
      </c>
      <c r="U38" s="10" t="s">
        <v>61</v>
      </c>
      <c r="V38" s="11"/>
      <c r="W38" s="10"/>
      <c r="X38" s="11"/>
      <c r="Y38" s="10"/>
      <c r="Z38" s="7">
        <v>1</v>
      </c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0"/>
        <v>1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1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2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3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4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5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6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7"/>
        <v>0</v>
      </c>
    </row>
    <row r="39" spans="1:171" x14ac:dyDescent="0.2">
      <c r="A39" s="6"/>
      <c r="B39" s="6"/>
      <c r="C39" s="6"/>
      <c r="D39" s="6" t="s">
        <v>97</v>
      </c>
      <c r="E39" s="3" t="s">
        <v>98</v>
      </c>
      <c r="F39" s="6">
        <f t="shared" si="27"/>
        <v>1</v>
      </c>
      <c r="G39" s="6">
        <f t="shared" si="28"/>
        <v>1</v>
      </c>
      <c r="H39" s="6">
        <f t="shared" si="29"/>
        <v>90</v>
      </c>
      <c r="I39" s="6">
        <f t="shared" si="30"/>
        <v>30</v>
      </c>
      <c r="J39" s="6">
        <f t="shared" si="31"/>
        <v>60</v>
      </c>
      <c r="K39" s="6">
        <f t="shared" si="32"/>
        <v>0</v>
      </c>
      <c r="L39" s="6">
        <f t="shared" si="33"/>
        <v>0</v>
      </c>
      <c r="M39" s="6">
        <f t="shared" si="34"/>
        <v>0</v>
      </c>
      <c r="N39" s="6">
        <f t="shared" si="35"/>
        <v>0</v>
      </c>
      <c r="O39" s="6">
        <f t="shared" si="36"/>
        <v>0</v>
      </c>
      <c r="P39" s="6">
        <f t="shared" si="37"/>
        <v>0</v>
      </c>
      <c r="Q39" s="7">
        <f t="shared" si="38"/>
        <v>8</v>
      </c>
      <c r="R39" s="7">
        <f t="shared" si="39"/>
        <v>0</v>
      </c>
      <c r="S39" s="7">
        <v>3.6</v>
      </c>
      <c r="T39" s="11">
        <v>30</v>
      </c>
      <c r="U39" s="10" t="s">
        <v>77</v>
      </c>
      <c r="V39" s="11">
        <v>60</v>
      </c>
      <c r="W39" s="10" t="s">
        <v>61</v>
      </c>
      <c r="X39" s="11"/>
      <c r="Y39" s="10"/>
      <c r="Z39" s="7">
        <v>8</v>
      </c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0"/>
        <v>8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41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2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3"/>
        <v>0</v>
      </c>
      <c r="CR39" s="11"/>
      <c r="CS39" s="10"/>
      <c r="CT39" s="11"/>
      <c r="CU39" s="10"/>
      <c r="CV39" s="11"/>
      <c r="CW39" s="10"/>
      <c r="CX39" s="7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4"/>
        <v>0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5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6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7"/>
        <v>0</v>
      </c>
    </row>
    <row r="40" spans="1:171" x14ac:dyDescent="0.2">
      <c r="A40" s="6"/>
      <c r="B40" s="6"/>
      <c r="C40" s="6"/>
      <c r="D40" s="6" t="s">
        <v>99</v>
      </c>
      <c r="E40" s="3" t="s">
        <v>100</v>
      </c>
      <c r="F40" s="6">
        <f t="shared" si="27"/>
        <v>0</v>
      </c>
      <c r="G40" s="6">
        <f t="shared" si="28"/>
        <v>1</v>
      </c>
      <c r="H40" s="6">
        <f t="shared" si="29"/>
        <v>30</v>
      </c>
      <c r="I40" s="6">
        <f t="shared" si="30"/>
        <v>0</v>
      </c>
      <c r="J40" s="6">
        <f t="shared" si="31"/>
        <v>0</v>
      </c>
      <c r="K40" s="6">
        <f t="shared" si="32"/>
        <v>0</v>
      </c>
      <c r="L40" s="6">
        <f t="shared" si="33"/>
        <v>0</v>
      </c>
      <c r="M40" s="6">
        <f t="shared" si="34"/>
        <v>0</v>
      </c>
      <c r="N40" s="6">
        <f t="shared" si="35"/>
        <v>30</v>
      </c>
      <c r="O40" s="6">
        <f t="shared" si="36"/>
        <v>0</v>
      </c>
      <c r="P40" s="6">
        <f t="shared" si="37"/>
        <v>0</v>
      </c>
      <c r="Q40" s="7">
        <f t="shared" si="38"/>
        <v>2</v>
      </c>
      <c r="R40" s="7">
        <f t="shared" si="39"/>
        <v>2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0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>
        <v>30</v>
      </c>
      <c r="AY40" s="10" t="s">
        <v>61</v>
      </c>
      <c r="AZ40" s="11"/>
      <c r="BA40" s="10"/>
      <c r="BB40" s="11"/>
      <c r="BC40" s="10"/>
      <c r="BD40" s="7">
        <v>2</v>
      </c>
      <c r="BE40" s="7">
        <f t="shared" si="41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2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3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4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5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6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7"/>
        <v>0</v>
      </c>
    </row>
    <row r="41" spans="1:171" x14ac:dyDescent="0.2">
      <c r="A41" s="6"/>
      <c r="B41" s="6"/>
      <c r="C41" s="6"/>
      <c r="D41" s="6" t="s">
        <v>101</v>
      </c>
      <c r="E41" s="3" t="s">
        <v>102</v>
      </c>
      <c r="F41" s="6">
        <f t="shared" si="27"/>
        <v>1</v>
      </c>
      <c r="G41" s="6">
        <f t="shared" si="28"/>
        <v>1</v>
      </c>
      <c r="H41" s="6">
        <f t="shared" si="29"/>
        <v>60</v>
      </c>
      <c r="I41" s="6">
        <f t="shared" si="30"/>
        <v>30</v>
      </c>
      <c r="J41" s="6">
        <f t="shared" si="31"/>
        <v>30</v>
      </c>
      <c r="K41" s="6">
        <f t="shared" si="32"/>
        <v>0</v>
      </c>
      <c r="L41" s="6">
        <f t="shared" si="33"/>
        <v>0</v>
      </c>
      <c r="M41" s="6">
        <f t="shared" si="34"/>
        <v>0</v>
      </c>
      <c r="N41" s="6">
        <f t="shared" si="35"/>
        <v>0</v>
      </c>
      <c r="O41" s="6">
        <f t="shared" si="36"/>
        <v>0</v>
      </c>
      <c r="P41" s="6">
        <f t="shared" si="37"/>
        <v>0</v>
      </c>
      <c r="Q41" s="7">
        <f t="shared" si="38"/>
        <v>6</v>
      </c>
      <c r="R41" s="7">
        <f t="shared" si="39"/>
        <v>0</v>
      </c>
      <c r="S41" s="7">
        <v>2.4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0"/>
        <v>0</v>
      </c>
      <c r="AM41" s="11">
        <v>30</v>
      </c>
      <c r="AN41" s="10" t="s">
        <v>77</v>
      </c>
      <c r="AO41" s="11">
        <v>30</v>
      </c>
      <c r="AP41" s="10" t="s">
        <v>61</v>
      </c>
      <c r="AQ41" s="11"/>
      <c r="AR41" s="10"/>
      <c r="AS41" s="7">
        <v>6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1"/>
        <v>6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2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3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4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5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6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7"/>
        <v>0</v>
      </c>
    </row>
    <row r="42" spans="1:171" x14ac:dyDescent="0.2">
      <c r="A42" s="6"/>
      <c r="B42" s="6"/>
      <c r="C42" s="6"/>
      <c r="D42" s="6" t="s">
        <v>103</v>
      </c>
      <c r="E42" s="3" t="s">
        <v>104</v>
      </c>
      <c r="F42" s="6">
        <f t="shared" si="27"/>
        <v>1</v>
      </c>
      <c r="G42" s="6">
        <f t="shared" si="28"/>
        <v>1</v>
      </c>
      <c r="H42" s="6">
        <f t="shared" si="29"/>
        <v>60</v>
      </c>
      <c r="I42" s="6">
        <f t="shared" si="30"/>
        <v>30</v>
      </c>
      <c r="J42" s="6">
        <f t="shared" si="31"/>
        <v>30</v>
      </c>
      <c r="K42" s="6">
        <f t="shared" si="32"/>
        <v>0</v>
      </c>
      <c r="L42" s="6">
        <f t="shared" si="33"/>
        <v>0</v>
      </c>
      <c r="M42" s="6">
        <f t="shared" si="34"/>
        <v>0</v>
      </c>
      <c r="N42" s="6">
        <f t="shared" si="35"/>
        <v>0</v>
      </c>
      <c r="O42" s="6">
        <f t="shared" si="36"/>
        <v>0</v>
      </c>
      <c r="P42" s="6">
        <f t="shared" si="37"/>
        <v>0</v>
      </c>
      <c r="Q42" s="7">
        <f t="shared" si="38"/>
        <v>5</v>
      </c>
      <c r="R42" s="7">
        <f t="shared" si="39"/>
        <v>0</v>
      </c>
      <c r="S42" s="7">
        <v>2.4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0"/>
        <v>0</v>
      </c>
      <c r="AM42" s="11">
        <v>30</v>
      </c>
      <c r="AN42" s="10" t="s">
        <v>77</v>
      </c>
      <c r="AO42" s="11">
        <v>30</v>
      </c>
      <c r="AP42" s="10" t="s">
        <v>61</v>
      </c>
      <c r="AQ42" s="11"/>
      <c r="AR42" s="10"/>
      <c r="AS42" s="7">
        <v>5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1"/>
        <v>5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2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3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4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5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46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47"/>
        <v>0</v>
      </c>
    </row>
    <row r="43" spans="1:171" x14ac:dyDescent="0.2">
      <c r="A43" s="6"/>
      <c r="B43" s="6"/>
      <c r="C43" s="6"/>
      <c r="D43" s="6" t="s">
        <v>105</v>
      </c>
      <c r="E43" s="3" t="s">
        <v>106</v>
      </c>
      <c r="F43" s="6">
        <f t="shared" si="27"/>
        <v>0</v>
      </c>
      <c r="G43" s="6">
        <f t="shared" si="28"/>
        <v>1</v>
      </c>
      <c r="H43" s="6">
        <f t="shared" si="29"/>
        <v>30</v>
      </c>
      <c r="I43" s="6">
        <f t="shared" si="30"/>
        <v>30</v>
      </c>
      <c r="J43" s="6">
        <f t="shared" si="31"/>
        <v>0</v>
      </c>
      <c r="K43" s="6">
        <f t="shared" si="32"/>
        <v>0</v>
      </c>
      <c r="L43" s="6">
        <f t="shared" si="33"/>
        <v>0</v>
      </c>
      <c r="M43" s="6">
        <f t="shared" si="34"/>
        <v>0</v>
      </c>
      <c r="N43" s="6">
        <f t="shared" si="35"/>
        <v>0</v>
      </c>
      <c r="O43" s="6">
        <f t="shared" si="36"/>
        <v>0</v>
      </c>
      <c r="P43" s="6">
        <f t="shared" si="37"/>
        <v>0</v>
      </c>
      <c r="Q43" s="7">
        <f t="shared" si="38"/>
        <v>3</v>
      </c>
      <c r="R43" s="7">
        <f t="shared" si="39"/>
        <v>0</v>
      </c>
      <c r="S43" s="7">
        <v>1.2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0"/>
        <v>0</v>
      </c>
      <c r="AM43" s="11">
        <v>30</v>
      </c>
      <c r="AN43" s="10" t="s">
        <v>61</v>
      </c>
      <c r="AO43" s="11"/>
      <c r="AP43" s="10"/>
      <c r="AQ43" s="11"/>
      <c r="AR43" s="10"/>
      <c r="AS43" s="7">
        <v>3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1"/>
        <v>3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2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3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4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5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46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47"/>
        <v>0</v>
      </c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si="27"/>
        <v>0</v>
      </c>
      <c r="G44" s="6">
        <f t="shared" si="28"/>
        <v>2</v>
      </c>
      <c r="H44" s="6">
        <f t="shared" si="29"/>
        <v>30</v>
      </c>
      <c r="I44" s="6">
        <f t="shared" si="30"/>
        <v>15</v>
      </c>
      <c r="J44" s="6">
        <f t="shared" si="31"/>
        <v>0</v>
      </c>
      <c r="K44" s="6">
        <f t="shared" si="32"/>
        <v>0</v>
      </c>
      <c r="L44" s="6">
        <f t="shared" si="33"/>
        <v>15</v>
      </c>
      <c r="M44" s="6">
        <f t="shared" si="34"/>
        <v>0</v>
      </c>
      <c r="N44" s="6">
        <f t="shared" si="35"/>
        <v>0</v>
      </c>
      <c r="O44" s="6">
        <f t="shared" si="36"/>
        <v>0</v>
      </c>
      <c r="P44" s="6">
        <f t="shared" si="37"/>
        <v>0</v>
      </c>
      <c r="Q44" s="7">
        <f t="shared" si="38"/>
        <v>3</v>
      </c>
      <c r="R44" s="7">
        <f t="shared" si="39"/>
        <v>2</v>
      </c>
      <c r="S44" s="7">
        <v>1.2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0"/>
        <v>0</v>
      </c>
      <c r="AM44" s="11">
        <v>15</v>
      </c>
      <c r="AN44" s="10" t="s">
        <v>61</v>
      </c>
      <c r="AO44" s="11"/>
      <c r="AP44" s="10"/>
      <c r="AQ44" s="11"/>
      <c r="AR44" s="10"/>
      <c r="AS44" s="7">
        <v>1</v>
      </c>
      <c r="AT44" s="11">
        <v>15</v>
      </c>
      <c r="AU44" s="10" t="s">
        <v>61</v>
      </c>
      <c r="AV44" s="11"/>
      <c r="AW44" s="10"/>
      <c r="AX44" s="11"/>
      <c r="AY44" s="10"/>
      <c r="AZ44" s="11"/>
      <c r="BA44" s="10"/>
      <c r="BB44" s="11"/>
      <c r="BC44" s="10"/>
      <c r="BD44" s="7">
        <v>2</v>
      </c>
      <c r="BE44" s="7">
        <f t="shared" si="41"/>
        <v>3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2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43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4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5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46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47"/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27"/>
        <v>0</v>
      </c>
      <c r="G45" s="6">
        <f t="shared" si="28"/>
        <v>2</v>
      </c>
      <c r="H45" s="6">
        <f t="shared" si="29"/>
        <v>30</v>
      </c>
      <c r="I45" s="6">
        <f t="shared" si="30"/>
        <v>15</v>
      </c>
      <c r="J45" s="6">
        <f t="shared" si="31"/>
        <v>15</v>
      </c>
      <c r="K45" s="6">
        <f t="shared" si="32"/>
        <v>0</v>
      </c>
      <c r="L45" s="6">
        <f t="shared" si="33"/>
        <v>0</v>
      </c>
      <c r="M45" s="6">
        <f t="shared" si="34"/>
        <v>0</v>
      </c>
      <c r="N45" s="6">
        <f t="shared" si="35"/>
        <v>0</v>
      </c>
      <c r="O45" s="6">
        <f t="shared" si="36"/>
        <v>0</v>
      </c>
      <c r="P45" s="6">
        <f t="shared" si="37"/>
        <v>0</v>
      </c>
      <c r="Q45" s="7">
        <f t="shared" si="38"/>
        <v>3</v>
      </c>
      <c r="R45" s="7">
        <f t="shared" si="39"/>
        <v>0</v>
      </c>
      <c r="S45" s="7">
        <v>1.2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0"/>
        <v>0</v>
      </c>
      <c r="AM45" s="11">
        <v>15</v>
      </c>
      <c r="AN45" s="10" t="s">
        <v>61</v>
      </c>
      <c r="AO45" s="11">
        <v>15</v>
      </c>
      <c r="AP45" s="10" t="s">
        <v>61</v>
      </c>
      <c r="AQ45" s="11"/>
      <c r="AR45" s="10"/>
      <c r="AS45" s="7">
        <v>3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1"/>
        <v>3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2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43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4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5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46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47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27"/>
        <v>0</v>
      </c>
      <c r="G46" s="6">
        <f t="shared" si="28"/>
        <v>2</v>
      </c>
      <c r="H46" s="6">
        <f t="shared" si="29"/>
        <v>45</v>
      </c>
      <c r="I46" s="6">
        <f t="shared" si="30"/>
        <v>30</v>
      </c>
      <c r="J46" s="6">
        <f t="shared" si="31"/>
        <v>0</v>
      </c>
      <c r="K46" s="6">
        <f t="shared" si="32"/>
        <v>0</v>
      </c>
      <c r="L46" s="6">
        <f t="shared" si="33"/>
        <v>15</v>
      </c>
      <c r="M46" s="6">
        <f t="shared" si="34"/>
        <v>0</v>
      </c>
      <c r="N46" s="6">
        <f t="shared" si="35"/>
        <v>0</v>
      </c>
      <c r="O46" s="6">
        <f t="shared" si="36"/>
        <v>0</v>
      </c>
      <c r="P46" s="6">
        <f t="shared" si="37"/>
        <v>0</v>
      </c>
      <c r="Q46" s="7">
        <f t="shared" si="38"/>
        <v>4</v>
      </c>
      <c r="R46" s="7">
        <f t="shared" si="39"/>
        <v>2</v>
      </c>
      <c r="S46" s="7">
        <v>1.8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0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1"/>
        <v>0</v>
      </c>
      <c r="BF46" s="11">
        <v>30</v>
      </c>
      <c r="BG46" s="10" t="s">
        <v>61</v>
      </c>
      <c r="BH46" s="11"/>
      <c r="BI46" s="10"/>
      <c r="BJ46" s="11"/>
      <c r="BK46" s="10"/>
      <c r="BL46" s="7">
        <v>2</v>
      </c>
      <c r="BM46" s="11">
        <v>15</v>
      </c>
      <c r="BN46" s="10" t="s">
        <v>61</v>
      </c>
      <c r="BO46" s="11"/>
      <c r="BP46" s="10"/>
      <c r="BQ46" s="11"/>
      <c r="BR46" s="10"/>
      <c r="BS46" s="11"/>
      <c r="BT46" s="10"/>
      <c r="BU46" s="11"/>
      <c r="BV46" s="10"/>
      <c r="BW46" s="7">
        <v>2</v>
      </c>
      <c r="BX46" s="7">
        <f t="shared" si="42"/>
        <v>4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43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4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5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46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47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27"/>
        <v>0</v>
      </c>
      <c r="G47" s="6">
        <f t="shared" si="28"/>
        <v>1</v>
      </c>
      <c r="H47" s="6">
        <f t="shared" si="29"/>
        <v>30</v>
      </c>
      <c r="I47" s="6">
        <f t="shared" si="30"/>
        <v>0</v>
      </c>
      <c r="J47" s="6">
        <f t="shared" si="31"/>
        <v>0</v>
      </c>
      <c r="K47" s="6">
        <f t="shared" si="32"/>
        <v>0</v>
      </c>
      <c r="L47" s="6">
        <f t="shared" si="33"/>
        <v>30</v>
      </c>
      <c r="M47" s="6">
        <f t="shared" si="34"/>
        <v>0</v>
      </c>
      <c r="N47" s="6">
        <f t="shared" si="35"/>
        <v>0</v>
      </c>
      <c r="O47" s="6">
        <f t="shared" si="36"/>
        <v>0</v>
      </c>
      <c r="P47" s="6">
        <f t="shared" si="37"/>
        <v>0</v>
      </c>
      <c r="Q47" s="7">
        <f t="shared" si="38"/>
        <v>2</v>
      </c>
      <c r="R47" s="7">
        <f t="shared" si="39"/>
        <v>2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0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1"/>
        <v>0</v>
      </c>
      <c r="BF47" s="11"/>
      <c r="BG47" s="10"/>
      <c r="BH47" s="11"/>
      <c r="BI47" s="10"/>
      <c r="BJ47" s="11"/>
      <c r="BK47" s="10"/>
      <c r="BL47" s="7"/>
      <c r="BM47" s="11">
        <v>30</v>
      </c>
      <c r="BN47" s="10" t="s">
        <v>61</v>
      </c>
      <c r="BO47" s="11"/>
      <c r="BP47" s="10"/>
      <c r="BQ47" s="11"/>
      <c r="BR47" s="10"/>
      <c r="BS47" s="11"/>
      <c r="BT47" s="10"/>
      <c r="BU47" s="11"/>
      <c r="BV47" s="10"/>
      <c r="BW47" s="7">
        <v>2</v>
      </c>
      <c r="BX47" s="7">
        <f t="shared" si="42"/>
        <v>2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3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4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5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46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47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27"/>
        <v>0</v>
      </c>
      <c r="G48" s="6">
        <f t="shared" si="28"/>
        <v>2</v>
      </c>
      <c r="H48" s="6">
        <f t="shared" si="29"/>
        <v>30</v>
      </c>
      <c r="I48" s="6">
        <f t="shared" si="30"/>
        <v>15</v>
      </c>
      <c r="J48" s="6">
        <f t="shared" si="31"/>
        <v>0</v>
      </c>
      <c r="K48" s="6">
        <f t="shared" si="32"/>
        <v>0</v>
      </c>
      <c r="L48" s="6">
        <f t="shared" si="33"/>
        <v>15</v>
      </c>
      <c r="M48" s="6">
        <f t="shared" si="34"/>
        <v>0</v>
      </c>
      <c r="N48" s="6">
        <f t="shared" si="35"/>
        <v>0</v>
      </c>
      <c r="O48" s="6">
        <f t="shared" si="36"/>
        <v>0</v>
      </c>
      <c r="P48" s="6">
        <f t="shared" si="37"/>
        <v>0</v>
      </c>
      <c r="Q48" s="7">
        <f t="shared" si="38"/>
        <v>2</v>
      </c>
      <c r="R48" s="7">
        <f t="shared" si="39"/>
        <v>1</v>
      </c>
      <c r="S48" s="7">
        <v>1.2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0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1"/>
        <v>0</v>
      </c>
      <c r="BF48" s="11">
        <v>15</v>
      </c>
      <c r="BG48" s="10" t="s">
        <v>61</v>
      </c>
      <c r="BH48" s="11"/>
      <c r="BI48" s="10"/>
      <c r="BJ48" s="11"/>
      <c r="BK48" s="10"/>
      <c r="BL48" s="7">
        <v>1</v>
      </c>
      <c r="BM48" s="11">
        <v>15</v>
      </c>
      <c r="BN48" s="10" t="s">
        <v>61</v>
      </c>
      <c r="BO48" s="11"/>
      <c r="BP48" s="10"/>
      <c r="BQ48" s="11"/>
      <c r="BR48" s="10"/>
      <c r="BS48" s="11"/>
      <c r="BT48" s="10"/>
      <c r="BU48" s="11"/>
      <c r="BV48" s="10"/>
      <c r="BW48" s="7">
        <v>1</v>
      </c>
      <c r="BX48" s="7">
        <f t="shared" si="42"/>
        <v>2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3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4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5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46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47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27"/>
        <v>0</v>
      </c>
      <c r="G49" s="6">
        <f t="shared" si="28"/>
        <v>2</v>
      </c>
      <c r="H49" s="6">
        <f t="shared" si="29"/>
        <v>30</v>
      </c>
      <c r="I49" s="6">
        <f t="shared" si="30"/>
        <v>15</v>
      </c>
      <c r="J49" s="6">
        <f t="shared" si="31"/>
        <v>0</v>
      </c>
      <c r="K49" s="6">
        <f t="shared" si="32"/>
        <v>0</v>
      </c>
      <c r="L49" s="6">
        <f t="shared" si="33"/>
        <v>15</v>
      </c>
      <c r="M49" s="6">
        <f t="shared" si="34"/>
        <v>0</v>
      </c>
      <c r="N49" s="6">
        <f t="shared" si="35"/>
        <v>0</v>
      </c>
      <c r="O49" s="6">
        <f t="shared" si="36"/>
        <v>0</v>
      </c>
      <c r="P49" s="6">
        <f t="shared" si="37"/>
        <v>0</v>
      </c>
      <c r="Q49" s="7">
        <f t="shared" si="38"/>
        <v>2</v>
      </c>
      <c r="R49" s="7">
        <f t="shared" si="39"/>
        <v>1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0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1"/>
        <v>0</v>
      </c>
      <c r="BF49" s="11">
        <v>15</v>
      </c>
      <c r="BG49" s="10" t="s">
        <v>61</v>
      </c>
      <c r="BH49" s="11"/>
      <c r="BI49" s="10"/>
      <c r="BJ49" s="11"/>
      <c r="BK49" s="10"/>
      <c r="BL49" s="7">
        <v>1</v>
      </c>
      <c r="BM49" s="11">
        <v>15</v>
      </c>
      <c r="BN49" s="10" t="s">
        <v>61</v>
      </c>
      <c r="BO49" s="11"/>
      <c r="BP49" s="10"/>
      <c r="BQ49" s="11"/>
      <c r="BR49" s="10"/>
      <c r="BS49" s="11"/>
      <c r="BT49" s="10"/>
      <c r="BU49" s="11"/>
      <c r="BV49" s="10"/>
      <c r="BW49" s="7">
        <v>1</v>
      </c>
      <c r="BX49" s="7">
        <f t="shared" si="42"/>
        <v>2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3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4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5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46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47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27"/>
        <v>1</v>
      </c>
      <c r="G50" s="6">
        <f t="shared" si="28"/>
        <v>2</v>
      </c>
      <c r="H50" s="6">
        <f t="shared" si="29"/>
        <v>75</v>
      </c>
      <c r="I50" s="6">
        <f t="shared" si="30"/>
        <v>30</v>
      </c>
      <c r="J50" s="6">
        <f t="shared" si="31"/>
        <v>30</v>
      </c>
      <c r="K50" s="6">
        <f t="shared" si="32"/>
        <v>0</v>
      </c>
      <c r="L50" s="6">
        <f t="shared" si="33"/>
        <v>15</v>
      </c>
      <c r="M50" s="6">
        <f t="shared" si="34"/>
        <v>0</v>
      </c>
      <c r="N50" s="6">
        <f t="shared" si="35"/>
        <v>0</v>
      </c>
      <c r="O50" s="6">
        <f t="shared" si="36"/>
        <v>0</v>
      </c>
      <c r="P50" s="6">
        <f t="shared" si="37"/>
        <v>0</v>
      </c>
      <c r="Q50" s="7">
        <f t="shared" si="38"/>
        <v>5</v>
      </c>
      <c r="R50" s="7">
        <f t="shared" si="39"/>
        <v>1</v>
      </c>
      <c r="S50" s="7">
        <v>3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0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1"/>
        <v>0</v>
      </c>
      <c r="BF50" s="11">
        <v>30</v>
      </c>
      <c r="BG50" s="10" t="s">
        <v>77</v>
      </c>
      <c r="BH50" s="11">
        <v>30</v>
      </c>
      <c r="BI50" s="10" t="s">
        <v>61</v>
      </c>
      <c r="BJ50" s="11"/>
      <c r="BK50" s="10"/>
      <c r="BL50" s="7">
        <v>4</v>
      </c>
      <c r="BM50" s="11">
        <v>15</v>
      </c>
      <c r="BN50" s="10" t="s">
        <v>61</v>
      </c>
      <c r="BO50" s="11"/>
      <c r="BP50" s="10"/>
      <c r="BQ50" s="11"/>
      <c r="BR50" s="10"/>
      <c r="BS50" s="11"/>
      <c r="BT50" s="10"/>
      <c r="BU50" s="11"/>
      <c r="BV50" s="10"/>
      <c r="BW50" s="7">
        <v>1</v>
      </c>
      <c r="BX50" s="7">
        <f t="shared" si="42"/>
        <v>5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3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44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5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46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47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27"/>
        <v>0</v>
      </c>
      <c r="G51" s="6">
        <f t="shared" si="28"/>
        <v>2</v>
      </c>
      <c r="H51" s="6">
        <f t="shared" si="29"/>
        <v>30</v>
      </c>
      <c r="I51" s="6">
        <f t="shared" si="30"/>
        <v>15</v>
      </c>
      <c r="J51" s="6">
        <f t="shared" si="31"/>
        <v>15</v>
      </c>
      <c r="K51" s="6">
        <f t="shared" si="32"/>
        <v>0</v>
      </c>
      <c r="L51" s="6">
        <f t="shared" si="33"/>
        <v>0</v>
      </c>
      <c r="M51" s="6">
        <f t="shared" si="34"/>
        <v>0</v>
      </c>
      <c r="N51" s="6">
        <f t="shared" si="35"/>
        <v>0</v>
      </c>
      <c r="O51" s="6">
        <f t="shared" si="36"/>
        <v>0</v>
      </c>
      <c r="P51" s="6">
        <f t="shared" si="37"/>
        <v>0</v>
      </c>
      <c r="Q51" s="7">
        <f t="shared" si="38"/>
        <v>2</v>
      </c>
      <c r="R51" s="7">
        <f t="shared" si="39"/>
        <v>0</v>
      </c>
      <c r="S51" s="7">
        <v>1.2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0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1"/>
        <v>0</v>
      </c>
      <c r="BF51" s="11">
        <v>15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2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2"/>
        <v>2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3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4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5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46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47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27"/>
        <v>1</v>
      </c>
      <c r="G52" s="6">
        <f t="shared" si="28"/>
        <v>1</v>
      </c>
      <c r="H52" s="6">
        <f t="shared" si="29"/>
        <v>45</v>
      </c>
      <c r="I52" s="6">
        <f t="shared" si="30"/>
        <v>30</v>
      </c>
      <c r="J52" s="6">
        <f t="shared" si="31"/>
        <v>15</v>
      </c>
      <c r="K52" s="6">
        <f t="shared" si="32"/>
        <v>0</v>
      </c>
      <c r="L52" s="6">
        <f t="shared" si="33"/>
        <v>0</v>
      </c>
      <c r="M52" s="6">
        <f t="shared" si="34"/>
        <v>0</v>
      </c>
      <c r="N52" s="6">
        <f t="shared" si="35"/>
        <v>0</v>
      </c>
      <c r="O52" s="6">
        <f t="shared" si="36"/>
        <v>0</v>
      </c>
      <c r="P52" s="6">
        <f t="shared" si="37"/>
        <v>0</v>
      </c>
      <c r="Q52" s="7">
        <f t="shared" si="38"/>
        <v>3</v>
      </c>
      <c r="R52" s="7">
        <f t="shared" si="39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0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1"/>
        <v>0</v>
      </c>
      <c r="BF52" s="11">
        <v>30</v>
      </c>
      <c r="BG52" s="10" t="s">
        <v>77</v>
      </c>
      <c r="BH52" s="11">
        <v>15</v>
      </c>
      <c r="BI52" s="10" t="s">
        <v>61</v>
      </c>
      <c r="BJ52" s="11"/>
      <c r="BK52" s="10"/>
      <c r="BL52" s="7">
        <v>3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2"/>
        <v>3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3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44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5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46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47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27"/>
        <v>1</v>
      </c>
      <c r="G53" s="6">
        <f t="shared" si="28"/>
        <v>2</v>
      </c>
      <c r="H53" s="6">
        <f t="shared" si="29"/>
        <v>45</v>
      </c>
      <c r="I53" s="6">
        <f t="shared" si="30"/>
        <v>15</v>
      </c>
      <c r="J53" s="6">
        <f t="shared" si="31"/>
        <v>15</v>
      </c>
      <c r="K53" s="6">
        <f t="shared" si="32"/>
        <v>0</v>
      </c>
      <c r="L53" s="6">
        <f t="shared" si="33"/>
        <v>0</v>
      </c>
      <c r="M53" s="6">
        <f t="shared" si="34"/>
        <v>0</v>
      </c>
      <c r="N53" s="6">
        <f t="shared" si="35"/>
        <v>15</v>
      </c>
      <c r="O53" s="6">
        <f t="shared" si="36"/>
        <v>0</v>
      </c>
      <c r="P53" s="6">
        <f t="shared" si="37"/>
        <v>0</v>
      </c>
      <c r="Q53" s="7">
        <f t="shared" si="38"/>
        <v>3</v>
      </c>
      <c r="R53" s="7">
        <f t="shared" si="39"/>
        <v>1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0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1"/>
        <v>0</v>
      </c>
      <c r="BF53" s="11">
        <v>15</v>
      </c>
      <c r="BG53" s="10" t="s">
        <v>77</v>
      </c>
      <c r="BH53" s="11">
        <v>15</v>
      </c>
      <c r="BI53" s="10" t="s">
        <v>61</v>
      </c>
      <c r="BJ53" s="11"/>
      <c r="BK53" s="10"/>
      <c r="BL53" s="7">
        <v>2</v>
      </c>
      <c r="BM53" s="11"/>
      <c r="BN53" s="10"/>
      <c r="BO53" s="11"/>
      <c r="BP53" s="10"/>
      <c r="BQ53" s="11">
        <v>15</v>
      </c>
      <c r="BR53" s="10" t="s">
        <v>61</v>
      </c>
      <c r="BS53" s="11"/>
      <c r="BT53" s="10"/>
      <c r="BU53" s="11"/>
      <c r="BV53" s="10"/>
      <c r="BW53" s="7">
        <v>1</v>
      </c>
      <c r="BX53" s="7">
        <f t="shared" si="42"/>
        <v>3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3"/>
        <v>0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4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45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46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47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27"/>
        <v>0</v>
      </c>
      <c r="G54" s="6">
        <f t="shared" si="28"/>
        <v>2</v>
      </c>
      <c r="H54" s="6">
        <f t="shared" si="29"/>
        <v>30</v>
      </c>
      <c r="I54" s="6">
        <f t="shared" si="30"/>
        <v>15</v>
      </c>
      <c r="J54" s="6">
        <f t="shared" si="31"/>
        <v>0</v>
      </c>
      <c r="K54" s="6">
        <f t="shared" si="32"/>
        <v>0</v>
      </c>
      <c r="L54" s="6">
        <f t="shared" si="33"/>
        <v>15</v>
      </c>
      <c r="M54" s="6">
        <f t="shared" si="34"/>
        <v>0</v>
      </c>
      <c r="N54" s="6">
        <f t="shared" si="35"/>
        <v>0</v>
      </c>
      <c r="O54" s="6">
        <f t="shared" si="36"/>
        <v>0</v>
      </c>
      <c r="P54" s="6">
        <f t="shared" si="37"/>
        <v>0</v>
      </c>
      <c r="Q54" s="7">
        <f t="shared" si="38"/>
        <v>3</v>
      </c>
      <c r="R54" s="7">
        <f t="shared" si="39"/>
        <v>2</v>
      </c>
      <c r="S54" s="7">
        <v>1.2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0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1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2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15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43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4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45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46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47"/>
        <v>0</v>
      </c>
    </row>
    <row r="55" spans="1:171" ht="15.95" customHeight="1" x14ac:dyDescent="0.2">
      <c r="A55" s="6"/>
      <c r="B55" s="6"/>
      <c r="C55" s="6"/>
      <c r="D55" s="6"/>
      <c r="E55" s="6" t="s">
        <v>85</v>
      </c>
      <c r="F55" s="6">
        <f t="shared" ref="F55:AK55" si="48">SUM(F34:F54)</f>
        <v>7</v>
      </c>
      <c r="G55" s="6">
        <f t="shared" si="48"/>
        <v>32</v>
      </c>
      <c r="H55" s="6">
        <f t="shared" si="48"/>
        <v>840</v>
      </c>
      <c r="I55" s="6">
        <f t="shared" si="48"/>
        <v>420</v>
      </c>
      <c r="J55" s="6">
        <f t="shared" si="48"/>
        <v>210</v>
      </c>
      <c r="K55" s="6">
        <f t="shared" si="48"/>
        <v>0</v>
      </c>
      <c r="L55" s="6">
        <f t="shared" si="48"/>
        <v>165</v>
      </c>
      <c r="M55" s="6">
        <f t="shared" si="48"/>
        <v>0</v>
      </c>
      <c r="N55" s="6">
        <f t="shared" si="48"/>
        <v>45</v>
      </c>
      <c r="O55" s="6">
        <f t="shared" si="48"/>
        <v>0</v>
      </c>
      <c r="P55" s="6">
        <f t="shared" si="48"/>
        <v>0</v>
      </c>
      <c r="Q55" s="7">
        <f t="shared" si="48"/>
        <v>69</v>
      </c>
      <c r="R55" s="7">
        <f t="shared" si="48"/>
        <v>18</v>
      </c>
      <c r="S55" s="7">
        <f t="shared" si="48"/>
        <v>33.6</v>
      </c>
      <c r="T55" s="11">
        <f t="shared" si="48"/>
        <v>135</v>
      </c>
      <c r="U55" s="10">
        <f t="shared" si="48"/>
        <v>0</v>
      </c>
      <c r="V55" s="11">
        <f t="shared" si="48"/>
        <v>60</v>
      </c>
      <c r="W55" s="10">
        <f t="shared" si="48"/>
        <v>0</v>
      </c>
      <c r="X55" s="11">
        <f t="shared" si="48"/>
        <v>0</v>
      </c>
      <c r="Y55" s="10">
        <f t="shared" si="48"/>
        <v>0</v>
      </c>
      <c r="Z55" s="7">
        <f t="shared" si="48"/>
        <v>17</v>
      </c>
      <c r="AA55" s="11">
        <f t="shared" si="48"/>
        <v>45</v>
      </c>
      <c r="AB55" s="10">
        <f t="shared" si="48"/>
        <v>0</v>
      </c>
      <c r="AC55" s="11">
        <f t="shared" si="48"/>
        <v>0</v>
      </c>
      <c r="AD55" s="10">
        <f t="shared" si="48"/>
        <v>0</v>
      </c>
      <c r="AE55" s="11">
        <f t="shared" si="48"/>
        <v>0</v>
      </c>
      <c r="AF55" s="10">
        <f t="shared" si="48"/>
        <v>0</v>
      </c>
      <c r="AG55" s="11">
        <f t="shared" si="48"/>
        <v>0</v>
      </c>
      <c r="AH55" s="10">
        <f t="shared" si="48"/>
        <v>0</v>
      </c>
      <c r="AI55" s="11">
        <f t="shared" si="48"/>
        <v>0</v>
      </c>
      <c r="AJ55" s="10">
        <f t="shared" si="48"/>
        <v>0</v>
      </c>
      <c r="AK55" s="7">
        <f t="shared" si="48"/>
        <v>4</v>
      </c>
      <c r="AL55" s="7">
        <f t="shared" ref="AL55:BQ55" si="49">SUM(AL34:AL54)</f>
        <v>21</v>
      </c>
      <c r="AM55" s="11">
        <f t="shared" si="49"/>
        <v>120</v>
      </c>
      <c r="AN55" s="10">
        <f t="shared" si="49"/>
        <v>0</v>
      </c>
      <c r="AO55" s="11">
        <f t="shared" si="49"/>
        <v>75</v>
      </c>
      <c r="AP55" s="10">
        <f t="shared" si="49"/>
        <v>0</v>
      </c>
      <c r="AQ55" s="11">
        <f t="shared" si="49"/>
        <v>0</v>
      </c>
      <c r="AR55" s="10">
        <f t="shared" si="49"/>
        <v>0</v>
      </c>
      <c r="AS55" s="7">
        <f t="shared" si="49"/>
        <v>18</v>
      </c>
      <c r="AT55" s="11">
        <f t="shared" si="49"/>
        <v>15</v>
      </c>
      <c r="AU55" s="10">
        <f t="shared" si="49"/>
        <v>0</v>
      </c>
      <c r="AV55" s="11">
        <f t="shared" si="49"/>
        <v>0</v>
      </c>
      <c r="AW55" s="10">
        <f t="shared" si="49"/>
        <v>0</v>
      </c>
      <c r="AX55" s="11">
        <f t="shared" si="49"/>
        <v>30</v>
      </c>
      <c r="AY55" s="10">
        <f t="shared" si="49"/>
        <v>0</v>
      </c>
      <c r="AZ55" s="11">
        <f t="shared" si="49"/>
        <v>0</v>
      </c>
      <c r="BA55" s="10">
        <f t="shared" si="49"/>
        <v>0</v>
      </c>
      <c r="BB55" s="11">
        <f t="shared" si="49"/>
        <v>0</v>
      </c>
      <c r="BC55" s="10">
        <f t="shared" si="49"/>
        <v>0</v>
      </c>
      <c r="BD55" s="7">
        <f t="shared" si="49"/>
        <v>4</v>
      </c>
      <c r="BE55" s="7">
        <f t="shared" si="49"/>
        <v>22</v>
      </c>
      <c r="BF55" s="11">
        <f t="shared" si="49"/>
        <v>150</v>
      </c>
      <c r="BG55" s="10">
        <f t="shared" si="49"/>
        <v>0</v>
      </c>
      <c r="BH55" s="11">
        <f t="shared" si="49"/>
        <v>75</v>
      </c>
      <c r="BI55" s="10">
        <f t="shared" si="49"/>
        <v>0</v>
      </c>
      <c r="BJ55" s="11">
        <f t="shared" si="49"/>
        <v>0</v>
      </c>
      <c r="BK55" s="10">
        <f t="shared" si="49"/>
        <v>0</v>
      </c>
      <c r="BL55" s="7">
        <f t="shared" si="49"/>
        <v>15</v>
      </c>
      <c r="BM55" s="11">
        <f t="shared" si="49"/>
        <v>90</v>
      </c>
      <c r="BN55" s="10">
        <f t="shared" si="49"/>
        <v>0</v>
      </c>
      <c r="BO55" s="11">
        <f t="shared" si="49"/>
        <v>0</v>
      </c>
      <c r="BP55" s="10">
        <f t="shared" si="49"/>
        <v>0</v>
      </c>
      <c r="BQ55" s="11">
        <f t="shared" si="49"/>
        <v>15</v>
      </c>
      <c r="BR55" s="10">
        <f t="shared" ref="BR55:CW55" si="50">SUM(BR34:BR54)</f>
        <v>0</v>
      </c>
      <c r="BS55" s="11">
        <f t="shared" si="50"/>
        <v>0</v>
      </c>
      <c r="BT55" s="10">
        <f t="shared" si="50"/>
        <v>0</v>
      </c>
      <c r="BU55" s="11">
        <f t="shared" si="50"/>
        <v>0</v>
      </c>
      <c r="BV55" s="10">
        <f t="shared" si="50"/>
        <v>0</v>
      </c>
      <c r="BW55" s="7">
        <f t="shared" si="50"/>
        <v>8</v>
      </c>
      <c r="BX55" s="7">
        <f t="shared" si="50"/>
        <v>23</v>
      </c>
      <c r="BY55" s="11">
        <f t="shared" si="50"/>
        <v>15</v>
      </c>
      <c r="BZ55" s="10">
        <f t="shared" si="50"/>
        <v>0</v>
      </c>
      <c r="CA55" s="11">
        <f t="shared" si="50"/>
        <v>0</v>
      </c>
      <c r="CB55" s="10">
        <f t="shared" si="50"/>
        <v>0</v>
      </c>
      <c r="CC55" s="11">
        <f t="shared" si="50"/>
        <v>0</v>
      </c>
      <c r="CD55" s="10">
        <f t="shared" si="50"/>
        <v>0</v>
      </c>
      <c r="CE55" s="7">
        <f t="shared" si="50"/>
        <v>1</v>
      </c>
      <c r="CF55" s="11">
        <f t="shared" si="50"/>
        <v>15</v>
      </c>
      <c r="CG55" s="10">
        <f t="shared" si="50"/>
        <v>0</v>
      </c>
      <c r="CH55" s="11">
        <f t="shared" si="50"/>
        <v>0</v>
      </c>
      <c r="CI55" s="10">
        <f t="shared" si="50"/>
        <v>0</v>
      </c>
      <c r="CJ55" s="11">
        <f t="shared" si="50"/>
        <v>0</v>
      </c>
      <c r="CK55" s="10">
        <f t="shared" si="50"/>
        <v>0</v>
      </c>
      <c r="CL55" s="11">
        <f t="shared" si="50"/>
        <v>0</v>
      </c>
      <c r="CM55" s="10">
        <f t="shared" si="50"/>
        <v>0</v>
      </c>
      <c r="CN55" s="11">
        <f t="shared" si="50"/>
        <v>0</v>
      </c>
      <c r="CO55" s="10">
        <f t="shared" si="50"/>
        <v>0</v>
      </c>
      <c r="CP55" s="7">
        <f t="shared" si="50"/>
        <v>2</v>
      </c>
      <c r="CQ55" s="7">
        <f t="shared" si="50"/>
        <v>3</v>
      </c>
      <c r="CR55" s="11">
        <f t="shared" si="50"/>
        <v>0</v>
      </c>
      <c r="CS55" s="10">
        <f t="shared" si="50"/>
        <v>0</v>
      </c>
      <c r="CT55" s="11">
        <f t="shared" si="50"/>
        <v>0</v>
      </c>
      <c r="CU55" s="10">
        <f t="shared" si="50"/>
        <v>0</v>
      </c>
      <c r="CV55" s="11">
        <f t="shared" si="50"/>
        <v>0</v>
      </c>
      <c r="CW55" s="10">
        <f t="shared" si="50"/>
        <v>0</v>
      </c>
      <c r="CX55" s="7">
        <f t="shared" ref="CX55:EC55" si="51">SUM(CX34:CX54)</f>
        <v>0</v>
      </c>
      <c r="CY55" s="11">
        <f t="shared" si="51"/>
        <v>0</v>
      </c>
      <c r="CZ55" s="10">
        <f t="shared" si="51"/>
        <v>0</v>
      </c>
      <c r="DA55" s="11">
        <f t="shared" si="51"/>
        <v>0</v>
      </c>
      <c r="DB55" s="10">
        <f t="shared" si="51"/>
        <v>0</v>
      </c>
      <c r="DC55" s="11">
        <f t="shared" si="51"/>
        <v>0</v>
      </c>
      <c r="DD55" s="10">
        <f t="shared" si="51"/>
        <v>0</v>
      </c>
      <c r="DE55" s="11">
        <f t="shared" si="51"/>
        <v>0</v>
      </c>
      <c r="DF55" s="10">
        <f t="shared" si="51"/>
        <v>0</v>
      </c>
      <c r="DG55" s="11">
        <f t="shared" si="51"/>
        <v>0</v>
      </c>
      <c r="DH55" s="10">
        <f t="shared" si="51"/>
        <v>0</v>
      </c>
      <c r="DI55" s="7">
        <f t="shared" si="51"/>
        <v>0</v>
      </c>
      <c r="DJ55" s="7">
        <f t="shared" si="51"/>
        <v>0</v>
      </c>
      <c r="DK55" s="11">
        <f t="shared" si="51"/>
        <v>0</v>
      </c>
      <c r="DL55" s="10">
        <f t="shared" si="51"/>
        <v>0</v>
      </c>
      <c r="DM55" s="11">
        <f t="shared" si="51"/>
        <v>0</v>
      </c>
      <c r="DN55" s="10">
        <f t="shared" si="51"/>
        <v>0</v>
      </c>
      <c r="DO55" s="11">
        <f t="shared" si="51"/>
        <v>0</v>
      </c>
      <c r="DP55" s="10">
        <f t="shared" si="51"/>
        <v>0</v>
      </c>
      <c r="DQ55" s="7">
        <f t="shared" si="51"/>
        <v>0</v>
      </c>
      <c r="DR55" s="11">
        <f t="shared" si="51"/>
        <v>0</v>
      </c>
      <c r="DS55" s="10">
        <f t="shared" si="51"/>
        <v>0</v>
      </c>
      <c r="DT55" s="11">
        <f t="shared" si="51"/>
        <v>0</v>
      </c>
      <c r="DU55" s="10">
        <f t="shared" si="51"/>
        <v>0</v>
      </c>
      <c r="DV55" s="11">
        <f t="shared" si="51"/>
        <v>0</v>
      </c>
      <c r="DW55" s="10">
        <f t="shared" si="51"/>
        <v>0</v>
      </c>
      <c r="DX55" s="11">
        <f t="shared" si="51"/>
        <v>0</v>
      </c>
      <c r="DY55" s="10">
        <f t="shared" si="51"/>
        <v>0</v>
      </c>
      <c r="DZ55" s="11">
        <f t="shared" si="51"/>
        <v>0</v>
      </c>
      <c r="EA55" s="10">
        <f t="shared" si="51"/>
        <v>0</v>
      </c>
      <c r="EB55" s="7">
        <f t="shared" si="51"/>
        <v>0</v>
      </c>
      <c r="EC55" s="7">
        <f t="shared" si="51"/>
        <v>0</v>
      </c>
      <c r="ED55" s="11">
        <f t="shared" ref="ED55:FI55" si="52">SUM(ED34:ED54)</f>
        <v>0</v>
      </c>
      <c r="EE55" s="10">
        <f t="shared" si="52"/>
        <v>0</v>
      </c>
      <c r="EF55" s="11">
        <f t="shared" si="52"/>
        <v>0</v>
      </c>
      <c r="EG55" s="10">
        <f t="shared" si="52"/>
        <v>0</v>
      </c>
      <c r="EH55" s="11">
        <f t="shared" si="52"/>
        <v>0</v>
      </c>
      <c r="EI55" s="10">
        <f t="shared" si="52"/>
        <v>0</v>
      </c>
      <c r="EJ55" s="7">
        <f t="shared" si="52"/>
        <v>0</v>
      </c>
      <c r="EK55" s="11">
        <f t="shared" si="52"/>
        <v>0</v>
      </c>
      <c r="EL55" s="10">
        <f t="shared" si="52"/>
        <v>0</v>
      </c>
      <c r="EM55" s="11">
        <f t="shared" si="52"/>
        <v>0</v>
      </c>
      <c r="EN55" s="10">
        <f t="shared" si="52"/>
        <v>0</v>
      </c>
      <c r="EO55" s="11">
        <f t="shared" si="52"/>
        <v>0</v>
      </c>
      <c r="EP55" s="10">
        <f t="shared" si="52"/>
        <v>0</v>
      </c>
      <c r="EQ55" s="11">
        <f t="shared" si="52"/>
        <v>0</v>
      </c>
      <c r="ER55" s="10">
        <f t="shared" si="52"/>
        <v>0</v>
      </c>
      <c r="ES55" s="11">
        <f t="shared" si="52"/>
        <v>0</v>
      </c>
      <c r="ET55" s="10">
        <f t="shared" si="52"/>
        <v>0</v>
      </c>
      <c r="EU55" s="7">
        <f t="shared" si="52"/>
        <v>0</v>
      </c>
      <c r="EV55" s="7">
        <f t="shared" si="52"/>
        <v>0</v>
      </c>
      <c r="EW55" s="11">
        <f t="shared" si="52"/>
        <v>0</v>
      </c>
      <c r="EX55" s="10">
        <f t="shared" si="52"/>
        <v>0</v>
      </c>
      <c r="EY55" s="11">
        <f t="shared" si="52"/>
        <v>0</v>
      </c>
      <c r="EZ55" s="10">
        <f t="shared" si="52"/>
        <v>0</v>
      </c>
      <c r="FA55" s="11">
        <f t="shared" si="52"/>
        <v>0</v>
      </c>
      <c r="FB55" s="10">
        <f t="shared" si="52"/>
        <v>0</v>
      </c>
      <c r="FC55" s="7">
        <f t="shared" si="52"/>
        <v>0</v>
      </c>
      <c r="FD55" s="11">
        <f t="shared" si="52"/>
        <v>0</v>
      </c>
      <c r="FE55" s="10">
        <f t="shared" si="52"/>
        <v>0</v>
      </c>
      <c r="FF55" s="11">
        <f t="shared" si="52"/>
        <v>0</v>
      </c>
      <c r="FG55" s="10">
        <f t="shared" si="52"/>
        <v>0</v>
      </c>
      <c r="FH55" s="11">
        <f t="shared" si="52"/>
        <v>0</v>
      </c>
      <c r="FI55" s="10">
        <f t="shared" si="52"/>
        <v>0</v>
      </c>
      <c r="FJ55" s="11">
        <f t="shared" ref="FJ55:FO55" si="53">SUM(FJ34:FJ54)</f>
        <v>0</v>
      </c>
      <c r="FK55" s="10">
        <f t="shared" si="53"/>
        <v>0</v>
      </c>
      <c r="FL55" s="11">
        <f t="shared" si="53"/>
        <v>0</v>
      </c>
      <c r="FM55" s="10">
        <f t="shared" si="53"/>
        <v>0</v>
      </c>
      <c r="FN55" s="7">
        <f t="shared" si="53"/>
        <v>0</v>
      </c>
      <c r="FO55" s="7">
        <f t="shared" si="53"/>
        <v>0</v>
      </c>
    </row>
    <row r="56" spans="1:171" ht="20.100000000000001" customHeight="1" x14ac:dyDescent="0.2">
      <c r="A56" s="12" t="s">
        <v>129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2"/>
      <c r="FO56" s="13"/>
    </row>
    <row r="57" spans="1:171" x14ac:dyDescent="0.2">
      <c r="A57" s="6"/>
      <c r="B57" s="6"/>
      <c r="C57" s="6"/>
      <c r="D57" s="6" t="s">
        <v>130</v>
      </c>
      <c r="E57" s="3" t="s">
        <v>131</v>
      </c>
      <c r="F57" s="6">
        <f t="shared" ref="F57:F70" si="54">COUNTIF(T57:FM57,"e")</f>
        <v>0</v>
      </c>
      <c r="G57" s="6">
        <f t="shared" ref="G57:G70" si="55">COUNTIF(T57:FM57,"z")</f>
        <v>1</v>
      </c>
      <c r="H57" s="6">
        <f t="shared" ref="H57:H70" si="56">SUM(I57:P57)</f>
        <v>30</v>
      </c>
      <c r="I57" s="6">
        <f t="shared" ref="I57:I70" si="57">T57+AM57+BF57+BY57+CR57+DK57+ED57+EW57</f>
        <v>30</v>
      </c>
      <c r="J57" s="6">
        <f t="shared" ref="J57:J70" si="58">V57+AO57+BH57+CA57+CT57+DM57+EF57+EY57</f>
        <v>0</v>
      </c>
      <c r="K57" s="6">
        <f t="shared" ref="K57:K70" si="59">X57+AQ57+BJ57+CC57+CV57+DO57+EH57+FA57</f>
        <v>0</v>
      </c>
      <c r="L57" s="6">
        <f t="shared" ref="L57:L70" si="60">AA57+AT57+BM57+CF57+CY57+DR57+EK57+FD57</f>
        <v>0</v>
      </c>
      <c r="M57" s="6">
        <f t="shared" ref="M57:M70" si="61">AC57+AV57+BO57+CH57+DA57+DT57+EM57+FF57</f>
        <v>0</v>
      </c>
      <c r="N57" s="6">
        <f t="shared" ref="N57:N70" si="62">AE57+AX57+BQ57+CJ57+DC57+DV57+EO57+FH57</f>
        <v>0</v>
      </c>
      <c r="O57" s="6">
        <f t="shared" ref="O57:O70" si="63">AG57+AZ57+BS57+CL57+DE57+DX57+EQ57+FJ57</f>
        <v>0</v>
      </c>
      <c r="P57" s="6">
        <f t="shared" ref="P57:P70" si="64">AI57+BB57+BU57+CN57+DG57+DZ57+ES57+FL57</f>
        <v>0</v>
      </c>
      <c r="Q57" s="7">
        <f t="shared" ref="Q57:Q70" si="65">AL57+BE57+BX57+CQ57+DJ57+EC57+EV57+FO57</f>
        <v>3</v>
      </c>
      <c r="R57" s="7">
        <f t="shared" ref="R57:R70" si="66">AK57+BD57+BW57+CP57+DI57+EB57+EU57+FN57</f>
        <v>0</v>
      </c>
      <c r="S57" s="7">
        <v>2.4</v>
      </c>
      <c r="T57" s="11">
        <v>30</v>
      </c>
      <c r="U57" s="10" t="s">
        <v>61</v>
      </c>
      <c r="V57" s="11"/>
      <c r="W57" s="10"/>
      <c r="X57" s="11"/>
      <c r="Y57" s="10"/>
      <c r="Z57" s="7">
        <v>3</v>
      </c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ref="AL57:AL70" si="67">Z57+AK57</f>
        <v>3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ref="BE57:BE70" si="68">AS57+BD57</f>
        <v>0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ref="BX57:BX70" si="69">BL57+BW57</f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ref="CQ57:CQ70" si="70">CE57+CP57</f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ref="DJ57:DJ70" si="71">CX57+DI57</f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ref="EC57:EC70" si="72">DQ57+EB57</f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ref="EV57:EV70" si="73">EJ57+EU57</f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ref="FO57:FO70" si="74">FC57+FN57</f>
        <v>0</v>
      </c>
    </row>
    <row r="58" spans="1:171" x14ac:dyDescent="0.2">
      <c r="A58" s="6"/>
      <c r="B58" s="6"/>
      <c r="C58" s="6"/>
      <c r="D58" s="6" t="s">
        <v>132</v>
      </c>
      <c r="E58" s="3" t="s">
        <v>133</v>
      </c>
      <c r="F58" s="6">
        <f t="shared" si="54"/>
        <v>0</v>
      </c>
      <c r="G58" s="6">
        <f t="shared" si="55"/>
        <v>1</v>
      </c>
      <c r="H58" s="6">
        <f t="shared" si="56"/>
        <v>15</v>
      </c>
      <c r="I58" s="6">
        <f t="shared" si="57"/>
        <v>15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7">
        <f t="shared" si="65"/>
        <v>1</v>
      </c>
      <c r="R58" s="7">
        <f t="shared" si="66"/>
        <v>0</v>
      </c>
      <c r="S58" s="7">
        <v>0.6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7"/>
        <v>0</v>
      </c>
      <c r="AM58" s="11">
        <v>15</v>
      </c>
      <c r="AN58" s="10" t="s">
        <v>61</v>
      </c>
      <c r="AO58" s="11"/>
      <c r="AP58" s="10"/>
      <c r="AQ58" s="11"/>
      <c r="AR58" s="10"/>
      <c r="AS58" s="7">
        <v>1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8"/>
        <v>1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9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0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71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2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3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4"/>
        <v>0</v>
      </c>
    </row>
    <row r="59" spans="1:171" x14ac:dyDescent="0.2">
      <c r="A59" s="6"/>
      <c r="B59" s="6"/>
      <c r="C59" s="6"/>
      <c r="D59" s="6" t="s">
        <v>134</v>
      </c>
      <c r="E59" s="3" t="s">
        <v>135</v>
      </c>
      <c r="F59" s="6">
        <f t="shared" si="54"/>
        <v>1</v>
      </c>
      <c r="G59" s="6">
        <f t="shared" si="55"/>
        <v>1</v>
      </c>
      <c r="H59" s="6">
        <f t="shared" si="56"/>
        <v>45</v>
      </c>
      <c r="I59" s="6">
        <f t="shared" si="57"/>
        <v>30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7">
        <f t="shared" si="65"/>
        <v>4</v>
      </c>
      <c r="R59" s="7">
        <f t="shared" si="66"/>
        <v>0</v>
      </c>
      <c r="S59" s="7">
        <v>1.8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7"/>
        <v>0</v>
      </c>
      <c r="AM59" s="11">
        <v>30</v>
      </c>
      <c r="AN59" s="10" t="s">
        <v>77</v>
      </c>
      <c r="AO59" s="11">
        <v>15</v>
      </c>
      <c r="AP59" s="10" t="s">
        <v>61</v>
      </c>
      <c r="AQ59" s="11"/>
      <c r="AR59" s="10"/>
      <c r="AS59" s="7">
        <v>4</v>
      </c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8"/>
        <v>4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9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0"/>
        <v>0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71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2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3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4"/>
        <v>0</v>
      </c>
    </row>
    <row r="60" spans="1:171" x14ac:dyDescent="0.2">
      <c r="A60" s="6"/>
      <c r="B60" s="6"/>
      <c r="C60" s="6"/>
      <c r="D60" s="6" t="s">
        <v>136</v>
      </c>
      <c r="E60" s="3" t="s">
        <v>137</v>
      </c>
      <c r="F60" s="6">
        <f t="shared" si="54"/>
        <v>1</v>
      </c>
      <c r="G60" s="6">
        <f t="shared" si="55"/>
        <v>1</v>
      </c>
      <c r="H60" s="6">
        <f t="shared" si="56"/>
        <v>30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15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7">
        <f t="shared" si="65"/>
        <v>3</v>
      </c>
      <c r="R60" s="7">
        <f t="shared" si="66"/>
        <v>1</v>
      </c>
      <c r="S60" s="7">
        <v>1.2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7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8"/>
        <v>0</v>
      </c>
      <c r="BF60" s="11">
        <v>15</v>
      </c>
      <c r="BG60" s="10" t="s">
        <v>77</v>
      </c>
      <c r="BH60" s="11"/>
      <c r="BI60" s="10"/>
      <c r="BJ60" s="11"/>
      <c r="BK60" s="10"/>
      <c r="BL60" s="7">
        <v>2</v>
      </c>
      <c r="BM60" s="11">
        <v>15</v>
      </c>
      <c r="BN60" s="10" t="s">
        <v>61</v>
      </c>
      <c r="BO60" s="11"/>
      <c r="BP60" s="10"/>
      <c r="BQ60" s="11"/>
      <c r="BR60" s="10"/>
      <c r="BS60" s="11"/>
      <c r="BT60" s="10"/>
      <c r="BU60" s="11"/>
      <c r="BV60" s="10"/>
      <c r="BW60" s="7">
        <v>1</v>
      </c>
      <c r="BX60" s="7">
        <f t="shared" si="69"/>
        <v>3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0"/>
        <v>0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71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2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3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4"/>
        <v>0</v>
      </c>
    </row>
    <row r="61" spans="1:171" x14ac:dyDescent="0.2">
      <c r="A61" s="6"/>
      <c r="B61" s="6"/>
      <c r="C61" s="6"/>
      <c r="D61" s="6" t="s">
        <v>138</v>
      </c>
      <c r="E61" s="3" t="s">
        <v>139</v>
      </c>
      <c r="F61" s="6">
        <f t="shared" si="54"/>
        <v>0</v>
      </c>
      <c r="G61" s="6">
        <f t="shared" si="55"/>
        <v>2</v>
      </c>
      <c r="H61" s="6">
        <f t="shared" si="56"/>
        <v>30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15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7">
        <f t="shared" si="65"/>
        <v>2</v>
      </c>
      <c r="R61" s="7">
        <f t="shared" si="66"/>
        <v>1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7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8"/>
        <v>0</v>
      </c>
      <c r="BF61" s="11">
        <v>15</v>
      </c>
      <c r="BG61" s="10" t="s">
        <v>61</v>
      </c>
      <c r="BH61" s="11"/>
      <c r="BI61" s="10"/>
      <c r="BJ61" s="11"/>
      <c r="BK61" s="10"/>
      <c r="BL61" s="7">
        <v>1</v>
      </c>
      <c r="BM61" s="11">
        <v>15</v>
      </c>
      <c r="BN61" s="10" t="s">
        <v>61</v>
      </c>
      <c r="BO61" s="11"/>
      <c r="BP61" s="10"/>
      <c r="BQ61" s="11"/>
      <c r="BR61" s="10"/>
      <c r="BS61" s="11"/>
      <c r="BT61" s="10"/>
      <c r="BU61" s="11"/>
      <c r="BV61" s="10"/>
      <c r="BW61" s="7">
        <v>1</v>
      </c>
      <c r="BX61" s="7">
        <f t="shared" si="69"/>
        <v>2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0"/>
        <v>0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71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2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3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4"/>
        <v>0</v>
      </c>
    </row>
    <row r="62" spans="1:171" x14ac:dyDescent="0.2">
      <c r="A62" s="6"/>
      <c r="B62" s="6"/>
      <c r="C62" s="6"/>
      <c r="D62" s="6" t="s">
        <v>140</v>
      </c>
      <c r="E62" s="3" t="s">
        <v>141</v>
      </c>
      <c r="F62" s="6">
        <f t="shared" si="54"/>
        <v>0</v>
      </c>
      <c r="G62" s="6">
        <f t="shared" si="55"/>
        <v>2</v>
      </c>
      <c r="H62" s="6">
        <f t="shared" si="56"/>
        <v>45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15</v>
      </c>
      <c r="M62" s="6">
        <f t="shared" si="61"/>
        <v>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7">
        <f t="shared" si="65"/>
        <v>3</v>
      </c>
      <c r="R62" s="7">
        <f t="shared" si="66"/>
        <v>1</v>
      </c>
      <c r="S62" s="7">
        <v>1.8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7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8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9"/>
        <v>0</v>
      </c>
      <c r="BY62" s="11">
        <v>30</v>
      </c>
      <c r="BZ62" s="10" t="s">
        <v>61</v>
      </c>
      <c r="CA62" s="11"/>
      <c r="CB62" s="10"/>
      <c r="CC62" s="11"/>
      <c r="CD62" s="10"/>
      <c r="CE62" s="7">
        <v>2</v>
      </c>
      <c r="CF62" s="11">
        <v>15</v>
      </c>
      <c r="CG62" s="10" t="s">
        <v>61</v>
      </c>
      <c r="CH62" s="11"/>
      <c r="CI62" s="10"/>
      <c r="CJ62" s="11"/>
      <c r="CK62" s="10"/>
      <c r="CL62" s="11"/>
      <c r="CM62" s="10"/>
      <c r="CN62" s="11"/>
      <c r="CO62" s="10"/>
      <c r="CP62" s="7">
        <v>1</v>
      </c>
      <c r="CQ62" s="7">
        <f t="shared" si="70"/>
        <v>3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71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2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3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4"/>
        <v>0</v>
      </c>
    </row>
    <row r="63" spans="1:171" x14ac:dyDescent="0.2">
      <c r="A63" s="6"/>
      <c r="B63" s="6"/>
      <c r="C63" s="6"/>
      <c r="D63" s="6" t="s">
        <v>142</v>
      </c>
      <c r="E63" s="3" t="s">
        <v>143</v>
      </c>
      <c r="F63" s="6">
        <f t="shared" si="54"/>
        <v>1</v>
      </c>
      <c r="G63" s="6">
        <f t="shared" si="55"/>
        <v>1</v>
      </c>
      <c r="H63" s="6">
        <f t="shared" si="56"/>
        <v>45</v>
      </c>
      <c r="I63" s="6">
        <f t="shared" si="57"/>
        <v>30</v>
      </c>
      <c r="J63" s="6">
        <f t="shared" si="58"/>
        <v>15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7">
        <f t="shared" si="65"/>
        <v>4</v>
      </c>
      <c r="R63" s="7">
        <f t="shared" si="66"/>
        <v>0</v>
      </c>
      <c r="S63" s="7">
        <v>1.8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7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8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9"/>
        <v>0</v>
      </c>
      <c r="BY63" s="11">
        <v>30</v>
      </c>
      <c r="BZ63" s="10" t="s">
        <v>77</v>
      </c>
      <c r="CA63" s="11">
        <v>15</v>
      </c>
      <c r="CB63" s="10" t="s">
        <v>61</v>
      </c>
      <c r="CC63" s="11"/>
      <c r="CD63" s="10"/>
      <c r="CE63" s="7">
        <v>4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0"/>
        <v>4</v>
      </c>
      <c r="CR63" s="11"/>
      <c r="CS63" s="10"/>
      <c r="CT63" s="11"/>
      <c r="CU63" s="10"/>
      <c r="CV63" s="11"/>
      <c r="CW63" s="10"/>
      <c r="CX63" s="7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71"/>
        <v>0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2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3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4"/>
        <v>0</v>
      </c>
    </row>
    <row r="64" spans="1:171" x14ac:dyDescent="0.2">
      <c r="A64" s="6"/>
      <c r="B64" s="6"/>
      <c r="C64" s="6"/>
      <c r="D64" s="6" t="s">
        <v>144</v>
      </c>
      <c r="E64" s="3" t="s">
        <v>145</v>
      </c>
      <c r="F64" s="6">
        <f t="shared" si="54"/>
        <v>1</v>
      </c>
      <c r="G64" s="6">
        <f t="shared" si="55"/>
        <v>1</v>
      </c>
      <c r="H64" s="6">
        <f t="shared" si="56"/>
        <v>30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15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7">
        <f t="shared" si="65"/>
        <v>3</v>
      </c>
      <c r="R64" s="7">
        <f t="shared" si="66"/>
        <v>1</v>
      </c>
      <c r="S64" s="7">
        <v>1.2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7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8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9"/>
        <v>0</v>
      </c>
      <c r="BY64" s="11">
        <v>15</v>
      </c>
      <c r="BZ64" s="10" t="s">
        <v>77</v>
      </c>
      <c r="CA64" s="11"/>
      <c r="CB64" s="10"/>
      <c r="CC64" s="11"/>
      <c r="CD64" s="10"/>
      <c r="CE64" s="7">
        <v>2</v>
      </c>
      <c r="CF64" s="11">
        <v>15</v>
      </c>
      <c r="CG64" s="10" t="s">
        <v>61</v>
      </c>
      <c r="CH64" s="11"/>
      <c r="CI64" s="10"/>
      <c r="CJ64" s="11"/>
      <c r="CK64" s="10"/>
      <c r="CL64" s="11"/>
      <c r="CM64" s="10"/>
      <c r="CN64" s="11"/>
      <c r="CO64" s="10"/>
      <c r="CP64" s="7">
        <v>1</v>
      </c>
      <c r="CQ64" s="7">
        <f t="shared" si="70"/>
        <v>3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1"/>
        <v>0</v>
      </c>
      <c r="DK64" s="11"/>
      <c r="DL64" s="10"/>
      <c r="DM64" s="11"/>
      <c r="DN64" s="10"/>
      <c r="DO64" s="11"/>
      <c r="DP64" s="10"/>
      <c r="DQ64" s="7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2"/>
        <v>0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3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4"/>
        <v>0</v>
      </c>
    </row>
    <row r="65" spans="1:171" x14ac:dyDescent="0.2">
      <c r="A65" s="6"/>
      <c r="B65" s="6"/>
      <c r="C65" s="6"/>
      <c r="D65" s="6" t="s">
        <v>146</v>
      </c>
      <c r="E65" s="3" t="s">
        <v>147</v>
      </c>
      <c r="F65" s="6">
        <f t="shared" si="54"/>
        <v>0</v>
      </c>
      <c r="G65" s="6">
        <f t="shared" si="55"/>
        <v>2</v>
      </c>
      <c r="H65" s="6">
        <f t="shared" si="56"/>
        <v>45</v>
      </c>
      <c r="I65" s="6">
        <f t="shared" si="57"/>
        <v>30</v>
      </c>
      <c r="J65" s="6">
        <f t="shared" si="58"/>
        <v>15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7">
        <f t="shared" si="65"/>
        <v>4</v>
      </c>
      <c r="R65" s="7">
        <f t="shared" si="66"/>
        <v>0</v>
      </c>
      <c r="S65" s="7">
        <v>2.4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7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8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9"/>
        <v>0</v>
      </c>
      <c r="BY65" s="11">
        <v>30</v>
      </c>
      <c r="BZ65" s="10" t="s">
        <v>61</v>
      </c>
      <c r="CA65" s="11">
        <v>15</v>
      </c>
      <c r="CB65" s="10" t="s">
        <v>61</v>
      </c>
      <c r="CC65" s="11"/>
      <c r="CD65" s="10"/>
      <c r="CE65" s="7">
        <v>4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0"/>
        <v>4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1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2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3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4"/>
        <v>0</v>
      </c>
    </row>
    <row r="66" spans="1:171" x14ac:dyDescent="0.2">
      <c r="A66" s="6"/>
      <c r="B66" s="6"/>
      <c r="C66" s="6"/>
      <c r="D66" s="6" t="s">
        <v>148</v>
      </c>
      <c r="E66" s="3" t="s">
        <v>149</v>
      </c>
      <c r="F66" s="6">
        <f t="shared" si="54"/>
        <v>1</v>
      </c>
      <c r="G66" s="6">
        <f t="shared" si="55"/>
        <v>2</v>
      </c>
      <c r="H66" s="6">
        <f t="shared" si="56"/>
        <v>60</v>
      </c>
      <c r="I66" s="6">
        <f t="shared" si="57"/>
        <v>30</v>
      </c>
      <c r="J66" s="6">
        <f t="shared" si="58"/>
        <v>15</v>
      </c>
      <c r="K66" s="6">
        <f t="shared" si="59"/>
        <v>0</v>
      </c>
      <c r="L66" s="6">
        <f t="shared" si="60"/>
        <v>15</v>
      </c>
      <c r="M66" s="6">
        <f t="shared" si="61"/>
        <v>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7">
        <f t="shared" si="65"/>
        <v>5</v>
      </c>
      <c r="R66" s="7">
        <f t="shared" si="66"/>
        <v>1</v>
      </c>
      <c r="S66" s="7">
        <v>2.4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7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8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9"/>
        <v>0</v>
      </c>
      <c r="BY66" s="11">
        <v>30</v>
      </c>
      <c r="BZ66" s="10" t="s">
        <v>77</v>
      </c>
      <c r="CA66" s="11">
        <v>15</v>
      </c>
      <c r="CB66" s="10" t="s">
        <v>61</v>
      </c>
      <c r="CC66" s="11"/>
      <c r="CD66" s="10"/>
      <c r="CE66" s="7">
        <v>4</v>
      </c>
      <c r="CF66" s="11"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v>1</v>
      </c>
      <c r="CQ66" s="7">
        <f t="shared" si="70"/>
        <v>5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1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2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3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4"/>
        <v>0</v>
      </c>
    </row>
    <row r="67" spans="1:171" x14ac:dyDescent="0.2">
      <c r="A67" s="6"/>
      <c r="B67" s="6"/>
      <c r="C67" s="6"/>
      <c r="D67" s="6" t="s">
        <v>150</v>
      </c>
      <c r="E67" s="3" t="s">
        <v>151</v>
      </c>
      <c r="F67" s="6">
        <f t="shared" si="54"/>
        <v>0</v>
      </c>
      <c r="G67" s="6">
        <f t="shared" si="55"/>
        <v>1</v>
      </c>
      <c r="H67" s="6">
        <f t="shared" si="56"/>
        <v>30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30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7">
        <f t="shared" si="65"/>
        <v>2</v>
      </c>
      <c r="R67" s="7">
        <f t="shared" si="66"/>
        <v>2</v>
      </c>
      <c r="S67" s="7"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7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8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9"/>
        <v>0</v>
      </c>
      <c r="BY67" s="11"/>
      <c r="BZ67" s="10"/>
      <c r="CA67" s="11"/>
      <c r="CB67" s="10"/>
      <c r="CC67" s="11"/>
      <c r="CD67" s="10"/>
      <c r="CE67" s="7"/>
      <c r="CF67" s="11">
        <v>30</v>
      </c>
      <c r="CG67" s="10" t="s">
        <v>61</v>
      </c>
      <c r="CH67" s="11"/>
      <c r="CI67" s="10"/>
      <c r="CJ67" s="11"/>
      <c r="CK67" s="10"/>
      <c r="CL67" s="11"/>
      <c r="CM67" s="10"/>
      <c r="CN67" s="11"/>
      <c r="CO67" s="10"/>
      <c r="CP67" s="7">
        <v>2</v>
      </c>
      <c r="CQ67" s="7">
        <f t="shared" si="70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1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2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3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4"/>
        <v>0</v>
      </c>
    </row>
    <row r="68" spans="1:171" x14ac:dyDescent="0.2">
      <c r="A68" s="6"/>
      <c r="B68" s="6"/>
      <c r="C68" s="6"/>
      <c r="D68" s="6" t="s">
        <v>152</v>
      </c>
      <c r="E68" s="3" t="s">
        <v>153</v>
      </c>
      <c r="F68" s="6">
        <f t="shared" si="54"/>
        <v>0</v>
      </c>
      <c r="G68" s="6">
        <f t="shared" si="55"/>
        <v>1</v>
      </c>
      <c r="H68" s="6">
        <f t="shared" si="56"/>
        <v>15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7">
        <f t="shared" si="65"/>
        <v>1</v>
      </c>
      <c r="R68" s="7">
        <f t="shared" si="66"/>
        <v>0</v>
      </c>
      <c r="S68" s="7">
        <v>0.6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7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8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9"/>
        <v>0</v>
      </c>
      <c r="BY68" s="11">
        <v>15</v>
      </c>
      <c r="BZ68" s="10" t="s">
        <v>61</v>
      </c>
      <c r="CA68" s="11"/>
      <c r="CB68" s="10"/>
      <c r="CC68" s="11"/>
      <c r="CD68" s="10"/>
      <c r="CE68" s="7">
        <v>1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0"/>
        <v>1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1"/>
        <v>0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2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3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4"/>
        <v>0</v>
      </c>
    </row>
    <row r="69" spans="1:171" x14ac:dyDescent="0.2">
      <c r="A69" s="6"/>
      <c r="B69" s="6"/>
      <c r="C69" s="6"/>
      <c r="D69" s="6" t="s">
        <v>154</v>
      </c>
      <c r="E69" s="3" t="s">
        <v>155</v>
      </c>
      <c r="F69" s="6">
        <f t="shared" si="54"/>
        <v>1</v>
      </c>
      <c r="G69" s="6">
        <f t="shared" si="55"/>
        <v>1</v>
      </c>
      <c r="H69" s="6">
        <f t="shared" si="56"/>
        <v>45</v>
      </c>
      <c r="I69" s="6">
        <f t="shared" si="57"/>
        <v>30</v>
      </c>
      <c r="J69" s="6">
        <f t="shared" si="58"/>
        <v>0</v>
      </c>
      <c r="K69" s="6">
        <f t="shared" si="59"/>
        <v>0</v>
      </c>
      <c r="L69" s="6">
        <f t="shared" si="60"/>
        <v>15</v>
      </c>
      <c r="M69" s="6">
        <f t="shared" si="61"/>
        <v>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7">
        <f t="shared" si="65"/>
        <v>3</v>
      </c>
      <c r="R69" s="7">
        <f t="shared" si="66"/>
        <v>1</v>
      </c>
      <c r="S69" s="7"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7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8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9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0"/>
        <v>0</v>
      </c>
      <c r="CR69" s="11">
        <v>30</v>
      </c>
      <c r="CS69" s="10" t="s">
        <v>77</v>
      </c>
      <c r="CT69" s="11"/>
      <c r="CU69" s="10"/>
      <c r="CV69" s="11"/>
      <c r="CW69" s="10"/>
      <c r="CX69" s="7">
        <v>2</v>
      </c>
      <c r="CY69" s="11">
        <v>15</v>
      </c>
      <c r="CZ69" s="10" t="s">
        <v>61</v>
      </c>
      <c r="DA69" s="11"/>
      <c r="DB69" s="10"/>
      <c r="DC69" s="11"/>
      <c r="DD69" s="10"/>
      <c r="DE69" s="11"/>
      <c r="DF69" s="10"/>
      <c r="DG69" s="11"/>
      <c r="DH69" s="10"/>
      <c r="DI69" s="7">
        <v>1</v>
      </c>
      <c r="DJ69" s="7">
        <f t="shared" si="71"/>
        <v>3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2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3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4"/>
        <v>0</v>
      </c>
    </row>
    <row r="70" spans="1:171" x14ac:dyDescent="0.2">
      <c r="A70" s="6"/>
      <c r="B70" s="6"/>
      <c r="C70" s="6"/>
      <c r="D70" s="6" t="s">
        <v>156</v>
      </c>
      <c r="E70" s="3" t="s">
        <v>157</v>
      </c>
      <c r="F70" s="6">
        <f t="shared" si="54"/>
        <v>0</v>
      </c>
      <c r="G70" s="6">
        <f t="shared" si="55"/>
        <v>2</v>
      </c>
      <c r="H70" s="6">
        <f t="shared" si="56"/>
        <v>45</v>
      </c>
      <c r="I70" s="6">
        <f t="shared" si="57"/>
        <v>30</v>
      </c>
      <c r="J70" s="6">
        <f t="shared" si="58"/>
        <v>0</v>
      </c>
      <c r="K70" s="6">
        <f t="shared" si="59"/>
        <v>0</v>
      </c>
      <c r="L70" s="6">
        <f t="shared" si="60"/>
        <v>15</v>
      </c>
      <c r="M70" s="6">
        <f t="shared" si="61"/>
        <v>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7">
        <f t="shared" si="65"/>
        <v>3</v>
      </c>
      <c r="R70" s="7">
        <f t="shared" si="66"/>
        <v>1</v>
      </c>
      <c r="S70" s="7"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7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8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9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0"/>
        <v>0</v>
      </c>
      <c r="CR70" s="11">
        <v>30</v>
      </c>
      <c r="CS70" s="10" t="s">
        <v>61</v>
      </c>
      <c r="CT70" s="11"/>
      <c r="CU70" s="10"/>
      <c r="CV70" s="11"/>
      <c r="CW70" s="10"/>
      <c r="CX70" s="7">
        <v>2</v>
      </c>
      <c r="CY70" s="11">
        <v>15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v>1</v>
      </c>
      <c r="DJ70" s="7">
        <f t="shared" si="71"/>
        <v>3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2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3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4"/>
        <v>0</v>
      </c>
    </row>
    <row r="71" spans="1:171" ht="15.95" customHeight="1" x14ac:dyDescent="0.2">
      <c r="A71" s="6"/>
      <c r="B71" s="6"/>
      <c r="C71" s="6"/>
      <c r="D71" s="6"/>
      <c r="E71" s="6" t="s">
        <v>85</v>
      </c>
      <c r="F71" s="6">
        <f t="shared" ref="F71:AK71" si="75">SUM(F57:F70)</f>
        <v>6</v>
      </c>
      <c r="G71" s="6">
        <f t="shared" si="75"/>
        <v>19</v>
      </c>
      <c r="H71" s="6">
        <f t="shared" si="75"/>
        <v>510</v>
      </c>
      <c r="I71" s="6">
        <f t="shared" si="75"/>
        <v>315</v>
      </c>
      <c r="J71" s="6">
        <f t="shared" si="75"/>
        <v>60</v>
      </c>
      <c r="K71" s="6">
        <f t="shared" si="75"/>
        <v>0</v>
      </c>
      <c r="L71" s="6">
        <f t="shared" si="75"/>
        <v>135</v>
      </c>
      <c r="M71" s="6">
        <f t="shared" si="75"/>
        <v>0</v>
      </c>
      <c r="N71" s="6">
        <f t="shared" si="75"/>
        <v>0</v>
      </c>
      <c r="O71" s="6">
        <f t="shared" si="75"/>
        <v>0</v>
      </c>
      <c r="P71" s="6">
        <f t="shared" si="75"/>
        <v>0</v>
      </c>
      <c r="Q71" s="7">
        <f t="shared" si="75"/>
        <v>41</v>
      </c>
      <c r="R71" s="7">
        <f t="shared" si="75"/>
        <v>9</v>
      </c>
      <c r="S71" s="7">
        <f t="shared" si="75"/>
        <v>22.200000000000003</v>
      </c>
      <c r="T71" s="11">
        <f t="shared" si="75"/>
        <v>30</v>
      </c>
      <c r="U71" s="10">
        <f t="shared" si="75"/>
        <v>0</v>
      </c>
      <c r="V71" s="11">
        <f t="shared" si="75"/>
        <v>0</v>
      </c>
      <c r="W71" s="10">
        <f t="shared" si="75"/>
        <v>0</v>
      </c>
      <c r="X71" s="11">
        <f t="shared" si="75"/>
        <v>0</v>
      </c>
      <c r="Y71" s="10">
        <f t="shared" si="75"/>
        <v>0</v>
      </c>
      <c r="Z71" s="7">
        <f t="shared" si="75"/>
        <v>3</v>
      </c>
      <c r="AA71" s="11">
        <f t="shared" si="75"/>
        <v>0</v>
      </c>
      <c r="AB71" s="10">
        <f t="shared" si="75"/>
        <v>0</v>
      </c>
      <c r="AC71" s="11">
        <f t="shared" si="75"/>
        <v>0</v>
      </c>
      <c r="AD71" s="10">
        <f t="shared" si="75"/>
        <v>0</v>
      </c>
      <c r="AE71" s="11">
        <f t="shared" si="75"/>
        <v>0</v>
      </c>
      <c r="AF71" s="10">
        <f t="shared" si="75"/>
        <v>0</v>
      </c>
      <c r="AG71" s="11">
        <f t="shared" si="75"/>
        <v>0</v>
      </c>
      <c r="AH71" s="10">
        <f t="shared" si="75"/>
        <v>0</v>
      </c>
      <c r="AI71" s="11">
        <f t="shared" si="75"/>
        <v>0</v>
      </c>
      <c r="AJ71" s="10">
        <f t="shared" si="75"/>
        <v>0</v>
      </c>
      <c r="AK71" s="7">
        <f t="shared" si="75"/>
        <v>0</v>
      </c>
      <c r="AL71" s="7">
        <f t="shared" ref="AL71:BQ71" si="76">SUM(AL57:AL70)</f>
        <v>3</v>
      </c>
      <c r="AM71" s="11">
        <f t="shared" si="76"/>
        <v>45</v>
      </c>
      <c r="AN71" s="10">
        <f t="shared" si="76"/>
        <v>0</v>
      </c>
      <c r="AO71" s="11">
        <f t="shared" si="76"/>
        <v>15</v>
      </c>
      <c r="AP71" s="10">
        <f t="shared" si="76"/>
        <v>0</v>
      </c>
      <c r="AQ71" s="11">
        <f t="shared" si="76"/>
        <v>0</v>
      </c>
      <c r="AR71" s="10">
        <f t="shared" si="76"/>
        <v>0</v>
      </c>
      <c r="AS71" s="7">
        <f t="shared" si="76"/>
        <v>5</v>
      </c>
      <c r="AT71" s="11">
        <f t="shared" si="76"/>
        <v>0</v>
      </c>
      <c r="AU71" s="10">
        <f t="shared" si="76"/>
        <v>0</v>
      </c>
      <c r="AV71" s="11">
        <f t="shared" si="76"/>
        <v>0</v>
      </c>
      <c r="AW71" s="10">
        <f t="shared" si="76"/>
        <v>0</v>
      </c>
      <c r="AX71" s="11">
        <f t="shared" si="76"/>
        <v>0</v>
      </c>
      <c r="AY71" s="10">
        <f t="shared" si="76"/>
        <v>0</v>
      </c>
      <c r="AZ71" s="11">
        <f t="shared" si="76"/>
        <v>0</v>
      </c>
      <c r="BA71" s="10">
        <f t="shared" si="76"/>
        <v>0</v>
      </c>
      <c r="BB71" s="11">
        <f t="shared" si="76"/>
        <v>0</v>
      </c>
      <c r="BC71" s="10">
        <f t="shared" si="76"/>
        <v>0</v>
      </c>
      <c r="BD71" s="7">
        <f t="shared" si="76"/>
        <v>0</v>
      </c>
      <c r="BE71" s="7">
        <f t="shared" si="76"/>
        <v>5</v>
      </c>
      <c r="BF71" s="11">
        <f t="shared" si="76"/>
        <v>30</v>
      </c>
      <c r="BG71" s="10">
        <f t="shared" si="76"/>
        <v>0</v>
      </c>
      <c r="BH71" s="11">
        <f t="shared" si="76"/>
        <v>0</v>
      </c>
      <c r="BI71" s="10">
        <f t="shared" si="76"/>
        <v>0</v>
      </c>
      <c r="BJ71" s="11">
        <f t="shared" si="76"/>
        <v>0</v>
      </c>
      <c r="BK71" s="10">
        <f t="shared" si="76"/>
        <v>0</v>
      </c>
      <c r="BL71" s="7">
        <f t="shared" si="76"/>
        <v>3</v>
      </c>
      <c r="BM71" s="11">
        <f t="shared" si="76"/>
        <v>30</v>
      </c>
      <c r="BN71" s="10">
        <f t="shared" si="76"/>
        <v>0</v>
      </c>
      <c r="BO71" s="11">
        <f t="shared" si="76"/>
        <v>0</v>
      </c>
      <c r="BP71" s="10">
        <f t="shared" si="76"/>
        <v>0</v>
      </c>
      <c r="BQ71" s="11">
        <f t="shared" si="76"/>
        <v>0</v>
      </c>
      <c r="BR71" s="10">
        <f t="shared" ref="BR71:CW71" si="77">SUM(BR57:BR70)</f>
        <v>0</v>
      </c>
      <c r="BS71" s="11">
        <f t="shared" si="77"/>
        <v>0</v>
      </c>
      <c r="BT71" s="10">
        <f t="shared" si="77"/>
        <v>0</v>
      </c>
      <c r="BU71" s="11">
        <f t="shared" si="77"/>
        <v>0</v>
      </c>
      <c r="BV71" s="10">
        <f t="shared" si="77"/>
        <v>0</v>
      </c>
      <c r="BW71" s="7">
        <f t="shared" si="77"/>
        <v>2</v>
      </c>
      <c r="BX71" s="7">
        <f t="shared" si="77"/>
        <v>5</v>
      </c>
      <c r="BY71" s="11">
        <f t="shared" si="77"/>
        <v>150</v>
      </c>
      <c r="BZ71" s="10">
        <f t="shared" si="77"/>
        <v>0</v>
      </c>
      <c r="CA71" s="11">
        <f t="shared" si="77"/>
        <v>45</v>
      </c>
      <c r="CB71" s="10">
        <f t="shared" si="77"/>
        <v>0</v>
      </c>
      <c r="CC71" s="11">
        <f t="shared" si="77"/>
        <v>0</v>
      </c>
      <c r="CD71" s="10">
        <f t="shared" si="77"/>
        <v>0</v>
      </c>
      <c r="CE71" s="7">
        <f t="shared" si="77"/>
        <v>17</v>
      </c>
      <c r="CF71" s="11">
        <f t="shared" si="77"/>
        <v>75</v>
      </c>
      <c r="CG71" s="10">
        <f t="shared" si="77"/>
        <v>0</v>
      </c>
      <c r="CH71" s="11">
        <f t="shared" si="77"/>
        <v>0</v>
      </c>
      <c r="CI71" s="10">
        <f t="shared" si="77"/>
        <v>0</v>
      </c>
      <c r="CJ71" s="11">
        <f t="shared" si="77"/>
        <v>0</v>
      </c>
      <c r="CK71" s="10">
        <f t="shared" si="77"/>
        <v>0</v>
      </c>
      <c r="CL71" s="11">
        <f t="shared" si="77"/>
        <v>0</v>
      </c>
      <c r="CM71" s="10">
        <f t="shared" si="77"/>
        <v>0</v>
      </c>
      <c r="CN71" s="11">
        <f t="shared" si="77"/>
        <v>0</v>
      </c>
      <c r="CO71" s="10">
        <f t="shared" si="77"/>
        <v>0</v>
      </c>
      <c r="CP71" s="7">
        <f t="shared" si="77"/>
        <v>5</v>
      </c>
      <c r="CQ71" s="7">
        <f t="shared" si="77"/>
        <v>22</v>
      </c>
      <c r="CR71" s="11">
        <f t="shared" si="77"/>
        <v>60</v>
      </c>
      <c r="CS71" s="10">
        <f t="shared" si="77"/>
        <v>0</v>
      </c>
      <c r="CT71" s="11">
        <f t="shared" si="77"/>
        <v>0</v>
      </c>
      <c r="CU71" s="10">
        <f t="shared" si="77"/>
        <v>0</v>
      </c>
      <c r="CV71" s="11">
        <f t="shared" si="77"/>
        <v>0</v>
      </c>
      <c r="CW71" s="10">
        <f t="shared" si="77"/>
        <v>0</v>
      </c>
      <c r="CX71" s="7">
        <f t="shared" ref="CX71:EC71" si="78">SUM(CX57:CX70)</f>
        <v>4</v>
      </c>
      <c r="CY71" s="11">
        <f t="shared" si="78"/>
        <v>30</v>
      </c>
      <c r="CZ71" s="10">
        <f t="shared" si="78"/>
        <v>0</v>
      </c>
      <c r="DA71" s="11">
        <f t="shared" si="78"/>
        <v>0</v>
      </c>
      <c r="DB71" s="10">
        <f t="shared" si="78"/>
        <v>0</v>
      </c>
      <c r="DC71" s="11">
        <f t="shared" si="78"/>
        <v>0</v>
      </c>
      <c r="DD71" s="10">
        <f t="shared" si="78"/>
        <v>0</v>
      </c>
      <c r="DE71" s="11">
        <f t="shared" si="78"/>
        <v>0</v>
      </c>
      <c r="DF71" s="10">
        <f t="shared" si="78"/>
        <v>0</v>
      </c>
      <c r="DG71" s="11">
        <f t="shared" si="78"/>
        <v>0</v>
      </c>
      <c r="DH71" s="10">
        <f t="shared" si="78"/>
        <v>0</v>
      </c>
      <c r="DI71" s="7">
        <f t="shared" si="78"/>
        <v>2</v>
      </c>
      <c r="DJ71" s="7">
        <f t="shared" si="78"/>
        <v>6</v>
      </c>
      <c r="DK71" s="11">
        <f t="shared" si="78"/>
        <v>0</v>
      </c>
      <c r="DL71" s="10">
        <f t="shared" si="78"/>
        <v>0</v>
      </c>
      <c r="DM71" s="11">
        <f t="shared" si="78"/>
        <v>0</v>
      </c>
      <c r="DN71" s="10">
        <f t="shared" si="78"/>
        <v>0</v>
      </c>
      <c r="DO71" s="11">
        <f t="shared" si="78"/>
        <v>0</v>
      </c>
      <c r="DP71" s="10">
        <f t="shared" si="78"/>
        <v>0</v>
      </c>
      <c r="DQ71" s="7">
        <f t="shared" si="78"/>
        <v>0</v>
      </c>
      <c r="DR71" s="11">
        <f t="shared" si="78"/>
        <v>0</v>
      </c>
      <c r="DS71" s="10">
        <f t="shared" si="78"/>
        <v>0</v>
      </c>
      <c r="DT71" s="11">
        <f t="shared" si="78"/>
        <v>0</v>
      </c>
      <c r="DU71" s="10">
        <f t="shared" si="78"/>
        <v>0</v>
      </c>
      <c r="DV71" s="11">
        <f t="shared" si="78"/>
        <v>0</v>
      </c>
      <c r="DW71" s="10">
        <f t="shared" si="78"/>
        <v>0</v>
      </c>
      <c r="DX71" s="11">
        <f t="shared" si="78"/>
        <v>0</v>
      </c>
      <c r="DY71" s="10">
        <f t="shared" si="78"/>
        <v>0</v>
      </c>
      <c r="DZ71" s="11">
        <f t="shared" si="78"/>
        <v>0</v>
      </c>
      <c r="EA71" s="10">
        <f t="shared" si="78"/>
        <v>0</v>
      </c>
      <c r="EB71" s="7">
        <f t="shared" si="78"/>
        <v>0</v>
      </c>
      <c r="EC71" s="7">
        <f t="shared" si="78"/>
        <v>0</v>
      </c>
      <c r="ED71" s="11">
        <f t="shared" ref="ED71:FI71" si="79">SUM(ED57:ED70)</f>
        <v>0</v>
      </c>
      <c r="EE71" s="10">
        <f t="shared" si="79"/>
        <v>0</v>
      </c>
      <c r="EF71" s="11">
        <f t="shared" si="79"/>
        <v>0</v>
      </c>
      <c r="EG71" s="10">
        <f t="shared" si="79"/>
        <v>0</v>
      </c>
      <c r="EH71" s="11">
        <f t="shared" si="79"/>
        <v>0</v>
      </c>
      <c r="EI71" s="10">
        <f t="shared" si="79"/>
        <v>0</v>
      </c>
      <c r="EJ71" s="7">
        <f t="shared" si="79"/>
        <v>0</v>
      </c>
      <c r="EK71" s="11">
        <f t="shared" si="79"/>
        <v>0</v>
      </c>
      <c r="EL71" s="10">
        <f t="shared" si="79"/>
        <v>0</v>
      </c>
      <c r="EM71" s="11">
        <f t="shared" si="79"/>
        <v>0</v>
      </c>
      <c r="EN71" s="10">
        <f t="shared" si="79"/>
        <v>0</v>
      </c>
      <c r="EO71" s="11">
        <f t="shared" si="79"/>
        <v>0</v>
      </c>
      <c r="EP71" s="10">
        <f t="shared" si="79"/>
        <v>0</v>
      </c>
      <c r="EQ71" s="11">
        <f t="shared" si="79"/>
        <v>0</v>
      </c>
      <c r="ER71" s="10">
        <f t="shared" si="79"/>
        <v>0</v>
      </c>
      <c r="ES71" s="11">
        <f t="shared" si="79"/>
        <v>0</v>
      </c>
      <c r="ET71" s="10">
        <f t="shared" si="79"/>
        <v>0</v>
      </c>
      <c r="EU71" s="7">
        <f t="shared" si="79"/>
        <v>0</v>
      </c>
      <c r="EV71" s="7">
        <f t="shared" si="79"/>
        <v>0</v>
      </c>
      <c r="EW71" s="11">
        <f t="shared" si="79"/>
        <v>0</v>
      </c>
      <c r="EX71" s="10">
        <f t="shared" si="79"/>
        <v>0</v>
      </c>
      <c r="EY71" s="11">
        <f t="shared" si="79"/>
        <v>0</v>
      </c>
      <c r="EZ71" s="10">
        <f t="shared" si="79"/>
        <v>0</v>
      </c>
      <c r="FA71" s="11">
        <f t="shared" si="79"/>
        <v>0</v>
      </c>
      <c r="FB71" s="10">
        <f t="shared" si="79"/>
        <v>0</v>
      </c>
      <c r="FC71" s="7">
        <f t="shared" si="79"/>
        <v>0</v>
      </c>
      <c r="FD71" s="11">
        <f t="shared" si="79"/>
        <v>0</v>
      </c>
      <c r="FE71" s="10">
        <f t="shared" si="79"/>
        <v>0</v>
      </c>
      <c r="FF71" s="11">
        <f t="shared" si="79"/>
        <v>0</v>
      </c>
      <c r="FG71" s="10">
        <f t="shared" si="79"/>
        <v>0</v>
      </c>
      <c r="FH71" s="11">
        <f t="shared" si="79"/>
        <v>0</v>
      </c>
      <c r="FI71" s="10">
        <f t="shared" si="79"/>
        <v>0</v>
      </c>
      <c r="FJ71" s="11">
        <f t="shared" ref="FJ71:FO71" si="80">SUM(FJ57:FJ70)</f>
        <v>0</v>
      </c>
      <c r="FK71" s="10">
        <f t="shared" si="80"/>
        <v>0</v>
      </c>
      <c r="FL71" s="11">
        <f t="shared" si="80"/>
        <v>0</v>
      </c>
      <c r="FM71" s="10">
        <f t="shared" si="80"/>
        <v>0</v>
      </c>
      <c r="FN71" s="7">
        <f t="shared" si="80"/>
        <v>0</v>
      </c>
      <c r="FO71" s="7">
        <f t="shared" si="80"/>
        <v>0</v>
      </c>
    </row>
    <row r="72" spans="1:171" ht="20.100000000000001" customHeight="1" x14ac:dyDescent="0.2">
      <c r="A72" s="12" t="s">
        <v>158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2"/>
      <c r="FO72" s="13"/>
    </row>
    <row r="73" spans="1:171" x14ac:dyDescent="0.2">
      <c r="A73" s="6"/>
      <c r="B73" s="6"/>
      <c r="C73" s="6"/>
      <c r="D73" s="6" t="s">
        <v>253</v>
      </c>
      <c r="E73" s="3" t="s">
        <v>254</v>
      </c>
      <c r="F73" s="6">
        <f t="shared" ref="F73:F89" si="81">COUNTIF(T73:FM73,"e")</f>
        <v>1</v>
      </c>
      <c r="G73" s="6">
        <f t="shared" ref="G73:G89" si="82">COUNTIF(T73:FM73,"z")</f>
        <v>1</v>
      </c>
      <c r="H73" s="6">
        <f t="shared" ref="H73:H89" si="83">SUM(I73:P73)</f>
        <v>45</v>
      </c>
      <c r="I73" s="6">
        <f t="shared" ref="I73:I89" si="84">T73+AM73+BF73+BY73+CR73+DK73+ED73+EW73</f>
        <v>30</v>
      </c>
      <c r="J73" s="6">
        <f t="shared" ref="J73:J89" si="85">V73+AO73+BH73+CA73+CT73+DM73+EF73+EY73</f>
        <v>15</v>
      </c>
      <c r="K73" s="6">
        <f t="shared" ref="K73:K89" si="86">X73+AQ73+BJ73+CC73+CV73+DO73+EH73+FA73</f>
        <v>0</v>
      </c>
      <c r="L73" s="6">
        <f t="shared" ref="L73:L89" si="87">AA73+AT73+BM73+CF73+CY73+DR73+EK73+FD73</f>
        <v>0</v>
      </c>
      <c r="M73" s="6">
        <f t="shared" ref="M73:M89" si="88">AC73+AV73+BO73+CH73+DA73+DT73+EM73+FF73</f>
        <v>0</v>
      </c>
      <c r="N73" s="6">
        <f t="shared" ref="N73:N89" si="89">AE73+AX73+BQ73+CJ73+DC73+DV73+EO73+FH73</f>
        <v>0</v>
      </c>
      <c r="O73" s="6">
        <f t="shared" ref="O73:O89" si="90">AG73+AZ73+BS73+CL73+DE73+DX73+EQ73+FJ73</f>
        <v>0</v>
      </c>
      <c r="P73" s="6">
        <f t="shared" ref="P73:P89" si="91">AI73+BB73+BU73+CN73+DG73+DZ73+ES73+FL73</f>
        <v>0</v>
      </c>
      <c r="Q73" s="7">
        <f t="shared" ref="Q73:Q89" si="92">AL73+BE73+BX73+CQ73+DJ73+EC73+EV73+FO73</f>
        <v>3</v>
      </c>
      <c r="R73" s="7">
        <f t="shared" ref="R73:R89" si="93">AK73+BD73+BW73+CP73+DI73+EB73+EU73+FN73</f>
        <v>0</v>
      </c>
      <c r="S73" s="7"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ref="AL73:AL89" si="94">Z73+AK73</f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ref="BE73:BE89" si="95">AS73+BD73</f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ref="BX73:BX89" si="96">BL73+BW73</f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ref="CQ73:CQ89" si="97">CE73+CP73</f>
        <v>0</v>
      </c>
      <c r="CR73" s="11">
        <v>30</v>
      </c>
      <c r="CS73" s="10" t="s">
        <v>77</v>
      </c>
      <c r="CT73" s="11">
        <v>15</v>
      </c>
      <c r="CU73" s="10" t="s">
        <v>61</v>
      </c>
      <c r="CV73" s="11"/>
      <c r="CW73" s="10"/>
      <c r="CX73" s="7">
        <v>3</v>
      </c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ref="DJ73:DJ89" si="98">CX73+DI73</f>
        <v>3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ref="EC73:EC89" si="99">DQ73+EB73</f>
        <v>0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ref="EV73:EV89" si="100">EJ73+EU73</f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ref="FO73:FO89" si="101">FC73+FN73</f>
        <v>0</v>
      </c>
    </row>
    <row r="74" spans="1:171" x14ac:dyDescent="0.2">
      <c r="A74" s="6"/>
      <c r="B74" s="6"/>
      <c r="C74" s="6"/>
      <c r="D74" s="6" t="s">
        <v>255</v>
      </c>
      <c r="E74" s="3" t="s">
        <v>256</v>
      </c>
      <c r="F74" s="6">
        <f t="shared" si="81"/>
        <v>1</v>
      </c>
      <c r="G74" s="6">
        <f t="shared" si="82"/>
        <v>1</v>
      </c>
      <c r="H74" s="6">
        <f t="shared" si="83"/>
        <v>45</v>
      </c>
      <c r="I74" s="6">
        <f t="shared" si="84"/>
        <v>15</v>
      </c>
      <c r="J74" s="6">
        <f t="shared" si="85"/>
        <v>0</v>
      </c>
      <c r="K74" s="6">
        <f t="shared" si="86"/>
        <v>0</v>
      </c>
      <c r="L74" s="6">
        <f t="shared" si="87"/>
        <v>30</v>
      </c>
      <c r="M74" s="6">
        <f t="shared" si="88"/>
        <v>0</v>
      </c>
      <c r="N74" s="6">
        <f t="shared" si="89"/>
        <v>0</v>
      </c>
      <c r="O74" s="6">
        <f t="shared" si="90"/>
        <v>0</v>
      </c>
      <c r="P74" s="6">
        <f t="shared" si="91"/>
        <v>0</v>
      </c>
      <c r="Q74" s="7">
        <f t="shared" si="92"/>
        <v>4</v>
      </c>
      <c r="R74" s="7">
        <f t="shared" si="93"/>
        <v>3</v>
      </c>
      <c r="S74" s="7">
        <v>2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94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95"/>
        <v>0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96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97"/>
        <v>0</v>
      </c>
      <c r="CR74" s="11">
        <v>15</v>
      </c>
      <c r="CS74" s="10" t="s">
        <v>77</v>
      </c>
      <c r="CT74" s="11"/>
      <c r="CU74" s="10"/>
      <c r="CV74" s="11"/>
      <c r="CW74" s="10"/>
      <c r="CX74" s="7">
        <v>1</v>
      </c>
      <c r="CY74" s="11">
        <v>30</v>
      </c>
      <c r="CZ74" s="10" t="s">
        <v>61</v>
      </c>
      <c r="DA74" s="11"/>
      <c r="DB74" s="10"/>
      <c r="DC74" s="11"/>
      <c r="DD74" s="10"/>
      <c r="DE74" s="11"/>
      <c r="DF74" s="10"/>
      <c r="DG74" s="11"/>
      <c r="DH74" s="10"/>
      <c r="DI74" s="7">
        <v>3</v>
      </c>
      <c r="DJ74" s="7">
        <f t="shared" si="98"/>
        <v>4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99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100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101"/>
        <v>0</v>
      </c>
    </row>
    <row r="75" spans="1:171" x14ac:dyDescent="0.2">
      <c r="A75" s="6"/>
      <c r="B75" s="6"/>
      <c r="C75" s="6"/>
      <c r="D75" s="6" t="s">
        <v>257</v>
      </c>
      <c r="E75" s="3" t="s">
        <v>258</v>
      </c>
      <c r="F75" s="6">
        <f t="shared" si="81"/>
        <v>0</v>
      </c>
      <c r="G75" s="6">
        <f t="shared" si="82"/>
        <v>2</v>
      </c>
      <c r="H75" s="6">
        <f t="shared" si="83"/>
        <v>60</v>
      </c>
      <c r="I75" s="6">
        <f t="shared" si="84"/>
        <v>30</v>
      </c>
      <c r="J75" s="6">
        <f t="shared" si="85"/>
        <v>0</v>
      </c>
      <c r="K75" s="6">
        <f t="shared" si="86"/>
        <v>0</v>
      </c>
      <c r="L75" s="6">
        <f t="shared" si="87"/>
        <v>30</v>
      </c>
      <c r="M75" s="6">
        <f t="shared" si="88"/>
        <v>0</v>
      </c>
      <c r="N75" s="6">
        <f t="shared" si="89"/>
        <v>0</v>
      </c>
      <c r="O75" s="6">
        <f t="shared" si="90"/>
        <v>0</v>
      </c>
      <c r="P75" s="6">
        <f t="shared" si="91"/>
        <v>0</v>
      </c>
      <c r="Q75" s="7">
        <f t="shared" si="92"/>
        <v>5</v>
      </c>
      <c r="R75" s="7">
        <f t="shared" si="93"/>
        <v>2</v>
      </c>
      <c r="S75" s="7">
        <v>2.5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4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5"/>
        <v>0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96"/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97"/>
        <v>0</v>
      </c>
      <c r="CR75" s="11">
        <v>30</v>
      </c>
      <c r="CS75" s="10" t="s">
        <v>61</v>
      </c>
      <c r="CT75" s="11"/>
      <c r="CU75" s="10"/>
      <c r="CV75" s="11"/>
      <c r="CW75" s="10"/>
      <c r="CX75" s="7">
        <v>3</v>
      </c>
      <c r="CY75" s="11">
        <v>30</v>
      </c>
      <c r="CZ75" s="10" t="s">
        <v>61</v>
      </c>
      <c r="DA75" s="11"/>
      <c r="DB75" s="10"/>
      <c r="DC75" s="11"/>
      <c r="DD75" s="10"/>
      <c r="DE75" s="11"/>
      <c r="DF75" s="10"/>
      <c r="DG75" s="11"/>
      <c r="DH75" s="10"/>
      <c r="DI75" s="7">
        <v>2</v>
      </c>
      <c r="DJ75" s="7">
        <f t="shared" si="98"/>
        <v>5</v>
      </c>
      <c r="DK75" s="11"/>
      <c r="DL75" s="10"/>
      <c r="DM75" s="11"/>
      <c r="DN75" s="10"/>
      <c r="DO75" s="11"/>
      <c r="DP75" s="10"/>
      <c r="DQ75" s="7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99"/>
        <v>0</v>
      </c>
      <c r="ED75" s="11"/>
      <c r="EE75" s="10"/>
      <c r="EF75" s="11"/>
      <c r="EG75" s="10"/>
      <c r="EH75" s="11"/>
      <c r="EI75" s="10"/>
      <c r="EJ75" s="7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0"/>
        <v>0</v>
      </c>
      <c r="EW75" s="11"/>
      <c r="EX75" s="10"/>
      <c r="EY75" s="11"/>
      <c r="EZ75" s="10"/>
      <c r="FA75" s="11"/>
      <c r="FB75" s="10"/>
      <c r="FC75" s="7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1"/>
        <v>0</v>
      </c>
    </row>
    <row r="76" spans="1:171" x14ac:dyDescent="0.2">
      <c r="A76" s="6"/>
      <c r="B76" s="6"/>
      <c r="C76" s="6"/>
      <c r="D76" s="6" t="s">
        <v>259</v>
      </c>
      <c r="E76" s="3" t="s">
        <v>260</v>
      </c>
      <c r="F76" s="6">
        <f t="shared" si="81"/>
        <v>1</v>
      </c>
      <c r="G76" s="6">
        <f t="shared" si="82"/>
        <v>1</v>
      </c>
      <c r="H76" s="6">
        <f t="shared" si="83"/>
        <v>60</v>
      </c>
      <c r="I76" s="6">
        <f t="shared" si="84"/>
        <v>30</v>
      </c>
      <c r="J76" s="6">
        <f t="shared" si="85"/>
        <v>0</v>
      </c>
      <c r="K76" s="6">
        <f t="shared" si="86"/>
        <v>0</v>
      </c>
      <c r="L76" s="6">
        <f t="shared" si="87"/>
        <v>30</v>
      </c>
      <c r="M76" s="6">
        <f t="shared" si="88"/>
        <v>0</v>
      </c>
      <c r="N76" s="6">
        <f t="shared" si="89"/>
        <v>0</v>
      </c>
      <c r="O76" s="6">
        <f t="shared" si="90"/>
        <v>0</v>
      </c>
      <c r="P76" s="6">
        <f t="shared" si="91"/>
        <v>0</v>
      </c>
      <c r="Q76" s="7">
        <f t="shared" si="92"/>
        <v>5</v>
      </c>
      <c r="R76" s="7">
        <f t="shared" si="93"/>
        <v>2</v>
      </c>
      <c r="S76" s="7">
        <v>2.5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4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5"/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96"/>
        <v>0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97"/>
        <v>0</v>
      </c>
      <c r="CR76" s="11">
        <v>30</v>
      </c>
      <c r="CS76" s="10" t="s">
        <v>77</v>
      </c>
      <c r="CT76" s="11"/>
      <c r="CU76" s="10"/>
      <c r="CV76" s="11"/>
      <c r="CW76" s="10"/>
      <c r="CX76" s="7">
        <v>3</v>
      </c>
      <c r="CY76" s="11">
        <v>30</v>
      </c>
      <c r="CZ76" s="10" t="s">
        <v>61</v>
      </c>
      <c r="DA76" s="11"/>
      <c r="DB76" s="10"/>
      <c r="DC76" s="11"/>
      <c r="DD76" s="10"/>
      <c r="DE76" s="11"/>
      <c r="DF76" s="10"/>
      <c r="DG76" s="11"/>
      <c r="DH76" s="10"/>
      <c r="DI76" s="7">
        <v>2</v>
      </c>
      <c r="DJ76" s="7">
        <f t="shared" si="98"/>
        <v>5</v>
      </c>
      <c r="DK76" s="11"/>
      <c r="DL76" s="10"/>
      <c r="DM76" s="11"/>
      <c r="DN76" s="10"/>
      <c r="DO76" s="11"/>
      <c r="DP76" s="10"/>
      <c r="DQ76" s="7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99"/>
        <v>0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0"/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1"/>
        <v>0</v>
      </c>
    </row>
    <row r="77" spans="1:171" x14ac:dyDescent="0.2">
      <c r="A77" s="6"/>
      <c r="B77" s="6"/>
      <c r="C77" s="6"/>
      <c r="D77" s="6" t="s">
        <v>261</v>
      </c>
      <c r="E77" s="3" t="s">
        <v>262</v>
      </c>
      <c r="F77" s="6">
        <f t="shared" si="81"/>
        <v>1</v>
      </c>
      <c r="G77" s="6">
        <f t="shared" si="82"/>
        <v>1</v>
      </c>
      <c r="H77" s="6">
        <f t="shared" si="83"/>
        <v>90</v>
      </c>
      <c r="I77" s="6">
        <f t="shared" si="84"/>
        <v>45</v>
      </c>
      <c r="J77" s="6">
        <f t="shared" si="85"/>
        <v>0</v>
      </c>
      <c r="K77" s="6">
        <f t="shared" si="86"/>
        <v>0</v>
      </c>
      <c r="L77" s="6">
        <f t="shared" si="87"/>
        <v>0</v>
      </c>
      <c r="M77" s="6">
        <f t="shared" si="88"/>
        <v>0</v>
      </c>
      <c r="N77" s="6">
        <f t="shared" si="89"/>
        <v>45</v>
      </c>
      <c r="O77" s="6">
        <f t="shared" si="90"/>
        <v>0</v>
      </c>
      <c r="P77" s="6">
        <f t="shared" si="91"/>
        <v>0</v>
      </c>
      <c r="Q77" s="7">
        <f t="shared" si="92"/>
        <v>5</v>
      </c>
      <c r="R77" s="7">
        <f t="shared" si="93"/>
        <v>3</v>
      </c>
      <c r="S77" s="7">
        <v>3.6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4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5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96"/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97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98"/>
        <v>0</v>
      </c>
      <c r="DK77" s="11">
        <v>45</v>
      </c>
      <c r="DL77" s="10" t="s">
        <v>77</v>
      </c>
      <c r="DM77" s="11"/>
      <c r="DN77" s="10"/>
      <c r="DO77" s="11"/>
      <c r="DP77" s="10"/>
      <c r="DQ77" s="7">
        <v>2</v>
      </c>
      <c r="DR77" s="11"/>
      <c r="DS77" s="10"/>
      <c r="DT77" s="11"/>
      <c r="DU77" s="10"/>
      <c r="DV77" s="11">
        <v>45</v>
      </c>
      <c r="DW77" s="10" t="s">
        <v>61</v>
      </c>
      <c r="DX77" s="11"/>
      <c r="DY77" s="10"/>
      <c r="DZ77" s="11"/>
      <c r="EA77" s="10"/>
      <c r="EB77" s="7">
        <v>3</v>
      </c>
      <c r="EC77" s="7">
        <f t="shared" si="99"/>
        <v>5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0"/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1"/>
        <v>0</v>
      </c>
    </row>
    <row r="78" spans="1:171" x14ac:dyDescent="0.2">
      <c r="A78" s="6"/>
      <c r="B78" s="6"/>
      <c r="C78" s="6"/>
      <c r="D78" s="6" t="s">
        <v>263</v>
      </c>
      <c r="E78" s="3" t="s">
        <v>264</v>
      </c>
      <c r="F78" s="6">
        <f t="shared" si="81"/>
        <v>0</v>
      </c>
      <c r="G78" s="6">
        <f t="shared" si="82"/>
        <v>2</v>
      </c>
      <c r="H78" s="6">
        <f t="shared" si="83"/>
        <v>60</v>
      </c>
      <c r="I78" s="6">
        <f t="shared" si="84"/>
        <v>30</v>
      </c>
      <c r="J78" s="6">
        <f t="shared" si="85"/>
        <v>0</v>
      </c>
      <c r="K78" s="6">
        <f t="shared" si="86"/>
        <v>0</v>
      </c>
      <c r="L78" s="6">
        <f t="shared" si="87"/>
        <v>0</v>
      </c>
      <c r="M78" s="6">
        <f t="shared" si="88"/>
        <v>0</v>
      </c>
      <c r="N78" s="6">
        <f t="shared" si="89"/>
        <v>30</v>
      </c>
      <c r="O78" s="6">
        <f t="shared" si="90"/>
        <v>0</v>
      </c>
      <c r="P78" s="6">
        <f t="shared" si="91"/>
        <v>0</v>
      </c>
      <c r="Q78" s="7">
        <f t="shared" si="92"/>
        <v>3</v>
      </c>
      <c r="R78" s="7">
        <f t="shared" si="93"/>
        <v>1.5</v>
      </c>
      <c r="S78" s="7">
        <v>2.4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4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5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6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7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8"/>
        <v>0</v>
      </c>
      <c r="DK78" s="11">
        <v>30</v>
      </c>
      <c r="DL78" s="10" t="s">
        <v>61</v>
      </c>
      <c r="DM78" s="11"/>
      <c r="DN78" s="10"/>
      <c r="DO78" s="11"/>
      <c r="DP78" s="10"/>
      <c r="DQ78" s="7">
        <v>1.5</v>
      </c>
      <c r="DR78" s="11"/>
      <c r="DS78" s="10"/>
      <c r="DT78" s="11"/>
      <c r="DU78" s="10"/>
      <c r="DV78" s="11">
        <v>30</v>
      </c>
      <c r="DW78" s="10" t="s">
        <v>61</v>
      </c>
      <c r="DX78" s="11"/>
      <c r="DY78" s="10"/>
      <c r="DZ78" s="11"/>
      <c r="EA78" s="10"/>
      <c r="EB78" s="7">
        <v>1.5</v>
      </c>
      <c r="EC78" s="7">
        <f t="shared" si="99"/>
        <v>3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0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1"/>
        <v>0</v>
      </c>
    </row>
    <row r="79" spans="1:171" x14ac:dyDescent="0.2">
      <c r="A79" s="6"/>
      <c r="B79" s="6"/>
      <c r="C79" s="6"/>
      <c r="D79" s="6" t="s">
        <v>265</v>
      </c>
      <c r="E79" s="3" t="s">
        <v>266</v>
      </c>
      <c r="F79" s="6">
        <f t="shared" si="81"/>
        <v>0</v>
      </c>
      <c r="G79" s="6">
        <f t="shared" si="82"/>
        <v>1</v>
      </c>
      <c r="H79" s="6">
        <f t="shared" si="83"/>
        <v>30</v>
      </c>
      <c r="I79" s="6">
        <f t="shared" si="84"/>
        <v>0</v>
      </c>
      <c r="J79" s="6">
        <f t="shared" si="85"/>
        <v>0</v>
      </c>
      <c r="K79" s="6">
        <f t="shared" si="86"/>
        <v>0</v>
      </c>
      <c r="L79" s="6">
        <f t="shared" si="87"/>
        <v>30</v>
      </c>
      <c r="M79" s="6">
        <f t="shared" si="88"/>
        <v>0</v>
      </c>
      <c r="N79" s="6">
        <f t="shared" si="89"/>
        <v>0</v>
      </c>
      <c r="O79" s="6">
        <f t="shared" si="90"/>
        <v>0</v>
      </c>
      <c r="P79" s="6">
        <f t="shared" si="91"/>
        <v>0</v>
      </c>
      <c r="Q79" s="7">
        <f t="shared" si="92"/>
        <v>2</v>
      </c>
      <c r="R79" s="7">
        <f t="shared" si="93"/>
        <v>2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4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5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6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7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8"/>
        <v>0</v>
      </c>
      <c r="DK79" s="11"/>
      <c r="DL79" s="10"/>
      <c r="DM79" s="11"/>
      <c r="DN79" s="10"/>
      <c r="DO79" s="11"/>
      <c r="DP79" s="10"/>
      <c r="DQ79" s="7"/>
      <c r="DR79" s="11">
        <v>30</v>
      </c>
      <c r="DS79" s="10" t="s">
        <v>61</v>
      </c>
      <c r="DT79" s="11"/>
      <c r="DU79" s="10"/>
      <c r="DV79" s="11"/>
      <c r="DW79" s="10"/>
      <c r="DX79" s="11"/>
      <c r="DY79" s="10"/>
      <c r="DZ79" s="11"/>
      <c r="EA79" s="10"/>
      <c r="EB79" s="7">
        <v>2</v>
      </c>
      <c r="EC79" s="7">
        <f t="shared" si="99"/>
        <v>2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0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1"/>
        <v>0</v>
      </c>
    </row>
    <row r="80" spans="1:171" x14ac:dyDescent="0.2">
      <c r="A80" s="6"/>
      <c r="B80" s="6"/>
      <c r="C80" s="6"/>
      <c r="D80" s="6" t="s">
        <v>267</v>
      </c>
      <c r="E80" s="3" t="s">
        <v>268</v>
      </c>
      <c r="F80" s="6">
        <f t="shared" si="81"/>
        <v>1</v>
      </c>
      <c r="G80" s="6">
        <f t="shared" si="82"/>
        <v>1</v>
      </c>
      <c r="H80" s="6">
        <f t="shared" si="83"/>
        <v>60</v>
      </c>
      <c r="I80" s="6">
        <f t="shared" si="84"/>
        <v>30</v>
      </c>
      <c r="J80" s="6">
        <f t="shared" si="85"/>
        <v>0</v>
      </c>
      <c r="K80" s="6">
        <f t="shared" si="86"/>
        <v>0</v>
      </c>
      <c r="L80" s="6">
        <f t="shared" si="87"/>
        <v>30</v>
      </c>
      <c r="M80" s="6">
        <f t="shared" si="88"/>
        <v>0</v>
      </c>
      <c r="N80" s="6">
        <f t="shared" si="89"/>
        <v>0</v>
      </c>
      <c r="O80" s="6">
        <f t="shared" si="90"/>
        <v>0</v>
      </c>
      <c r="P80" s="6">
        <f t="shared" si="91"/>
        <v>0</v>
      </c>
      <c r="Q80" s="7">
        <f t="shared" si="92"/>
        <v>4</v>
      </c>
      <c r="R80" s="7">
        <f t="shared" si="93"/>
        <v>2</v>
      </c>
      <c r="S80" s="7">
        <v>2.5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4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5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6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7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8"/>
        <v>0</v>
      </c>
      <c r="DK80" s="11">
        <v>30</v>
      </c>
      <c r="DL80" s="10" t="s">
        <v>77</v>
      </c>
      <c r="DM80" s="11"/>
      <c r="DN80" s="10"/>
      <c r="DO80" s="11"/>
      <c r="DP80" s="10"/>
      <c r="DQ80" s="7">
        <v>2</v>
      </c>
      <c r="DR80" s="11">
        <v>30</v>
      </c>
      <c r="DS80" s="10" t="s">
        <v>61</v>
      </c>
      <c r="DT80" s="11"/>
      <c r="DU80" s="10"/>
      <c r="DV80" s="11"/>
      <c r="DW80" s="10"/>
      <c r="DX80" s="11"/>
      <c r="DY80" s="10"/>
      <c r="DZ80" s="11"/>
      <c r="EA80" s="10"/>
      <c r="EB80" s="7">
        <v>2</v>
      </c>
      <c r="EC80" s="7">
        <f t="shared" si="99"/>
        <v>4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0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1"/>
        <v>0</v>
      </c>
    </row>
    <row r="81" spans="1:171" x14ac:dyDescent="0.2">
      <c r="A81" s="6"/>
      <c r="B81" s="6"/>
      <c r="C81" s="6"/>
      <c r="D81" s="6" t="s">
        <v>269</v>
      </c>
      <c r="E81" s="3" t="s">
        <v>270</v>
      </c>
      <c r="F81" s="6">
        <f t="shared" si="81"/>
        <v>1</v>
      </c>
      <c r="G81" s="6">
        <f t="shared" si="82"/>
        <v>1</v>
      </c>
      <c r="H81" s="6">
        <f t="shared" si="83"/>
        <v>60</v>
      </c>
      <c r="I81" s="6">
        <f t="shared" si="84"/>
        <v>30</v>
      </c>
      <c r="J81" s="6">
        <f t="shared" si="85"/>
        <v>0</v>
      </c>
      <c r="K81" s="6">
        <f t="shared" si="86"/>
        <v>0</v>
      </c>
      <c r="L81" s="6">
        <f t="shared" si="87"/>
        <v>0</v>
      </c>
      <c r="M81" s="6">
        <f t="shared" si="88"/>
        <v>0</v>
      </c>
      <c r="N81" s="6">
        <f t="shared" si="89"/>
        <v>30</v>
      </c>
      <c r="O81" s="6">
        <f t="shared" si="90"/>
        <v>0</v>
      </c>
      <c r="P81" s="6">
        <f t="shared" si="91"/>
        <v>0</v>
      </c>
      <c r="Q81" s="7">
        <f t="shared" si="92"/>
        <v>3</v>
      </c>
      <c r="R81" s="7">
        <f t="shared" si="93"/>
        <v>1.5</v>
      </c>
      <c r="S81" s="7">
        <v>2.4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4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5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6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7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8"/>
        <v>0</v>
      </c>
      <c r="DK81" s="11">
        <v>30</v>
      </c>
      <c r="DL81" s="10" t="s">
        <v>77</v>
      </c>
      <c r="DM81" s="11"/>
      <c r="DN81" s="10"/>
      <c r="DO81" s="11"/>
      <c r="DP81" s="10"/>
      <c r="DQ81" s="7">
        <v>1.5</v>
      </c>
      <c r="DR81" s="11"/>
      <c r="DS81" s="10"/>
      <c r="DT81" s="11"/>
      <c r="DU81" s="10"/>
      <c r="DV81" s="11">
        <v>30</v>
      </c>
      <c r="DW81" s="10" t="s">
        <v>61</v>
      </c>
      <c r="DX81" s="11"/>
      <c r="DY81" s="10"/>
      <c r="DZ81" s="11"/>
      <c r="EA81" s="10"/>
      <c r="EB81" s="7">
        <v>1.5</v>
      </c>
      <c r="EC81" s="7">
        <f t="shared" si="99"/>
        <v>3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0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1"/>
        <v>0</v>
      </c>
    </row>
    <row r="82" spans="1:171" x14ac:dyDescent="0.2">
      <c r="A82" s="6"/>
      <c r="B82" s="6"/>
      <c r="C82" s="6"/>
      <c r="D82" s="6" t="s">
        <v>271</v>
      </c>
      <c r="E82" s="3" t="s">
        <v>272</v>
      </c>
      <c r="F82" s="6">
        <f t="shared" si="81"/>
        <v>0</v>
      </c>
      <c r="G82" s="6">
        <f t="shared" si="82"/>
        <v>2</v>
      </c>
      <c r="H82" s="6">
        <f t="shared" si="83"/>
        <v>30</v>
      </c>
      <c r="I82" s="6">
        <f t="shared" si="84"/>
        <v>15</v>
      </c>
      <c r="J82" s="6">
        <f t="shared" si="85"/>
        <v>15</v>
      </c>
      <c r="K82" s="6">
        <f t="shared" si="86"/>
        <v>0</v>
      </c>
      <c r="L82" s="6">
        <f t="shared" si="87"/>
        <v>0</v>
      </c>
      <c r="M82" s="6">
        <f t="shared" si="88"/>
        <v>0</v>
      </c>
      <c r="N82" s="6">
        <f t="shared" si="89"/>
        <v>0</v>
      </c>
      <c r="O82" s="6">
        <f t="shared" si="90"/>
        <v>0</v>
      </c>
      <c r="P82" s="6">
        <f t="shared" si="91"/>
        <v>0</v>
      </c>
      <c r="Q82" s="7">
        <f t="shared" si="92"/>
        <v>2</v>
      </c>
      <c r="R82" s="7">
        <f t="shared" si="93"/>
        <v>0</v>
      </c>
      <c r="S82" s="7">
        <v>1.2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4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5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6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7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8"/>
        <v>0</v>
      </c>
      <c r="DK82" s="11">
        <v>15</v>
      </c>
      <c r="DL82" s="10" t="s">
        <v>61</v>
      </c>
      <c r="DM82" s="11">
        <v>15</v>
      </c>
      <c r="DN82" s="10" t="s">
        <v>61</v>
      </c>
      <c r="DO82" s="11"/>
      <c r="DP82" s="10"/>
      <c r="DQ82" s="7">
        <v>2</v>
      </c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9"/>
        <v>2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0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1"/>
        <v>0</v>
      </c>
    </row>
    <row r="83" spans="1:171" x14ac:dyDescent="0.2">
      <c r="A83" s="6"/>
      <c r="B83" s="6"/>
      <c r="C83" s="6"/>
      <c r="D83" s="6" t="s">
        <v>273</v>
      </c>
      <c r="E83" s="3" t="s">
        <v>183</v>
      </c>
      <c r="F83" s="6">
        <f t="shared" si="81"/>
        <v>0</v>
      </c>
      <c r="G83" s="6">
        <f t="shared" si="82"/>
        <v>1</v>
      </c>
      <c r="H83" s="6">
        <f t="shared" si="83"/>
        <v>30</v>
      </c>
      <c r="I83" s="6">
        <f t="shared" si="84"/>
        <v>0</v>
      </c>
      <c r="J83" s="6">
        <f t="shared" si="85"/>
        <v>0</v>
      </c>
      <c r="K83" s="6">
        <f t="shared" si="86"/>
        <v>0</v>
      </c>
      <c r="L83" s="6">
        <f t="shared" si="87"/>
        <v>0</v>
      </c>
      <c r="M83" s="6">
        <f t="shared" si="88"/>
        <v>0</v>
      </c>
      <c r="N83" s="6">
        <f t="shared" si="89"/>
        <v>30</v>
      </c>
      <c r="O83" s="6">
        <f t="shared" si="90"/>
        <v>0</v>
      </c>
      <c r="P83" s="6">
        <f t="shared" si="91"/>
        <v>0</v>
      </c>
      <c r="Q83" s="7">
        <f t="shared" si="92"/>
        <v>4</v>
      </c>
      <c r="R83" s="7">
        <f t="shared" si="93"/>
        <v>4</v>
      </c>
      <c r="S83" s="7">
        <v>1.2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4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5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6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7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8"/>
        <v>0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>
        <v>30</v>
      </c>
      <c r="DW83" s="10" t="s">
        <v>61</v>
      </c>
      <c r="DX83" s="11"/>
      <c r="DY83" s="10"/>
      <c r="DZ83" s="11"/>
      <c r="EA83" s="10"/>
      <c r="EB83" s="7">
        <v>4</v>
      </c>
      <c r="EC83" s="7">
        <f t="shared" si="99"/>
        <v>4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0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1"/>
        <v>0</v>
      </c>
    </row>
    <row r="84" spans="1:171" x14ac:dyDescent="0.2">
      <c r="A84" s="6"/>
      <c r="B84" s="6"/>
      <c r="C84" s="6"/>
      <c r="D84" s="6" t="s">
        <v>274</v>
      </c>
      <c r="E84" s="3" t="s">
        <v>275</v>
      </c>
      <c r="F84" s="6">
        <f t="shared" si="81"/>
        <v>1</v>
      </c>
      <c r="G84" s="6">
        <f t="shared" si="82"/>
        <v>1</v>
      </c>
      <c r="H84" s="6">
        <f t="shared" si="83"/>
        <v>30</v>
      </c>
      <c r="I84" s="6">
        <f t="shared" si="84"/>
        <v>15</v>
      </c>
      <c r="J84" s="6">
        <f t="shared" si="85"/>
        <v>0</v>
      </c>
      <c r="K84" s="6">
        <f t="shared" si="86"/>
        <v>0</v>
      </c>
      <c r="L84" s="6">
        <f t="shared" si="87"/>
        <v>0</v>
      </c>
      <c r="M84" s="6">
        <f t="shared" si="88"/>
        <v>0</v>
      </c>
      <c r="N84" s="6">
        <f t="shared" si="89"/>
        <v>15</v>
      </c>
      <c r="O84" s="6">
        <f t="shared" si="90"/>
        <v>0</v>
      </c>
      <c r="P84" s="6">
        <f t="shared" si="91"/>
        <v>0</v>
      </c>
      <c r="Q84" s="7">
        <f t="shared" si="92"/>
        <v>2</v>
      </c>
      <c r="R84" s="7">
        <f t="shared" si="93"/>
        <v>1</v>
      </c>
      <c r="S84" s="7">
        <v>1.2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4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5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6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7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8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9"/>
        <v>0</v>
      </c>
      <c r="ED84" s="11">
        <v>15</v>
      </c>
      <c r="EE84" s="10" t="s">
        <v>77</v>
      </c>
      <c r="EF84" s="11"/>
      <c r="EG84" s="10"/>
      <c r="EH84" s="11"/>
      <c r="EI84" s="10"/>
      <c r="EJ84" s="7">
        <v>1</v>
      </c>
      <c r="EK84" s="11"/>
      <c r="EL84" s="10"/>
      <c r="EM84" s="11"/>
      <c r="EN84" s="10"/>
      <c r="EO84" s="11">
        <v>15</v>
      </c>
      <c r="EP84" s="10" t="s">
        <v>61</v>
      </c>
      <c r="EQ84" s="11"/>
      <c r="ER84" s="10"/>
      <c r="ES84" s="11"/>
      <c r="ET84" s="10"/>
      <c r="EU84" s="7">
        <v>1</v>
      </c>
      <c r="EV84" s="7">
        <f t="shared" si="100"/>
        <v>2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1"/>
        <v>0</v>
      </c>
    </row>
    <row r="85" spans="1:171" x14ac:dyDescent="0.2">
      <c r="A85" s="6"/>
      <c r="B85" s="6"/>
      <c r="C85" s="6"/>
      <c r="D85" s="6" t="s">
        <v>276</v>
      </c>
      <c r="E85" s="3" t="s">
        <v>277</v>
      </c>
      <c r="F85" s="6">
        <f t="shared" si="81"/>
        <v>1</v>
      </c>
      <c r="G85" s="6">
        <f t="shared" si="82"/>
        <v>1</v>
      </c>
      <c r="H85" s="6">
        <f t="shared" si="83"/>
        <v>45</v>
      </c>
      <c r="I85" s="6">
        <f t="shared" si="84"/>
        <v>30</v>
      </c>
      <c r="J85" s="6">
        <f t="shared" si="85"/>
        <v>0</v>
      </c>
      <c r="K85" s="6">
        <f t="shared" si="86"/>
        <v>0</v>
      </c>
      <c r="L85" s="6">
        <f t="shared" si="87"/>
        <v>0</v>
      </c>
      <c r="M85" s="6">
        <f t="shared" si="88"/>
        <v>0</v>
      </c>
      <c r="N85" s="6">
        <f t="shared" si="89"/>
        <v>15</v>
      </c>
      <c r="O85" s="6">
        <f t="shared" si="90"/>
        <v>0</v>
      </c>
      <c r="P85" s="6">
        <f t="shared" si="91"/>
        <v>0</v>
      </c>
      <c r="Q85" s="7">
        <f t="shared" si="92"/>
        <v>3</v>
      </c>
      <c r="R85" s="7">
        <f t="shared" si="93"/>
        <v>1.3</v>
      </c>
      <c r="S85" s="7">
        <v>1.8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4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5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6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7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8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9"/>
        <v>0</v>
      </c>
      <c r="ED85" s="11">
        <v>30</v>
      </c>
      <c r="EE85" s="10" t="s">
        <v>77</v>
      </c>
      <c r="EF85" s="11"/>
      <c r="EG85" s="10"/>
      <c r="EH85" s="11"/>
      <c r="EI85" s="10"/>
      <c r="EJ85" s="7">
        <v>1.7</v>
      </c>
      <c r="EK85" s="11"/>
      <c r="EL85" s="10"/>
      <c r="EM85" s="11"/>
      <c r="EN85" s="10"/>
      <c r="EO85" s="11">
        <v>15</v>
      </c>
      <c r="EP85" s="10" t="s">
        <v>61</v>
      </c>
      <c r="EQ85" s="11"/>
      <c r="ER85" s="10"/>
      <c r="ES85" s="11"/>
      <c r="ET85" s="10"/>
      <c r="EU85" s="7">
        <v>1.3</v>
      </c>
      <c r="EV85" s="7">
        <f t="shared" si="100"/>
        <v>3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1"/>
        <v>0</v>
      </c>
    </row>
    <row r="86" spans="1:171" x14ac:dyDescent="0.2">
      <c r="A86" s="6"/>
      <c r="B86" s="6"/>
      <c r="C86" s="6"/>
      <c r="D86" s="6" t="s">
        <v>278</v>
      </c>
      <c r="E86" s="3" t="s">
        <v>279</v>
      </c>
      <c r="F86" s="6">
        <f t="shared" si="81"/>
        <v>1</v>
      </c>
      <c r="G86" s="6">
        <f t="shared" si="82"/>
        <v>1</v>
      </c>
      <c r="H86" s="6">
        <f t="shared" si="83"/>
        <v>45</v>
      </c>
      <c r="I86" s="6">
        <f t="shared" si="84"/>
        <v>30</v>
      </c>
      <c r="J86" s="6">
        <f t="shared" si="85"/>
        <v>0</v>
      </c>
      <c r="K86" s="6">
        <f t="shared" si="86"/>
        <v>0</v>
      </c>
      <c r="L86" s="6">
        <f t="shared" si="87"/>
        <v>0</v>
      </c>
      <c r="M86" s="6">
        <f t="shared" si="88"/>
        <v>0</v>
      </c>
      <c r="N86" s="6">
        <f t="shared" si="89"/>
        <v>15</v>
      </c>
      <c r="O86" s="6">
        <f t="shared" si="90"/>
        <v>0</v>
      </c>
      <c r="P86" s="6">
        <f t="shared" si="91"/>
        <v>0</v>
      </c>
      <c r="Q86" s="7">
        <f t="shared" si="92"/>
        <v>3</v>
      </c>
      <c r="R86" s="7">
        <f t="shared" si="93"/>
        <v>1.3</v>
      </c>
      <c r="S86" s="7">
        <v>1.8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4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5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6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7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8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9"/>
        <v>0</v>
      </c>
      <c r="ED86" s="11">
        <v>30</v>
      </c>
      <c r="EE86" s="10" t="s">
        <v>77</v>
      </c>
      <c r="EF86" s="11"/>
      <c r="EG86" s="10"/>
      <c r="EH86" s="11"/>
      <c r="EI86" s="10"/>
      <c r="EJ86" s="7">
        <v>1.7</v>
      </c>
      <c r="EK86" s="11"/>
      <c r="EL86" s="10"/>
      <c r="EM86" s="11"/>
      <c r="EN86" s="10"/>
      <c r="EO86" s="11">
        <v>15</v>
      </c>
      <c r="EP86" s="10" t="s">
        <v>61</v>
      </c>
      <c r="EQ86" s="11"/>
      <c r="ER86" s="10"/>
      <c r="ES86" s="11"/>
      <c r="ET86" s="10"/>
      <c r="EU86" s="7">
        <v>1.3</v>
      </c>
      <c r="EV86" s="7">
        <f t="shared" si="100"/>
        <v>3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1"/>
        <v>0</v>
      </c>
    </row>
    <row r="87" spans="1:171" x14ac:dyDescent="0.2">
      <c r="A87" s="6"/>
      <c r="B87" s="6"/>
      <c r="C87" s="6"/>
      <c r="D87" s="6" t="s">
        <v>280</v>
      </c>
      <c r="E87" s="3" t="s">
        <v>281</v>
      </c>
      <c r="F87" s="6">
        <f t="shared" si="81"/>
        <v>0</v>
      </c>
      <c r="G87" s="6">
        <f t="shared" si="82"/>
        <v>2</v>
      </c>
      <c r="H87" s="6">
        <f t="shared" si="83"/>
        <v>45</v>
      </c>
      <c r="I87" s="6">
        <f t="shared" si="84"/>
        <v>15</v>
      </c>
      <c r="J87" s="6">
        <f t="shared" si="85"/>
        <v>0</v>
      </c>
      <c r="K87" s="6">
        <f t="shared" si="86"/>
        <v>0</v>
      </c>
      <c r="L87" s="6">
        <f t="shared" si="87"/>
        <v>30</v>
      </c>
      <c r="M87" s="6">
        <f t="shared" si="88"/>
        <v>0</v>
      </c>
      <c r="N87" s="6">
        <f t="shared" si="89"/>
        <v>0</v>
      </c>
      <c r="O87" s="6">
        <f t="shared" si="90"/>
        <v>0</v>
      </c>
      <c r="P87" s="6">
        <f t="shared" si="91"/>
        <v>0</v>
      </c>
      <c r="Q87" s="7">
        <f t="shared" si="92"/>
        <v>3</v>
      </c>
      <c r="R87" s="7">
        <f t="shared" si="93"/>
        <v>1.7</v>
      </c>
      <c r="S87" s="7">
        <v>1.8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4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5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6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7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8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9"/>
        <v>0</v>
      </c>
      <c r="ED87" s="11">
        <v>15</v>
      </c>
      <c r="EE87" s="10" t="s">
        <v>61</v>
      </c>
      <c r="EF87" s="11"/>
      <c r="EG87" s="10"/>
      <c r="EH87" s="11"/>
      <c r="EI87" s="10"/>
      <c r="EJ87" s="7">
        <v>1.3</v>
      </c>
      <c r="EK87" s="11">
        <v>30</v>
      </c>
      <c r="EL87" s="10" t="s">
        <v>61</v>
      </c>
      <c r="EM87" s="11"/>
      <c r="EN87" s="10"/>
      <c r="EO87" s="11"/>
      <c r="EP87" s="10"/>
      <c r="EQ87" s="11"/>
      <c r="ER87" s="10"/>
      <c r="ES87" s="11"/>
      <c r="ET87" s="10"/>
      <c r="EU87" s="7">
        <v>1.7</v>
      </c>
      <c r="EV87" s="7">
        <f t="shared" si="100"/>
        <v>3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1"/>
        <v>0</v>
      </c>
    </row>
    <row r="88" spans="1:171" x14ac:dyDescent="0.2">
      <c r="A88" s="6"/>
      <c r="B88" s="6"/>
      <c r="C88" s="6"/>
      <c r="D88" s="6" t="s">
        <v>282</v>
      </c>
      <c r="E88" s="3" t="s">
        <v>193</v>
      </c>
      <c r="F88" s="6">
        <f t="shared" si="81"/>
        <v>0</v>
      </c>
      <c r="G88" s="6">
        <f t="shared" si="82"/>
        <v>1</v>
      </c>
      <c r="H88" s="6">
        <f t="shared" si="83"/>
        <v>30</v>
      </c>
      <c r="I88" s="6">
        <f t="shared" si="84"/>
        <v>0</v>
      </c>
      <c r="J88" s="6">
        <f t="shared" si="85"/>
        <v>0</v>
      </c>
      <c r="K88" s="6">
        <f t="shared" si="86"/>
        <v>30</v>
      </c>
      <c r="L88" s="6">
        <f t="shared" si="87"/>
        <v>0</v>
      </c>
      <c r="M88" s="6">
        <f t="shared" si="88"/>
        <v>0</v>
      </c>
      <c r="N88" s="6">
        <f t="shared" si="89"/>
        <v>0</v>
      </c>
      <c r="O88" s="6">
        <f t="shared" si="90"/>
        <v>0</v>
      </c>
      <c r="P88" s="6">
        <f t="shared" si="91"/>
        <v>0</v>
      </c>
      <c r="Q88" s="7">
        <f t="shared" si="92"/>
        <v>2</v>
      </c>
      <c r="R88" s="7">
        <f t="shared" si="93"/>
        <v>0</v>
      </c>
      <c r="S88" s="7">
        <v>1.2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4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5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6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7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8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9"/>
        <v>0</v>
      </c>
      <c r="ED88" s="11"/>
      <c r="EE88" s="10"/>
      <c r="EF88" s="11"/>
      <c r="EG88" s="10"/>
      <c r="EH88" s="11">
        <v>30</v>
      </c>
      <c r="EI88" s="10" t="s">
        <v>61</v>
      </c>
      <c r="EJ88" s="7">
        <v>2</v>
      </c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100"/>
        <v>2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1"/>
        <v>0</v>
      </c>
    </row>
    <row r="89" spans="1:171" x14ac:dyDescent="0.2">
      <c r="A89" s="6"/>
      <c r="B89" s="6"/>
      <c r="C89" s="6"/>
      <c r="D89" s="6" t="s">
        <v>283</v>
      </c>
      <c r="E89" s="3" t="s">
        <v>195</v>
      </c>
      <c r="F89" s="6">
        <f t="shared" si="81"/>
        <v>1</v>
      </c>
      <c r="G89" s="6">
        <f t="shared" si="82"/>
        <v>0</v>
      </c>
      <c r="H89" s="6">
        <f t="shared" si="83"/>
        <v>0</v>
      </c>
      <c r="I89" s="6">
        <f t="shared" si="84"/>
        <v>0</v>
      </c>
      <c r="J89" s="6">
        <f t="shared" si="85"/>
        <v>0</v>
      </c>
      <c r="K89" s="6">
        <f t="shared" si="86"/>
        <v>0</v>
      </c>
      <c r="L89" s="6">
        <f t="shared" si="87"/>
        <v>0</v>
      </c>
      <c r="M89" s="6">
        <f t="shared" si="88"/>
        <v>0</v>
      </c>
      <c r="N89" s="6">
        <f t="shared" si="89"/>
        <v>0</v>
      </c>
      <c r="O89" s="6">
        <f t="shared" si="90"/>
        <v>0</v>
      </c>
      <c r="P89" s="6">
        <f t="shared" si="91"/>
        <v>0</v>
      </c>
      <c r="Q89" s="7">
        <f t="shared" si="92"/>
        <v>15</v>
      </c>
      <c r="R89" s="7">
        <f t="shared" si="93"/>
        <v>15</v>
      </c>
      <c r="S89" s="7">
        <v>0.6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4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5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6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7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8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9"/>
        <v>0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>
        <v>0</v>
      </c>
      <c r="ER89" s="10" t="s">
        <v>77</v>
      </c>
      <c r="ES89" s="11"/>
      <c r="ET89" s="10"/>
      <c r="EU89" s="7">
        <v>15</v>
      </c>
      <c r="EV89" s="7">
        <f t="shared" si="100"/>
        <v>15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1"/>
        <v>0</v>
      </c>
    </row>
    <row r="90" spans="1:171" ht="15.95" customHeight="1" x14ac:dyDescent="0.2">
      <c r="A90" s="6"/>
      <c r="B90" s="6"/>
      <c r="C90" s="6"/>
      <c r="D90" s="6"/>
      <c r="E90" s="6" t="s">
        <v>85</v>
      </c>
      <c r="F90" s="6">
        <f t="shared" ref="F90:AK90" si="102">SUM(F73:F89)</f>
        <v>10</v>
      </c>
      <c r="G90" s="6">
        <f t="shared" si="102"/>
        <v>20</v>
      </c>
      <c r="H90" s="6">
        <f t="shared" si="102"/>
        <v>765</v>
      </c>
      <c r="I90" s="6">
        <f t="shared" si="102"/>
        <v>345</v>
      </c>
      <c r="J90" s="6">
        <f t="shared" si="102"/>
        <v>30</v>
      </c>
      <c r="K90" s="6">
        <f t="shared" si="102"/>
        <v>30</v>
      </c>
      <c r="L90" s="6">
        <f t="shared" si="102"/>
        <v>180</v>
      </c>
      <c r="M90" s="6">
        <f t="shared" si="102"/>
        <v>0</v>
      </c>
      <c r="N90" s="6">
        <f t="shared" si="102"/>
        <v>180</v>
      </c>
      <c r="O90" s="6">
        <f t="shared" si="102"/>
        <v>0</v>
      </c>
      <c r="P90" s="6">
        <f t="shared" si="102"/>
        <v>0</v>
      </c>
      <c r="Q90" s="7">
        <f t="shared" si="102"/>
        <v>68</v>
      </c>
      <c r="R90" s="7">
        <f t="shared" si="102"/>
        <v>41.3</v>
      </c>
      <c r="S90" s="7">
        <f t="shared" si="102"/>
        <v>31.7</v>
      </c>
      <c r="T90" s="11">
        <f t="shared" si="102"/>
        <v>0</v>
      </c>
      <c r="U90" s="10">
        <f t="shared" si="102"/>
        <v>0</v>
      </c>
      <c r="V90" s="11">
        <f t="shared" si="102"/>
        <v>0</v>
      </c>
      <c r="W90" s="10">
        <f t="shared" si="102"/>
        <v>0</v>
      </c>
      <c r="X90" s="11">
        <f t="shared" si="102"/>
        <v>0</v>
      </c>
      <c r="Y90" s="10">
        <f t="shared" si="102"/>
        <v>0</v>
      </c>
      <c r="Z90" s="7">
        <f t="shared" si="102"/>
        <v>0</v>
      </c>
      <c r="AA90" s="11">
        <f t="shared" si="102"/>
        <v>0</v>
      </c>
      <c r="AB90" s="10">
        <f t="shared" si="102"/>
        <v>0</v>
      </c>
      <c r="AC90" s="11">
        <f t="shared" si="102"/>
        <v>0</v>
      </c>
      <c r="AD90" s="10">
        <f t="shared" si="102"/>
        <v>0</v>
      </c>
      <c r="AE90" s="11">
        <f t="shared" si="102"/>
        <v>0</v>
      </c>
      <c r="AF90" s="10">
        <f t="shared" si="102"/>
        <v>0</v>
      </c>
      <c r="AG90" s="11">
        <f t="shared" si="102"/>
        <v>0</v>
      </c>
      <c r="AH90" s="10">
        <f t="shared" si="102"/>
        <v>0</v>
      </c>
      <c r="AI90" s="11">
        <f t="shared" si="102"/>
        <v>0</v>
      </c>
      <c r="AJ90" s="10">
        <f t="shared" si="102"/>
        <v>0</v>
      </c>
      <c r="AK90" s="7">
        <f t="shared" si="102"/>
        <v>0</v>
      </c>
      <c r="AL90" s="7">
        <f t="shared" ref="AL90:BQ90" si="103">SUM(AL73:AL89)</f>
        <v>0</v>
      </c>
      <c r="AM90" s="11">
        <f t="shared" si="103"/>
        <v>0</v>
      </c>
      <c r="AN90" s="10">
        <f t="shared" si="103"/>
        <v>0</v>
      </c>
      <c r="AO90" s="11">
        <f t="shared" si="103"/>
        <v>0</v>
      </c>
      <c r="AP90" s="10">
        <f t="shared" si="103"/>
        <v>0</v>
      </c>
      <c r="AQ90" s="11">
        <f t="shared" si="103"/>
        <v>0</v>
      </c>
      <c r="AR90" s="10">
        <f t="shared" si="103"/>
        <v>0</v>
      </c>
      <c r="AS90" s="7">
        <f t="shared" si="103"/>
        <v>0</v>
      </c>
      <c r="AT90" s="11">
        <f t="shared" si="103"/>
        <v>0</v>
      </c>
      <c r="AU90" s="10">
        <f t="shared" si="103"/>
        <v>0</v>
      </c>
      <c r="AV90" s="11">
        <f t="shared" si="103"/>
        <v>0</v>
      </c>
      <c r="AW90" s="10">
        <f t="shared" si="103"/>
        <v>0</v>
      </c>
      <c r="AX90" s="11">
        <f t="shared" si="103"/>
        <v>0</v>
      </c>
      <c r="AY90" s="10">
        <f t="shared" si="103"/>
        <v>0</v>
      </c>
      <c r="AZ90" s="11">
        <f t="shared" si="103"/>
        <v>0</v>
      </c>
      <c r="BA90" s="10">
        <f t="shared" si="103"/>
        <v>0</v>
      </c>
      <c r="BB90" s="11">
        <f t="shared" si="103"/>
        <v>0</v>
      </c>
      <c r="BC90" s="10">
        <f t="shared" si="103"/>
        <v>0</v>
      </c>
      <c r="BD90" s="7">
        <f t="shared" si="103"/>
        <v>0</v>
      </c>
      <c r="BE90" s="7">
        <f t="shared" si="103"/>
        <v>0</v>
      </c>
      <c r="BF90" s="11">
        <f t="shared" si="103"/>
        <v>0</v>
      </c>
      <c r="BG90" s="10">
        <f t="shared" si="103"/>
        <v>0</v>
      </c>
      <c r="BH90" s="11">
        <f t="shared" si="103"/>
        <v>0</v>
      </c>
      <c r="BI90" s="10">
        <f t="shared" si="103"/>
        <v>0</v>
      </c>
      <c r="BJ90" s="11">
        <f t="shared" si="103"/>
        <v>0</v>
      </c>
      <c r="BK90" s="10">
        <f t="shared" si="103"/>
        <v>0</v>
      </c>
      <c r="BL90" s="7">
        <f t="shared" si="103"/>
        <v>0</v>
      </c>
      <c r="BM90" s="11">
        <f t="shared" si="103"/>
        <v>0</v>
      </c>
      <c r="BN90" s="10">
        <f t="shared" si="103"/>
        <v>0</v>
      </c>
      <c r="BO90" s="11">
        <f t="shared" si="103"/>
        <v>0</v>
      </c>
      <c r="BP90" s="10">
        <f t="shared" si="103"/>
        <v>0</v>
      </c>
      <c r="BQ90" s="11">
        <f t="shared" si="103"/>
        <v>0</v>
      </c>
      <c r="BR90" s="10">
        <f t="shared" ref="BR90:CW90" si="104">SUM(BR73:BR89)</f>
        <v>0</v>
      </c>
      <c r="BS90" s="11">
        <f t="shared" si="104"/>
        <v>0</v>
      </c>
      <c r="BT90" s="10">
        <f t="shared" si="104"/>
        <v>0</v>
      </c>
      <c r="BU90" s="11">
        <f t="shared" si="104"/>
        <v>0</v>
      </c>
      <c r="BV90" s="10">
        <f t="shared" si="104"/>
        <v>0</v>
      </c>
      <c r="BW90" s="7">
        <f t="shared" si="104"/>
        <v>0</v>
      </c>
      <c r="BX90" s="7">
        <f t="shared" si="104"/>
        <v>0</v>
      </c>
      <c r="BY90" s="11">
        <f t="shared" si="104"/>
        <v>0</v>
      </c>
      <c r="BZ90" s="10">
        <f t="shared" si="104"/>
        <v>0</v>
      </c>
      <c r="CA90" s="11">
        <f t="shared" si="104"/>
        <v>0</v>
      </c>
      <c r="CB90" s="10">
        <f t="shared" si="104"/>
        <v>0</v>
      </c>
      <c r="CC90" s="11">
        <f t="shared" si="104"/>
        <v>0</v>
      </c>
      <c r="CD90" s="10">
        <f t="shared" si="104"/>
        <v>0</v>
      </c>
      <c r="CE90" s="7">
        <f t="shared" si="104"/>
        <v>0</v>
      </c>
      <c r="CF90" s="11">
        <f t="shared" si="104"/>
        <v>0</v>
      </c>
      <c r="CG90" s="10">
        <f t="shared" si="104"/>
        <v>0</v>
      </c>
      <c r="CH90" s="11">
        <f t="shared" si="104"/>
        <v>0</v>
      </c>
      <c r="CI90" s="10">
        <f t="shared" si="104"/>
        <v>0</v>
      </c>
      <c r="CJ90" s="11">
        <f t="shared" si="104"/>
        <v>0</v>
      </c>
      <c r="CK90" s="10">
        <f t="shared" si="104"/>
        <v>0</v>
      </c>
      <c r="CL90" s="11">
        <f t="shared" si="104"/>
        <v>0</v>
      </c>
      <c r="CM90" s="10">
        <f t="shared" si="104"/>
        <v>0</v>
      </c>
      <c r="CN90" s="11">
        <f t="shared" si="104"/>
        <v>0</v>
      </c>
      <c r="CO90" s="10">
        <f t="shared" si="104"/>
        <v>0</v>
      </c>
      <c r="CP90" s="7">
        <f t="shared" si="104"/>
        <v>0</v>
      </c>
      <c r="CQ90" s="7">
        <f t="shared" si="104"/>
        <v>0</v>
      </c>
      <c r="CR90" s="11">
        <f t="shared" si="104"/>
        <v>105</v>
      </c>
      <c r="CS90" s="10">
        <f t="shared" si="104"/>
        <v>0</v>
      </c>
      <c r="CT90" s="11">
        <f t="shared" si="104"/>
        <v>15</v>
      </c>
      <c r="CU90" s="10">
        <f t="shared" si="104"/>
        <v>0</v>
      </c>
      <c r="CV90" s="11">
        <f t="shared" si="104"/>
        <v>0</v>
      </c>
      <c r="CW90" s="10">
        <f t="shared" si="104"/>
        <v>0</v>
      </c>
      <c r="CX90" s="7">
        <f t="shared" ref="CX90:EC90" si="105">SUM(CX73:CX89)</f>
        <v>10</v>
      </c>
      <c r="CY90" s="11">
        <f t="shared" si="105"/>
        <v>90</v>
      </c>
      <c r="CZ90" s="10">
        <f t="shared" si="105"/>
        <v>0</v>
      </c>
      <c r="DA90" s="11">
        <f t="shared" si="105"/>
        <v>0</v>
      </c>
      <c r="DB90" s="10">
        <f t="shared" si="105"/>
        <v>0</v>
      </c>
      <c r="DC90" s="11">
        <f t="shared" si="105"/>
        <v>0</v>
      </c>
      <c r="DD90" s="10">
        <f t="shared" si="105"/>
        <v>0</v>
      </c>
      <c r="DE90" s="11">
        <f t="shared" si="105"/>
        <v>0</v>
      </c>
      <c r="DF90" s="10">
        <f t="shared" si="105"/>
        <v>0</v>
      </c>
      <c r="DG90" s="11">
        <f t="shared" si="105"/>
        <v>0</v>
      </c>
      <c r="DH90" s="10">
        <f t="shared" si="105"/>
        <v>0</v>
      </c>
      <c r="DI90" s="7">
        <f t="shared" si="105"/>
        <v>7</v>
      </c>
      <c r="DJ90" s="7">
        <f t="shared" si="105"/>
        <v>17</v>
      </c>
      <c r="DK90" s="11">
        <f t="shared" si="105"/>
        <v>150</v>
      </c>
      <c r="DL90" s="10">
        <f t="shared" si="105"/>
        <v>0</v>
      </c>
      <c r="DM90" s="11">
        <f t="shared" si="105"/>
        <v>15</v>
      </c>
      <c r="DN90" s="10">
        <f t="shared" si="105"/>
        <v>0</v>
      </c>
      <c r="DO90" s="11">
        <f t="shared" si="105"/>
        <v>0</v>
      </c>
      <c r="DP90" s="10">
        <f t="shared" si="105"/>
        <v>0</v>
      </c>
      <c r="DQ90" s="7">
        <f t="shared" si="105"/>
        <v>9</v>
      </c>
      <c r="DR90" s="11">
        <f t="shared" si="105"/>
        <v>60</v>
      </c>
      <c r="DS90" s="10">
        <f t="shared" si="105"/>
        <v>0</v>
      </c>
      <c r="DT90" s="11">
        <f t="shared" si="105"/>
        <v>0</v>
      </c>
      <c r="DU90" s="10">
        <f t="shared" si="105"/>
        <v>0</v>
      </c>
      <c r="DV90" s="11">
        <f t="shared" si="105"/>
        <v>135</v>
      </c>
      <c r="DW90" s="10">
        <f t="shared" si="105"/>
        <v>0</v>
      </c>
      <c r="DX90" s="11">
        <f t="shared" si="105"/>
        <v>0</v>
      </c>
      <c r="DY90" s="10">
        <f t="shared" si="105"/>
        <v>0</v>
      </c>
      <c r="DZ90" s="11">
        <f t="shared" si="105"/>
        <v>0</v>
      </c>
      <c r="EA90" s="10">
        <f t="shared" si="105"/>
        <v>0</v>
      </c>
      <c r="EB90" s="7">
        <f t="shared" si="105"/>
        <v>14</v>
      </c>
      <c r="EC90" s="7">
        <f t="shared" si="105"/>
        <v>23</v>
      </c>
      <c r="ED90" s="11">
        <f t="shared" ref="ED90:FI90" si="106">SUM(ED73:ED89)</f>
        <v>90</v>
      </c>
      <c r="EE90" s="10">
        <f t="shared" si="106"/>
        <v>0</v>
      </c>
      <c r="EF90" s="11">
        <f t="shared" si="106"/>
        <v>0</v>
      </c>
      <c r="EG90" s="10">
        <f t="shared" si="106"/>
        <v>0</v>
      </c>
      <c r="EH90" s="11">
        <f t="shared" si="106"/>
        <v>30</v>
      </c>
      <c r="EI90" s="10">
        <f t="shared" si="106"/>
        <v>0</v>
      </c>
      <c r="EJ90" s="7">
        <f t="shared" si="106"/>
        <v>7.7</v>
      </c>
      <c r="EK90" s="11">
        <f t="shared" si="106"/>
        <v>30</v>
      </c>
      <c r="EL90" s="10">
        <f t="shared" si="106"/>
        <v>0</v>
      </c>
      <c r="EM90" s="11">
        <f t="shared" si="106"/>
        <v>0</v>
      </c>
      <c r="EN90" s="10">
        <f t="shared" si="106"/>
        <v>0</v>
      </c>
      <c r="EO90" s="11">
        <f t="shared" si="106"/>
        <v>45</v>
      </c>
      <c r="EP90" s="10">
        <f t="shared" si="106"/>
        <v>0</v>
      </c>
      <c r="EQ90" s="11">
        <f t="shared" si="106"/>
        <v>0</v>
      </c>
      <c r="ER90" s="10">
        <f t="shared" si="106"/>
        <v>0</v>
      </c>
      <c r="ES90" s="11">
        <f t="shared" si="106"/>
        <v>0</v>
      </c>
      <c r="ET90" s="10">
        <f t="shared" si="106"/>
        <v>0</v>
      </c>
      <c r="EU90" s="7">
        <f t="shared" si="106"/>
        <v>20.3</v>
      </c>
      <c r="EV90" s="7">
        <f t="shared" si="106"/>
        <v>28</v>
      </c>
      <c r="EW90" s="11">
        <f t="shared" si="106"/>
        <v>0</v>
      </c>
      <c r="EX90" s="10">
        <f t="shared" si="106"/>
        <v>0</v>
      </c>
      <c r="EY90" s="11">
        <f t="shared" si="106"/>
        <v>0</v>
      </c>
      <c r="EZ90" s="10">
        <f t="shared" si="106"/>
        <v>0</v>
      </c>
      <c r="FA90" s="11">
        <f t="shared" si="106"/>
        <v>0</v>
      </c>
      <c r="FB90" s="10">
        <f t="shared" si="106"/>
        <v>0</v>
      </c>
      <c r="FC90" s="7">
        <f t="shared" si="106"/>
        <v>0</v>
      </c>
      <c r="FD90" s="11">
        <f t="shared" si="106"/>
        <v>0</v>
      </c>
      <c r="FE90" s="10">
        <f t="shared" si="106"/>
        <v>0</v>
      </c>
      <c r="FF90" s="11">
        <f t="shared" si="106"/>
        <v>0</v>
      </c>
      <c r="FG90" s="10">
        <f t="shared" si="106"/>
        <v>0</v>
      </c>
      <c r="FH90" s="11">
        <f t="shared" si="106"/>
        <v>0</v>
      </c>
      <c r="FI90" s="10">
        <f t="shared" si="106"/>
        <v>0</v>
      </c>
      <c r="FJ90" s="11">
        <f t="shared" ref="FJ90:FO90" si="107">SUM(FJ73:FJ89)</f>
        <v>0</v>
      </c>
      <c r="FK90" s="10">
        <f t="shared" si="107"/>
        <v>0</v>
      </c>
      <c r="FL90" s="11">
        <f t="shared" si="107"/>
        <v>0</v>
      </c>
      <c r="FM90" s="10">
        <f t="shared" si="107"/>
        <v>0</v>
      </c>
      <c r="FN90" s="7">
        <f t="shared" si="107"/>
        <v>0</v>
      </c>
      <c r="FO90" s="7">
        <f t="shared" si="107"/>
        <v>0</v>
      </c>
    </row>
    <row r="91" spans="1:171" ht="20.100000000000001" customHeight="1" x14ac:dyDescent="0.2">
      <c r="A91" s="12" t="s">
        <v>196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2"/>
      <c r="FO91" s="13"/>
    </row>
    <row r="92" spans="1:171" x14ac:dyDescent="0.2">
      <c r="A92" s="15">
        <v>1</v>
      </c>
      <c r="B92" s="15">
        <v>1</v>
      </c>
      <c r="C92" s="15"/>
      <c r="D92" s="6" t="s">
        <v>197</v>
      </c>
      <c r="E92" s="3" t="s">
        <v>198</v>
      </c>
      <c r="F92" s="6">
        <f t="shared" ref="F92:F111" si="108">COUNTIF(T92:FM92,"e")</f>
        <v>0</v>
      </c>
      <c r="G92" s="6">
        <f t="shared" ref="G92:G111" si="109">COUNTIF(T92:FM92,"z")</f>
        <v>1</v>
      </c>
      <c r="H92" s="6">
        <f t="shared" ref="H92:H111" si="110">SUM(I92:P92)</f>
        <v>45</v>
      </c>
      <c r="I92" s="6">
        <f t="shared" ref="I92:I111" si="111">T92+AM92+BF92+BY92+CR92+DK92+ED92+EW92</f>
        <v>45</v>
      </c>
      <c r="J92" s="6">
        <f t="shared" ref="J92:J111" si="112">V92+AO92+BH92+CA92+CT92+DM92+EF92+EY92</f>
        <v>0</v>
      </c>
      <c r="K92" s="6">
        <f t="shared" ref="K92:K111" si="113">X92+AQ92+BJ92+CC92+CV92+DO92+EH92+FA92</f>
        <v>0</v>
      </c>
      <c r="L92" s="6">
        <f t="shared" ref="L92:L111" si="114">AA92+AT92+BM92+CF92+CY92+DR92+EK92+FD92</f>
        <v>0</v>
      </c>
      <c r="M92" s="6">
        <f t="shared" ref="M92:M111" si="115">AC92+AV92+BO92+CH92+DA92+DT92+EM92+FF92</f>
        <v>0</v>
      </c>
      <c r="N92" s="6">
        <f t="shared" ref="N92:N111" si="116">AE92+AX92+BQ92+CJ92+DC92+DV92+EO92+FH92</f>
        <v>0</v>
      </c>
      <c r="O92" s="6">
        <f t="shared" ref="O92:O111" si="117">AG92+AZ92+BS92+CL92+DE92+DX92+EQ92+FJ92</f>
        <v>0</v>
      </c>
      <c r="P92" s="6">
        <f t="shared" ref="P92:P111" si="118">AI92+BB92+BU92+CN92+DG92+DZ92+ES92+FL92</f>
        <v>0</v>
      </c>
      <c r="Q92" s="7">
        <f t="shared" ref="Q92:Q111" si="119">AL92+BE92+BX92+CQ92+DJ92+EC92+EV92+FO92</f>
        <v>3</v>
      </c>
      <c r="R92" s="7">
        <f t="shared" ref="R92:R111" si="120">AK92+BD92+BW92+CP92+DI92+EB92+EU92+FN92</f>
        <v>0</v>
      </c>
      <c r="S92" s="7">
        <v>1.8</v>
      </c>
      <c r="T92" s="11">
        <v>45</v>
      </c>
      <c r="U92" s="10" t="s">
        <v>61</v>
      </c>
      <c r="V92" s="11"/>
      <c r="W92" s="10"/>
      <c r="X92" s="11"/>
      <c r="Y92" s="10"/>
      <c r="Z92" s="7">
        <v>3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ref="AL92:AL111" si="121">Z92+AK92</f>
        <v>3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ref="BE92:BE111" si="122">AS92+BD92</f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ref="BX92:BX111" si="123">BL92+BW92</f>
        <v>0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ref="CQ92:CQ111" si="124">CE92+CP92</f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ref="DJ92:DJ111" si="125">CX92+DI92</f>
        <v>0</v>
      </c>
      <c r="DK92" s="11"/>
      <c r="DL92" s="10"/>
      <c r="DM92" s="11"/>
      <c r="DN92" s="10"/>
      <c r="DO92" s="11"/>
      <c r="DP92" s="10"/>
      <c r="DQ92" s="7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ref="EC92:EC111" si="126">DQ92+EB92</f>
        <v>0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ref="EV92:EV111" si="127">EJ92+EU92</f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ref="FO92:FO111" si="128">FC92+FN92</f>
        <v>0</v>
      </c>
    </row>
    <row r="93" spans="1:171" x14ac:dyDescent="0.2">
      <c r="A93" s="15">
        <v>1</v>
      </c>
      <c r="B93" s="15">
        <v>1</v>
      </c>
      <c r="C93" s="15"/>
      <c r="D93" s="6" t="s">
        <v>199</v>
      </c>
      <c r="E93" s="3" t="s">
        <v>200</v>
      </c>
      <c r="F93" s="6">
        <f t="shared" si="108"/>
        <v>0</v>
      </c>
      <c r="G93" s="6">
        <f t="shared" si="109"/>
        <v>1</v>
      </c>
      <c r="H93" s="6">
        <f t="shared" si="110"/>
        <v>45</v>
      </c>
      <c r="I93" s="6">
        <f t="shared" si="111"/>
        <v>45</v>
      </c>
      <c r="J93" s="6">
        <f t="shared" si="112"/>
        <v>0</v>
      </c>
      <c r="K93" s="6">
        <f t="shared" si="113"/>
        <v>0</v>
      </c>
      <c r="L93" s="6">
        <f t="shared" si="114"/>
        <v>0</v>
      </c>
      <c r="M93" s="6">
        <f t="shared" si="115"/>
        <v>0</v>
      </c>
      <c r="N93" s="6">
        <f t="shared" si="116"/>
        <v>0</v>
      </c>
      <c r="O93" s="6">
        <f t="shared" si="117"/>
        <v>0</v>
      </c>
      <c r="P93" s="6">
        <f t="shared" si="118"/>
        <v>0</v>
      </c>
      <c r="Q93" s="7">
        <f t="shared" si="119"/>
        <v>3</v>
      </c>
      <c r="R93" s="7">
        <f t="shared" si="120"/>
        <v>0</v>
      </c>
      <c r="S93" s="7">
        <v>1.8</v>
      </c>
      <c r="T93" s="11">
        <v>45</v>
      </c>
      <c r="U93" s="10" t="s">
        <v>61</v>
      </c>
      <c r="V93" s="11"/>
      <c r="W93" s="10"/>
      <c r="X93" s="11"/>
      <c r="Y93" s="10"/>
      <c r="Z93" s="7">
        <v>3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121"/>
        <v>3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122"/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23"/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24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25"/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26"/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27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28"/>
        <v>0</v>
      </c>
    </row>
    <row r="94" spans="1:171" x14ac:dyDescent="0.2">
      <c r="A94" s="15">
        <v>2</v>
      </c>
      <c r="B94" s="15">
        <v>1</v>
      </c>
      <c r="C94" s="15"/>
      <c r="D94" s="6" t="s">
        <v>201</v>
      </c>
      <c r="E94" s="3" t="s">
        <v>202</v>
      </c>
      <c r="F94" s="6">
        <f t="shared" si="108"/>
        <v>0</v>
      </c>
      <c r="G94" s="6">
        <f t="shared" si="109"/>
        <v>1</v>
      </c>
      <c r="H94" s="6">
        <f t="shared" si="110"/>
        <v>30</v>
      </c>
      <c r="I94" s="6">
        <f t="shared" si="111"/>
        <v>0</v>
      </c>
      <c r="J94" s="6">
        <f t="shared" si="112"/>
        <v>0</v>
      </c>
      <c r="K94" s="6">
        <f t="shared" si="113"/>
        <v>0</v>
      </c>
      <c r="L94" s="6">
        <f t="shared" si="114"/>
        <v>0</v>
      </c>
      <c r="M94" s="6">
        <f t="shared" si="115"/>
        <v>30</v>
      </c>
      <c r="N94" s="6">
        <f t="shared" si="116"/>
        <v>0</v>
      </c>
      <c r="O94" s="6">
        <f t="shared" si="117"/>
        <v>0</v>
      </c>
      <c r="P94" s="6">
        <f t="shared" si="118"/>
        <v>0</v>
      </c>
      <c r="Q94" s="7">
        <f t="shared" si="119"/>
        <v>2</v>
      </c>
      <c r="R94" s="7">
        <f t="shared" si="120"/>
        <v>2</v>
      </c>
      <c r="S94" s="7">
        <v>1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21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2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>
        <v>30</v>
      </c>
      <c r="BP94" s="10" t="s">
        <v>61</v>
      </c>
      <c r="BQ94" s="11"/>
      <c r="BR94" s="10"/>
      <c r="BS94" s="11"/>
      <c r="BT94" s="10"/>
      <c r="BU94" s="11"/>
      <c r="BV94" s="10"/>
      <c r="BW94" s="7">
        <v>2</v>
      </c>
      <c r="BX94" s="7">
        <f t="shared" si="123"/>
        <v>2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4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25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6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7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8"/>
        <v>0</v>
      </c>
    </row>
    <row r="95" spans="1:171" x14ac:dyDescent="0.2">
      <c r="A95" s="15">
        <v>2</v>
      </c>
      <c r="B95" s="15">
        <v>1</v>
      </c>
      <c r="C95" s="15"/>
      <c r="D95" s="6" t="s">
        <v>203</v>
      </c>
      <c r="E95" s="3" t="s">
        <v>204</v>
      </c>
      <c r="F95" s="6">
        <f t="shared" si="108"/>
        <v>0</v>
      </c>
      <c r="G95" s="6">
        <f t="shared" si="109"/>
        <v>1</v>
      </c>
      <c r="H95" s="6">
        <f t="shared" si="110"/>
        <v>30</v>
      </c>
      <c r="I95" s="6">
        <f t="shared" si="111"/>
        <v>0</v>
      </c>
      <c r="J95" s="6">
        <f t="shared" si="112"/>
        <v>0</v>
      </c>
      <c r="K95" s="6">
        <f t="shared" si="113"/>
        <v>0</v>
      </c>
      <c r="L95" s="6">
        <f t="shared" si="114"/>
        <v>0</v>
      </c>
      <c r="M95" s="6">
        <f t="shared" si="115"/>
        <v>30</v>
      </c>
      <c r="N95" s="6">
        <f t="shared" si="116"/>
        <v>0</v>
      </c>
      <c r="O95" s="6">
        <f t="shared" si="117"/>
        <v>0</v>
      </c>
      <c r="P95" s="6">
        <f t="shared" si="118"/>
        <v>0</v>
      </c>
      <c r="Q95" s="7">
        <f t="shared" si="119"/>
        <v>2</v>
      </c>
      <c r="R95" s="7">
        <f t="shared" si="120"/>
        <v>2</v>
      </c>
      <c r="S95" s="7">
        <v>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21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2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>
        <v>30</v>
      </c>
      <c r="BP95" s="10" t="s">
        <v>61</v>
      </c>
      <c r="BQ95" s="11"/>
      <c r="BR95" s="10"/>
      <c r="BS95" s="11"/>
      <c r="BT95" s="10"/>
      <c r="BU95" s="11"/>
      <c r="BV95" s="10"/>
      <c r="BW95" s="7">
        <v>2</v>
      </c>
      <c r="BX95" s="7">
        <f t="shared" si="123"/>
        <v>2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4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5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6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7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8"/>
        <v>0</v>
      </c>
    </row>
    <row r="96" spans="1:171" x14ac:dyDescent="0.2">
      <c r="A96" s="15">
        <v>3</v>
      </c>
      <c r="B96" s="15">
        <v>1</v>
      </c>
      <c r="C96" s="15"/>
      <c r="D96" s="6" t="s">
        <v>205</v>
      </c>
      <c r="E96" s="3" t="s">
        <v>206</v>
      </c>
      <c r="F96" s="6">
        <f t="shared" si="108"/>
        <v>0</v>
      </c>
      <c r="G96" s="6">
        <f t="shared" si="109"/>
        <v>1</v>
      </c>
      <c r="H96" s="6">
        <f t="shared" si="110"/>
        <v>60</v>
      </c>
      <c r="I96" s="6">
        <f t="shared" si="111"/>
        <v>0</v>
      </c>
      <c r="J96" s="6">
        <f t="shared" si="112"/>
        <v>0</v>
      </c>
      <c r="K96" s="6">
        <f t="shared" si="113"/>
        <v>0</v>
      </c>
      <c r="L96" s="6">
        <f t="shared" si="114"/>
        <v>0</v>
      </c>
      <c r="M96" s="6">
        <f t="shared" si="115"/>
        <v>60</v>
      </c>
      <c r="N96" s="6">
        <f t="shared" si="116"/>
        <v>0</v>
      </c>
      <c r="O96" s="6">
        <f t="shared" si="117"/>
        <v>0</v>
      </c>
      <c r="P96" s="6">
        <f t="shared" si="118"/>
        <v>0</v>
      </c>
      <c r="Q96" s="7">
        <f t="shared" si="119"/>
        <v>2</v>
      </c>
      <c r="R96" s="7">
        <f t="shared" si="120"/>
        <v>2</v>
      </c>
      <c r="S96" s="7">
        <v>2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21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2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23"/>
        <v>0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>
        <v>60</v>
      </c>
      <c r="CI96" s="10" t="s">
        <v>61</v>
      </c>
      <c r="CJ96" s="11"/>
      <c r="CK96" s="10"/>
      <c r="CL96" s="11"/>
      <c r="CM96" s="10"/>
      <c r="CN96" s="11"/>
      <c r="CO96" s="10"/>
      <c r="CP96" s="7">
        <v>2</v>
      </c>
      <c r="CQ96" s="7">
        <f t="shared" si="124"/>
        <v>2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5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6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7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8"/>
        <v>0</v>
      </c>
    </row>
    <row r="97" spans="1:171" x14ac:dyDescent="0.2">
      <c r="A97" s="15">
        <v>3</v>
      </c>
      <c r="B97" s="15">
        <v>1</v>
      </c>
      <c r="C97" s="15"/>
      <c r="D97" s="6" t="s">
        <v>207</v>
      </c>
      <c r="E97" s="3" t="s">
        <v>208</v>
      </c>
      <c r="F97" s="6">
        <f t="shared" si="108"/>
        <v>0</v>
      </c>
      <c r="G97" s="6">
        <f t="shared" si="109"/>
        <v>1</v>
      </c>
      <c r="H97" s="6">
        <f t="shared" si="110"/>
        <v>60</v>
      </c>
      <c r="I97" s="6">
        <f t="shared" si="111"/>
        <v>0</v>
      </c>
      <c r="J97" s="6">
        <f t="shared" si="112"/>
        <v>0</v>
      </c>
      <c r="K97" s="6">
        <f t="shared" si="113"/>
        <v>0</v>
      </c>
      <c r="L97" s="6">
        <f t="shared" si="114"/>
        <v>0</v>
      </c>
      <c r="M97" s="6">
        <f t="shared" si="115"/>
        <v>60</v>
      </c>
      <c r="N97" s="6">
        <f t="shared" si="116"/>
        <v>0</v>
      </c>
      <c r="O97" s="6">
        <f t="shared" si="117"/>
        <v>0</v>
      </c>
      <c r="P97" s="6">
        <f t="shared" si="118"/>
        <v>0</v>
      </c>
      <c r="Q97" s="7">
        <f t="shared" si="119"/>
        <v>2</v>
      </c>
      <c r="R97" s="7">
        <f t="shared" si="120"/>
        <v>2</v>
      </c>
      <c r="S97" s="7">
        <v>2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21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2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3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>
        <v>60</v>
      </c>
      <c r="CI97" s="10" t="s">
        <v>61</v>
      </c>
      <c r="CJ97" s="11"/>
      <c r="CK97" s="10"/>
      <c r="CL97" s="11"/>
      <c r="CM97" s="10"/>
      <c r="CN97" s="11"/>
      <c r="CO97" s="10"/>
      <c r="CP97" s="7">
        <v>2</v>
      </c>
      <c r="CQ97" s="7">
        <f t="shared" si="124"/>
        <v>2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5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6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7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8"/>
        <v>0</v>
      </c>
    </row>
    <row r="98" spans="1:171" x14ac:dyDescent="0.2">
      <c r="A98" s="15">
        <v>4</v>
      </c>
      <c r="B98" s="15">
        <v>1</v>
      </c>
      <c r="C98" s="15"/>
      <c r="D98" s="6" t="s">
        <v>209</v>
      </c>
      <c r="E98" s="3" t="s">
        <v>210</v>
      </c>
      <c r="F98" s="6">
        <f t="shared" si="108"/>
        <v>1</v>
      </c>
      <c r="G98" s="6">
        <f t="shared" si="109"/>
        <v>0</v>
      </c>
      <c r="H98" s="6">
        <f t="shared" si="110"/>
        <v>60</v>
      </c>
      <c r="I98" s="6">
        <f t="shared" si="111"/>
        <v>0</v>
      </c>
      <c r="J98" s="6">
        <f t="shared" si="112"/>
        <v>0</v>
      </c>
      <c r="K98" s="6">
        <f t="shared" si="113"/>
        <v>0</v>
      </c>
      <c r="L98" s="6">
        <f t="shared" si="114"/>
        <v>0</v>
      </c>
      <c r="M98" s="6">
        <f t="shared" si="115"/>
        <v>60</v>
      </c>
      <c r="N98" s="6">
        <f t="shared" si="116"/>
        <v>0</v>
      </c>
      <c r="O98" s="6">
        <f t="shared" si="117"/>
        <v>0</v>
      </c>
      <c r="P98" s="6">
        <f t="shared" si="118"/>
        <v>0</v>
      </c>
      <c r="Q98" s="7">
        <f t="shared" si="119"/>
        <v>3</v>
      </c>
      <c r="R98" s="7">
        <f t="shared" si="120"/>
        <v>3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21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2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3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24"/>
        <v>0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>
        <v>60</v>
      </c>
      <c r="DB98" s="10" t="s">
        <v>77</v>
      </c>
      <c r="DC98" s="11"/>
      <c r="DD98" s="10"/>
      <c r="DE98" s="11"/>
      <c r="DF98" s="10"/>
      <c r="DG98" s="11"/>
      <c r="DH98" s="10"/>
      <c r="DI98" s="7">
        <v>3</v>
      </c>
      <c r="DJ98" s="7">
        <f t="shared" si="125"/>
        <v>3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6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7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8"/>
        <v>0</v>
      </c>
    </row>
    <row r="99" spans="1:171" x14ac:dyDescent="0.2">
      <c r="A99" s="15">
        <v>4</v>
      </c>
      <c r="B99" s="15">
        <v>1</v>
      </c>
      <c r="C99" s="15"/>
      <c r="D99" s="6" t="s">
        <v>211</v>
      </c>
      <c r="E99" s="3" t="s">
        <v>212</v>
      </c>
      <c r="F99" s="6">
        <f t="shared" si="108"/>
        <v>1</v>
      </c>
      <c r="G99" s="6">
        <f t="shared" si="109"/>
        <v>0</v>
      </c>
      <c r="H99" s="6">
        <f t="shared" si="110"/>
        <v>60</v>
      </c>
      <c r="I99" s="6">
        <f t="shared" si="111"/>
        <v>0</v>
      </c>
      <c r="J99" s="6">
        <f t="shared" si="112"/>
        <v>0</v>
      </c>
      <c r="K99" s="6">
        <f t="shared" si="113"/>
        <v>0</v>
      </c>
      <c r="L99" s="6">
        <f t="shared" si="114"/>
        <v>0</v>
      </c>
      <c r="M99" s="6">
        <f t="shared" si="115"/>
        <v>60</v>
      </c>
      <c r="N99" s="6">
        <f t="shared" si="116"/>
        <v>0</v>
      </c>
      <c r="O99" s="6">
        <f t="shared" si="117"/>
        <v>0</v>
      </c>
      <c r="P99" s="6">
        <f t="shared" si="118"/>
        <v>0</v>
      </c>
      <c r="Q99" s="7">
        <f t="shared" si="119"/>
        <v>3</v>
      </c>
      <c r="R99" s="7">
        <f t="shared" si="120"/>
        <v>3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21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2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3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4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>
        <v>60</v>
      </c>
      <c r="DB99" s="10" t="s">
        <v>77</v>
      </c>
      <c r="DC99" s="11"/>
      <c r="DD99" s="10"/>
      <c r="DE99" s="11"/>
      <c r="DF99" s="10"/>
      <c r="DG99" s="11"/>
      <c r="DH99" s="10"/>
      <c r="DI99" s="7">
        <v>3</v>
      </c>
      <c r="DJ99" s="7">
        <f t="shared" si="125"/>
        <v>3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6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7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8"/>
        <v>0</v>
      </c>
    </row>
    <row r="100" spans="1:171" x14ac:dyDescent="0.2">
      <c r="A100" s="15">
        <v>5</v>
      </c>
      <c r="B100" s="15">
        <v>1</v>
      </c>
      <c r="C100" s="15"/>
      <c r="D100" s="6" t="s">
        <v>213</v>
      </c>
      <c r="E100" s="3" t="s">
        <v>214</v>
      </c>
      <c r="F100" s="6">
        <f t="shared" si="108"/>
        <v>0</v>
      </c>
      <c r="G100" s="6">
        <f t="shared" si="109"/>
        <v>2</v>
      </c>
      <c r="H100" s="6">
        <f t="shared" si="110"/>
        <v>45</v>
      </c>
      <c r="I100" s="6">
        <f t="shared" si="111"/>
        <v>30</v>
      </c>
      <c r="J100" s="6">
        <f t="shared" si="112"/>
        <v>15</v>
      </c>
      <c r="K100" s="6">
        <f t="shared" si="113"/>
        <v>0</v>
      </c>
      <c r="L100" s="6">
        <f t="shared" si="114"/>
        <v>0</v>
      </c>
      <c r="M100" s="6">
        <f t="shared" si="115"/>
        <v>0</v>
      </c>
      <c r="N100" s="6">
        <f t="shared" si="116"/>
        <v>0</v>
      </c>
      <c r="O100" s="6">
        <f t="shared" si="117"/>
        <v>0</v>
      </c>
      <c r="P100" s="6">
        <f t="shared" si="118"/>
        <v>0</v>
      </c>
      <c r="Q100" s="7">
        <f t="shared" si="119"/>
        <v>4</v>
      </c>
      <c r="R100" s="7">
        <f t="shared" si="120"/>
        <v>0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21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2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3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4"/>
        <v>0</v>
      </c>
      <c r="CR100" s="11">
        <v>30</v>
      </c>
      <c r="CS100" s="10" t="s">
        <v>61</v>
      </c>
      <c r="CT100" s="11">
        <v>15</v>
      </c>
      <c r="CU100" s="10" t="s">
        <v>61</v>
      </c>
      <c r="CV100" s="11"/>
      <c r="CW100" s="10"/>
      <c r="CX100" s="7">
        <v>4</v>
      </c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25"/>
        <v>4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6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7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8"/>
        <v>0</v>
      </c>
    </row>
    <row r="101" spans="1:171" x14ac:dyDescent="0.2">
      <c r="A101" s="15">
        <v>5</v>
      </c>
      <c r="B101" s="15">
        <v>1</v>
      </c>
      <c r="C101" s="15"/>
      <c r="D101" s="6" t="s">
        <v>215</v>
      </c>
      <c r="E101" s="3" t="s">
        <v>216</v>
      </c>
      <c r="F101" s="6">
        <f t="shared" si="108"/>
        <v>0</v>
      </c>
      <c r="G101" s="6">
        <f t="shared" si="109"/>
        <v>2</v>
      </c>
      <c r="H101" s="6">
        <f t="shared" si="110"/>
        <v>45</v>
      </c>
      <c r="I101" s="6">
        <f t="shared" si="111"/>
        <v>30</v>
      </c>
      <c r="J101" s="6">
        <f t="shared" si="112"/>
        <v>15</v>
      </c>
      <c r="K101" s="6">
        <f t="shared" si="113"/>
        <v>0</v>
      </c>
      <c r="L101" s="6">
        <f t="shared" si="114"/>
        <v>0</v>
      </c>
      <c r="M101" s="6">
        <f t="shared" si="115"/>
        <v>0</v>
      </c>
      <c r="N101" s="6">
        <f t="shared" si="116"/>
        <v>0</v>
      </c>
      <c r="O101" s="6">
        <f t="shared" si="117"/>
        <v>0</v>
      </c>
      <c r="P101" s="6">
        <f t="shared" si="118"/>
        <v>0</v>
      </c>
      <c r="Q101" s="7">
        <f t="shared" si="119"/>
        <v>4</v>
      </c>
      <c r="R101" s="7">
        <f t="shared" si="120"/>
        <v>0</v>
      </c>
      <c r="S101" s="7">
        <v>1.9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21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2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3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24"/>
        <v>0</v>
      </c>
      <c r="CR101" s="11">
        <v>30</v>
      </c>
      <c r="CS101" s="10" t="s">
        <v>61</v>
      </c>
      <c r="CT101" s="11">
        <v>15</v>
      </c>
      <c r="CU101" s="10" t="s">
        <v>61</v>
      </c>
      <c r="CV101" s="11"/>
      <c r="CW101" s="10"/>
      <c r="CX101" s="7">
        <v>4</v>
      </c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5"/>
        <v>4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6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7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8"/>
        <v>0</v>
      </c>
    </row>
    <row r="102" spans="1:171" x14ac:dyDescent="0.2">
      <c r="A102" s="15">
        <v>5</v>
      </c>
      <c r="B102" s="15">
        <v>1</v>
      </c>
      <c r="C102" s="15"/>
      <c r="D102" s="6" t="s">
        <v>217</v>
      </c>
      <c r="E102" s="3" t="s">
        <v>218</v>
      </c>
      <c r="F102" s="6">
        <f t="shared" si="108"/>
        <v>0</v>
      </c>
      <c r="G102" s="6">
        <f t="shared" si="109"/>
        <v>2</v>
      </c>
      <c r="H102" s="6">
        <f t="shared" si="110"/>
        <v>45</v>
      </c>
      <c r="I102" s="6">
        <f t="shared" si="111"/>
        <v>30</v>
      </c>
      <c r="J102" s="6">
        <f t="shared" si="112"/>
        <v>15</v>
      </c>
      <c r="K102" s="6">
        <f t="shared" si="113"/>
        <v>0</v>
      </c>
      <c r="L102" s="6">
        <f t="shared" si="114"/>
        <v>0</v>
      </c>
      <c r="M102" s="6">
        <f t="shared" si="115"/>
        <v>0</v>
      </c>
      <c r="N102" s="6">
        <f t="shared" si="116"/>
        <v>0</v>
      </c>
      <c r="O102" s="6">
        <f t="shared" si="117"/>
        <v>0</v>
      </c>
      <c r="P102" s="6">
        <f t="shared" si="118"/>
        <v>0</v>
      </c>
      <c r="Q102" s="7">
        <f t="shared" si="119"/>
        <v>4</v>
      </c>
      <c r="R102" s="7">
        <f t="shared" si="120"/>
        <v>0</v>
      </c>
      <c r="S102" s="7">
        <v>1.9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21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2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3"/>
        <v>0</v>
      </c>
      <c r="BY102" s="11"/>
      <c r="BZ102" s="10"/>
      <c r="CA102" s="11"/>
      <c r="CB102" s="10"/>
      <c r="CC102" s="11"/>
      <c r="CD102" s="10"/>
      <c r="CE102" s="7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24"/>
        <v>0</v>
      </c>
      <c r="CR102" s="11">
        <v>30</v>
      </c>
      <c r="CS102" s="10" t="s">
        <v>61</v>
      </c>
      <c r="CT102" s="11">
        <v>15</v>
      </c>
      <c r="CU102" s="10" t="s">
        <v>61</v>
      </c>
      <c r="CV102" s="11"/>
      <c r="CW102" s="10"/>
      <c r="CX102" s="7">
        <v>4</v>
      </c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5"/>
        <v>4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6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7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8"/>
        <v>0</v>
      </c>
    </row>
    <row r="103" spans="1:171" x14ac:dyDescent="0.2">
      <c r="A103" s="15">
        <v>5</v>
      </c>
      <c r="B103" s="15">
        <v>1</v>
      </c>
      <c r="C103" s="15"/>
      <c r="D103" s="6" t="s">
        <v>219</v>
      </c>
      <c r="E103" s="3" t="s">
        <v>220</v>
      </c>
      <c r="F103" s="6">
        <f t="shared" si="108"/>
        <v>0</v>
      </c>
      <c r="G103" s="6">
        <f t="shared" si="109"/>
        <v>2</v>
      </c>
      <c r="H103" s="6">
        <f t="shared" si="110"/>
        <v>45</v>
      </c>
      <c r="I103" s="6">
        <f t="shared" si="111"/>
        <v>30</v>
      </c>
      <c r="J103" s="6">
        <f t="shared" si="112"/>
        <v>15</v>
      </c>
      <c r="K103" s="6">
        <f t="shared" si="113"/>
        <v>0</v>
      </c>
      <c r="L103" s="6">
        <f t="shared" si="114"/>
        <v>0</v>
      </c>
      <c r="M103" s="6">
        <f t="shared" si="115"/>
        <v>0</v>
      </c>
      <c r="N103" s="6">
        <f t="shared" si="116"/>
        <v>0</v>
      </c>
      <c r="O103" s="6">
        <f t="shared" si="117"/>
        <v>0</v>
      </c>
      <c r="P103" s="6">
        <f t="shared" si="118"/>
        <v>0</v>
      </c>
      <c r="Q103" s="7">
        <f t="shared" si="119"/>
        <v>4</v>
      </c>
      <c r="R103" s="7">
        <f t="shared" si="120"/>
        <v>0</v>
      </c>
      <c r="S103" s="7">
        <v>1.8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21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2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3"/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24"/>
        <v>0</v>
      </c>
      <c r="CR103" s="11">
        <v>30</v>
      </c>
      <c r="CS103" s="10" t="s">
        <v>61</v>
      </c>
      <c r="CT103" s="11">
        <v>15</v>
      </c>
      <c r="CU103" s="10" t="s">
        <v>61</v>
      </c>
      <c r="CV103" s="11"/>
      <c r="CW103" s="10"/>
      <c r="CX103" s="7">
        <v>4</v>
      </c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5"/>
        <v>4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6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7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8"/>
        <v>0</v>
      </c>
    </row>
    <row r="104" spans="1:171" x14ac:dyDescent="0.2">
      <c r="A104" s="15">
        <v>6</v>
      </c>
      <c r="B104" s="15">
        <v>1</v>
      </c>
      <c r="C104" s="15"/>
      <c r="D104" s="6" t="s">
        <v>221</v>
      </c>
      <c r="E104" s="3" t="s">
        <v>222</v>
      </c>
      <c r="F104" s="6">
        <f t="shared" si="108"/>
        <v>0</v>
      </c>
      <c r="G104" s="6">
        <f t="shared" si="109"/>
        <v>2</v>
      </c>
      <c r="H104" s="6">
        <f t="shared" si="110"/>
        <v>45</v>
      </c>
      <c r="I104" s="6">
        <f t="shared" si="111"/>
        <v>30</v>
      </c>
      <c r="J104" s="6">
        <f t="shared" si="112"/>
        <v>15</v>
      </c>
      <c r="K104" s="6">
        <f t="shared" si="113"/>
        <v>0</v>
      </c>
      <c r="L104" s="6">
        <f t="shared" si="114"/>
        <v>0</v>
      </c>
      <c r="M104" s="6">
        <f t="shared" si="115"/>
        <v>0</v>
      </c>
      <c r="N104" s="6">
        <f t="shared" si="116"/>
        <v>0</v>
      </c>
      <c r="O104" s="6">
        <f t="shared" si="117"/>
        <v>0</v>
      </c>
      <c r="P104" s="6">
        <f t="shared" si="118"/>
        <v>0</v>
      </c>
      <c r="Q104" s="7">
        <f t="shared" si="119"/>
        <v>4</v>
      </c>
      <c r="R104" s="7">
        <f t="shared" si="120"/>
        <v>0</v>
      </c>
      <c r="S104" s="7">
        <v>1.8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21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2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3"/>
        <v>0</v>
      </c>
      <c r="BY104" s="11"/>
      <c r="BZ104" s="10"/>
      <c r="CA104" s="11"/>
      <c r="CB104" s="10"/>
      <c r="CC104" s="11"/>
      <c r="CD104" s="10"/>
      <c r="CE104" s="7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24"/>
        <v>0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5"/>
        <v>0</v>
      </c>
      <c r="DK104" s="11">
        <v>30</v>
      </c>
      <c r="DL104" s="10" t="s">
        <v>61</v>
      </c>
      <c r="DM104" s="11">
        <v>15</v>
      </c>
      <c r="DN104" s="10" t="s">
        <v>61</v>
      </c>
      <c r="DO104" s="11"/>
      <c r="DP104" s="10"/>
      <c r="DQ104" s="7">
        <v>4</v>
      </c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6"/>
        <v>4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7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8"/>
        <v>0</v>
      </c>
    </row>
    <row r="105" spans="1:171" x14ac:dyDescent="0.2">
      <c r="A105" s="15">
        <v>6</v>
      </c>
      <c r="B105" s="15">
        <v>1</v>
      </c>
      <c r="C105" s="15"/>
      <c r="D105" s="6" t="s">
        <v>223</v>
      </c>
      <c r="E105" s="3" t="s">
        <v>224</v>
      </c>
      <c r="F105" s="6">
        <f t="shared" si="108"/>
        <v>0</v>
      </c>
      <c r="G105" s="6">
        <f t="shared" si="109"/>
        <v>2</v>
      </c>
      <c r="H105" s="6">
        <f t="shared" si="110"/>
        <v>45</v>
      </c>
      <c r="I105" s="6">
        <f t="shared" si="111"/>
        <v>30</v>
      </c>
      <c r="J105" s="6">
        <f t="shared" si="112"/>
        <v>15</v>
      </c>
      <c r="K105" s="6">
        <f t="shared" si="113"/>
        <v>0</v>
      </c>
      <c r="L105" s="6">
        <f t="shared" si="114"/>
        <v>0</v>
      </c>
      <c r="M105" s="6">
        <f t="shared" si="115"/>
        <v>0</v>
      </c>
      <c r="N105" s="6">
        <f t="shared" si="116"/>
        <v>0</v>
      </c>
      <c r="O105" s="6">
        <f t="shared" si="117"/>
        <v>0</v>
      </c>
      <c r="P105" s="6">
        <f t="shared" si="118"/>
        <v>0</v>
      </c>
      <c r="Q105" s="7">
        <f t="shared" si="119"/>
        <v>4</v>
      </c>
      <c r="R105" s="7">
        <f t="shared" si="120"/>
        <v>0</v>
      </c>
      <c r="S105" s="7">
        <v>1.8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21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2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3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4"/>
        <v>0</v>
      </c>
      <c r="CR105" s="11"/>
      <c r="CS105" s="10"/>
      <c r="CT105" s="11"/>
      <c r="CU105" s="10"/>
      <c r="CV105" s="11"/>
      <c r="CW105" s="10"/>
      <c r="CX105" s="7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5"/>
        <v>0</v>
      </c>
      <c r="DK105" s="11">
        <v>30</v>
      </c>
      <c r="DL105" s="10" t="s">
        <v>61</v>
      </c>
      <c r="DM105" s="11">
        <v>15</v>
      </c>
      <c r="DN105" s="10" t="s">
        <v>61</v>
      </c>
      <c r="DO105" s="11"/>
      <c r="DP105" s="10"/>
      <c r="DQ105" s="7">
        <v>4</v>
      </c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6"/>
        <v>4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7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8"/>
        <v>0</v>
      </c>
    </row>
    <row r="106" spans="1:171" x14ac:dyDescent="0.2">
      <c r="A106" s="15">
        <v>6</v>
      </c>
      <c r="B106" s="15">
        <v>1</v>
      </c>
      <c r="C106" s="15"/>
      <c r="D106" s="6" t="s">
        <v>225</v>
      </c>
      <c r="E106" s="3" t="s">
        <v>226</v>
      </c>
      <c r="F106" s="6">
        <f t="shared" si="108"/>
        <v>0</v>
      </c>
      <c r="G106" s="6">
        <f t="shared" si="109"/>
        <v>2</v>
      </c>
      <c r="H106" s="6">
        <f t="shared" si="110"/>
        <v>45</v>
      </c>
      <c r="I106" s="6">
        <f t="shared" si="111"/>
        <v>30</v>
      </c>
      <c r="J106" s="6">
        <f t="shared" si="112"/>
        <v>15</v>
      </c>
      <c r="K106" s="6">
        <f t="shared" si="113"/>
        <v>0</v>
      </c>
      <c r="L106" s="6">
        <f t="shared" si="114"/>
        <v>0</v>
      </c>
      <c r="M106" s="6">
        <f t="shared" si="115"/>
        <v>0</v>
      </c>
      <c r="N106" s="6">
        <f t="shared" si="116"/>
        <v>0</v>
      </c>
      <c r="O106" s="6">
        <f t="shared" si="117"/>
        <v>0</v>
      </c>
      <c r="P106" s="6">
        <f t="shared" si="118"/>
        <v>0</v>
      </c>
      <c r="Q106" s="7">
        <f t="shared" si="119"/>
        <v>4</v>
      </c>
      <c r="R106" s="7">
        <f t="shared" si="120"/>
        <v>0</v>
      </c>
      <c r="S106" s="7">
        <v>1.8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21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2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3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4"/>
        <v>0</v>
      </c>
      <c r="CR106" s="11"/>
      <c r="CS106" s="10"/>
      <c r="CT106" s="11"/>
      <c r="CU106" s="10"/>
      <c r="CV106" s="11"/>
      <c r="CW106" s="10"/>
      <c r="CX106" s="7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5"/>
        <v>0</v>
      </c>
      <c r="DK106" s="11">
        <v>30</v>
      </c>
      <c r="DL106" s="10" t="s">
        <v>61</v>
      </c>
      <c r="DM106" s="11">
        <v>15</v>
      </c>
      <c r="DN106" s="10" t="s">
        <v>61</v>
      </c>
      <c r="DO106" s="11"/>
      <c r="DP106" s="10"/>
      <c r="DQ106" s="7">
        <v>4</v>
      </c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6"/>
        <v>4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7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8"/>
        <v>0</v>
      </c>
    </row>
    <row r="107" spans="1:171" x14ac:dyDescent="0.2">
      <c r="A107" s="15">
        <v>6</v>
      </c>
      <c r="B107" s="15">
        <v>1</v>
      </c>
      <c r="C107" s="15"/>
      <c r="D107" s="6" t="s">
        <v>227</v>
      </c>
      <c r="E107" s="3" t="s">
        <v>228</v>
      </c>
      <c r="F107" s="6">
        <f t="shared" si="108"/>
        <v>0</v>
      </c>
      <c r="G107" s="6">
        <f t="shared" si="109"/>
        <v>2</v>
      </c>
      <c r="H107" s="6">
        <f t="shared" si="110"/>
        <v>45</v>
      </c>
      <c r="I107" s="6">
        <f t="shared" si="111"/>
        <v>30</v>
      </c>
      <c r="J107" s="6">
        <f t="shared" si="112"/>
        <v>15</v>
      </c>
      <c r="K107" s="6">
        <f t="shared" si="113"/>
        <v>0</v>
      </c>
      <c r="L107" s="6">
        <f t="shared" si="114"/>
        <v>0</v>
      </c>
      <c r="M107" s="6">
        <f t="shared" si="115"/>
        <v>0</v>
      </c>
      <c r="N107" s="6">
        <f t="shared" si="116"/>
        <v>0</v>
      </c>
      <c r="O107" s="6">
        <f t="shared" si="117"/>
        <v>0</v>
      </c>
      <c r="P107" s="6">
        <f t="shared" si="118"/>
        <v>0</v>
      </c>
      <c r="Q107" s="7">
        <f t="shared" si="119"/>
        <v>4</v>
      </c>
      <c r="R107" s="7">
        <f t="shared" si="120"/>
        <v>0</v>
      </c>
      <c r="S107" s="7">
        <v>1.8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21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2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3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4"/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5"/>
        <v>0</v>
      </c>
      <c r="DK107" s="11">
        <v>30</v>
      </c>
      <c r="DL107" s="10" t="s">
        <v>61</v>
      </c>
      <c r="DM107" s="11">
        <v>15</v>
      </c>
      <c r="DN107" s="10" t="s">
        <v>61</v>
      </c>
      <c r="DO107" s="11"/>
      <c r="DP107" s="10"/>
      <c r="DQ107" s="7">
        <v>4</v>
      </c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6"/>
        <v>4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7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8"/>
        <v>0</v>
      </c>
    </row>
    <row r="108" spans="1:171" x14ac:dyDescent="0.2">
      <c r="A108" s="15">
        <v>7</v>
      </c>
      <c r="B108" s="15">
        <v>1</v>
      </c>
      <c r="C108" s="15"/>
      <c r="D108" s="6" t="s">
        <v>229</v>
      </c>
      <c r="E108" s="3" t="s">
        <v>230</v>
      </c>
      <c r="F108" s="6">
        <f t="shared" si="108"/>
        <v>0</v>
      </c>
      <c r="G108" s="6">
        <f t="shared" si="109"/>
        <v>2</v>
      </c>
      <c r="H108" s="6">
        <f t="shared" si="110"/>
        <v>45</v>
      </c>
      <c r="I108" s="6">
        <f t="shared" si="111"/>
        <v>30</v>
      </c>
      <c r="J108" s="6">
        <f t="shared" si="112"/>
        <v>15</v>
      </c>
      <c r="K108" s="6">
        <f t="shared" si="113"/>
        <v>0</v>
      </c>
      <c r="L108" s="6">
        <f t="shared" si="114"/>
        <v>0</v>
      </c>
      <c r="M108" s="6">
        <f t="shared" si="115"/>
        <v>0</v>
      </c>
      <c r="N108" s="6">
        <f t="shared" si="116"/>
        <v>0</v>
      </c>
      <c r="O108" s="6">
        <f t="shared" si="117"/>
        <v>0</v>
      </c>
      <c r="P108" s="6">
        <f t="shared" si="118"/>
        <v>0</v>
      </c>
      <c r="Q108" s="7">
        <f t="shared" si="119"/>
        <v>2</v>
      </c>
      <c r="R108" s="7">
        <f t="shared" si="120"/>
        <v>0</v>
      </c>
      <c r="S108" s="7">
        <v>1.5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21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2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3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4"/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5"/>
        <v>0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6"/>
        <v>0</v>
      </c>
      <c r="ED108" s="11">
        <v>30</v>
      </c>
      <c r="EE108" s="10" t="s">
        <v>61</v>
      </c>
      <c r="EF108" s="11">
        <v>15</v>
      </c>
      <c r="EG108" s="10" t="s">
        <v>61</v>
      </c>
      <c r="EH108" s="11"/>
      <c r="EI108" s="10"/>
      <c r="EJ108" s="7">
        <v>2</v>
      </c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7"/>
        <v>2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8"/>
        <v>0</v>
      </c>
    </row>
    <row r="109" spans="1:171" x14ac:dyDescent="0.2">
      <c r="A109" s="15">
        <v>7</v>
      </c>
      <c r="B109" s="15">
        <v>1</v>
      </c>
      <c r="C109" s="15"/>
      <c r="D109" s="6" t="s">
        <v>231</v>
      </c>
      <c r="E109" s="3" t="s">
        <v>232</v>
      </c>
      <c r="F109" s="6">
        <f t="shared" si="108"/>
        <v>0</v>
      </c>
      <c r="G109" s="6">
        <f t="shared" si="109"/>
        <v>2</v>
      </c>
      <c r="H109" s="6">
        <f t="shared" si="110"/>
        <v>45</v>
      </c>
      <c r="I109" s="6">
        <f t="shared" si="111"/>
        <v>30</v>
      </c>
      <c r="J109" s="6">
        <f t="shared" si="112"/>
        <v>15</v>
      </c>
      <c r="K109" s="6">
        <f t="shared" si="113"/>
        <v>0</v>
      </c>
      <c r="L109" s="6">
        <f t="shared" si="114"/>
        <v>0</v>
      </c>
      <c r="M109" s="6">
        <f t="shared" si="115"/>
        <v>0</v>
      </c>
      <c r="N109" s="6">
        <f t="shared" si="116"/>
        <v>0</v>
      </c>
      <c r="O109" s="6">
        <f t="shared" si="117"/>
        <v>0</v>
      </c>
      <c r="P109" s="6">
        <f t="shared" si="118"/>
        <v>0</v>
      </c>
      <c r="Q109" s="7">
        <f t="shared" si="119"/>
        <v>2</v>
      </c>
      <c r="R109" s="7">
        <f t="shared" si="120"/>
        <v>0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21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2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3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4"/>
        <v>0</v>
      </c>
      <c r="CR109" s="11"/>
      <c r="CS109" s="10"/>
      <c r="CT109" s="11"/>
      <c r="CU109" s="10"/>
      <c r="CV109" s="11"/>
      <c r="CW109" s="10"/>
      <c r="CX109" s="7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5"/>
        <v>0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6"/>
        <v>0</v>
      </c>
      <c r="ED109" s="11">
        <v>30</v>
      </c>
      <c r="EE109" s="10" t="s">
        <v>61</v>
      </c>
      <c r="EF109" s="11">
        <v>15</v>
      </c>
      <c r="EG109" s="10" t="s">
        <v>61</v>
      </c>
      <c r="EH109" s="11"/>
      <c r="EI109" s="10"/>
      <c r="EJ109" s="7">
        <v>2</v>
      </c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7"/>
        <v>2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8"/>
        <v>0</v>
      </c>
    </row>
    <row r="110" spans="1:171" x14ac:dyDescent="0.2">
      <c r="A110" s="15">
        <v>7</v>
      </c>
      <c r="B110" s="15">
        <v>1</v>
      </c>
      <c r="C110" s="15"/>
      <c r="D110" s="6" t="s">
        <v>233</v>
      </c>
      <c r="E110" s="3" t="s">
        <v>234</v>
      </c>
      <c r="F110" s="6">
        <f t="shared" si="108"/>
        <v>0</v>
      </c>
      <c r="G110" s="6">
        <f t="shared" si="109"/>
        <v>2</v>
      </c>
      <c r="H110" s="6">
        <f t="shared" si="110"/>
        <v>45</v>
      </c>
      <c r="I110" s="6">
        <f t="shared" si="111"/>
        <v>30</v>
      </c>
      <c r="J110" s="6">
        <f t="shared" si="112"/>
        <v>15</v>
      </c>
      <c r="K110" s="6">
        <f t="shared" si="113"/>
        <v>0</v>
      </c>
      <c r="L110" s="6">
        <f t="shared" si="114"/>
        <v>0</v>
      </c>
      <c r="M110" s="6">
        <f t="shared" si="115"/>
        <v>0</v>
      </c>
      <c r="N110" s="6">
        <f t="shared" si="116"/>
        <v>0</v>
      </c>
      <c r="O110" s="6">
        <f t="shared" si="117"/>
        <v>0</v>
      </c>
      <c r="P110" s="6">
        <f t="shared" si="118"/>
        <v>0</v>
      </c>
      <c r="Q110" s="7">
        <f t="shared" si="119"/>
        <v>2</v>
      </c>
      <c r="R110" s="7">
        <f t="shared" si="120"/>
        <v>0</v>
      </c>
      <c r="S110" s="7">
        <v>1.6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21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2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3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4"/>
        <v>0</v>
      </c>
      <c r="CR110" s="11"/>
      <c r="CS110" s="10"/>
      <c r="CT110" s="11"/>
      <c r="CU110" s="10"/>
      <c r="CV110" s="11"/>
      <c r="CW110" s="10"/>
      <c r="CX110" s="7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125"/>
        <v>0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6"/>
        <v>0</v>
      </c>
      <c r="ED110" s="11">
        <v>30</v>
      </c>
      <c r="EE110" s="10" t="s">
        <v>61</v>
      </c>
      <c r="EF110" s="11">
        <v>15</v>
      </c>
      <c r="EG110" s="10" t="s">
        <v>61</v>
      </c>
      <c r="EH110" s="11"/>
      <c r="EI110" s="10"/>
      <c r="EJ110" s="7">
        <v>2</v>
      </c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7"/>
        <v>2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8"/>
        <v>0</v>
      </c>
    </row>
    <row r="111" spans="1:171" x14ac:dyDescent="0.2">
      <c r="A111" s="15">
        <v>7</v>
      </c>
      <c r="B111" s="15">
        <v>1</v>
      </c>
      <c r="C111" s="15"/>
      <c r="D111" s="6" t="s">
        <v>235</v>
      </c>
      <c r="E111" s="3" t="s">
        <v>236</v>
      </c>
      <c r="F111" s="6">
        <f t="shared" si="108"/>
        <v>0</v>
      </c>
      <c r="G111" s="6">
        <f t="shared" si="109"/>
        <v>2</v>
      </c>
      <c r="H111" s="6">
        <f t="shared" si="110"/>
        <v>45</v>
      </c>
      <c r="I111" s="6">
        <f t="shared" si="111"/>
        <v>30</v>
      </c>
      <c r="J111" s="6">
        <f t="shared" si="112"/>
        <v>15</v>
      </c>
      <c r="K111" s="6">
        <f t="shared" si="113"/>
        <v>0</v>
      </c>
      <c r="L111" s="6">
        <f t="shared" si="114"/>
        <v>0</v>
      </c>
      <c r="M111" s="6">
        <f t="shared" si="115"/>
        <v>0</v>
      </c>
      <c r="N111" s="6">
        <f t="shared" si="116"/>
        <v>0</v>
      </c>
      <c r="O111" s="6">
        <f t="shared" si="117"/>
        <v>0</v>
      </c>
      <c r="P111" s="6">
        <f t="shared" si="118"/>
        <v>0</v>
      </c>
      <c r="Q111" s="7">
        <f t="shared" si="119"/>
        <v>2</v>
      </c>
      <c r="R111" s="7">
        <f t="shared" si="120"/>
        <v>0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21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2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3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4"/>
        <v>0</v>
      </c>
      <c r="CR111" s="11"/>
      <c r="CS111" s="10"/>
      <c r="CT111" s="11"/>
      <c r="CU111" s="10"/>
      <c r="CV111" s="11"/>
      <c r="CW111" s="10"/>
      <c r="CX111" s="7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5"/>
        <v>0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6"/>
        <v>0</v>
      </c>
      <c r="ED111" s="11">
        <v>30</v>
      </c>
      <c r="EE111" s="10" t="s">
        <v>61</v>
      </c>
      <c r="EF111" s="11">
        <v>15</v>
      </c>
      <c r="EG111" s="10" t="s">
        <v>61</v>
      </c>
      <c r="EH111" s="11"/>
      <c r="EI111" s="10"/>
      <c r="EJ111" s="7">
        <v>2</v>
      </c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7"/>
        <v>2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8"/>
        <v>0</v>
      </c>
    </row>
    <row r="112" spans="1:171" ht="20.100000000000001" customHeight="1" x14ac:dyDescent="0.2">
      <c r="A112" s="12" t="s">
        <v>237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2"/>
      <c r="FO112" s="13"/>
    </row>
    <row r="113" spans="1:171" x14ac:dyDescent="0.2">
      <c r="A113" s="6"/>
      <c r="B113" s="6"/>
      <c r="C113" s="6"/>
      <c r="D113" s="6" t="s">
        <v>238</v>
      </c>
      <c r="E113" s="3" t="s">
        <v>239</v>
      </c>
      <c r="F113" s="6">
        <f>COUNTIF(T113:FM113,"e")</f>
        <v>0</v>
      </c>
      <c r="G113" s="6">
        <f>COUNTIF(T113:FM113,"z")</f>
        <v>1</v>
      </c>
      <c r="H113" s="6">
        <f>SUM(I113:P113)</f>
        <v>3</v>
      </c>
      <c r="I113" s="6">
        <f>T113+AM113+BF113+BY113+CR113+DK113+ED113+EW113</f>
        <v>0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AA113+AT113+BM113+CF113+CY113+DR113+EK113+FD113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3</v>
      </c>
      <c r="Q113" s="7">
        <f>AL113+BE113+BX113+CQ113+DJ113+EC113+EV113+FO113</f>
        <v>3</v>
      </c>
      <c r="R113" s="7">
        <f>AK113+BD113+BW113+CP113+DI113+EB113+EU113+FN113</f>
        <v>3</v>
      </c>
      <c r="S113" s="7">
        <v>3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Z113+AK113</f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AS113+BD113</f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BL113+BW113</f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>
        <v>3</v>
      </c>
      <c r="CO113" s="10" t="s">
        <v>61</v>
      </c>
      <c r="CP113" s="7">
        <v>3</v>
      </c>
      <c r="CQ113" s="7">
        <f>CE113+CP113</f>
        <v>3</v>
      </c>
      <c r="CR113" s="11"/>
      <c r="CS113" s="10"/>
      <c r="CT113" s="11"/>
      <c r="CU113" s="10"/>
      <c r="CV113" s="11"/>
      <c r="CW113" s="10"/>
      <c r="CX113" s="7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CX113+DI113</f>
        <v>0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DQ113+EB113</f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EJ113+EU113</f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FC113+FN113</f>
        <v>0</v>
      </c>
    </row>
    <row r="114" spans="1:171" x14ac:dyDescent="0.2">
      <c r="A114" s="6"/>
      <c r="B114" s="6"/>
      <c r="C114" s="6"/>
      <c r="D114" s="6" t="s">
        <v>240</v>
      </c>
      <c r="E114" s="3" t="s">
        <v>241</v>
      </c>
      <c r="F114" s="6">
        <f>COUNTIF(T114:FM114,"e")</f>
        <v>0</v>
      </c>
      <c r="G114" s="6">
        <f>COUNTIF(T114:FM114,"z")</f>
        <v>1</v>
      </c>
      <c r="H114" s="6">
        <f>SUM(I114:P114)</f>
        <v>3</v>
      </c>
      <c r="I114" s="6">
        <f>T114+AM114+BF114+BY114+CR114+DK114+ED114+EW114</f>
        <v>0</v>
      </c>
      <c r="J114" s="6">
        <f>V114+AO114+BH114+CA114+CT114+DM114+EF114+EY114</f>
        <v>0</v>
      </c>
      <c r="K114" s="6">
        <f>X114+AQ114+BJ114+CC114+CV114+DO114+EH114+FA114</f>
        <v>0</v>
      </c>
      <c r="L114" s="6">
        <f>AA114+AT114+BM114+CF114+CY114+DR114+EK114+FD114</f>
        <v>0</v>
      </c>
      <c r="M114" s="6">
        <f>AC114+AV114+BO114+CH114+DA114+DT114+EM114+FF114</f>
        <v>0</v>
      </c>
      <c r="N114" s="6">
        <f>AE114+AX114+BQ114+CJ114+DC114+DV114+EO114+FH114</f>
        <v>0</v>
      </c>
      <c r="O114" s="6">
        <f>AG114+AZ114+BS114+CL114+DE114+DX114+EQ114+FJ114</f>
        <v>0</v>
      </c>
      <c r="P114" s="6">
        <f>AI114+BB114+BU114+CN114+DG114+DZ114+ES114+FL114</f>
        <v>3</v>
      </c>
      <c r="Q114" s="7">
        <f>AL114+BE114+BX114+CQ114+DJ114+EC114+EV114+FO114</f>
        <v>3</v>
      </c>
      <c r="R114" s="7">
        <f>AK114+BD114+BW114+CP114+DI114+EB114+EU114+FN114</f>
        <v>3</v>
      </c>
      <c r="S114" s="7">
        <v>3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>Z114+AK114</f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>AS114+BD114</f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>BL114+BW114</f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>CE114+CP114</f>
        <v>0</v>
      </c>
      <c r="CR114" s="11"/>
      <c r="CS114" s="10"/>
      <c r="CT114" s="11"/>
      <c r="CU114" s="10"/>
      <c r="CV114" s="11"/>
      <c r="CW114" s="10"/>
      <c r="CX114" s="7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>CX114+DI114</f>
        <v>0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>
        <v>3</v>
      </c>
      <c r="EA114" s="10" t="s">
        <v>61</v>
      </c>
      <c r="EB114" s="7">
        <v>3</v>
      </c>
      <c r="EC114" s="7">
        <f>DQ114+EB114</f>
        <v>3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>EJ114+EU114</f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>FC114+FN114</f>
        <v>0</v>
      </c>
    </row>
    <row r="115" spans="1:171" ht="15.95" customHeight="1" x14ac:dyDescent="0.2">
      <c r="A115" s="6"/>
      <c r="B115" s="6"/>
      <c r="C115" s="6"/>
      <c r="D115" s="6"/>
      <c r="E115" s="6" t="s">
        <v>85</v>
      </c>
      <c r="F115" s="6">
        <f t="shared" ref="F115:AK115" si="129">SUM(F113:F114)</f>
        <v>0</v>
      </c>
      <c r="G115" s="6">
        <f t="shared" si="129"/>
        <v>2</v>
      </c>
      <c r="H115" s="6">
        <f t="shared" si="129"/>
        <v>6</v>
      </c>
      <c r="I115" s="6">
        <f t="shared" si="129"/>
        <v>0</v>
      </c>
      <c r="J115" s="6">
        <f t="shared" si="129"/>
        <v>0</v>
      </c>
      <c r="K115" s="6">
        <f t="shared" si="129"/>
        <v>0</v>
      </c>
      <c r="L115" s="6">
        <f t="shared" si="129"/>
        <v>0</v>
      </c>
      <c r="M115" s="6">
        <f t="shared" si="129"/>
        <v>0</v>
      </c>
      <c r="N115" s="6">
        <f t="shared" si="129"/>
        <v>0</v>
      </c>
      <c r="O115" s="6">
        <f t="shared" si="129"/>
        <v>0</v>
      </c>
      <c r="P115" s="6">
        <f t="shared" si="129"/>
        <v>6</v>
      </c>
      <c r="Q115" s="7">
        <f t="shared" si="129"/>
        <v>6</v>
      </c>
      <c r="R115" s="7">
        <f t="shared" si="129"/>
        <v>6</v>
      </c>
      <c r="S115" s="7">
        <f t="shared" si="129"/>
        <v>6</v>
      </c>
      <c r="T115" s="11">
        <f t="shared" si="129"/>
        <v>0</v>
      </c>
      <c r="U115" s="10">
        <f t="shared" si="129"/>
        <v>0</v>
      </c>
      <c r="V115" s="11">
        <f t="shared" si="129"/>
        <v>0</v>
      </c>
      <c r="W115" s="10">
        <f t="shared" si="129"/>
        <v>0</v>
      </c>
      <c r="X115" s="11">
        <f t="shared" si="129"/>
        <v>0</v>
      </c>
      <c r="Y115" s="10">
        <f t="shared" si="129"/>
        <v>0</v>
      </c>
      <c r="Z115" s="7">
        <f t="shared" si="129"/>
        <v>0</v>
      </c>
      <c r="AA115" s="11">
        <f t="shared" si="129"/>
        <v>0</v>
      </c>
      <c r="AB115" s="10">
        <f t="shared" si="129"/>
        <v>0</v>
      </c>
      <c r="AC115" s="11">
        <f t="shared" si="129"/>
        <v>0</v>
      </c>
      <c r="AD115" s="10">
        <f t="shared" si="129"/>
        <v>0</v>
      </c>
      <c r="AE115" s="11">
        <f t="shared" si="129"/>
        <v>0</v>
      </c>
      <c r="AF115" s="10">
        <f t="shared" si="129"/>
        <v>0</v>
      </c>
      <c r="AG115" s="11">
        <f t="shared" si="129"/>
        <v>0</v>
      </c>
      <c r="AH115" s="10">
        <f t="shared" si="129"/>
        <v>0</v>
      </c>
      <c r="AI115" s="11">
        <f t="shared" si="129"/>
        <v>0</v>
      </c>
      <c r="AJ115" s="10">
        <f t="shared" si="129"/>
        <v>0</v>
      </c>
      <c r="AK115" s="7">
        <f t="shared" si="129"/>
        <v>0</v>
      </c>
      <c r="AL115" s="7">
        <f t="shared" ref="AL115:BQ115" si="130">SUM(AL113:AL114)</f>
        <v>0</v>
      </c>
      <c r="AM115" s="11">
        <f t="shared" si="130"/>
        <v>0</v>
      </c>
      <c r="AN115" s="10">
        <f t="shared" si="130"/>
        <v>0</v>
      </c>
      <c r="AO115" s="11">
        <f t="shared" si="130"/>
        <v>0</v>
      </c>
      <c r="AP115" s="10">
        <f t="shared" si="130"/>
        <v>0</v>
      </c>
      <c r="AQ115" s="11">
        <f t="shared" si="130"/>
        <v>0</v>
      </c>
      <c r="AR115" s="10">
        <f t="shared" si="130"/>
        <v>0</v>
      </c>
      <c r="AS115" s="7">
        <f t="shared" si="130"/>
        <v>0</v>
      </c>
      <c r="AT115" s="11">
        <f t="shared" si="130"/>
        <v>0</v>
      </c>
      <c r="AU115" s="10">
        <f t="shared" si="130"/>
        <v>0</v>
      </c>
      <c r="AV115" s="11">
        <f t="shared" si="130"/>
        <v>0</v>
      </c>
      <c r="AW115" s="10">
        <f t="shared" si="130"/>
        <v>0</v>
      </c>
      <c r="AX115" s="11">
        <f t="shared" si="130"/>
        <v>0</v>
      </c>
      <c r="AY115" s="10">
        <f t="shared" si="130"/>
        <v>0</v>
      </c>
      <c r="AZ115" s="11">
        <f t="shared" si="130"/>
        <v>0</v>
      </c>
      <c r="BA115" s="10">
        <f t="shared" si="130"/>
        <v>0</v>
      </c>
      <c r="BB115" s="11">
        <f t="shared" si="130"/>
        <v>0</v>
      </c>
      <c r="BC115" s="10">
        <f t="shared" si="130"/>
        <v>0</v>
      </c>
      <c r="BD115" s="7">
        <f t="shared" si="130"/>
        <v>0</v>
      </c>
      <c r="BE115" s="7">
        <f t="shared" si="130"/>
        <v>0</v>
      </c>
      <c r="BF115" s="11">
        <f t="shared" si="130"/>
        <v>0</v>
      </c>
      <c r="BG115" s="10">
        <f t="shared" si="130"/>
        <v>0</v>
      </c>
      <c r="BH115" s="11">
        <f t="shared" si="130"/>
        <v>0</v>
      </c>
      <c r="BI115" s="10">
        <f t="shared" si="130"/>
        <v>0</v>
      </c>
      <c r="BJ115" s="11">
        <f t="shared" si="130"/>
        <v>0</v>
      </c>
      <c r="BK115" s="10">
        <f t="shared" si="130"/>
        <v>0</v>
      </c>
      <c r="BL115" s="7">
        <f t="shared" si="130"/>
        <v>0</v>
      </c>
      <c r="BM115" s="11">
        <f t="shared" si="130"/>
        <v>0</v>
      </c>
      <c r="BN115" s="10">
        <f t="shared" si="130"/>
        <v>0</v>
      </c>
      <c r="BO115" s="11">
        <f t="shared" si="130"/>
        <v>0</v>
      </c>
      <c r="BP115" s="10">
        <f t="shared" si="130"/>
        <v>0</v>
      </c>
      <c r="BQ115" s="11">
        <f t="shared" si="130"/>
        <v>0</v>
      </c>
      <c r="BR115" s="10">
        <f t="shared" ref="BR115:CW115" si="131">SUM(BR113:BR114)</f>
        <v>0</v>
      </c>
      <c r="BS115" s="11">
        <f t="shared" si="131"/>
        <v>0</v>
      </c>
      <c r="BT115" s="10">
        <f t="shared" si="131"/>
        <v>0</v>
      </c>
      <c r="BU115" s="11">
        <f t="shared" si="131"/>
        <v>0</v>
      </c>
      <c r="BV115" s="10">
        <f t="shared" si="131"/>
        <v>0</v>
      </c>
      <c r="BW115" s="7">
        <f t="shared" si="131"/>
        <v>0</v>
      </c>
      <c r="BX115" s="7">
        <f t="shared" si="131"/>
        <v>0</v>
      </c>
      <c r="BY115" s="11">
        <f t="shared" si="131"/>
        <v>0</v>
      </c>
      <c r="BZ115" s="10">
        <f t="shared" si="131"/>
        <v>0</v>
      </c>
      <c r="CA115" s="11">
        <f t="shared" si="131"/>
        <v>0</v>
      </c>
      <c r="CB115" s="10">
        <f t="shared" si="131"/>
        <v>0</v>
      </c>
      <c r="CC115" s="11">
        <f t="shared" si="131"/>
        <v>0</v>
      </c>
      <c r="CD115" s="10">
        <f t="shared" si="131"/>
        <v>0</v>
      </c>
      <c r="CE115" s="7">
        <f t="shared" si="131"/>
        <v>0</v>
      </c>
      <c r="CF115" s="11">
        <f t="shared" si="131"/>
        <v>0</v>
      </c>
      <c r="CG115" s="10">
        <f t="shared" si="131"/>
        <v>0</v>
      </c>
      <c r="CH115" s="11">
        <f t="shared" si="131"/>
        <v>0</v>
      </c>
      <c r="CI115" s="10">
        <f t="shared" si="131"/>
        <v>0</v>
      </c>
      <c r="CJ115" s="11">
        <f t="shared" si="131"/>
        <v>0</v>
      </c>
      <c r="CK115" s="10">
        <f t="shared" si="131"/>
        <v>0</v>
      </c>
      <c r="CL115" s="11">
        <f t="shared" si="131"/>
        <v>0</v>
      </c>
      <c r="CM115" s="10">
        <f t="shared" si="131"/>
        <v>0</v>
      </c>
      <c r="CN115" s="11">
        <f t="shared" si="131"/>
        <v>3</v>
      </c>
      <c r="CO115" s="10">
        <f t="shared" si="131"/>
        <v>0</v>
      </c>
      <c r="CP115" s="7">
        <f t="shared" si="131"/>
        <v>3</v>
      </c>
      <c r="CQ115" s="7">
        <f t="shared" si="131"/>
        <v>3</v>
      </c>
      <c r="CR115" s="11">
        <f t="shared" si="131"/>
        <v>0</v>
      </c>
      <c r="CS115" s="10">
        <f t="shared" si="131"/>
        <v>0</v>
      </c>
      <c r="CT115" s="11">
        <f t="shared" si="131"/>
        <v>0</v>
      </c>
      <c r="CU115" s="10">
        <f t="shared" si="131"/>
        <v>0</v>
      </c>
      <c r="CV115" s="11">
        <f t="shared" si="131"/>
        <v>0</v>
      </c>
      <c r="CW115" s="10">
        <f t="shared" si="131"/>
        <v>0</v>
      </c>
      <c r="CX115" s="7">
        <f t="shared" ref="CX115:EC115" si="132">SUM(CX113:CX114)</f>
        <v>0</v>
      </c>
      <c r="CY115" s="11">
        <f t="shared" si="132"/>
        <v>0</v>
      </c>
      <c r="CZ115" s="10">
        <f t="shared" si="132"/>
        <v>0</v>
      </c>
      <c r="DA115" s="11">
        <f t="shared" si="132"/>
        <v>0</v>
      </c>
      <c r="DB115" s="10">
        <f t="shared" si="132"/>
        <v>0</v>
      </c>
      <c r="DC115" s="11">
        <f t="shared" si="132"/>
        <v>0</v>
      </c>
      <c r="DD115" s="10">
        <f t="shared" si="132"/>
        <v>0</v>
      </c>
      <c r="DE115" s="11">
        <f t="shared" si="132"/>
        <v>0</v>
      </c>
      <c r="DF115" s="10">
        <f t="shared" si="132"/>
        <v>0</v>
      </c>
      <c r="DG115" s="11">
        <f t="shared" si="132"/>
        <v>0</v>
      </c>
      <c r="DH115" s="10">
        <f t="shared" si="132"/>
        <v>0</v>
      </c>
      <c r="DI115" s="7">
        <f t="shared" si="132"/>
        <v>0</v>
      </c>
      <c r="DJ115" s="7">
        <f t="shared" si="132"/>
        <v>0</v>
      </c>
      <c r="DK115" s="11">
        <f t="shared" si="132"/>
        <v>0</v>
      </c>
      <c r="DL115" s="10">
        <f t="shared" si="132"/>
        <v>0</v>
      </c>
      <c r="DM115" s="11">
        <f t="shared" si="132"/>
        <v>0</v>
      </c>
      <c r="DN115" s="10">
        <f t="shared" si="132"/>
        <v>0</v>
      </c>
      <c r="DO115" s="11">
        <f t="shared" si="132"/>
        <v>0</v>
      </c>
      <c r="DP115" s="10">
        <f t="shared" si="132"/>
        <v>0</v>
      </c>
      <c r="DQ115" s="7">
        <f t="shared" si="132"/>
        <v>0</v>
      </c>
      <c r="DR115" s="11">
        <f t="shared" si="132"/>
        <v>0</v>
      </c>
      <c r="DS115" s="10">
        <f t="shared" si="132"/>
        <v>0</v>
      </c>
      <c r="DT115" s="11">
        <f t="shared" si="132"/>
        <v>0</v>
      </c>
      <c r="DU115" s="10">
        <f t="shared" si="132"/>
        <v>0</v>
      </c>
      <c r="DV115" s="11">
        <f t="shared" si="132"/>
        <v>0</v>
      </c>
      <c r="DW115" s="10">
        <f t="shared" si="132"/>
        <v>0</v>
      </c>
      <c r="DX115" s="11">
        <f t="shared" si="132"/>
        <v>0</v>
      </c>
      <c r="DY115" s="10">
        <f t="shared" si="132"/>
        <v>0</v>
      </c>
      <c r="DZ115" s="11">
        <f t="shared" si="132"/>
        <v>3</v>
      </c>
      <c r="EA115" s="10">
        <f t="shared" si="132"/>
        <v>0</v>
      </c>
      <c r="EB115" s="7">
        <f t="shared" si="132"/>
        <v>3</v>
      </c>
      <c r="EC115" s="7">
        <f t="shared" si="132"/>
        <v>3</v>
      </c>
      <c r="ED115" s="11">
        <f t="shared" ref="ED115:FI115" si="133">SUM(ED113:ED114)</f>
        <v>0</v>
      </c>
      <c r="EE115" s="10">
        <f t="shared" si="133"/>
        <v>0</v>
      </c>
      <c r="EF115" s="11">
        <f t="shared" si="133"/>
        <v>0</v>
      </c>
      <c r="EG115" s="10">
        <f t="shared" si="133"/>
        <v>0</v>
      </c>
      <c r="EH115" s="11">
        <f t="shared" si="133"/>
        <v>0</v>
      </c>
      <c r="EI115" s="10">
        <f t="shared" si="133"/>
        <v>0</v>
      </c>
      <c r="EJ115" s="7">
        <f t="shared" si="133"/>
        <v>0</v>
      </c>
      <c r="EK115" s="11">
        <f t="shared" si="133"/>
        <v>0</v>
      </c>
      <c r="EL115" s="10">
        <f t="shared" si="133"/>
        <v>0</v>
      </c>
      <c r="EM115" s="11">
        <f t="shared" si="133"/>
        <v>0</v>
      </c>
      <c r="EN115" s="10">
        <f t="shared" si="133"/>
        <v>0</v>
      </c>
      <c r="EO115" s="11">
        <f t="shared" si="133"/>
        <v>0</v>
      </c>
      <c r="EP115" s="10">
        <f t="shared" si="133"/>
        <v>0</v>
      </c>
      <c r="EQ115" s="11">
        <f t="shared" si="133"/>
        <v>0</v>
      </c>
      <c r="ER115" s="10">
        <f t="shared" si="133"/>
        <v>0</v>
      </c>
      <c r="ES115" s="11">
        <f t="shared" si="133"/>
        <v>0</v>
      </c>
      <c r="ET115" s="10">
        <f t="shared" si="133"/>
        <v>0</v>
      </c>
      <c r="EU115" s="7">
        <f t="shared" si="133"/>
        <v>0</v>
      </c>
      <c r="EV115" s="7">
        <f t="shared" si="133"/>
        <v>0</v>
      </c>
      <c r="EW115" s="11">
        <f t="shared" si="133"/>
        <v>0</v>
      </c>
      <c r="EX115" s="10">
        <f t="shared" si="133"/>
        <v>0</v>
      </c>
      <c r="EY115" s="11">
        <f t="shared" si="133"/>
        <v>0</v>
      </c>
      <c r="EZ115" s="10">
        <f t="shared" si="133"/>
        <v>0</v>
      </c>
      <c r="FA115" s="11">
        <f t="shared" si="133"/>
        <v>0</v>
      </c>
      <c r="FB115" s="10">
        <f t="shared" si="133"/>
        <v>0</v>
      </c>
      <c r="FC115" s="7">
        <f t="shared" si="133"/>
        <v>0</v>
      </c>
      <c r="FD115" s="11">
        <f t="shared" si="133"/>
        <v>0</v>
      </c>
      <c r="FE115" s="10">
        <f t="shared" si="133"/>
        <v>0</v>
      </c>
      <c r="FF115" s="11">
        <f t="shared" si="133"/>
        <v>0</v>
      </c>
      <c r="FG115" s="10">
        <f t="shared" si="133"/>
        <v>0</v>
      </c>
      <c r="FH115" s="11">
        <f t="shared" si="133"/>
        <v>0</v>
      </c>
      <c r="FI115" s="10">
        <f t="shared" si="133"/>
        <v>0</v>
      </c>
      <c r="FJ115" s="11">
        <f t="shared" ref="FJ115:FO115" si="134">SUM(FJ113:FJ114)</f>
        <v>0</v>
      </c>
      <c r="FK115" s="10">
        <f t="shared" si="134"/>
        <v>0</v>
      </c>
      <c r="FL115" s="11">
        <f t="shared" si="134"/>
        <v>0</v>
      </c>
      <c r="FM115" s="10">
        <f t="shared" si="134"/>
        <v>0</v>
      </c>
      <c r="FN115" s="7">
        <f t="shared" si="134"/>
        <v>0</v>
      </c>
      <c r="FO115" s="7">
        <f t="shared" si="134"/>
        <v>0</v>
      </c>
    </row>
    <row r="116" spans="1:171" ht="20.100000000000001" customHeight="1" x14ac:dyDescent="0.2">
      <c r="A116" s="6"/>
      <c r="B116" s="6"/>
      <c r="C116" s="6"/>
      <c r="D116" s="6"/>
      <c r="E116" s="8" t="s">
        <v>242</v>
      </c>
      <c r="F116" s="6">
        <f>F32+F55+F71+F90+F115</f>
        <v>24</v>
      </c>
      <c r="G116" s="6">
        <f>G32+G55+G71+G90+G115</f>
        <v>91</v>
      </c>
      <c r="H116" s="6">
        <f t="shared" ref="H116:P116" si="135">H32+H55+H71+H90</f>
        <v>2589</v>
      </c>
      <c r="I116" s="6">
        <f t="shared" si="135"/>
        <v>1284</v>
      </c>
      <c r="J116" s="6">
        <f t="shared" si="135"/>
        <v>405</v>
      </c>
      <c r="K116" s="6">
        <f t="shared" si="135"/>
        <v>30</v>
      </c>
      <c r="L116" s="6">
        <f t="shared" si="135"/>
        <v>495</v>
      </c>
      <c r="M116" s="6">
        <f t="shared" si="135"/>
        <v>150</v>
      </c>
      <c r="N116" s="6">
        <f t="shared" si="135"/>
        <v>225</v>
      </c>
      <c r="O116" s="6">
        <f t="shared" si="135"/>
        <v>0</v>
      </c>
      <c r="P116" s="6">
        <f t="shared" si="135"/>
        <v>0</v>
      </c>
      <c r="Q116" s="7">
        <f>Q32+Q55+Q71+Q90+Q115</f>
        <v>210</v>
      </c>
      <c r="R116" s="7">
        <f>R32+R55+R71+R90+R115</f>
        <v>82.3</v>
      </c>
      <c r="S116" s="7">
        <f>S32+S55+S71+S90+S115</f>
        <v>108.80000000000001</v>
      </c>
      <c r="T116" s="11">
        <f t="shared" ref="T116:Y116" si="136">T32+T55+T71+T90</f>
        <v>252</v>
      </c>
      <c r="U116" s="10">
        <f t="shared" si="136"/>
        <v>0</v>
      </c>
      <c r="V116" s="11">
        <f t="shared" si="136"/>
        <v>60</v>
      </c>
      <c r="W116" s="10">
        <f t="shared" si="136"/>
        <v>0</v>
      </c>
      <c r="X116" s="11">
        <f t="shared" si="136"/>
        <v>0</v>
      </c>
      <c r="Y116" s="10">
        <f t="shared" si="136"/>
        <v>0</v>
      </c>
      <c r="Z116" s="7">
        <f>Z32+Z55+Z71+Z90+Z115</f>
        <v>26</v>
      </c>
      <c r="AA116" s="11">
        <f t="shared" ref="AA116:AJ116" si="137">AA32+AA55+AA71+AA90</f>
        <v>45</v>
      </c>
      <c r="AB116" s="10">
        <f t="shared" si="137"/>
        <v>0</v>
      </c>
      <c r="AC116" s="11">
        <f t="shared" si="137"/>
        <v>0</v>
      </c>
      <c r="AD116" s="10">
        <f t="shared" si="137"/>
        <v>0</v>
      </c>
      <c r="AE116" s="11">
        <f t="shared" si="137"/>
        <v>0</v>
      </c>
      <c r="AF116" s="10">
        <f t="shared" si="137"/>
        <v>0</v>
      </c>
      <c r="AG116" s="11">
        <f t="shared" si="137"/>
        <v>0</v>
      </c>
      <c r="AH116" s="10">
        <f t="shared" si="137"/>
        <v>0</v>
      </c>
      <c r="AI116" s="11">
        <f t="shared" si="137"/>
        <v>0</v>
      </c>
      <c r="AJ116" s="10">
        <f t="shared" si="137"/>
        <v>0</v>
      </c>
      <c r="AK116" s="7">
        <f>AK32+AK55+AK71+AK90+AK115</f>
        <v>4</v>
      </c>
      <c r="AL116" s="7">
        <f>AL32+AL55+AL71+AL90+AL115</f>
        <v>30</v>
      </c>
      <c r="AM116" s="11">
        <f t="shared" ref="AM116:AR116" si="138">AM32+AM55+AM71+AM90</f>
        <v>190</v>
      </c>
      <c r="AN116" s="10">
        <f t="shared" si="138"/>
        <v>0</v>
      </c>
      <c r="AO116" s="11">
        <f t="shared" si="138"/>
        <v>90</v>
      </c>
      <c r="AP116" s="10">
        <f t="shared" si="138"/>
        <v>0</v>
      </c>
      <c r="AQ116" s="11">
        <f t="shared" si="138"/>
        <v>0</v>
      </c>
      <c r="AR116" s="10">
        <f t="shared" si="138"/>
        <v>0</v>
      </c>
      <c r="AS116" s="7">
        <f>AS32+AS55+AS71+AS90+AS115</f>
        <v>25</v>
      </c>
      <c r="AT116" s="11">
        <f t="shared" ref="AT116:BC116" si="139">AT32+AT55+AT71+AT90</f>
        <v>30</v>
      </c>
      <c r="AU116" s="10">
        <f t="shared" si="139"/>
        <v>0</v>
      </c>
      <c r="AV116" s="11">
        <f t="shared" si="139"/>
        <v>0</v>
      </c>
      <c r="AW116" s="10">
        <f t="shared" si="139"/>
        <v>0</v>
      </c>
      <c r="AX116" s="11">
        <f t="shared" si="139"/>
        <v>30</v>
      </c>
      <c r="AY116" s="10">
        <f t="shared" si="139"/>
        <v>0</v>
      </c>
      <c r="AZ116" s="11">
        <f t="shared" si="139"/>
        <v>0</v>
      </c>
      <c r="BA116" s="10">
        <f t="shared" si="139"/>
        <v>0</v>
      </c>
      <c r="BB116" s="11">
        <f t="shared" si="139"/>
        <v>0</v>
      </c>
      <c r="BC116" s="10">
        <f t="shared" si="139"/>
        <v>0</v>
      </c>
      <c r="BD116" s="7">
        <f>BD32+BD55+BD71+BD90+BD115</f>
        <v>5</v>
      </c>
      <c r="BE116" s="7">
        <f>BE32+BE55+BE71+BE90+BE115</f>
        <v>30</v>
      </c>
      <c r="BF116" s="11">
        <f t="shared" ref="BF116:BK116" si="140">BF32+BF55+BF71+BF90</f>
        <v>180</v>
      </c>
      <c r="BG116" s="10">
        <f t="shared" si="140"/>
        <v>0</v>
      </c>
      <c r="BH116" s="11">
        <f t="shared" si="140"/>
        <v>75</v>
      </c>
      <c r="BI116" s="10">
        <f t="shared" si="140"/>
        <v>0</v>
      </c>
      <c r="BJ116" s="11">
        <f t="shared" si="140"/>
        <v>0</v>
      </c>
      <c r="BK116" s="10">
        <f t="shared" si="140"/>
        <v>0</v>
      </c>
      <c r="BL116" s="7">
        <f>BL32+BL55+BL71+BL90+BL115</f>
        <v>18</v>
      </c>
      <c r="BM116" s="11">
        <f t="shared" ref="BM116:BV116" si="141">BM32+BM55+BM71+BM90</f>
        <v>120</v>
      </c>
      <c r="BN116" s="10">
        <f t="shared" si="141"/>
        <v>0</v>
      </c>
      <c r="BO116" s="11">
        <f t="shared" si="141"/>
        <v>30</v>
      </c>
      <c r="BP116" s="10">
        <f t="shared" si="141"/>
        <v>0</v>
      </c>
      <c r="BQ116" s="11">
        <f t="shared" si="141"/>
        <v>15</v>
      </c>
      <c r="BR116" s="10">
        <f t="shared" si="141"/>
        <v>0</v>
      </c>
      <c r="BS116" s="11">
        <f t="shared" si="141"/>
        <v>0</v>
      </c>
      <c r="BT116" s="10">
        <f t="shared" si="141"/>
        <v>0</v>
      </c>
      <c r="BU116" s="11">
        <f t="shared" si="141"/>
        <v>0</v>
      </c>
      <c r="BV116" s="10">
        <f t="shared" si="141"/>
        <v>0</v>
      </c>
      <c r="BW116" s="7">
        <f>BW32+BW55+BW71+BW90+BW115</f>
        <v>12</v>
      </c>
      <c r="BX116" s="7">
        <f>BX32+BX55+BX71+BX90+BX115</f>
        <v>30</v>
      </c>
      <c r="BY116" s="11">
        <f t="shared" ref="BY116:CD116" si="142">BY32+BY55+BY71+BY90</f>
        <v>165</v>
      </c>
      <c r="BZ116" s="10">
        <f t="shared" si="142"/>
        <v>0</v>
      </c>
      <c r="CA116" s="11">
        <f t="shared" si="142"/>
        <v>60</v>
      </c>
      <c r="CB116" s="10">
        <f t="shared" si="142"/>
        <v>0</v>
      </c>
      <c r="CC116" s="11">
        <f t="shared" si="142"/>
        <v>0</v>
      </c>
      <c r="CD116" s="10">
        <f t="shared" si="142"/>
        <v>0</v>
      </c>
      <c r="CE116" s="7">
        <f>CE32+CE55+CE71+CE90+CE115</f>
        <v>18</v>
      </c>
      <c r="CF116" s="11">
        <f t="shared" ref="CF116:CO116" si="143">CF32+CF55+CF71+CF90</f>
        <v>90</v>
      </c>
      <c r="CG116" s="10">
        <f t="shared" si="143"/>
        <v>0</v>
      </c>
      <c r="CH116" s="11">
        <f t="shared" si="143"/>
        <v>60</v>
      </c>
      <c r="CI116" s="10">
        <f t="shared" si="143"/>
        <v>0</v>
      </c>
      <c r="CJ116" s="11">
        <f t="shared" si="143"/>
        <v>0</v>
      </c>
      <c r="CK116" s="10">
        <f t="shared" si="143"/>
        <v>0</v>
      </c>
      <c r="CL116" s="11">
        <f t="shared" si="143"/>
        <v>0</v>
      </c>
      <c r="CM116" s="10">
        <f t="shared" si="143"/>
        <v>0</v>
      </c>
      <c r="CN116" s="11">
        <f t="shared" si="143"/>
        <v>0</v>
      </c>
      <c r="CO116" s="10">
        <f t="shared" si="143"/>
        <v>0</v>
      </c>
      <c r="CP116" s="7">
        <f>CP32+CP55+CP71+CP90+CP115</f>
        <v>12</v>
      </c>
      <c r="CQ116" s="7">
        <f>CQ32+CQ55+CQ71+CQ90+CQ115</f>
        <v>30</v>
      </c>
      <c r="CR116" s="11">
        <f t="shared" ref="CR116:CW116" si="144">CR32+CR55+CR71+CR90</f>
        <v>195</v>
      </c>
      <c r="CS116" s="10">
        <f t="shared" si="144"/>
        <v>0</v>
      </c>
      <c r="CT116" s="11">
        <f t="shared" si="144"/>
        <v>30</v>
      </c>
      <c r="CU116" s="10">
        <f t="shared" si="144"/>
        <v>0</v>
      </c>
      <c r="CV116" s="11">
        <f t="shared" si="144"/>
        <v>0</v>
      </c>
      <c r="CW116" s="10">
        <f t="shared" si="144"/>
        <v>0</v>
      </c>
      <c r="CX116" s="7">
        <f>CX32+CX55+CX71+CX90+CX115</f>
        <v>18</v>
      </c>
      <c r="CY116" s="11">
        <f t="shared" ref="CY116:DH116" si="145">CY32+CY55+CY71+CY90</f>
        <v>120</v>
      </c>
      <c r="CZ116" s="10">
        <f t="shared" si="145"/>
        <v>0</v>
      </c>
      <c r="DA116" s="11">
        <f t="shared" si="145"/>
        <v>60</v>
      </c>
      <c r="DB116" s="10">
        <f t="shared" si="145"/>
        <v>0</v>
      </c>
      <c r="DC116" s="11">
        <f t="shared" si="145"/>
        <v>0</v>
      </c>
      <c r="DD116" s="10">
        <f t="shared" si="145"/>
        <v>0</v>
      </c>
      <c r="DE116" s="11">
        <f t="shared" si="145"/>
        <v>0</v>
      </c>
      <c r="DF116" s="10">
        <f t="shared" si="145"/>
        <v>0</v>
      </c>
      <c r="DG116" s="11">
        <f t="shared" si="145"/>
        <v>0</v>
      </c>
      <c r="DH116" s="10">
        <f t="shared" si="145"/>
        <v>0</v>
      </c>
      <c r="DI116" s="7">
        <f>DI32+DI55+DI71+DI90+DI115</f>
        <v>12</v>
      </c>
      <c r="DJ116" s="7">
        <f>DJ32+DJ55+DJ71+DJ90+DJ115</f>
        <v>30</v>
      </c>
      <c r="DK116" s="11">
        <f t="shared" ref="DK116:DP116" si="146">DK32+DK55+DK71+DK90</f>
        <v>182</v>
      </c>
      <c r="DL116" s="10">
        <f t="shared" si="146"/>
        <v>0</v>
      </c>
      <c r="DM116" s="11">
        <f t="shared" si="146"/>
        <v>30</v>
      </c>
      <c r="DN116" s="10">
        <f t="shared" si="146"/>
        <v>0</v>
      </c>
      <c r="DO116" s="11">
        <f t="shared" si="146"/>
        <v>0</v>
      </c>
      <c r="DP116" s="10">
        <f t="shared" si="146"/>
        <v>0</v>
      </c>
      <c r="DQ116" s="7">
        <f>DQ32+DQ55+DQ71+DQ90+DQ115</f>
        <v>13</v>
      </c>
      <c r="DR116" s="11">
        <f t="shared" ref="DR116:EA116" si="147">DR32+DR55+DR71+DR90</f>
        <v>60</v>
      </c>
      <c r="DS116" s="10">
        <f t="shared" si="147"/>
        <v>0</v>
      </c>
      <c r="DT116" s="11">
        <f t="shared" si="147"/>
        <v>0</v>
      </c>
      <c r="DU116" s="10">
        <f t="shared" si="147"/>
        <v>0</v>
      </c>
      <c r="DV116" s="11">
        <f t="shared" si="147"/>
        <v>135</v>
      </c>
      <c r="DW116" s="10">
        <f t="shared" si="147"/>
        <v>0</v>
      </c>
      <c r="DX116" s="11">
        <f t="shared" si="147"/>
        <v>0</v>
      </c>
      <c r="DY116" s="10">
        <f t="shared" si="147"/>
        <v>0</v>
      </c>
      <c r="DZ116" s="11">
        <f t="shared" si="147"/>
        <v>0</v>
      </c>
      <c r="EA116" s="10">
        <f t="shared" si="147"/>
        <v>0</v>
      </c>
      <c r="EB116" s="7">
        <f>EB32+EB55+EB71+EB90+EB115</f>
        <v>17</v>
      </c>
      <c r="EC116" s="7">
        <f>EC32+EC55+EC71+EC90+EC115</f>
        <v>30</v>
      </c>
      <c r="ED116" s="11">
        <f t="shared" ref="ED116:EI116" si="148">ED32+ED55+ED71+ED90</f>
        <v>120</v>
      </c>
      <c r="EE116" s="10">
        <f t="shared" si="148"/>
        <v>0</v>
      </c>
      <c r="EF116" s="11">
        <f t="shared" si="148"/>
        <v>60</v>
      </c>
      <c r="EG116" s="10">
        <f t="shared" si="148"/>
        <v>0</v>
      </c>
      <c r="EH116" s="11">
        <f t="shared" si="148"/>
        <v>30</v>
      </c>
      <c r="EI116" s="10">
        <f t="shared" si="148"/>
        <v>0</v>
      </c>
      <c r="EJ116" s="7">
        <f>EJ32+EJ55+EJ71+EJ90+EJ115</f>
        <v>9.6999999999999993</v>
      </c>
      <c r="EK116" s="11">
        <f t="shared" ref="EK116:ET116" si="149">EK32+EK55+EK71+EK90</f>
        <v>30</v>
      </c>
      <c r="EL116" s="10">
        <f t="shared" si="149"/>
        <v>0</v>
      </c>
      <c r="EM116" s="11">
        <f t="shared" si="149"/>
        <v>0</v>
      </c>
      <c r="EN116" s="10">
        <f t="shared" si="149"/>
        <v>0</v>
      </c>
      <c r="EO116" s="11">
        <f t="shared" si="149"/>
        <v>45</v>
      </c>
      <c r="EP116" s="10">
        <f t="shared" si="149"/>
        <v>0</v>
      </c>
      <c r="EQ116" s="11">
        <f t="shared" si="149"/>
        <v>0</v>
      </c>
      <c r="ER116" s="10">
        <f t="shared" si="149"/>
        <v>0</v>
      </c>
      <c r="ES116" s="11">
        <f t="shared" si="149"/>
        <v>0</v>
      </c>
      <c r="ET116" s="10">
        <f t="shared" si="149"/>
        <v>0</v>
      </c>
      <c r="EU116" s="7">
        <f>EU32+EU55+EU71+EU90+EU115</f>
        <v>20.3</v>
      </c>
      <c r="EV116" s="7">
        <f>EV32+EV55+EV71+EV90+EV115</f>
        <v>30</v>
      </c>
      <c r="EW116" s="11">
        <f t="shared" ref="EW116:FB116" si="150">EW32+EW55+EW71+EW90</f>
        <v>0</v>
      </c>
      <c r="EX116" s="10">
        <f t="shared" si="150"/>
        <v>0</v>
      </c>
      <c r="EY116" s="11">
        <f t="shared" si="150"/>
        <v>0</v>
      </c>
      <c r="EZ116" s="10">
        <f t="shared" si="150"/>
        <v>0</v>
      </c>
      <c r="FA116" s="11">
        <f t="shared" si="150"/>
        <v>0</v>
      </c>
      <c r="FB116" s="10">
        <f t="shared" si="150"/>
        <v>0</v>
      </c>
      <c r="FC116" s="7">
        <f>FC32+FC55+FC71+FC90+FC115</f>
        <v>0</v>
      </c>
      <c r="FD116" s="11">
        <f t="shared" ref="FD116:FM116" si="151">FD32+FD55+FD71+FD90</f>
        <v>0</v>
      </c>
      <c r="FE116" s="10">
        <f t="shared" si="151"/>
        <v>0</v>
      </c>
      <c r="FF116" s="11">
        <f t="shared" si="151"/>
        <v>0</v>
      </c>
      <c r="FG116" s="10">
        <f t="shared" si="151"/>
        <v>0</v>
      </c>
      <c r="FH116" s="11">
        <f t="shared" si="151"/>
        <v>0</v>
      </c>
      <c r="FI116" s="10">
        <f t="shared" si="151"/>
        <v>0</v>
      </c>
      <c r="FJ116" s="11">
        <f t="shared" si="151"/>
        <v>0</v>
      </c>
      <c r="FK116" s="10">
        <f t="shared" si="151"/>
        <v>0</v>
      </c>
      <c r="FL116" s="11">
        <f t="shared" si="151"/>
        <v>0</v>
      </c>
      <c r="FM116" s="10">
        <f t="shared" si="151"/>
        <v>0</v>
      </c>
      <c r="FN116" s="7">
        <f>FN32+FN55+FN71+FN90+FN115</f>
        <v>0</v>
      </c>
      <c r="FO116" s="7">
        <f>FO32+FO55+FO71+FO90+FO115</f>
        <v>0</v>
      </c>
    </row>
    <row r="118" spans="1:171" x14ac:dyDescent="0.2">
      <c r="D118" s="3" t="s">
        <v>22</v>
      </c>
      <c r="E118" s="3" t="s">
        <v>243</v>
      </c>
    </row>
    <row r="119" spans="1:171" x14ac:dyDescent="0.2">
      <c r="D119" s="3" t="s">
        <v>26</v>
      </c>
      <c r="E119" s="3" t="s">
        <v>244</v>
      </c>
    </row>
    <row r="120" spans="1:171" x14ac:dyDescent="0.2">
      <c r="D120" s="14" t="s">
        <v>32</v>
      </c>
      <c r="E120" s="14"/>
    </row>
    <row r="121" spans="1:171" x14ac:dyDescent="0.2">
      <c r="D121" s="3" t="s">
        <v>34</v>
      </c>
      <c r="E121" s="3" t="s">
        <v>245</v>
      </c>
    </row>
    <row r="122" spans="1:171" x14ac:dyDescent="0.2">
      <c r="D122" s="3" t="s">
        <v>35</v>
      </c>
      <c r="E122" s="3" t="s">
        <v>246</v>
      </c>
    </row>
    <row r="123" spans="1:171" x14ac:dyDescent="0.2">
      <c r="D123" s="3" t="s">
        <v>36</v>
      </c>
      <c r="E123" s="3" t="s">
        <v>247</v>
      </c>
    </row>
    <row r="124" spans="1:171" x14ac:dyDescent="0.2">
      <c r="D124" s="14" t="s">
        <v>33</v>
      </c>
      <c r="E124" s="14"/>
      <c r="M124" s="9"/>
      <c r="U124" s="9"/>
      <c r="AC124" s="9"/>
    </row>
    <row r="125" spans="1:171" x14ac:dyDescent="0.2">
      <c r="D125" s="3" t="s">
        <v>37</v>
      </c>
      <c r="E125" s="3" t="s">
        <v>248</v>
      </c>
    </row>
    <row r="126" spans="1:171" x14ac:dyDescent="0.2">
      <c r="D126" s="3" t="s">
        <v>38</v>
      </c>
      <c r="E126" s="3" t="s">
        <v>249</v>
      </c>
    </row>
    <row r="127" spans="1:171" x14ac:dyDescent="0.2">
      <c r="D127" s="3" t="s">
        <v>39</v>
      </c>
      <c r="E127" s="3" t="s">
        <v>250</v>
      </c>
    </row>
    <row r="128" spans="1:171" x14ac:dyDescent="0.2">
      <c r="D128" s="3" t="s">
        <v>40</v>
      </c>
      <c r="E128" s="3" t="s">
        <v>251</v>
      </c>
    </row>
    <row r="129" spans="4:5" x14ac:dyDescent="0.2">
      <c r="D129" s="3" t="s">
        <v>41</v>
      </c>
      <c r="E129" s="3" t="s">
        <v>252</v>
      </c>
    </row>
  </sheetData>
  <mergeCells count="160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33:FO33"/>
    <mergeCell ref="A56:FO56"/>
    <mergeCell ref="A72:FO72"/>
    <mergeCell ref="A91:FO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3"/>
    <mergeCell ref="A100:A103"/>
    <mergeCell ref="B100:B103"/>
    <mergeCell ref="A112:FO112"/>
    <mergeCell ref="D120:E120"/>
    <mergeCell ref="D124:E124"/>
    <mergeCell ref="C104:C107"/>
    <mergeCell ref="A104:A107"/>
    <mergeCell ref="B104:B107"/>
    <mergeCell ref="C108:C111"/>
    <mergeCell ref="A108:A111"/>
    <mergeCell ref="B108:B11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Budowa i eksploatacja siłowni o</vt:lpstr>
      <vt:lpstr>Projektowanie i budowa okrętów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2021-06-14T11:33:06Z</dcterms:created>
  <dcterms:modified xsi:type="dcterms:W3CDTF">2021-06-29T09:32:33Z</dcterms:modified>
</cp:coreProperties>
</file>