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63260838-DB43-45E2-B974-871B34F52FA4}" xr6:coauthVersionLast="45" xr6:coauthVersionMax="45" xr10:uidLastSave="{00000000-0000-0000-0000-000000000000}"/>
  <bookViews>
    <workbookView xWindow="-120" yWindow="-120" windowWidth="38640" windowHeight="15840"/>
  </bookViews>
  <sheets>
    <sheet name="Obrót środkami ochrony roślin 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H17" i="1"/>
  <c r="K17" i="1"/>
  <c r="L17" i="1"/>
  <c r="N17" i="1"/>
  <c r="Z17" i="1"/>
  <c r="F17" i="1"/>
  <c r="AK17" i="1"/>
  <c r="I18" i="1"/>
  <c r="J18" i="1"/>
  <c r="K18" i="1"/>
  <c r="H18" i="1"/>
  <c r="L18" i="1"/>
  <c r="N18" i="1"/>
  <c r="Z18" i="1"/>
  <c r="G18" i="1"/>
  <c r="AK18" i="1"/>
  <c r="I19" i="1"/>
  <c r="J19" i="1"/>
  <c r="K19" i="1"/>
  <c r="L19" i="1"/>
  <c r="H19" i="1"/>
  <c r="N19" i="1"/>
  <c r="Z19" i="1"/>
  <c r="M19" i="1"/>
  <c r="AK19" i="1"/>
  <c r="F20" i="1"/>
  <c r="I20" i="1"/>
  <c r="H20" i="1"/>
  <c r="J20" i="1"/>
  <c r="K20" i="1"/>
  <c r="L20" i="1"/>
  <c r="N20" i="1"/>
  <c r="Z20" i="1"/>
  <c r="G20" i="1"/>
  <c r="AK20" i="1"/>
  <c r="M20" i="1"/>
  <c r="I21" i="1"/>
  <c r="H21" i="1"/>
  <c r="J21" i="1"/>
  <c r="K21" i="1"/>
  <c r="K34" i="1"/>
  <c r="K36" i="1"/>
  <c r="L21" i="1"/>
  <c r="N21" i="1"/>
  <c r="Z21" i="1"/>
  <c r="F21" i="1"/>
  <c r="AK21" i="1"/>
  <c r="I22" i="1"/>
  <c r="J22" i="1"/>
  <c r="K22" i="1"/>
  <c r="L22" i="1"/>
  <c r="H22" i="1"/>
  <c r="N22" i="1"/>
  <c r="Z22" i="1"/>
  <c r="G22" i="1"/>
  <c r="AK22" i="1"/>
  <c r="AK34" i="1"/>
  <c r="AK36" i="1"/>
  <c r="I23" i="1"/>
  <c r="H23" i="1"/>
  <c r="J23" i="1"/>
  <c r="K23" i="1"/>
  <c r="L23" i="1"/>
  <c r="M23" i="1"/>
  <c r="N23" i="1"/>
  <c r="Z23" i="1"/>
  <c r="F23" i="1"/>
  <c r="AK23" i="1"/>
  <c r="F24" i="1"/>
  <c r="I24" i="1"/>
  <c r="J24" i="1"/>
  <c r="H24" i="1"/>
  <c r="K24" i="1"/>
  <c r="L24" i="1"/>
  <c r="N24" i="1"/>
  <c r="Z24" i="1"/>
  <c r="G24" i="1"/>
  <c r="AK24" i="1"/>
  <c r="M24" i="1"/>
  <c r="I25" i="1"/>
  <c r="H25" i="1"/>
  <c r="J25" i="1"/>
  <c r="K25" i="1"/>
  <c r="L25" i="1"/>
  <c r="N25" i="1"/>
  <c r="Z25" i="1"/>
  <c r="F25" i="1"/>
  <c r="AK25" i="1"/>
  <c r="F26" i="1"/>
  <c r="H26" i="1"/>
  <c r="I26" i="1"/>
  <c r="J26" i="1"/>
  <c r="K26" i="1"/>
  <c r="L26" i="1"/>
  <c r="N26" i="1"/>
  <c r="Z26" i="1"/>
  <c r="G26" i="1"/>
  <c r="AK26" i="1"/>
  <c r="I27" i="1"/>
  <c r="H27" i="1"/>
  <c r="J27" i="1"/>
  <c r="K27" i="1"/>
  <c r="L27" i="1"/>
  <c r="M27" i="1"/>
  <c r="N27" i="1"/>
  <c r="Z27" i="1"/>
  <c r="F27" i="1"/>
  <c r="AK27" i="1"/>
  <c r="F28" i="1"/>
  <c r="I28" i="1"/>
  <c r="J28" i="1"/>
  <c r="H28" i="1"/>
  <c r="K28" i="1"/>
  <c r="L28" i="1"/>
  <c r="N28" i="1"/>
  <c r="N34" i="1"/>
  <c r="N36" i="1"/>
  <c r="Z28" i="1"/>
  <c r="G28" i="1"/>
  <c r="AK28" i="1"/>
  <c r="M28" i="1"/>
  <c r="G29" i="1"/>
  <c r="I29" i="1"/>
  <c r="H29" i="1"/>
  <c r="J29" i="1"/>
  <c r="K29" i="1"/>
  <c r="L29" i="1"/>
  <c r="N29" i="1"/>
  <c r="Z29" i="1"/>
  <c r="F29" i="1"/>
  <c r="AK29" i="1"/>
  <c r="F30" i="1"/>
  <c r="I30" i="1"/>
  <c r="J30" i="1"/>
  <c r="K30" i="1"/>
  <c r="L30" i="1"/>
  <c r="H30" i="1"/>
  <c r="N30" i="1"/>
  <c r="Z30" i="1"/>
  <c r="G30" i="1"/>
  <c r="AK30" i="1"/>
  <c r="G31" i="1"/>
  <c r="I31" i="1"/>
  <c r="H31" i="1"/>
  <c r="J31" i="1"/>
  <c r="K31" i="1"/>
  <c r="L31" i="1"/>
  <c r="M31" i="1"/>
  <c r="N31" i="1"/>
  <c r="Z31" i="1"/>
  <c r="F31" i="1"/>
  <c r="AK31" i="1"/>
  <c r="F32" i="1"/>
  <c r="I32" i="1"/>
  <c r="J32" i="1"/>
  <c r="H32" i="1"/>
  <c r="K32" i="1"/>
  <c r="L32" i="1"/>
  <c r="N32" i="1"/>
  <c r="Z32" i="1"/>
  <c r="G32" i="1"/>
  <c r="AK32" i="1"/>
  <c r="M32" i="1"/>
  <c r="G33" i="1"/>
  <c r="I33" i="1"/>
  <c r="H33" i="1"/>
  <c r="J33" i="1"/>
  <c r="K33" i="1"/>
  <c r="L33" i="1"/>
  <c r="N33" i="1"/>
  <c r="Z33" i="1"/>
  <c r="F33" i="1"/>
  <c r="AK33" i="1"/>
  <c r="L34" i="1"/>
  <c r="O34" i="1"/>
  <c r="P34" i="1"/>
  <c r="Q34" i="1"/>
  <c r="R34" i="1"/>
  <c r="S34" i="1"/>
  <c r="T34" i="1"/>
  <c r="U34" i="1"/>
  <c r="V34" i="1"/>
  <c r="W34" i="1"/>
  <c r="X34" i="1"/>
  <c r="Y34" i="1"/>
  <c r="AA34" i="1"/>
  <c r="AB34" i="1"/>
  <c r="AC34" i="1"/>
  <c r="AD34" i="1"/>
  <c r="AE34" i="1"/>
  <c r="AF34" i="1"/>
  <c r="AG34" i="1"/>
  <c r="AH34" i="1"/>
  <c r="AH36" i="1"/>
  <c r="AI34" i="1"/>
  <c r="AJ34" i="1"/>
  <c r="L36" i="1"/>
  <c r="O36" i="1"/>
  <c r="P36" i="1"/>
  <c r="Q36" i="1"/>
  <c r="R36" i="1"/>
  <c r="S36" i="1"/>
  <c r="T36" i="1"/>
  <c r="U36" i="1"/>
  <c r="V36" i="1"/>
  <c r="W36" i="1"/>
  <c r="X36" i="1"/>
  <c r="Y36" i="1"/>
  <c r="AA36" i="1"/>
  <c r="AB36" i="1"/>
  <c r="AC36" i="1"/>
  <c r="AD36" i="1"/>
  <c r="AE36" i="1"/>
  <c r="AF36" i="1"/>
  <c r="AG36" i="1"/>
  <c r="AI36" i="1"/>
  <c r="AJ36" i="1"/>
  <c r="H34" i="1"/>
  <c r="H36" i="1"/>
  <c r="Z34" i="1"/>
  <c r="Z36" i="1"/>
  <c r="J34" i="1"/>
  <c r="J36" i="1"/>
  <c r="M33" i="1"/>
  <c r="M25" i="1"/>
  <c r="G23" i="1"/>
  <c r="F22" i="1"/>
  <c r="M21" i="1"/>
  <c r="G19" i="1"/>
  <c r="F18" i="1"/>
  <c r="F34" i="1"/>
  <c r="F36" i="1"/>
  <c r="M17" i="1"/>
  <c r="M29" i="1"/>
  <c r="G27" i="1"/>
  <c r="I34" i="1"/>
  <c r="I36" i="1"/>
  <c r="M30" i="1"/>
  <c r="M26" i="1"/>
  <c r="M22" i="1"/>
  <c r="F19" i="1"/>
  <c r="M18" i="1"/>
  <c r="G25" i="1"/>
  <c r="G17" i="1"/>
  <c r="G21" i="1"/>
  <c r="M34" i="1"/>
  <c r="M36" i="1"/>
  <c r="G34" i="1"/>
  <c r="G36" i="1"/>
</calcChain>
</file>

<file path=xl/sharedStrings.xml><?xml version="1.0" encoding="utf-8"?>
<sst xmlns="http://schemas.openxmlformats.org/spreadsheetml/2006/main" count="143" uniqueCount="90">
  <si>
    <t>Wydział Kształtowania Środowiska i Rolnictwa</t>
  </si>
  <si>
    <t>Nazwa kierunku studiów</t>
  </si>
  <si>
    <t>Obrót środkami ochrony roślin i nawozami</t>
  </si>
  <si>
    <t>Dziedziny nauki</t>
  </si>
  <si>
    <t>dziedzina nauk rolniczych</t>
  </si>
  <si>
    <t>Dyscypliny naukowe</t>
  </si>
  <si>
    <t>rolnictwo i ogrodnictwo (100%)</t>
  </si>
  <si>
    <t>Profil kształcenia</t>
  </si>
  <si>
    <t/>
  </si>
  <si>
    <t>Forma studiów</t>
  </si>
  <si>
    <t>niestacjonarna</t>
  </si>
  <si>
    <t>Poziom kształcenia</t>
  </si>
  <si>
    <t>podyplomowy</t>
  </si>
  <si>
    <t>Rok akademicki 2021/2022</t>
  </si>
  <si>
    <t>Specjalność/specjalizacja</t>
  </si>
  <si>
    <t>Obowiązuje od 2021-10-01</t>
  </si>
  <si>
    <t>Kod planu studiów</t>
  </si>
  <si>
    <t>OSO_10-_N_2021_2022_Z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</si>
  <si>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</si>
  <si>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</si>
  <si>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</si>
  <si>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</si>
  <si>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</si>
  <si>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</si>
  <si>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</si>
  <si>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</si>
  <si>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</si>
  <si>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</si>
  <si>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</si>
  <si>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</si>
  <si>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</si>
  <si>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</si>
  <si>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</si>
  <si>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</si>
  <si>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</si>
  <si>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T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</si>
  <si>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</si>
  <si>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</si>
  <si>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</si>
  <si>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</si>
  <si>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</si>
  <si>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</si>
  <si>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</si>
  <si>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</si>
  <si>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Moduły/Przedmioty kształcenia ogólnego</t>
  </si>
  <si>
    <t>z</t>
  </si>
  <si>
    <t>OŚORN-1</t>
  </si>
  <si>
    <t>Bezpieczeństwo i higiena pracy przy sprzedaży i stosowaniu środków ochrony roślin i nawozów</t>
  </si>
  <si>
    <t>OŚORN-10</t>
  </si>
  <si>
    <t>Agrotechnika roślin sadowniczych</t>
  </si>
  <si>
    <t>OŚORN-11</t>
  </si>
  <si>
    <t>Agrotechnika roślin warzywnych</t>
  </si>
  <si>
    <t>OŚORN-12</t>
  </si>
  <si>
    <t>Ochrona roślin przed chorobami</t>
  </si>
  <si>
    <t>OŚORN-13</t>
  </si>
  <si>
    <t>Ochrona roślin przed szkodnikami</t>
  </si>
  <si>
    <t>OŚORN-14</t>
  </si>
  <si>
    <t>Ograniczenie zachwaszczania</t>
  </si>
  <si>
    <t>OŚORN-15</t>
  </si>
  <si>
    <t>Pratotechnika na użytkach zielonych</t>
  </si>
  <si>
    <t>OŚORN-16</t>
  </si>
  <si>
    <t>Technika wykonywania zabiegów w ochronie roślin i nawożeniu</t>
  </si>
  <si>
    <t>OŚORN-2</t>
  </si>
  <si>
    <t>Charakterystyka i stosowanie nawozów</t>
  </si>
  <si>
    <t>OŚORN-3</t>
  </si>
  <si>
    <t>Charakterystyka i stosowanie środków ochrony roślin</t>
  </si>
  <si>
    <t>OŚORN-4</t>
  </si>
  <si>
    <t>Integrowana ochrona roślin</t>
  </si>
  <si>
    <t>OŚORN-5</t>
  </si>
  <si>
    <t>Integrowane nawożenie roślin</t>
  </si>
  <si>
    <t>OŚORN-6</t>
  </si>
  <si>
    <t>Nowoczesne metody komunikowania się z producentami i klientami</t>
  </si>
  <si>
    <t>OŚORN-7</t>
  </si>
  <si>
    <t>Przepisy prawne w zakresie środków ochrony roślin, nawozów i nawożenia</t>
  </si>
  <si>
    <t>OŚORN-8</t>
  </si>
  <si>
    <t>Zapobieganie negatywnemu wpływowi środków ochrony roślin i nawozów na środowisko</t>
  </si>
  <si>
    <t>OŚORN-9</t>
  </si>
  <si>
    <t>Agrotechnika roślin rolniczych</t>
  </si>
  <si>
    <t>e</t>
  </si>
  <si>
    <t>OŚRN-17</t>
  </si>
  <si>
    <t>Egzamin końcowy</t>
  </si>
  <si>
    <t>Razem</t>
  </si>
  <si>
    <t>Moduły/Przedmioty obieralne</t>
  </si>
  <si>
    <t>SUMA</t>
  </si>
  <si>
    <t>liczba obieranych elementów</t>
  </si>
  <si>
    <t>forma zaliczenia</t>
  </si>
  <si>
    <t>wykłady</t>
  </si>
  <si>
    <t>ćwiczenia audytoryjne</t>
  </si>
  <si>
    <t>zajęcia terenowe</t>
  </si>
  <si>
    <t>Załącznik nr 1 do Uchwały nr  156 Senatu ZUT dnia 28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</si>
</sst>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43" name="Picture 1">
          <a:extLst>
            <a:ext uri="{FF2B5EF4-FFF2-40B4-BE49-F238E27FC236}">
              <a16:creationId xmlns:a16="http://schemas.microsoft.com/office/drawing/2014/main" id="{1F6354F4-DD1E-42DD-A78E-7C38454F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200025</xdr:colOff>
      <xdr:row>2</xdr:row>
      <xdr:rowOff>76200</xdr:rowOff>
    </xdr:from>
    <xdr:to>
      <xdr:col>33</xdr:col>
      <xdr:colOff>161925</xdr:colOff>
      <xdr:row>4</xdr:row>
      <xdr:rowOff>152400</xdr:rowOff>
    </xdr:to>
    <xdr:pic>
      <xdr:nvPicPr>
        <xdr:cNvPr id="1044" name="Picture 2">
          <a:extLst>
            <a:ext uri="{FF2B5EF4-FFF2-40B4-BE49-F238E27FC236}">
              <a16:creationId xmlns:a16="http://schemas.microsoft.com/office/drawing/2014/main" id="{8691D593-3628-4621-A7BD-D7C6A1E5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38150"/>
          <a:ext cx="427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abSelected="1" workbookViewId="0">
      <selection activeCell="O9" sqref="O9"/>
    </sheetView>
  </sheetViews>
  <sheetFormatPr defaultRowHeight="12.75" x14ac:dyDescent="0.2"/>
  <cols>
    <col min="1" max="3" width="2.7109375" customWidth="1"/>
    <col min="4" max="4" width="5.42578125" customWidth="1"/>
    <col min="5" max="5" width="35.85546875" customWidth="1"/>
    <col min="6" max="7" width="3.85546875" customWidth="1"/>
    <col min="8" max="11" width="4.28515625" customWidth="1"/>
    <col min="12" max="15" width="4.7109375" customWidth="1"/>
    <col min="16" max="16" width="3.5703125" customWidth="1"/>
    <col min="17" max="17" width="2" customWidth="1"/>
    <col min="18" max="18" width="3.5703125" customWidth="1"/>
    <col min="19" max="19" width="2" customWidth="1"/>
    <col min="20" max="20" width="3.5703125" customWidth="1"/>
    <col min="21" max="21" width="2" customWidth="1"/>
    <col min="22" max="22" width="3.85546875" customWidth="1"/>
    <col min="23" max="23" width="3.5703125" customWidth="1"/>
    <col min="24" max="24" width="2.85546875" customWidth="1"/>
    <col min="25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85546875" customWidth="1"/>
    <col min="34" max="34" width="3.5703125" customWidth="1"/>
    <col min="35" max="35" width="2.7109375" customWidth="1"/>
    <col min="36" max="37" width="3.85546875" customWidth="1"/>
  </cols>
  <sheetData>
    <row r="1" spans="1:37" ht="15.75" x14ac:dyDescent="0.2">
      <c r="E1" s="2" t="s">
        <v>0</v>
      </c>
    </row>
    <row r="2" spans="1:37" x14ac:dyDescent="0.2">
      <c r="E2" t="s">
        <v>1</v>
      </c>
      <c r="F2" s="1" t="s">
        <v>2</v>
      </c>
    </row>
    <row r="3" spans="1:37" x14ac:dyDescent="0.2">
      <c r="E3" t="s">
        <v>3</v>
      </c>
      <c r="F3" s="1" t="s">
        <v>4</v>
      </c>
    </row>
    <row r="4" spans="1:37" x14ac:dyDescent="0.2">
      <c r="E4" t="s">
        <v>5</v>
      </c>
      <c r="F4" s="1" t="s">
        <v>6</v>
      </c>
    </row>
    <row r="5" spans="1:37" x14ac:dyDescent="0.2">
      <c r="E5" t="s">
        <v>7</v>
      </c>
      <c r="F5" s="1" t="s">
        <v>8</v>
      </c>
    </row>
    <row r="6" spans="1:37" x14ac:dyDescent="0.2">
      <c r="E6" t="s">
        <v>9</v>
      </c>
      <c r="F6" s="1" t="s">
        <v>10</v>
      </c>
    </row>
    <row r="7" spans="1:37" x14ac:dyDescent="0.2">
      <c r="E7" t="s">
        <v>11</v>
      </c>
      <c r="F7" s="1" t="s">
        <v>12</v>
      </c>
      <c r="O7" t="s">
        <v>13</v>
      </c>
    </row>
    <row r="8" spans="1:37" x14ac:dyDescent="0.2">
      <c r="E8" t="s">
        <v>14</v>
      </c>
      <c r="F8" s="1" t="s">
        <v>8</v>
      </c>
      <c r="O8" t="s">
        <v>15</v>
      </c>
    </row>
    <row r="9" spans="1:37" x14ac:dyDescent="0.2">
      <c r="E9" t="s">
        <v>16</v>
      </c>
      <c r="F9" s="1" t="s">
        <v>17</v>
      </c>
      <c r="O9" t="s">
        <v>89</v>
      </c>
    </row>
    <row r="11" spans="1:37" x14ac:dyDescent="0.2">
      <c r="A11" s="13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7" ht="12" customHeight="1" x14ac:dyDescent="0.2">
      <c r="A12" s="15" t="s">
        <v>19</v>
      </c>
      <c r="B12" s="15"/>
      <c r="C12" s="15"/>
      <c r="D12" s="16" t="s">
        <v>23</v>
      </c>
      <c r="E12" s="17" t="s">
        <v>24</v>
      </c>
      <c r="F12" s="17" t="s">
        <v>25</v>
      </c>
      <c r="G12" s="17"/>
      <c r="H12" s="17" t="s">
        <v>28</v>
      </c>
      <c r="I12" s="17"/>
      <c r="J12" s="17"/>
      <c r="K12" s="17"/>
      <c r="L12" s="17"/>
      <c r="M12" s="16" t="s">
        <v>36</v>
      </c>
      <c r="N12" s="16" t="s">
        <v>37</v>
      </c>
      <c r="O12" s="16" t="s">
        <v>38</v>
      </c>
      <c r="P12" s="18" t="s">
        <v>39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12" customHeight="1" x14ac:dyDescent="0.2">
      <c r="A13" s="15"/>
      <c r="B13" s="15"/>
      <c r="C13" s="15"/>
      <c r="D13" s="16"/>
      <c r="E13" s="17"/>
      <c r="F13" s="16" t="s">
        <v>26</v>
      </c>
      <c r="G13" s="16" t="s">
        <v>27</v>
      </c>
      <c r="H13" s="16" t="s">
        <v>29</v>
      </c>
      <c r="I13" s="17" t="s">
        <v>30</v>
      </c>
      <c r="J13" s="17"/>
      <c r="K13" s="17"/>
      <c r="L13" s="17"/>
      <c r="M13" s="16"/>
      <c r="N13" s="16"/>
      <c r="O13" s="16"/>
      <c r="P13" s="18" t="s">
        <v>40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 t="s">
        <v>43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34.5" customHeight="1" x14ac:dyDescent="0.2">
      <c r="A14" s="15"/>
      <c r="B14" s="15"/>
      <c r="C14" s="15"/>
      <c r="D14" s="16"/>
      <c r="E14" s="17"/>
      <c r="F14" s="16"/>
      <c r="G14" s="16"/>
      <c r="H14" s="16"/>
      <c r="I14" s="17" t="s">
        <v>31</v>
      </c>
      <c r="J14" s="17"/>
      <c r="K14" s="17"/>
      <c r="L14" s="5" t="s">
        <v>32</v>
      </c>
      <c r="M14" s="16"/>
      <c r="N14" s="16"/>
      <c r="O14" s="16"/>
      <c r="P14" s="19" t="s">
        <v>31</v>
      </c>
      <c r="Q14" s="19"/>
      <c r="R14" s="19"/>
      <c r="S14" s="19"/>
      <c r="T14" s="19"/>
      <c r="U14" s="19"/>
      <c r="V14" s="15" t="s">
        <v>41</v>
      </c>
      <c r="W14" s="19" t="s">
        <v>32</v>
      </c>
      <c r="X14" s="19"/>
      <c r="Y14" s="15" t="s">
        <v>41</v>
      </c>
      <c r="Z14" s="15" t="s">
        <v>42</v>
      </c>
      <c r="AA14" s="19" t="s">
        <v>31</v>
      </c>
      <c r="AB14" s="19"/>
      <c r="AC14" s="19"/>
      <c r="AD14" s="19"/>
      <c r="AE14" s="19"/>
      <c r="AF14" s="19"/>
      <c r="AG14" s="15" t="s">
        <v>41</v>
      </c>
      <c r="AH14" s="19" t="s">
        <v>32</v>
      </c>
      <c r="AI14" s="19"/>
      <c r="AJ14" s="15" t="s">
        <v>41</v>
      </c>
      <c r="AK14" s="15" t="s">
        <v>42</v>
      </c>
    </row>
    <row r="15" spans="1:37" ht="24" customHeight="1" x14ac:dyDescent="0.2">
      <c r="A15" s="4" t="s">
        <v>20</v>
      </c>
      <c r="B15" s="4" t="s">
        <v>21</v>
      </c>
      <c r="C15" s="4" t="s">
        <v>22</v>
      </c>
      <c r="D15" s="16"/>
      <c r="E15" s="17"/>
      <c r="F15" s="16"/>
      <c r="G15" s="16"/>
      <c r="H15" s="16"/>
      <c r="I15" s="5" t="s">
        <v>33</v>
      </c>
      <c r="J15" s="5" t="s">
        <v>34</v>
      </c>
      <c r="K15" s="5" t="s">
        <v>35</v>
      </c>
      <c r="L15" s="5" t="s">
        <v>35</v>
      </c>
      <c r="M15" s="16"/>
      <c r="N15" s="16"/>
      <c r="O15" s="16"/>
      <c r="P15" s="17" t="s">
        <v>33</v>
      </c>
      <c r="Q15" s="17"/>
      <c r="R15" s="17" t="s">
        <v>34</v>
      </c>
      <c r="S15" s="17"/>
      <c r="T15" s="17" t="s">
        <v>35</v>
      </c>
      <c r="U15" s="17"/>
      <c r="V15" s="15"/>
      <c r="W15" s="17" t="s">
        <v>35</v>
      </c>
      <c r="X15" s="17"/>
      <c r="Y15" s="15"/>
      <c r="Z15" s="15"/>
      <c r="AA15" s="17" t="s">
        <v>33</v>
      </c>
      <c r="AB15" s="17"/>
      <c r="AC15" s="17" t="s">
        <v>34</v>
      </c>
      <c r="AD15" s="17"/>
      <c r="AE15" s="17" t="s">
        <v>35</v>
      </c>
      <c r="AF15" s="17"/>
      <c r="AG15" s="15"/>
      <c r="AH15" s="17" t="s">
        <v>35</v>
      </c>
      <c r="AI15" s="17"/>
      <c r="AJ15" s="15"/>
      <c r="AK15" s="15"/>
    </row>
    <row r="16" spans="1:37" ht="20.100000000000001" customHeight="1" x14ac:dyDescent="0.2">
      <c r="A16" s="20" t="s">
        <v>44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20"/>
      <c r="AK16" s="14"/>
    </row>
    <row r="17" spans="1:37" ht="22.5" x14ac:dyDescent="0.2">
      <c r="A17" s="6"/>
      <c r="B17" s="6"/>
      <c r="C17" s="6"/>
      <c r="D17" s="6" t="s">
        <v>46</v>
      </c>
      <c r="E17" s="12" t="s">
        <v>47</v>
      </c>
      <c r="F17" s="6">
        <f t="shared" ref="F17:F33" si="0">COUNTIF(P17:AI17,"e")</f>
        <v>0</v>
      </c>
      <c r="G17" s="6">
        <f t="shared" ref="G17:G33" si="1">COUNTIF(P17:AI17,"z")</f>
        <v>1</v>
      </c>
      <c r="H17" s="6">
        <f t="shared" ref="H17:H33" si="2">SUM(I17:L17)</f>
        <v>8</v>
      </c>
      <c r="I17" s="6">
        <f t="shared" ref="I17:I33" si="3">P17+AA17</f>
        <v>8</v>
      </c>
      <c r="J17" s="6">
        <f t="shared" ref="J17:J33" si="4">R17+AC17</f>
        <v>0</v>
      </c>
      <c r="K17" s="6">
        <f t="shared" ref="K17:K33" si="5">T17+AE17</f>
        <v>0</v>
      </c>
      <c r="L17" s="6">
        <f t="shared" ref="L17:L33" si="6">W17+AH17</f>
        <v>0</v>
      </c>
      <c r="M17" s="7">
        <f t="shared" ref="M17:M33" si="7">Z17+AK17</f>
        <v>1</v>
      </c>
      <c r="N17" s="7">
        <f t="shared" ref="N17:N33" si="8">Y17+AJ17</f>
        <v>0</v>
      </c>
      <c r="O17" s="7">
        <v>0.5</v>
      </c>
      <c r="P17" s="11">
        <v>8</v>
      </c>
      <c r="Q17" s="10" t="s">
        <v>45</v>
      </c>
      <c r="R17" s="11"/>
      <c r="S17" s="10"/>
      <c r="T17" s="11"/>
      <c r="U17" s="10"/>
      <c r="V17" s="7">
        <v>1</v>
      </c>
      <c r="W17" s="11"/>
      <c r="X17" s="10"/>
      <c r="Y17" s="7"/>
      <c r="Z17" s="7">
        <f t="shared" ref="Z17:Z33" si="9">V17+Y17</f>
        <v>1</v>
      </c>
      <c r="AA17" s="11"/>
      <c r="AB17" s="10"/>
      <c r="AC17" s="11"/>
      <c r="AD17" s="10"/>
      <c r="AE17" s="11"/>
      <c r="AF17" s="10"/>
      <c r="AG17" s="7"/>
      <c r="AH17" s="11"/>
      <c r="AI17" s="10"/>
      <c r="AJ17" s="7"/>
      <c r="AK17" s="7">
        <f t="shared" ref="AK17:AK33" si="10">AG17+AJ17</f>
        <v>0</v>
      </c>
    </row>
    <row r="18" spans="1:37" x14ac:dyDescent="0.2">
      <c r="A18" s="6"/>
      <c r="B18" s="6"/>
      <c r="C18" s="6"/>
      <c r="D18" s="6" t="s">
        <v>48</v>
      </c>
      <c r="E18" s="12" t="s">
        <v>49</v>
      </c>
      <c r="F18" s="6">
        <f t="shared" si="0"/>
        <v>0</v>
      </c>
      <c r="G18" s="6">
        <f t="shared" si="1"/>
        <v>2</v>
      </c>
      <c r="H18" s="6">
        <f t="shared" si="2"/>
        <v>15</v>
      </c>
      <c r="I18" s="6">
        <f t="shared" si="3"/>
        <v>10</v>
      </c>
      <c r="J18" s="6">
        <f t="shared" si="4"/>
        <v>0</v>
      </c>
      <c r="K18" s="6">
        <f t="shared" si="5"/>
        <v>0</v>
      </c>
      <c r="L18" s="6">
        <f t="shared" si="6"/>
        <v>5</v>
      </c>
      <c r="M18" s="7">
        <f t="shared" si="7"/>
        <v>4</v>
      </c>
      <c r="N18" s="7">
        <f t="shared" si="8"/>
        <v>1</v>
      </c>
      <c r="O18" s="7">
        <v>2.5</v>
      </c>
      <c r="P18" s="11"/>
      <c r="Q18" s="10"/>
      <c r="R18" s="11"/>
      <c r="S18" s="10"/>
      <c r="T18" s="11"/>
      <c r="U18" s="10"/>
      <c r="V18" s="7"/>
      <c r="W18" s="11"/>
      <c r="X18" s="10"/>
      <c r="Y18" s="7"/>
      <c r="Z18" s="7">
        <f t="shared" si="9"/>
        <v>0</v>
      </c>
      <c r="AA18" s="11">
        <v>10</v>
      </c>
      <c r="AB18" s="10" t="s">
        <v>45</v>
      </c>
      <c r="AC18" s="11"/>
      <c r="AD18" s="10"/>
      <c r="AE18" s="11"/>
      <c r="AF18" s="10"/>
      <c r="AG18" s="7">
        <v>3</v>
      </c>
      <c r="AH18" s="11">
        <v>5</v>
      </c>
      <c r="AI18" s="10" t="s">
        <v>45</v>
      </c>
      <c r="AJ18" s="7">
        <v>1</v>
      </c>
      <c r="AK18" s="7">
        <f t="shared" si="10"/>
        <v>4</v>
      </c>
    </row>
    <row r="19" spans="1:37" x14ac:dyDescent="0.2">
      <c r="A19" s="6"/>
      <c r="B19" s="6"/>
      <c r="C19" s="6"/>
      <c r="D19" s="6" t="s">
        <v>50</v>
      </c>
      <c r="E19" s="12" t="s">
        <v>51</v>
      </c>
      <c r="F19" s="6">
        <f t="shared" si="0"/>
        <v>0</v>
      </c>
      <c r="G19" s="6">
        <f t="shared" si="1"/>
        <v>2</v>
      </c>
      <c r="H19" s="6">
        <f t="shared" si="2"/>
        <v>15</v>
      </c>
      <c r="I19" s="6">
        <f t="shared" si="3"/>
        <v>10</v>
      </c>
      <c r="J19" s="6">
        <f t="shared" si="4"/>
        <v>0</v>
      </c>
      <c r="K19" s="6">
        <f t="shared" si="5"/>
        <v>0</v>
      </c>
      <c r="L19" s="6">
        <f t="shared" si="6"/>
        <v>5</v>
      </c>
      <c r="M19" s="7">
        <f t="shared" si="7"/>
        <v>4</v>
      </c>
      <c r="N19" s="7">
        <f t="shared" si="8"/>
        <v>1</v>
      </c>
      <c r="O19" s="7">
        <v>2.5</v>
      </c>
      <c r="P19" s="11"/>
      <c r="Q19" s="10"/>
      <c r="R19" s="11"/>
      <c r="S19" s="10"/>
      <c r="T19" s="11"/>
      <c r="U19" s="10"/>
      <c r="V19" s="7"/>
      <c r="W19" s="11"/>
      <c r="X19" s="10"/>
      <c r="Y19" s="7"/>
      <c r="Z19" s="7">
        <f t="shared" si="9"/>
        <v>0</v>
      </c>
      <c r="AA19" s="11">
        <v>10</v>
      </c>
      <c r="AB19" s="10" t="s">
        <v>45</v>
      </c>
      <c r="AC19" s="11"/>
      <c r="AD19" s="10"/>
      <c r="AE19" s="11"/>
      <c r="AF19" s="10"/>
      <c r="AG19" s="7">
        <v>3</v>
      </c>
      <c r="AH19" s="11">
        <v>5</v>
      </c>
      <c r="AI19" s="10" t="s">
        <v>45</v>
      </c>
      <c r="AJ19" s="7">
        <v>1</v>
      </c>
      <c r="AK19" s="7">
        <f t="shared" si="10"/>
        <v>4</v>
      </c>
    </row>
    <row r="20" spans="1:37" x14ac:dyDescent="0.2">
      <c r="A20" s="6"/>
      <c r="B20" s="6"/>
      <c r="C20" s="6"/>
      <c r="D20" s="6" t="s">
        <v>52</v>
      </c>
      <c r="E20" s="12" t="s">
        <v>53</v>
      </c>
      <c r="F20" s="6">
        <f t="shared" si="0"/>
        <v>0</v>
      </c>
      <c r="G20" s="6">
        <f t="shared" si="1"/>
        <v>2</v>
      </c>
      <c r="H20" s="6">
        <f t="shared" si="2"/>
        <v>30</v>
      </c>
      <c r="I20" s="6">
        <f t="shared" si="3"/>
        <v>25</v>
      </c>
      <c r="J20" s="6">
        <f t="shared" si="4"/>
        <v>0</v>
      </c>
      <c r="K20" s="6">
        <f t="shared" si="5"/>
        <v>0</v>
      </c>
      <c r="L20" s="6">
        <f t="shared" si="6"/>
        <v>5</v>
      </c>
      <c r="M20" s="7">
        <f t="shared" si="7"/>
        <v>4</v>
      </c>
      <c r="N20" s="7">
        <f t="shared" si="8"/>
        <v>1</v>
      </c>
      <c r="O20" s="7">
        <v>2.5</v>
      </c>
      <c r="P20" s="11"/>
      <c r="Q20" s="10"/>
      <c r="R20" s="11"/>
      <c r="S20" s="10"/>
      <c r="T20" s="11"/>
      <c r="U20" s="10"/>
      <c r="V20" s="7"/>
      <c r="W20" s="11"/>
      <c r="X20" s="10"/>
      <c r="Y20" s="7"/>
      <c r="Z20" s="7">
        <f t="shared" si="9"/>
        <v>0</v>
      </c>
      <c r="AA20" s="11">
        <v>25</v>
      </c>
      <c r="AB20" s="10" t="s">
        <v>45</v>
      </c>
      <c r="AC20" s="11"/>
      <c r="AD20" s="10"/>
      <c r="AE20" s="11"/>
      <c r="AF20" s="10"/>
      <c r="AG20" s="7">
        <v>3</v>
      </c>
      <c r="AH20" s="11">
        <v>5</v>
      </c>
      <c r="AI20" s="10" t="s">
        <v>45</v>
      </c>
      <c r="AJ20" s="7">
        <v>1</v>
      </c>
      <c r="AK20" s="7">
        <f t="shared" si="10"/>
        <v>4</v>
      </c>
    </row>
    <row r="21" spans="1:37" x14ac:dyDescent="0.2">
      <c r="A21" s="6"/>
      <c r="B21" s="6"/>
      <c r="C21" s="6"/>
      <c r="D21" s="6" t="s">
        <v>54</v>
      </c>
      <c r="E21" s="12" t="s">
        <v>55</v>
      </c>
      <c r="F21" s="6">
        <f t="shared" si="0"/>
        <v>0</v>
      </c>
      <c r="G21" s="6">
        <f t="shared" si="1"/>
        <v>2</v>
      </c>
      <c r="H21" s="6">
        <f t="shared" si="2"/>
        <v>30</v>
      </c>
      <c r="I21" s="6">
        <f t="shared" si="3"/>
        <v>25</v>
      </c>
      <c r="J21" s="6">
        <f t="shared" si="4"/>
        <v>0</v>
      </c>
      <c r="K21" s="6">
        <f t="shared" si="5"/>
        <v>0</v>
      </c>
      <c r="L21" s="6">
        <f t="shared" si="6"/>
        <v>5</v>
      </c>
      <c r="M21" s="7">
        <f t="shared" si="7"/>
        <v>4</v>
      </c>
      <c r="N21" s="7">
        <f t="shared" si="8"/>
        <v>1</v>
      </c>
      <c r="O21" s="7">
        <v>2.5</v>
      </c>
      <c r="P21" s="11"/>
      <c r="Q21" s="10"/>
      <c r="R21" s="11"/>
      <c r="S21" s="10"/>
      <c r="T21" s="11"/>
      <c r="U21" s="10"/>
      <c r="V21" s="7"/>
      <c r="W21" s="11"/>
      <c r="X21" s="10"/>
      <c r="Y21" s="7"/>
      <c r="Z21" s="7">
        <f t="shared" si="9"/>
        <v>0</v>
      </c>
      <c r="AA21" s="11">
        <v>25</v>
      </c>
      <c r="AB21" s="10" t="s">
        <v>45</v>
      </c>
      <c r="AC21" s="11"/>
      <c r="AD21" s="10"/>
      <c r="AE21" s="11"/>
      <c r="AF21" s="10"/>
      <c r="AG21" s="7">
        <v>3</v>
      </c>
      <c r="AH21" s="11">
        <v>5</v>
      </c>
      <c r="AI21" s="10" t="s">
        <v>45</v>
      </c>
      <c r="AJ21" s="7">
        <v>1</v>
      </c>
      <c r="AK21" s="7">
        <f t="shared" si="10"/>
        <v>4</v>
      </c>
    </row>
    <row r="22" spans="1:37" x14ac:dyDescent="0.2">
      <c r="A22" s="6"/>
      <c r="B22" s="6"/>
      <c r="C22" s="6"/>
      <c r="D22" s="6" t="s">
        <v>56</v>
      </c>
      <c r="E22" s="12" t="s">
        <v>57</v>
      </c>
      <c r="F22" s="6">
        <f t="shared" si="0"/>
        <v>0</v>
      </c>
      <c r="G22" s="6">
        <f t="shared" si="1"/>
        <v>2</v>
      </c>
      <c r="H22" s="6">
        <f t="shared" si="2"/>
        <v>20</v>
      </c>
      <c r="I22" s="6">
        <f t="shared" si="3"/>
        <v>15</v>
      </c>
      <c r="J22" s="6">
        <f t="shared" si="4"/>
        <v>0</v>
      </c>
      <c r="K22" s="6">
        <f t="shared" si="5"/>
        <v>0</v>
      </c>
      <c r="L22" s="6">
        <f t="shared" si="6"/>
        <v>5</v>
      </c>
      <c r="M22" s="7">
        <f t="shared" si="7"/>
        <v>4</v>
      </c>
      <c r="N22" s="7">
        <f t="shared" si="8"/>
        <v>1</v>
      </c>
      <c r="O22" s="7">
        <v>2.5</v>
      </c>
      <c r="P22" s="11"/>
      <c r="Q22" s="10"/>
      <c r="R22" s="11"/>
      <c r="S22" s="10"/>
      <c r="T22" s="11"/>
      <c r="U22" s="10"/>
      <c r="V22" s="7"/>
      <c r="W22" s="11"/>
      <c r="X22" s="10"/>
      <c r="Y22" s="7"/>
      <c r="Z22" s="7">
        <f t="shared" si="9"/>
        <v>0</v>
      </c>
      <c r="AA22" s="11">
        <v>15</v>
      </c>
      <c r="AB22" s="10" t="s">
        <v>45</v>
      </c>
      <c r="AC22" s="11"/>
      <c r="AD22" s="10"/>
      <c r="AE22" s="11"/>
      <c r="AF22" s="10"/>
      <c r="AG22" s="7">
        <v>3</v>
      </c>
      <c r="AH22" s="11">
        <v>5</v>
      </c>
      <c r="AI22" s="10" t="s">
        <v>45</v>
      </c>
      <c r="AJ22" s="7">
        <v>1</v>
      </c>
      <c r="AK22" s="7">
        <f t="shared" si="10"/>
        <v>4</v>
      </c>
    </row>
    <row r="23" spans="1:37" x14ac:dyDescent="0.2">
      <c r="A23" s="6"/>
      <c r="B23" s="6"/>
      <c r="C23" s="6"/>
      <c r="D23" s="6" t="s">
        <v>58</v>
      </c>
      <c r="E23" s="12" t="s">
        <v>59</v>
      </c>
      <c r="F23" s="6">
        <f t="shared" si="0"/>
        <v>0</v>
      </c>
      <c r="G23" s="6">
        <f t="shared" si="1"/>
        <v>2</v>
      </c>
      <c r="H23" s="6">
        <f t="shared" si="2"/>
        <v>15</v>
      </c>
      <c r="I23" s="6">
        <f t="shared" si="3"/>
        <v>10</v>
      </c>
      <c r="J23" s="6">
        <f t="shared" si="4"/>
        <v>0</v>
      </c>
      <c r="K23" s="6">
        <f t="shared" si="5"/>
        <v>0</v>
      </c>
      <c r="L23" s="6">
        <f t="shared" si="6"/>
        <v>5</v>
      </c>
      <c r="M23" s="7">
        <f t="shared" si="7"/>
        <v>4</v>
      </c>
      <c r="N23" s="7">
        <f t="shared" si="8"/>
        <v>1</v>
      </c>
      <c r="O23" s="7">
        <v>2.5</v>
      </c>
      <c r="P23" s="11"/>
      <c r="Q23" s="10"/>
      <c r="R23" s="11"/>
      <c r="S23" s="10"/>
      <c r="T23" s="11"/>
      <c r="U23" s="10"/>
      <c r="V23" s="7"/>
      <c r="W23" s="11"/>
      <c r="X23" s="10"/>
      <c r="Y23" s="7"/>
      <c r="Z23" s="7">
        <f t="shared" si="9"/>
        <v>0</v>
      </c>
      <c r="AA23" s="11">
        <v>10</v>
      </c>
      <c r="AB23" s="10" t="s">
        <v>45</v>
      </c>
      <c r="AC23" s="11"/>
      <c r="AD23" s="10"/>
      <c r="AE23" s="11"/>
      <c r="AF23" s="10"/>
      <c r="AG23" s="7">
        <v>3</v>
      </c>
      <c r="AH23" s="11">
        <v>5</v>
      </c>
      <c r="AI23" s="10" t="s">
        <v>45</v>
      </c>
      <c r="AJ23" s="7">
        <v>1</v>
      </c>
      <c r="AK23" s="7">
        <f t="shared" si="10"/>
        <v>4</v>
      </c>
    </row>
    <row r="24" spans="1:37" ht="22.5" x14ac:dyDescent="0.2">
      <c r="A24" s="6"/>
      <c r="B24" s="6"/>
      <c r="C24" s="6"/>
      <c r="D24" s="6" t="s">
        <v>60</v>
      </c>
      <c r="E24" s="12" t="s">
        <v>61</v>
      </c>
      <c r="F24" s="6">
        <f t="shared" si="0"/>
        <v>0</v>
      </c>
      <c r="G24" s="6">
        <f t="shared" si="1"/>
        <v>2</v>
      </c>
      <c r="H24" s="6">
        <f t="shared" si="2"/>
        <v>15</v>
      </c>
      <c r="I24" s="6">
        <f t="shared" si="3"/>
        <v>10</v>
      </c>
      <c r="J24" s="6">
        <f t="shared" si="4"/>
        <v>0</v>
      </c>
      <c r="K24" s="6">
        <f t="shared" si="5"/>
        <v>0</v>
      </c>
      <c r="L24" s="6">
        <f t="shared" si="6"/>
        <v>5</v>
      </c>
      <c r="M24" s="7">
        <f t="shared" si="7"/>
        <v>4</v>
      </c>
      <c r="N24" s="7">
        <f t="shared" si="8"/>
        <v>1</v>
      </c>
      <c r="O24" s="7">
        <v>2.5</v>
      </c>
      <c r="P24" s="11"/>
      <c r="Q24" s="10"/>
      <c r="R24" s="11"/>
      <c r="S24" s="10"/>
      <c r="T24" s="11"/>
      <c r="U24" s="10"/>
      <c r="V24" s="7"/>
      <c r="W24" s="11"/>
      <c r="X24" s="10"/>
      <c r="Y24" s="7"/>
      <c r="Z24" s="7">
        <f t="shared" si="9"/>
        <v>0</v>
      </c>
      <c r="AA24" s="11">
        <v>10</v>
      </c>
      <c r="AB24" s="10" t="s">
        <v>45</v>
      </c>
      <c r="AC24" s="11"/>
      <c r="AD24" s="10"/>
      <c r="AE24" s="11"/>
      <c r="AF24" s="10"/>
      <c r="AG24" s="7">
        <v>3</v>
      </c>
      <c r="AH24" s="11">
        <v>5</v>
      </c>
      <c r="AI24" s="10" t="s">
        <v>45</v>
      </c>
      <c r="AJ24" s="7">
        <v>1</v>
      </c>
      <c r="AK24" s="7">
        <f t="shared" si="10"/>
        <v>4</v>
      </c>
    </row>
    <row r="25" spans="1:37" x14ac:dyDescent="0.2">
      <c r="A25" s="6"/>
      <c r="B25" s="6"/>
      <c r="C25" s="6"/>
      <c r="D25" s="6" t="s">
        <v>62</v>
      </c>
      <c r="E25" s="12" t="s">
        <v>63</v>
      </c>
      <c r="F25" s="6">
        <f t="shared" si="0"/>
        <v>0</v>
      </c>
      <c r="G25" s="6">
        <f t="shared" si="1"/>
        <v>2</v>
      </c>
      <c r="H25" s="6">
        <f t="shared" si="2"/>
        <v>30</v>
      </c>
      <c r="I25" s="6">
        <f t="shared" si="3"/>
        <v>20</v>
      </c>
      <c r="J25" s="6">
        <f t="shared" si="4"/>
        <v>10</v>
      </c>
      <c r="K25" s="6">
        <f t="shared" si="5"/>
        <v>0</v>
      </c>
      <c r="L25" s="6">
        <f t="shared" si="6"/>
        <v>0</v>
      </c>
      <c r="M25" s="7">
        <f t="shared" si="7"/>
        <v>4</v>
      </c>
      <c r="N25" s="7">
        <f t="shared" si="8"/>
        <v>0</v>
      </c>
      <c r="O25" s="7">
        <v>1.5</v>
      </c>
      <c r="P25" s="11">
        <v>20</v>
      </c>
      <c r="Q25" s="10" t="s">
        <v>45</v>
      </c>
      <c r="R25" s="11">
        <v>10</v>
      </c>
      <c r="S25" s="10" t="s">
        <v>45</v>
      </c>
      <c r="T25" s="11"/>
      <c r="U25" s="10"/>
      <c r="V25" s="7">
        <v>4</v>
      </c>
      <c r="W25" s="11"/>
      <c r="X25" s="10"/>
      <c r="Y25" s="7"/>
      <c r="Z25" s="7">
        <f t="shared" si="9"/>
        <v>4</v>
      </c>
      <c r="AA25" s="11"/>
      <c r="AB25" s="10"/>
      <c r="AC25" s="11"/>
      <c r="AD25" s="10"/>
      <c r="AE25" s="11"/>
      <c r="AF25" s="10"/>
      <c r="AG25" s="7"/>
      <c r="AH25" s="11"/>
      <c r="AI25" s="10"/>
      <c r="AJ25" s="7"/>
      <c r="AK25" s="7">
        <f t="shared" si="10"/>
        <v>0</v>
      </c>
    </row>
    <row r="26" spans="1:37" ht="22.5" x14ac:dyDescent="0.2">
      <c r="A26" s="6"/>
      <c r="B26" s="6"/>
      <c r="C26" s="6"/>
      <c r="D26" s="6" t="s">
        <v>64</v>
      </c>
      <c r="E26" s="12" t="s">
        <v>65</v>
      </c>
      <c r="F26" s="6">
        <f t="shared" si="0"/>
        <v>0</v>
      </c>
      <c r="G26" s="6">
        <f t="shared" si="1"/>
        <v>2</v>
      </c>
      <c r="H26" s="6">
        <f t="shared" si="2"/>
        <v>30</v>
      </c>
      <c r="I26" s="6">
        <f t="shared" si="3"/>
        <v>20</v>
      </c>
      <c r="J26" s="6">
        <f t="shared" si="4"/>
        <v>10</v>
      </c>
      <c r="K26" s="6">
        <f t="shared" si="5"/>
        <v>0</v>
      </c>
      <c r="L26" s="6">
        <f t="shared" si="6"/>
        <v>0</v>
      </c>
      <c r="M26" s="7">
        <f t="shared" si="7"/>
        <v>4</v>
      </c>
      <c r="N26" s="7">
        <f t="shared" si="8"/>
        <v>0</v>
      </c>
      <c r="O26" s="7">
        <v>2.5</v>
      </c>
      <c r="P26" s="11">
        <v>20</v>
      </c>
      <c r="Q26" s="10" t="s">
        <v>45</v>
      </c>
      <c r="R26" s="11">
        <v>10</v>
      </c>
      <c r="S26" s="10" t="s">
        <v>45</v>
      </c>
      <c r="T26" s="11"/>
      <c r="U26" s="10"/>
      <c r="V26" s="7">
        <v>4</v>
      </c>
      <c r="W26" s="11"/>
      <c r="X26" s="10"/>
      <c r="Y26" s="7"/>
      <c r="Z26" s="7">
        <f t="shared" si="9"/>
        <v>4</v>
      </c>
      <c r="AA26" s="11"/>
      <c r="AB26" s="10"/>
      <c r="AC26" s="11"/>
      <c r="AD26" s="10"/>
      <c r="AE26" s="11"/>
      <c r="AF26" s="10"/>
      <c r="AG26" s="7"/>
      <c r="AH26" s="11"/>
      <c r="AI26" s="10"/>
      <c r="AJ26" s="7"/>
      <c r="AK26" s="7">
        <f t="shared" si="10"/>
        <v>0</v>
      </c>
    </row>
    <row r="27" spans="1:37" x14ac:dyDescent="0.2">
      <c r="A27" s="6"/>
      <c r="B27" s="6"/>
      <c r="C27" s="6"/>
      <c r="D27" s="6" t="s">
        <v>66</v>
      </c>
      <c r="E27" s="12" t="s">
        <v>67</v>
      </c>
      <c r="F27" s="6">
        <f t="shared" si="0"/>
        <v>0</v>
      </c>
      <c r="G27" s="6">
        <f t="shared" si="1"/>
        <v>1</v>
      </c>
      <c r="H27" s="6">
        <f t="shared" si="2"/>
        <v>20</v>
      </c>
      <c r="I27" s="6">
        <f t="shared" si="3"/>
        <v>20</v>
      </c>
      <c r="J27" s="6">
        <f t="shared" si="4"/>
        <v>0</v>
      </c>
      <c r="K27" s="6">
        <f t="shared" si="5"/>
        <v>0</v>
      </c>
      <c r="L27" s="6">
        <f t="shared" si="6"/>
        <v>0</v>
      </c>
      <c r="M27" s="7">
        <f t="shared" si="7"/>
        <v>3</v>
      </c>
      <c r="N27" s="7">
        <f t="shared" si="8"/>
        <v>0</v>
      </c>
      <c r="O27" s="7">
        <v>2</v>
      </c>
      <c r="P27" s="11">
        <v>20</v>
      </c>
      <c r="Q27" s="10" t="s">
        <v>45</v>
      </c>
      <c r="R27" s="11"/>
      <c r="S27" s="10"/>
      <c r="T27" s="11"/>
      <c r="U27" s="10"/>
      <c r="V27" s="7">
        <v>3</v>
      </c>
      <c r="W27" s="11"/>
      <c r="X27" s="10"/>
      <c r="Y27" s="7"/>
      <c r="Z27" s="7">
        <f t="shared" si="9"/>
        <v>3</v>
      </c>
      <c r="AA27" s="11"/>
      <c r="AB27" s="10"/>
      <c r="AC27" s="11"/>
      <c r="AD27" s="10"/>
      <c r="AE27" s="11"/>
      <c r="AF27" s="10"/>
      <c r="AG27" s="7"/>
      <c r="AH27" s="11"/>
      <c r="AI27" s="10"/>
      <c r="AJ27" s="7"/>
      <c r="AK27" s="7">
        <f t="shared" si="10"/>
        <v>0</v>
      </c>
    </row>
    <row r="28" spans="1:37" x14ac:dyDescent="0.2">
      <c r="A28" s="6"/>
      <c r="B28" s="6"/>
      <c r="C28" s="6"/>
      <c r="D28" s="6" t="s">
        <v>68</v>
      </c>
      <c r="E28" s="12" t="s">
        <v>69</v>
      </c>
      <c r="F28" s="6">
        <f t="shared" si="0"/>
        <v>0</v>
      </c>
      <c r="G28" s="6">
        <f t="shared" si="1"/>
        <v>1</v>
      </c>
      <c r="H28" s="6">
        <f t="shared" si="2"/>
        <v>20</v>
      </c>
      <c r="I28" s="6">
        <f t="shared" si="3"/>
        <v>20</v>
      </c>
      <c r="J28" s="6">
        <f t="shared" si="4"/>
        <v>0</v>
      </c>
      <c r="K28" s="6">
        <f t="shared" si="5"/>
        <v>0</v>
      </c>
      <c r="L28" s="6">
        <f t="shared" si="6"/>
        <v>0</v>
      </c>
      <c r="M28" s="7">
        <f t="shared" si="7"/>
        <v>3</v>
      </c>
      <c r="N28" s="7">
        <f t="shared" si="8"/>
        <v>0</v>
      </c>
      <c r="O28" s="7">
        <v>2</v>
      </c>
      <c r="P28" s="11">
        <v>20</v>
      </c>
      <c r="Q28" s="10" t="s">
        <v>45</v>
      </c>
      <c r="R28" s="11"/>
      <c r="S28" s="10"/>
      <c r="T28" s="11"/>
      <c r="U28" s="10"/>
      <c r="V28" s="7">
        <v>3</v>
      </c>
      <c r="W28" s="11"/>
      <c r="X28" s="10"/>
      <c r="Y28" s="7"/>
      <c r="Z28" s="7">
        <f t="shared" si="9"/>
        <v>3</v>
      </c>
      <c r="AA28" s="11"/>
      <c r="AB28" s="10"/>
      <c r="AC28" s="11"/>
      <c r="AD28" s="10"/>
      <c r="AE28" s="11"/>
      <c r="AF28" s="10"/>
      <c r="AG28" s="7"/>
      <c r="AH28" s="11"/>
      <c r="AI28" s="10"/>
      <c r="AJ28" s="7"/>
      <c r="AK28" s="7">
        <f t="shared" si="10"/>
        <v>0</v>
      </c>
    </row>
    <row r="29" spans="1:37" ht="22.5" x14ac:dyDescent="0.2">
      <c r="A29" s="6"/>
      <c r="B29" s="6"/>
      <c r="C29" s="6"/>
      <c r="D29" s="6" t="s">
        <v>70</v>
      </c>
      <c r="E29" s="12" t="s">
        <v>71</v>
      </c>
      <c r="F29" s="6">
        <f t="shared" si="0"/>
        <v>0</v>
      </c>
      <c r="G29" s="6">
        <f t="shared" si="1"/>
        <v>2</v>
      </c>
      <c r="H29" s="6">
        <f t="shared" si="2"/>
        <v>10</v>
      </c>
      <c r="I29" s="6">
        <f t="shared" si="3"/>
        <v>5</v>
      </c>
      <c r="J29" s="6">
        <f t="shared" si="4"/>
        <v>0</v>
      </c>
      <c r="K29" s="6">
        <f t="shared" si="5"/>
        <v>5</v>
      </c>
      <c r="L29" s="6">
        <f t="shared" si="6"/>
        <v>0</v>
      </c>
      <c r="M29" s="7">
        <f t="shared" si="7"/>
        <v>3</v>
      </c>
      <c r="N29" s="7">
        <f t="shared" si="8"/>
        <v>0</v>
      </c>
      <c r="O29" s="7">
        <v>1.5</v>
      </c>
      <c r="P29" s="11">
        <v>5</v>
      </c>
      <c r="Q29" s="10" t="s">
        <v>45</v>
      </c>
      <c r="R29" s="11"/>
      <c r="S29" s="10"/>
      <c r="T29" s="11">
        <v>5</v>
      </c>
      <c r="U29" s="10" t="s">
        <v>45</v>
      </c>
      <c r="V29" s="7">
        <v>3</v>
      </c>
      <c r="W29" s="11"/>
      <c r="X29" s="10"/>
      <c r="Y29" s="7"/>
      <c r="Z29" s="7">
        <f t="shared" si="9"/>
        <v>3</v>
      </c>
      <c r="AA29" s="11"/>
      <c r="AB29" s="10"/>
      <c r="AC29" s="11"/>
      <c r="AD29" s="10"/>
      <c r="AE29" s="11"/>
      <c r="AF29" s="10"/>
      <c r="AG29" s="7"/>
      <c r="AH29" s="11"/>
      <c r="AI29" s="10"/>
      <c r="AJ29" s="7"/>
      <c r="AK29" s="7">
        <f t="shared" si="10"/>
        <v>0</v>
      </c>
    </row>
    <row r="30" spans="1:37" ht="22.5" x14ac:dyDescent="0.2">
      <c r="A30" s="6"/>
      <c r="B30" s="6"/>
      <c r="C30" s="6"/>
      <c r="D30" s="6" t="s">
        <v>72</v>
      </c>
      <c r="E30" s="12" t="s">
        <v>73</v>
      </c>
      <c r="F30" s="6">
        <f t="shared" si="0"/>
        <v>0</v>
      </c>
      <c r="G30" s="6">
        <f t="shared" si="1"/>
        <v>1</v>
      </c>
      <c r="H30" s="6">
        <f t="shared" si="2"/>
        <v>10</v>
      </c>
      <c r="I30" s="6">
        <f t="shared" si="3"/>
        <v>10</v>
      </c>
      <c r="J30" s="6">
        <f t="shared" si="4"/>
        <v>0</v>
      </c>
      <c r="K30" s="6">
        <f t="shared" si="5"/>
        <v>0</v>
      </c>
      <c r="L30" s="6">
        <f t="shared" si="6"/>
        <v>0</v>
      </c>
      <c r="M30" s="7">
        <f t="shared" si="7"/>
        <v>1</v>
      </c>
      <c r="N30" s="7">
        <f t="shared" si="8"/>
        <v>0</v>
      </c>
      <c r="O30" s="7">
        <v>0.5</v>
      </c>
      <c r="P30" s="11">
        <v>10</v>
      </c>
      <c r="Q30" s="10" t="s">
        <v>45</v>
      </c>
      <c r="R30" s="11"/>
      <c r="S30" s="10"/>
      <c r="T30" s="11"/>
      <c r="U30" s="10"/>
      <c r="V30" s="7">
        <v>1</v>
      </c>
      <c r="W30" s="11"/>
      <c r="X30" s="10"/>
      <c r="Y30" s="7"/>
      <c r="Z30" s="7">
        <f t="shared" si="9"/>
        <v>1</v>
      </c>
      <c r="AA30" s="11"/>
      <c r="AB30" s="10"/>
      <c r="AC30" s="11"/>
      <c r="AD30" s="10"/>
      <c r="AE30" s="11"/>
      <c r="AF30" s="10"/>
      <c r="AG30" s="7"/>
      <c r="AH30" s="11"/>
      <c r="AI30" s="10"/>
      <c r="AJ30" s="7"/>
      <c r="AK30" s="7">
        <f t="shared" si="10"/>
        <v>0</v>
      </c>
    </row>
    <row r="31" spans="1:37" ht="22.5" x14ac:dyDescent="0.2">
      <c r="A31" s="6"/>
      <c r="B31" s="6"/>
      <c r="C31" s="6"/>
      <c r="D31" s="6" t="s">
        <v>74</v>
      </c>
      <c r="E31" s="12" t="s">
        <v>75</v>
      </c>
      <c r="F31" s="6">
        <f t="shared" si="0"/>
        <v>0</v>
      </c>
      <c r="G31" s="6">
        <f t="shared" si="1"/>
        <v>1</v>
      </c>
      <c r="H31" s="6">
        <f t="shared" si="2"/>
        <v>15</v>
      </c>
      <c r="I31" s="6">
        <f t="shared" si="3"/>
        <v>15</v>
      </c>
      <c r="J31" s="6">
        <f t="shared" si="4"/>
        <v>0</v>
      </c>
      <c r="K31" s="6">
        <f t="shared" si="5"/>
        <v>0</v>
      </c>
      <c r="L31" s="6">
        <f t="shared" si="6"/>
        <v>0</v>
      </c>
      <c r="M31" s="7">
        <f t="shared" si="7"/>
        <v>4</v>
      </c>
      <c r="N31" s="7">
        <f t="shared" si="8"/>
        <v>0</v>
      </c>
      <c r="O31" s="7">
        <v>2.5</v>
      </c>
      <c r="P31" s="11">
        <v>15</v>
      </c>
      <c r="Q31" s="10" t="s">
        <v>45</v>
      </c>
      <c r="R31" s="11"/>
      <c r="S31" s="10"/>
      <c r="T31" s="11"/>
      <c r="U31" s="10"/>
      <c r="V31" s="7">
        <v>4</v>
      </c>
      <c r="W31" s="11"/>
      <c r="X31" s="10"/>
      <c r="Y31" s="7"/>
      <c r="Z31" s="7">
        <f t="shared" si="9"/>
        <v>4</v>
      </c>
      <c r="AA31" s="11"/>
      <c r="AB31" s="10"/>
      <c r="AC31" s="11"/>
      <c r="AD31" s="10"/>
      <c r="AE31" s="11"/>
      <c r="AF31" s="10"/>
      <c r="AG31" s="7"/>
      <c r="AH31" s="11"/>
      <c r="AI31" s="10"/>
      <c r="AJ31" s="7"/>
      <c r="AK31" s="7">
        <f t="shared" si="10"/>
        <v>0</v>
      </c>
    </row>
    <row r="32" spans="1:37" x14ac:dyDescent="0.2">
      <c r="A32" s="6"/>
      <c r="B32" s="6"/>
      <c r="C32" s="6"/>
      <c r="D32" s="6" t="s">
        <v>76</v>
      </c>
      <c r="E32" s="12" t="s">
        <v>77</v>
      </c>
      <c r="F32" s="6">
        <f t="shared" si="0"/>
        <v>0</v>
      </c>
      <c r="G32" s="6">
        <f t="shared" si="1"/>
        <v>2</v>
      </c>
      <c r="H32" s="6">
        <f t="shared" si="2"/>
        <v>15</v>
      </c>
      <c r="I32" s="6">
        <f t="shared" si="3"/>
        <v>10</v>
      </c>
      <c r="J32" s="6">
        <f t="shared" si="4"/>
        <v>0</v>
      </c>
      <c r="K32" s="6">
        <f t="shared" si="5"/>
        <v>0</v>
      </c>
      <c r="L32" s="6">
        <f t="shared" si="6"/>
        <v>5</v>
      </c>
      <c r="M32" s="7">
        <f t="shared" si="7"/>
        <v>4</v>
      </c>
      <c r="N32" s="7">
        <f t="shared" si="8"/>
        <v>1</v>
      </c>
      <c r="O32" s="7">
        <v>2.5</v>
      </c>
      <c r="P32" s="11"/>
      <c r="Q32" s="10"/>
      <c r="R32" s="11"/>
      <c r="S32" s="10"/>
      <c r="T32" s="11"/>
      <c r="U32" s="10"/>
      <c r="V32" s="7"/>
      <c r="W32" s="11"/>
      <c r="X32" s="10"/>
      <c r="Y32" s="7"/>
      <c r="Z32" s="7">
        <f t="shared" si="9"/>
        <v>0</v>
      </c>
      <c r="AA32" s="11">
        <v>10</v>
      </c>
      <c r="AB32" s="10" t="s">
        <v>45</v>
      </c>
      <c r="AC32" s="11"/>
      <c r="AD32" s="10"/>
      <c r="AE32" s="11"/>
      <c r="AF32" s="10"/>
      <c r="AG32" s="7">
        <v>3</v>
      </c>
      <c r="AH32" s="11">
        <v>5</v>
      </c>
      <c r="AI32" s="10" t="s">
        <v>45</v>
      </c>
      <c r="AJ32" s="7">
        <v>1</v>
      </c>
      <c r="AK32" s="7">
        <f t="shared" si="10"/>
        <v>4</v>
      </c>
    </row>
    <row r="33" spans="1:37" x14ac:dyDescent="0.2">
      <c r="A33" s="6"/>
      <c r="B33" s="6"/>
      <c r="C33" s="6"/>
      <c r="D33" s="6" t="s">
        <v>79</v>
      </c>
      <c r="E33" s="12" t="s">
        <v>80</v>
      </c>
      <c r="F33" s="6">
        <f t="shared" si="0"/>
        <v>1</v>
      </c>
      <c r="G33" s="6">
        <f t="shared" si="1"/>
        <v>0</v>
      </c>
      <c r="H33" s="6">
        <f t="shared" si="2"/>
        <v>2</v>
      </c>
      <c r="I33" s="6">
        <f t="shared" si="3"/>
        <v>2</v>
      </c>
      <c r="J33" s="6">
        <f t="shared" si="4"/>
        <v>0</v>
      </c>
      <c r="K33" s="6">
        <f t="shared" si="5"/>
        <v>0</v>
      </c>
      <c r="L33" s="6">
        <f t="shared" si="6"/>
        <v>0</v>
      </c>
      <c r="M33" s="7">
        <f t="shared" si="7"/>
        <v>5</v>
      </c>
      <c r="N33" s="7">
        <f t="shared" si="8"/>
        <v>0</v>
      </c>
      <c r="O33" s="7">
        <v>2.5</v>
      </c>
      <c r="P33" s="11"/>
      <c r="Q33" s="10"/>
      <c r="R33" s="11"/>
      <c r="S33" s="10"/>
      <c r="T33" s="11"/>
      <c r="U33" s="10"/>
      <c r="V33" s="7"/>
      <c r="W33" s="11"/>
      <c r="X33" s="10"/>
      <c r="Y33" s="7"/>
      <c r="Z33" s="7">
        <f t="shared" si="9"/>
        <v>0</v>
      </c>
      <c r="AA33" s="11">
        <v>2</v>
      </c>
      <c r="AB33" s="10" t="s">
        <v>78</v>
      </c>
      <c r="AC33" s="11"/>
      <c r="AD33" s="10"/>
      <c r="AE33" s="11"/>
      <c r="AF33" s="10"/>
      <c r="AG33" s="7">
        <v>5</v>
      </c>
      <c r="AH33" s="11"/>
      <c r="AI33" s="10"/>
      <c r="AJ33" s="7"/>
      <c r="AK33" s="7">
        <f t="shared" si="10"/>
        <v>5</v>
      </c>
    </row>
    <row r="34" spans="1:37" ht="15.95" customHeight="1" x14ac:dyDescent="0.2">
      <c r="A34" s="6"/>
      <c r="B34" s="6"/>
      <c r="C34" s="6"/>
      <c r="D34" s="6"/>
      <c r="E34" s="6" t="s">
        <v>81</v>
      </c>
      <c r="F34" s="6">
        <f t="shared" ref="F34:AK34" si="11">SUM(F17:F33)</f>
        <v>1</v>
      </c>
      <c r="G34" s="6">
        <f t="shared" si="11"/>
        <v>27</v>
      </c>
      <c r="H34" s="6">
        <f t="shared" si="11"/>
        <v>300</v>
      </c>
      <c r="I34" s="6">
        <f t="shared" si="11"/>
        <v>235</v>
      </c>
      <c r="J34" s="6">
        <f t="shared" si="11"/>
        <v>20</v>
      </c>
      <c r="K34" s="6">
        <f t="shared" si="11"/>
        <v>5</v>
      </c>
      <c r="L34" s="6">
        <f t="shared" si="11"/>
        <v>40</v>
      </c>
      <c r="M34" s="7">
        <f t="shared" si="11"/>
        <v>60</v>
      </c>
      <c r="N34" s="7">
        <f t="shared" si="11"/>
        <v>8</v>
      </c>
      <c r="O34" s="7">
        <f t="shared" si="11"/>
        <v>35.5</v>
      </c>
      <c r="P34" s="11">
        <f t="shared" si="11"/>
        <v>118</v>
      </c>
      <c r="Q34" s="10">
        <f t="shared" si="11"/>
        <v>0</v>
      </c>
      <c r="R34" s="11">
        <f t="shared" si="11"/>
        <v>20</v>
      </c>
      <c r="S34" s="10">
        <f t="shared" si="11"/>
        <v>0</v>
      </c>
      <c r="T34" s="11">
        <f t="shared" si="11"/>
        <v>5</v>
      </c>
      <c r="U34" s="10">
        <f t="shared" si="11"/>
        <v>0</v>
      </c>
      <c r="V34" s="7">
        <f t="shared" si="11"/>
        <v>23</v>
      </c>
      <c r="W34" s="11">
        <f t="shared" si="11"/>
        <v>0</v>
      </c>
      <c r="X34" s="10">
        <f t="shared" si="11"/>
        <v>0</v>
      </c>
      <c r="Y34" s="7">
        <f t="shared" si="11"/>
        <v>0</v>
      </c>
      <c r="Z34" s="7">
        <f t="shared" si="11"/>
        <v>23</v>
      </c>
      <c r="AA34" s="11">
        <f t="shared" si="11"/>
        <v>117</v>
      </c>
      <c r="AB34" s="10">
        <f t="shared" si="11"/>
        <v>0</v>
      </c>
      <c r="AC34" s="11">
        <f t="shared" si="11"/>
        <v>0</v>
      </c>
      <c r="AD34" s="10">
        <f t="shared" si="11"/>
        <v>0</v>
      </c>
      <c r="AE34" s="11">
        <f t="shared" si="11"/>
        <v>0</v>
      </c>
      <c r="AF34" s="10">
        <f t="shared" si="11"/>
        <v>0</v>
      </c>
      <c r="AG34" s="7">
        <f t="shared" si="11"/>
        <v>29</v>
      </c>
      <c r="AH34" s="11">
        <f t="shared" si="11"/>
        <v>40</v>
      </c>
      <c r="AI34" s="10">
        <f t="shared" si="11"/>
        <v>0</v>
      </c>
      <c r="AJ34" s="7">
        <f t="shared" si="11"/>
        <v>8</v>
      </c>
      <c r="AK34" s="7">
        <f t="shared" si="11"/>
        <v>37</v>
      </c>
    </row>
    <row r="35" spans="1:37" ht="20.100000000000001" customHeight="1" x14ac:dyDescent="0.2">
      <c r="A35" s="20" t="s">
        <v>82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0"/>
      <c r="AK35" s="14"/>
    </row>
    <row r="36" spans="1:37" ht="20.100000000000001" customHeight="1" x14ac:dyDescent="0.2">
      <c r="A36" s="6"/>
      <c r="B36" s="6"/>
      <c r="C36" s="6"/>
      <c r="D36" s="6"/>
      <c r="E36" s="8" t="s">
        <v>83</v>
      </c>
      <c r="F36" s="6">
        <f t="shared" ref="F36:AK36" si="12">F34</f>
        <v>1</v>
      </c>
      <c r="G36" s="6">
        <f t="shared" si="12"/>
        <v>27</v>
      </c>
      <c r="H36" s="6">
        <f t="shared" si="12"/>
        <v>300</v>
      </c>
      <c r="I36" s="6">
        <f t="shared" si="12"/>
        <v>235</v>
      </c>
      <c r="J36" s="6">
        <f t="shared" si="12"/>
        <v>20</v>
      </c>
      <c r="K36" s="6">
        <f t="shared" si="12"/>
        <v>5</v>
      </c>
      <c r="L36" s="6">
        <f t="shared" si="12"/>
        <v>40</v>
      </c>
      <c r="M36" s="7">
        <f t="shared" si="12"/>
        <v>60</v>
      </c>
      <c r="N36" s="7">
        <f t="shared" si="12"/>
        <v>8</v>
      </c>
      <c r="O36" s="7">
        <f t="shared" si="12"/>
        <v>35.5</v>
      </c>
      <c r="P36" s="11">
        <f t="shared" si="12"/>
        <v>118</v>
      </c>
      <c r="Q36" s="10">
        <f t="shared" si="12"/>
        <v>0</v>
      </c>
      <c r="R36" s="11">
        <f t="shared" si="12"/>
        <v>20</v>
      </c>
      <c r="S36" s="10">
        <f t="shared" si="12"/>
        <v>0</v>
      </c>
      <c r="T36" s="11">
        <f t="shared" si="12"/>
        <v>5</v>
      </c>
      <c r="U36" s="10">
        <f t="shared" si="12"/>
        <v>0</v>
      </c>
      <c r="V36" s="7">
        <f t="shared" si="12"/>
        <v>23</v>
      </c>
      <c r="W36" s="11">
        <f t="shared" si="12"/>
        <v>0</v>
      </c>
      <c r="X36" s="10">
        <f t="shared" si="12"/>
        <v>0</v>
      </c>
      <c r="Y36" s="7">
        <f t="shared" si="12"/>
        <v>0</v>
      </c>
      <c r="Z36" s="7">
        <f t="shared" si="12"/>
        <v>23</v>
      </c>
      <c r="AA36" s="11">
        <f t="shared" si="12"/>
        <v>117</v>
      </c>
      <c r="AB36" s="10">
        <f t="shared" si="12"/>
        <v>0</v>
      </c>
      <c r="AC36" s="11">
        <f t="shared" si="12"/>
        <v>0</v>
      </c>
      <c r="AD36" s="10">
        <f t="shared" si="12"/>
        <v>0</v>
      </c>
      <c r="AE36" s="11">
        <f t="shared" si="12"/>
        <v>0</v>
      </c>
      <c r="AF36" s="10">
        <f t="shared" si="12"/>
        <v>0</v>
      </c>
      <c r="AG36" s="7">
        <f t="shared" si="12"/>
        <v>29</v>
      </c>
      <c r="AH36" s="11">
        <f t="shared" si="12"/>
        <v>40</v>
      </c>
      <c r="AI36" s="10">
        <f t="shared" si="12"/>
        <v>0</v>
      </c>
      <c r="AJ36" s="7">
        <f t="shared" si="12"/>
        <v>8</v>
      </c>
      <c r="AK36" s="7">
        <f t="shared" si="12"/>
        <v>37</v>
      </c>
    </row>
    <row r="38" spans="1:37" x14ac:dyDescent="0.2">
      <c r="D38" s="3" t="s">
        <v>21</v>
      </c>
      <c r="E38" s="3" t="s">
        <v>84</v>
      </c>
    </row>
    <row r="39" spans="1:37" x14ac:dyDescent="0.2">
      <c r="D39" s="3" t="s">
        <v>25</v>
      </c>
      <c r="E39" s="3" t="s">
        <v>85</v>
      </c>
    </row>
    <row r="40" spans="1:37" x14ac:dyDescent="0.2">
      <c r="D40" s="21" t="s">
        <v>31</v>
      </c>
      <c r="E40" s="21"/>
    </row>
    <row r="41" spans="1:37" x14ac:dyDescent="0.2">
      <c r="D41" s="3" t="s">
        <v>33</v>
      </c>
      <c r="E41" s="3" t="s">
        <v>86</v>
      </c>
    </row>
    <row r="42" spans="1:37" x14ac:dyDescent="0.2">
      <c r="D42" s="3" t="s">
        <v>34</v>
      </c>
      <c r="E42" s="3" t="s">
        <v>87</v>
      </c>
    </row>
    <row r="43" spans="1:37" x14ac:dyDescent="0.2">
      <c r="D43" s="3" t="s">
        <v>35</v>
      </c>
      <c r="E43" s="3" t="s">
        <v>88</v>
      </c>
    </row>
    <row r="44" spans="1:37" x14ac:dyDescent="0.2">
      <c r="D44" s="21" t="s">
        <v>32</v>
      </c>
      <c r="E44" s="21"/>
      <c r="M44" s="9"/>
      <c r="U44" s="9"/>
      <c r="AC44" s="9"/>
    </row>
    <row r="45" spans="1:37" x14ac:dyDescent="0.2">
      <c r="D45" s="3" t="s">
        <v>35</v>
      </c>
      <c r="E45" s="3" t="s">
        <v>88</v>
      </c>
    </row>
  </sheetData>
  <mergeCells count="39">
    <mergeCell ref="A35:AK35"/>
    <mergeCell ref="D40:E40"/>
    <mergeCell ref="D44:E44"/>
    <mergeCell ref="AG14:AG15"/>
    <mergeCell ref="AH14:AI14"/>
    <mergeCell ref="AH15:AI15"/>
    <mergeCell ref="AJ14:AJ15"/>
    <mergeCell ref="AK14:AK15"/>
    <mergeCell ref="A16:AK16"/>
    <mergeCell ref="V14:V15"/>
    <mergeCell ref="W14:X14"/>
    <mergeCell ref="W15:X15"/>
    <mergeCell ref="Y14:Y15"/>
    <mergeCell ref="Z14:Z15"/>
    <mergeCell ref="AA13:AK13"/>
    <mergeCell ref="AA14:AF14"/>
    <mergeCell ref="AA15:AB15"/>
    <mergeCell ref="AC15:AD15"/>
    <mergeCell ref="AE15:AF15"/>
    <mergeCell ref="I14:K14"/>
    <mergeCell ref="M12:M15"/>
    <mergeCell ref="N12:N15"/>
    <mergeCell ref="O12:O15"/>
    <mergeCell ref="P12:AK12"/>
    <mergeCell ref="P13:Z13"/>
    <mergeCell ref="P14:U14"/>
    <mergeCell ref="P15:Q15"/>
    <mergeCell ref="R15:S15"/>
    <mergeCell ref="T15:U15"/>
    <mergeCell ref="A11:AJ11"/>
    <mergeCell ref="A12:C14"/>
    <mergeCell ref="D12:D15"/>
    <mergeCell ref="E12:E15"/>
    <mergeCell ref="F12:G12"/>
    <mergeCell ref="F13:F15"/>
    <mergeCell ref="G13:G15"/>
    <mergeCell ref="H12:L12"/>
    <mergeCell ref="H13:H15"/>
    <mergeCell ref="I13:L1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Obrót środkami ochrony roślin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Nazarkiewicz</dc:creator>
  <cp:lastModifiedBy>Magdalena Szymanowska</cp:lastModifiedBy>
  <dcterms:created xsi:type="dcterms:W3CDTF">2021-06-09T08:09:45Z</dcterms:created>
  <dcterms:modified xsi:type="dcterms:W3CDTF">2021-06-29T08:50:39Z</dcterms:modified>
</cp:coreProperties>
</file>