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165" activeTab="0"/>
  </bookViews>
  <sheets>
    <sheet name="Inżynieria spawalnictwa w zakre" sheetId="1" r:id="rId1"/>
  </sheets>
  <definedNames/>
  <calcPr fullCalcOnLoad="1"/>
</workbook>
</file>

<file path=xl/sharedStrings.xml><?xml version="1.0" encoding="utf-8"?>
<sst xmlns="http://schemas.openxmlformats.org/spreadsheetml/2006/main" count="125" uniqueCount="78">
  <si>
    <t>Wydział Inżynierii Mechanicznej i Mechatroniki</t>
  </si>
  <si>
    <t>Nazwa kierunku studiów</t>
  </si>
  <si>
    <t>Inżynieria spawalnictwa w zakresie kompetencji IWE</t>
  </si>
  <si>
    <t>Dziedziny nauki</t>
  </si>
  <si>
    <t>dziedzina nauk inżynieryjno-technicznych</t>
  </si>
  <si>
    <t>Dyscypliny naukowe</t>
  </si>
  <si>
    <t>automatyka, elektronika i elektrotechnika (5%), inżynieria materiałowa (20%), inżynieria mechaniczna (75%)</t>
  </si>
  <si>
    <t>Profil kształcenia</t>
  </si>
  <si>
    <t/>
  </si>
  <si>
    <t>Forma studiów</t>
  </si>
  <si>
    <t>niestacjonarna</t>
  </si>
  <si>
    <t>Poziom kształcenia</t>
  </si>
  <si>
    <t>podyplomowy</t>
  </si>
  <si>
    <t>Rok akademicki 2022/2023</t>
  </si>
  <si>
    <t>Specjalność/specjalizacja</t>
  </si>
  <si>
    <t>Obowiązuje od 2022-10-01</t>
  </si>
  <si>
    <t>Kod planu studiów</t>
  </si>
  <si>
    <t>IWE_10-_N_2022_2023_Z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</si>
  <si>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</si>
  <si>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</si>
  <si>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</si>
  <si>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</si>
  <si>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</si>
  <si>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</si>
  <si>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</si>
  <si>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</si>
  <si>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</si>
  <si>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</si>
  <si>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</si>
  <si>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</si>
  <si>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</si>
  <si>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</si>
  <si>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</si>
  <si>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</si>
  <si>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</si>
  <si>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SD</t>
  </si>
  <si>
    <t>L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</si>
  <si>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</si>
  <si>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</si>
  <si>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</si>
  <si>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</si>
  <si>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</si>
  <si>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</si>
  <si>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</si>
  <si>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</si>
  <si>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Moduły/Przedmioty kształcenia ogólnego</t>
  </si>
  <si>
    <t>z</t>
  </si>
  <si>
    <t>IWEASM</t>
  </si>
  <si>
    <t>Automatyzacja i systemy mechatroniczne</t>
  </si>
  <si>
    <t>e</t>
  </si>
  <si>
    <t>IWEEK</t>
  </si>
  <si>
    <t>Egzamin końcowy</t>
  </si>
  <si>
    <t>IWEMAT</t>
  </si>
  <si>
    <t>Materiały i ich zachowanie się podczas spajania</t>
  </si>
  <si>
    <t>IWEMS</t>
  </si>
  <si>
    <t>Materiałoznawstwo spawalnicze</t>
  </si>
  <si>
    <t>IWEMSIP</t>
  </si>
  <si>
    <t>Metody spawalnicze w inżynierii powierzchni</t>
  </si>
  <si>
    <t>IWENAD</t>
  </si>
  <si>
    <t>Nadzór i odbiory konstrukcji spawanych</t>
  </si>
  <si>
    <t>IWENMS</t>
  </si>
  <si>
    <t>Niełukowe metody spajania</t>
  </si>
  <si>
    <t>IWEPRO</t>
  </si>
  <si>
    <t>Projektowanie konstrukcji spawanych</t>
  </si>
  <si>
    <t>IWEPTS</t>
  </si>
  <si>
    <t>Projektowanie technologii spawania</t>
  </si>
  <si>
    <t>IWESYS</t>
  </si>
  <si>
    <t>Systemy jakości i nadzory w spawalnictwie</t>
  </si>
  <si>
    <t>Razem</t>
  </si>
  <si>
    <t>Moduły/Przedmioty obieralne</t>
  </si>
  <si>
    <t>SUMA</t>
  </si>
  <si>
    <t>liczba obieranych elementów</t>
  </si>
  <si>
    <t>forma zaliczenia</t>
  </si>
  <si>
    <t>wykłady</t>
  </si>
  <si>
    <t>ćwiczenia audytoryjne</t>
  </si>
  <si>
    <t>seminaria dyplomowe</t>
  </si>
  <si>
    <t>laboratoria</t>
  </si>
  <si>
    <t>Załącznik nr 1 do Uchwały nr 236 Senatu ZUT z dnia 26 września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</si>
</sst>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indent="6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0</xdr:rowOff>
    </xdr:from>
    <xdr:to>
      <xdr:col>41</xdr:col>
      <xdr:colOff>238125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0"/>
          <a:ext cx="510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tabSelected="1" zoomScalePageLayoutView="0" workbookViewId="0" topLeftCell="A1">
      <selection activeCell="AU23" sqref="AU23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3" width="4.28125" style="0" customWidth="1"/>
    <col min="14" max="16" width="4.7109375" style="0" customWidth="1"/>
    <col min="17" max="17" width="3.57421875" style="0" customWidth="1"/>
    <col min="18" max="18" width="2.0039062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8515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9" width="3.8515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8515625" style="0" customWidth="1"/>
    <col min="37" max="37" width="3.57421875" style="0" customWidth="1"/>
    <col min="38" max="38" width="2.00390625" style="0" customWidth="1"/>
    <col min="39" max="39" width="3.57421875" style="0" customWidth="1"/>
    <col min="40" max="40" width="2.00390625" style="0" customWidth="1"/>
    <col min="41" max="42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26" ht="12.75">
      <c r="E7" t="s">
        <v>11</v>
      </c>
      <c r="F7" s="1" t="s">
        <v>12</v>
      </c>
      <c r="Z7" t="s">
        <v>13</v>
      </c>
    </row>
    <row r="8" spans="5:26" ht="12.75">
      <c r="E8" t="s">
        <v>14</v>
      </c>
      <c r="F8" s="1" t="s">
        <v>8</v>
      </c>
      <c r="Z8" t="s">
        <v>15</v>
      </c>
    </row>
    <row r="9" spans="5:26" ht="12.75">
      <c r="E9" t="s">
        <v>16</v>
      </c>
      <c r="F9" s="1" t="s">
        <v>17</v>
      </c>
      <c r="Z9" t="s">
        <v>77</v>
      </c>
    </row>
    <row r="11" spans="1:41" ht="12.75">
      <c r="A11" s="16" t="s">
        <v>18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2" ht="12" customHeight="1">
      <c r="A12" s="18" t="s">
        <v>19</v>
      </c>
      <c r="B12" s="18"/>
      <c r="C12" s="18"/>
      <c r="D12" s="14" t="s">
        <v>23</v>
      </c>
      <c r="E12" s="13" t="s">
        <v>24</v>
      </c>
      <c r="F12" s="13" t="s">
        <v>25</v>
      </c>
      <c r="G12" s="13"/>
      <c r="H12" s="13" t="s">
        <v>28</v>
      </c>
      <c r="I12" s="13"/>
      <c r="J12" s="13"/>
      <c r="K12" s="13"/>
      <c r="L12" s="13"/>
      <c r="M12" s="13"/>
      <c r="N12" s="14" t="s">
        <v>37</v>
      </c>
      <c r="O12" s="14" t="s">
        <v>38</v>
      </c>
      <c r="P12" s="14" t="s">
        <v>39</v>
      </c>
      <c r="Q12" s="20" t="s">
        <v>40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ht="12" customHeight="1">
      <c r="A13" s="18"/>
      <c r="B13" s="18"/>
      <c r="C13" s="18"/>
      <c r="D13" s="14"/>
      <c r="E13" s="13"/>
      <c r="F13" s="14" t="s">
        <v>26</v>
      </c>
      <c r="G13" s="14" t="s">
        <v>27</v>
      </c>
      <c r="H13" s="14" t="s">
        <v>29</v>
      </c>
      <c r="I13" s="13" t="s">
        <v>30</v>
      </c>
      <c r="J13" s="13"/>
      <c r="K13" s="13"/>
      <c r="L13" s="13"/>
      <c r="M13" s="13"/>
      <c r="N13" s="14"/>
      <c r="O13" s="14"/>
      <c r="P13" s="14"/>
      <c r="Q13" s="20" t="s">
        <v>41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 t="s">
        <v>44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ht="24" customHeight="1">
      <c r="A14" s="18"/>
      <c r="B14" s="18"/>
      <c r="C14" s="18"/>
      <c r="D14" s="14"/>
      <c r="E14" s="13"/>
      <c r="F14" s="14"/>
      <c r="G14" s="14"/>
      <c r="H14" s="14"/>
      <c r="I14" s="13" t="s">
        <v>31</v>
      </c>
      <c r="J14" s="13"/>
      <c r="K14" s="13"/>
      <c r="L14" s="13" t="s">
        <v>32</v>
      </c>
      <c r="M14" s="13"/>
      <c r="N14" s="14"/>
      <c r="O14" s="14"/>
      <c r="P14" s="14"/>
      <c r="Q14" s="15" t="s">
        <v>31</v>
      </c>
      <c r="R14" s="15"/>
      <c r="S14" s="15"/>
      <c r="T14" s="15"/>
      <c r="U14" s="15"/>
      <c r="V14" s="15"/>
      <c r="W14" s="18" t="s">
        <v>42</v>
      </c>
      <c r="X14" s="15" t="s">
        <v>32</v>
      </c>
      <c r="Y14" s="15"/>
      <c r="Z14" s="15"/>
      <c r="AA14" s="15"/>
      <c r="AB14" s="18" t="s">
        <v>42</v>
      </c>
      <c r="AC14" s="18" t="s">
        <v>43</v>
      </c>
      <c r="AD14" s="15" t="s">
        <v>31</v>
      </c>
      <c r="AE14" s="15"/>
      <c r="AF14" s="15"/>
      <c r="AG14" s="15"/>
      <c r="AH14" s="15"/>
      <c r="AI14" s="15"/>
      <c r="AJ14" s="18" t="s">
        <v>42</v>
      </c>
      <c r="AK14" s="15" t="s">
        <v>32</v>
      </c>
      <c r="AL14" s="15"/>
      <c r="AM14" s="15"/>
      <c r="AN14" s="15"/>
      <c r="AO14" s="18" t="s">
        <v>42</v>
      </c>
      <c r="AP14" s="18" t="s">
        <v>43</v>
      </c>
    </row>
    <row r="15" spans="1:42" ht="24" customHeight="1">
      <c r="A15" s="4" t="s">
        <v>20</v>
      </c>
      <c r="B15" s="4" t="s">
        <v>21</v>
      </c>
      <c r="C15" s="4" t="s">
        <v>22</v>
      </c>
      <c r="D15" s="14"/>
      <c r="E15" s="13"/>
      <c r="F15" s="14"/>
      <c r="G15" s="14"/>
      <c r="H15" s="14"/>
      <c r="I15" s="5" t="s">
        <v>33</v>
      </c>
      <c r="J15" s="5" t="s">
        <v>34</v>
      </c>
      <c r="K15" s="5" t="s">
        <v>35</v>
      </c>
      <c r="L15" s="5" t="s">
        <v>34</v>
      </c>
      <c r="M15" s="5" t="s">
        <v>36</v>
      </c>
      <c r="N15" s="14"/>
      <c r="O15" s="14"/>
      <c r="P15" s="14"/>
      <c r="Q15" s="13" t="s">
        <v>33</v>
      </c>
      <c r="R15" s="13"/>
      <c r="S15" s="13" t="s">
        <v>34</v>
      </c>
      <c r="T15" s="13"/>
      <c r="U15" s="13" t="s">
        <v>35</v>
      </c>
      <c r="V15" s="13"/>
      <c r="W15" s="18"/>
      <c r="X15" s="13" t="s">
        <v>34</v>
      </c>
      <c r="Y15" s="13"/>
      <c r="Z15" s="13" t="s">
        <v>36</v>
      </c>
      <c r="AA15" s="13"/>
      <c r="AB15" s="18"/>
      <c r="AC15" s="18"/>
      <c r="AD15" s="13" t="s">
        <v>33</v>
      </c>
      <c r="AE15" s="13"/>
      <c r="AF15" s="13" t="s">
        <v>34</v>
      </c>
      <c r="AG15" s="13"/>
      <c r="AH15" s="13" t="s">
        <v>35</v>
      </c>
      <c r="AI15" s="13"/>
      <c r="AJ15" s="18"/>
      <c r="AK15" s="13" t="s">
        <v>34</v>
      </c>
      <c r="AL15" s="13"/>
      <c r="AM15" s="13" t="s">
        <v>36</v>
      </c>
      <c r="AN15" s="13"/>
      <c r="AO15" s="18"/>
      <c r="AP15" s="18"/>
    </row>
    <row r="16" spans="1:42" ht="19.5" customHeight="1">
      <c r="A16" s="19" t="s">
        <v>45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9"/>
      <c r="AP16" s="17"/>
    </row>
    <row r="17" spans="1:42" ht="12.75">
      <c r="A17" s="6"/>
      <c r="B17" s="6"/>
      <c r="C17" s="6"/>
      <c r="D17" s="6" t="s">
        <v>47</v>
      </c>
      <c r="E17" s="12" t="s">
        <v>48</v>
      </c>
      <c r="F17" s="6">
        <f aca="true" t="shared" si="0" ref="F17:F26">COUNTIF(Q17:AN17,"e")</f>
        <v>0</v>
      </c>
      <c r="G17" s="6">
        <f aca="true" t="shared" si="1" ref="G17:G26">COUNTIF(Q17:AN17,"z")</f>
        <v>3</v>
      </c>
      <c r="H17" s="6">
        <f aca="true" t="shared" si="2" ref="H17:H26">SUM(I17:M17)</f>
        <v>44</v>
      </c>
      <c r="I17" s="6">
        <f aca="true" t="shared" si="3" ref="I17:I26">Q17+AD17</f>
        <v>34</v>
      </c>
      <c r="J17" s="6">
        <f aca="true" t="shared" si="4" ref="J17:J26">S17+AF17</f>
        <v>0</v>
      </c>
      <c r="K17" s="6">
        <f aca="true" t="shared" si="5" ref="K17:K26">U17+AH17</f>
        <v>0</v>
      </c>
      <c r="L17" s="6">
        <f aca="true" t="shared" si="6" ref="L17:L26">X17+AK17</f>
        <v>0</v>
      </c>
      <c r="M17" s="6">
        <f aca="true" t="shared" si="7" ref="M17:M26">Z17+AM17</f>
        <v>10</v>
      </c>
      <c r="N17" s="7">
        <f aca="true" t="shared" si="8" ref="N17:N26">AC17+AP17</f>
        <v>4</v>
      </c>
      <c r="O17" s="7">
        <f aca="true" t="shared" si="9" ref="O17:O26">AB17+AO17</f>
        <v>0.7</v>
      </c>
      <c r="P17" s="7">
        <v>1.7</v>
      </c>
      <c r="Q17" s="11">
        <v>8</v>
      </c>
      <c r="R17" s="10" t="s">
        <v>46</v>
      </c>
      <c r="S17" s="11"/>
      <c r="T17" s="10"/>
      <c r="U17" s="11"/>
      <c r="V17" s="10"/>
      <c r="W17" s="7">
        <v>0.8</v>
      </c>
      <c r="X17" s="11"/>
      <c r="Y17" s="10"/>
      <c r="Z17" s="11"/>
      <c r="AA17" s="10"/>
      <c r="AB17" s="7"/>
      <c r="AC17" s="7">
        <f aca="true" t="shared" si="10" ref="AC17:AC26">W17+AB17</f>
        <v>0.8</v>
      </c>
      <c r="AD17" s="11">
        <v>26</v>
      </c>
      <c r="AE17" s="10" t="s">
        <v>46</v>
      </c>
      <c r="AF17" s="11"/>
      <c r="AG17" s="10"/>
      <c r="AH17" s="11"/>
      <c r="AI17" s="10"/>
      <c r="AJ17" s="7">
        <v>2.5</v>
      </c>
      <c r="AK17" s="11"/>
      <c r="AL17" s="10"/>
      <c r="AM17" s="11">
        <v>10</v>
      </c>
      <c r="AN17" s="10" t="s">
        <v>46</v>
      </c>
      <c r="AO17" s="7">
        <v>0.7</v>
      </c>
      <c r="AP17" s="7">
        <f aca="true" t="shared" si="11" ref="AP17:AP26">AJ17+AO17</f>
        <v>3.2</v>
      </c>
    </row>
    <row r="18" spans="1:42" ht="12.75">
      <c r="A18" s="6"/>
      <c r="B18" s="6"/>
      <c r="C18" s="6"/>
      <c r="D18" s="6" t="s">
        <v>50</v>
      </c>
      <c r="E18" s="12" t="s">
        <v>51</v>
      </c>
      <c r="F18" s="6">
        <f t="shared" si="0"/>
        <v>1</v>
      </c>
      <c r="G18" s="6">
        <f t="shared" si="1"/>
        <v>0</v>
      </c>
      <c r="H18" s="6">
        <f t="shared" si="2"/>
        <v>2</v>
      </c>
      <c r="I18" s="6">
        <f t="shared" si="3"/>
        <v>0</v>
      </c>
      <c r="J18" s="6">
        <f t="shared" si="4"/>
        <v>0</v>
      </c>
      <c r="K18" s="6">
        <f t="shared" si="5"/>
        <v>2</v>
      </c>
      <c r="L18" s="6">
        <f t="shared" si="6"/>
        <v>0</v>
      </c>
      <c r="M18" s="6">
        <f t="shared" si="7"/>
        <v>0</v>
      </c>
      <c r="N18" s="7">
        <f t="shared" si="8"/>
        <v>1</v>
      </c>
      <c r="O18" s="7">
        <f t="shared" si="9"/>
        <v>0</v>
      </c>
      <c r="P18" s="7">
        <v>0.067</v>
      </c>
      <c r="Q18" s="11"/>
      <c r="R18" s="10"/>
      <c r="S18" s="11"/>
      <c r="T18" s="10"/>
      <c r="U18" s="11"/>
      <c r="V18" s="10"/>
      <c r="W18" s="7"/>
      <c r="X18" s="11"/>
      <c r="Y18" s="10"/>
      <c r="Z18" s="11"/>
      <c r="AA18" s="10"/>
      <c r="AB18" s="7"/>
      <c r="AC18" s="7">
        <f t="shared" si="10"/>
        <v>0</v>
      </c>
      <c r="AD18" s="11"/>
      <c r="AE18" s="10"/>
      <c r="AF18" s="11"/>
      <c r="AG18" s="10"/>
      <c r="AH18" s="11">
        <v>2</v>
      </c>
      <c r="AI18" s="10" t="s">
        <v>49</v>
      </c>
      <c r="AJ18" s="7">
        <v>1</v>
      </c>
      <c r="AK18" s="11"/>
      <c r="AL18" s="10"/>
      <c r="AM18" s="11"/>
      <c r="AN18" s="10"/>
      <c r="AO18" s="7"/>
      <c r="AP18" s="7">
        <f t="shared" si="11"/>
        <v>1</v>
      </c>
    </row>
    <row r="19" spans="1:42" ht="22.5">
      <c r="A19" s="6"/>
      <c r="B19" s="6"/>
      <c r="C19" s="6"/>
      <c r="D19" s="6" t="s">
        <v>52</v>
      </c>
      <c r="E19" s="12" t="s">
        <v>53</v>
      </c>
      <c r="F19" s="6">
        <f t="shared" si="0"/>
        <v>0</v>
      </c>
      <c r="G19" s="6">
        <f t="shared" si="1"/>
        <v>3</v>
      </c>
      <c r="H19" s="6">
        <f t="shared" si="2"/>
        <v>95</v>
      </c>
      <c r="I19" s="6">
        <f t="shared" si="3"/>
        <v>67</v>
      </c>
      <c r="J19" s="6">
        <f t="shared" si="4"/>
        <v>22</v>
      </c>
      <c r="K19" s="6">
        <f t="shared" si="5"/>
        <v>0</v>
      </c>
      <c r="L19" s="6">
        <f t="shared" si="6"/>
        <v>0</v>
      </c>
      <c r="M19" s="6">
        <f t="shared" si="7"/>
        <v>6</v>
      </c>
      <c r="N19" s="7">
        <f t="shared" si="8"/>
        <v>8</v>
      </c>
      <c r="O19" s="7">
        <f t="shared" si="9"/>
        <v>0.6</v>
      </c>
      <c r="P19" s="7">
        <v>3.13</v>
      </c>
      <c r="Q19" s="11"/>
      <c r="R19" s="10"/>
      <c r="S19" s="11">
        <v>22</v>
      </c>
      <c r="T19" s="10" t="s">
        <v>46</v>
      </c>
      <c r="U19" s="11"/>
      <c r="V19" s="10"/>
      <c r="W19" s="7">
        <v>2.4</v>
      </c>
      <c r="X19" s="11"/>
      <c r="Y19" s="10"/>
      <c r="Z19" s="11"/>
      <c r="AA19" s="10"/>
      <c r="AB19" s="7"/>
      <c r="AC19" s="7">
        <f t="shared" si="10"/>
        <v>2.4</v>
      </c>
      <c r="AD19" s="11">
        <v>67</v>
      </c>
      <c r="AE19" s="10" t="s">
        <v>46</v>
      </c>
      <c r="AF19" s="11"/>
      <c r="AG19" s="10"/>
      <c r="AH19" s="11"/>
      <c r="AI19" s="10"/>
      <c r="AJ19" s="7">
        <v>5</v>
      </c>
      <c r="AK19" s="11"/>
      <c r="AL19" s="10"/>
      <c r="AM19" s="11">
        <v>6</v>
      </c>
      <c r="AN19" s="10" t="s">
        <v>46</v>
      </c>
      <c r="AO19" s="7">
        <v>0.6</v>
      </c>
      <c r="AP19" s="7">
        <f t="shared" si="11"/>
        <v>5.6</v>
      </c>
    </row>
    <row r="20" spans="1:42" ht="12.75">
      <c r="A20" s="6"/>
      <c r="B20" s="6"/>
      <c r="C20" s="6"/>
      <c r="D20" s="6" t="s">
        <v>54</v>
      </c>
      <c r="E20" s="12" t="s">
        <v>55</v>
      </c>
      <c r="F20" s="6">
        <f t="shared" si="0"/>
        <v>0</v>
      </c>
      <c r="G20" s="6">
        <f t="shared" si="1"/>
        <v>1</v>
      </c>
      <c r="H20" s="6">
        <f t="shared" si="2"/>
        <v>29</v>
      </c>
      <c r="I20" s="6">
        <f t="shared" si="3"/>
        <v>29</v>
      </c>
      <c r="J20" s="6">
        <f t="shared" si="4"/>
        <v>0</v>
      </c>
      <c r="K20" s="6">
        <f t="shared" si="5"/>
        <v>0</v>
      </c>
      <c r="L20" s="6">
        <f t="shared" si="6"/>
        <v>0</v>
      </c>
      <c r="M20" s="6">
        <f t="shared" si="7"/>
        <v>0</v>
      </c>
      <c r="N20" s="7">
        <f t="shared" si="8"/>
        <v>3</v>
      </c>
      <c r="O20" s="7">
        <f t="shared" si="9"/>
        <v>0</v>
      </c>
      <c r="P20" s="7">
        <v>1.1</v>
      </c>
      <c r="Q20" s="11">
        <v>29</v>
      </c>
      <c r="R20" s="10" t="s">
        <v>46</v>
      </c>
      <c r="S20" s="11"/>
      <c r="T20" s="10"/>
      <c r="U20" s="11"/>
      <c r="V20" s="10"/>
      <c r="W20" s="7">
        <v>3</v>
      </c>
      <c r="X20" s="11"/>
      <c r="Y20" s="10"/>
      <c r="Z20" s="11"/>
      <c r="AA20" s="10"/>
      <c r="AB20" s="7"/>
      <c r="AC20" s="7">
        <f t="shared" si="10"/>
        <v>3</v>
      </c>
      <c r="AD20" s="11"/>
      <c r="AE20" s="10"/>
      <c r="AF20" s="11"/>
      <c r="AG20" s="10"/>
      <c r="AH20" s="11"/>
      <c r="AI20" s="10"/>
      <c r="AJ20" s="7"/>
      <c r="AK20" s="11"/>
      <c r="AL20" s="10"/>
      <c r="AM20" s="11"/>
      <c r="AN20" s="10"/>
      <c r="AO20" s="7"/>
      <c r="AP20" s="7">
        <f t="shared" si="11"/>
        <v>0</v>
      </c>
    </row>
    <row r="21" spans="1:42" ht="22.5">
      <c r="A21" s="6"/>
      <c r="B21" s="6"/>
      <c r="C21" s="6"/>
      <c r="D21" s="6" t="s">
        <v>56</v>
      </c>
      <c r="E21" s="12" t="s">
        <v>57</v>
      </c>
      <c r="F21" s="6">
        <f t="shared" si="0"/>
        <v>0</v>
      </c>
      <c r="G21" s="6">
        <f t="shared" si="1"/>
        <v>2</v>
      </c>
      <c r="H21" s="6">
        <f t="shared" si="2"/>
        <v>11</v>
      </c>
      <c r="I21" s="6">
        <f t="shared" si="3"/>
        <v>9</v>
      </c>
      <c r="J21" s="6">
        <f t="shared" si="4"/>
        <v>2</v>
      </c>
      <c r="K21" s="6">
        <f t="shared" si="5"/>
        <v>0</v>
      </c>
      <c r="L21" s="6">
        <f t="shared" si="6"/>
        <v>0</v>
      </c>
      <c r="M21" s="6">
        <f t="shared" si="7"/>
        <v>0</v>
      </c>
      <c r="N21" s="7">
        <f t="shared" si="8"/>
        <v>1</v>
      </c>
      <c r="O21" s="7">
        <f t="shared" si="9"/>
        <v>0</v>
      </c>
      <c r="P21" s="7">
        <v>0.367</v>
      </c>
      <c r="Q21" s="11">
        <v>9</v>
      </c>
      <c r="R21" s="10" t="s">
        <v>46</v>
      </c>
      <c r="S21" s="11">
        <v>2</v>
      </c>
      <c r="T21" s="10" t="s">
        <v>46</v>
      </c>
      <c r="U21" s="11"/>
      <c r="V21" s="10"/>
      <c r="W21" s="7">
        <v>1</v>
      </c>
      <c r="X21" s="11"/>
      <c r="Y21" s="10"/>
      <c r="Z21" s="11"/>
      <c r="AA21" s="10"/>
      <c r="AB21" s="7"/>
      <c r="AC21" s="7">
        <f t="shared" si="10"/>
        <v>1</v>
      </c>
      <c r="AD21" s="11"/>
      <c r="AE21" s="10"/>
      <c r="AF21" s="11"/>
      <c r="AG21" s="10"/>
      <c r="AH21" s="11"/>
      <c r="AI21" s="10"/>
      <c r="AJ21" s="7"/>
      <c r="AK21" s="11"/>
      <c r="AL21" s="10"/>
      <c r="AM21" s="11"/>
      <c r="AN21" s="10"/>
      <c r="AO21" s="7"/>
      <c r="AP21" s="7">
        <f t="shared" si="11"/>
        <v>0</v>
      </c>
    </row>
    <row r="22" spans="1:42" ht="12.75">
      <c r="A22" s="6"/>
      <c r="B22" s="6"/>
      <c r="C22" s="6"/>
      <c r="D22" s="6" t="s">
        <v>58</v>
      </c>
      <c r="E22" s="12" t="s">
        <v>59</v>
      </c>
      <c r="F22" s="6">
        <f t="shared" si="0"/>
        <v>0</v>
      </c>
      <c r="G22" s="6">
        <f t="shared" si="1"/>
        <v>3</v>
      </c>
      <c r="H22" s="6">
        <f t="shared" si="2"/>
        <v>28</v>
      </c>
      <c r="I22" s="6">
        <f t="shared" si="3"/>
        <v>17</v>
      </c>
      <c r="J22" s="6">
        <f t="shared" si="4"/>
        <v>0</v>
      </c>
      <c r="K22" s="6">
        <f t="shared" si="5"/>
        <v>0</v>
      </c>
      <c r="L22" s="6">
        <f t="shared" si="6"/>
        <v>0</v>
      </c>
      <c r="M22" s="6">
        <f t="shared" si="7"/>
        <v>11</v>
      </c>
      <c r="N22" s="7">
        <f t="shared" si="8"/>
        <v>2</v>
      </c>
      <c r="O22" s="7">
        <f t="shared" si="9"/>
        <v>0.7</v>
      </c>
      <c r="P22" s="7">
        <v>0.93</v>
      </c>
      <c r="Q22" s="11">
        <v>8</v>
      </c>
      <c r="R22" s="10" t="s">
        <v>46</v>
      </c>
      <c r="S22" s="11"/>
      <c r="T22" s="10"/>
      <c r="U22" s="11"/>
      <c r="V22" s="10"/>
      <c r="W22" s="7">
        <v>0.6</v>
      </c>
      <c r="X22" s="11"/>
      <c r="Y22" s="10"/>
      <c r="Z22" s="11"/>
      <c r="AA22" s="10"/>
      <c r="AB22" s="7"/>
      <c r="AC22" s="7">
        <f t="shared" si="10"/>
        <v>0.6</v>
      </c>
      <c r="AD22" s="11">
        <v>9</v>
      </c>
      <c r="AE22" s="10" t="s">
        <v>46</v>
      </c>
      <c r="AF22" s="11"/>
      <c r="AG22" s="10"/>
      <c r="AH22" s="11"/>
      <c r="AI22" s="10"/>
      <c r="AJ22" s="7">
        <v>0.7</v>
      </c>
      <c r="AK22" s="11"/>
      <c r="AL22" s="10"/>
      <c r="AM22" s="11">
        <v>11</v>
      </c>
      <c r="AN22" s="10" t="s">
        <v>46</v>
      </c>
      <c r="AO22" s="7">
        <v>0.7</v>
      </c>
      <c r="AP22" s="7">
        <f t="shared" si="11"/>
        <v>1.4</v>
      </c>
    </row>
    <row r="23" spans="1:42" ht="12.75">
      <c r="A23" s="6"/>
      <c r="B23" s="6"/>
      <c r="C23" s="6"/>
      <c r="D23" s="6" t="s">
        <v>60</v>
      </c>
      <c r="E23" s="12" t="s">
        <v>61</v>
      </c>
      <c r="F23" s="6">
        <f t="shared" si="0"/>
        <v>0</v>
      </c>
      <c r="G23" s="6">
        <f t="shared" si="1"/>
        <v>1</v>
      </c>
      <c r="H23" s="6">
        <f t="shared" si="2"/>
        <v>15</v>
      </c>
      <c r="I23" s="6">
        <f t="shared" si="3"/>
        <v>15</v>
      </c>
      <c r="J23" s="6">
        <f t="shared" si="4"/>
        <v>0</v>
      </c>
      <c r="K23" s="6">
        <f t="shared" si="5"/>
        <v>0</v>
      </c>
      <c r="L23" s="6">
        <f t="shared" si="6"/>
        <v>0</v>
      </c>
      <c r="M23" s="6">
        <f t="shared" si="7"/>
        <v>0</v>
      </c>
      <c r="N23" s="7">
        <f t="shared" si="8"/>
        <v>1</v>
      </c>
      <c r="O23" s="7">
        <f t="shared" si="9"/>
        <v>0</v>
      </c>
      <c r="P23" s="7">
        <v>0.5</v>
      </c>
      <c r="Q23" s="11">
        <v>15</v>
      </c>
      <c r="R23" s="10" t="s">
        <v>46</v>
      </c>
      <c r="S23" s="11"/>
      <c r="T23" s="10"/>
      <c r="U23" s="11"/>
      <c r="V23" s="10"/>
      <c r="W23" s="7">
        <v>1</v>
      </c>
      <c r="X23" s="11"/>
      <c r="Y23" s="10"/>
      <c r="Z23" s="11"/>
      <c r="AA23" s="10"/>
      <c r="AB23" s="7"/>
      <c r="AC23" s="7">
        <f t="shared" si="10"/>
        <v>1</v>
      </c>
      <c r="AD23" s="11"/>
      <c r="AE23" s="10"/>
      <c r="AF23" s="11"/>
      <c r="AG23" s="10"/>
      <c r="AH23" s="11"/>
      <c r="AI23" s="10"/>
      <c r="AJ23" s="7"/>
      <c r="AK23" s="11"/>
      <c r="AL23" s="10"/>
      <c r="AM23" s="11"/>
      <c r="AN23" s="10"/>
      <c r="AO23" s="7"/>
      <c r="AP23" s="7">
        <f t="shared" si="11"/>
        <v>0</v>
      </c>
    </row>
    <row r="24" spans="1:42" ht="12.75">
      <c r="A24" s="6"/>
      <c r="B24" s="6"/>
      <c r="C24" s="6"/>
      <c r="D24" s="6" t="s">
        <v>62</v>
      </c>
      <c r="E24" s="12" t="s">
        <v>63</v>
      </c>
      <c r="F24" s="6">
        <f t="shared" si="0"/>
        <v>0</v>
      </c>
      <c r="G24" s="6">
        <f t="shared" si="1"/>
        <v>1</v>
      </c>
      <c r="H24" s="6">
        <f t="shared" si="2"/>
        <v>56</v>
      </c>
      <c r="I24" s="6">
        <f t="shared" si="3"/>
        <v>56</v>
      </c>
      <c r="J24" s="6">
        <f t="shared" si="4"/>
        <v>0</v>
      </c>
      <c r="K24" s="6">
        <f t="shared" si="5"/>
        <v>0</v>
      </c>
      <c r="L24" s="6">
        <f t="shared" si="6"/>
        <v>0</v>
      </c>
      <c r="M24" s="6">
        <f t="shared" si="7"/>
        <v>0</v>
      </c>
      <c r="N24" s="7">
        <f t="shared" si="8"/>
        <v>5</v>
      </c>
      <c r="O24" s="7">
        <f t="shared" si="9"/>
        <v>0</v>
      </c>
      <c r="P24" s="7">
        <v>1.9</v>
      </c>
      <c r="Q24" s="11"/>
      <c r="R24" s="10"/>
      <c r="S24" s="11"/>
      <c r="T24" s="10"/>
      <c r="U24" s="11"/>
      <c r="V24" s="10"/>
      <c r="W24" s="7"/>
      <c r="X24" s="11"/>
      <c r="Y24" s="10"/>
      <c r="Z24" s="11"/>
      <c r="AA24" s="10"/>
      <c r="AB24" s="7"/>
      <c r="AC24" s="7">
        <f t="shared" si="10"/>
        <v>0</v>
      </c>
      <c r="AD24" s="11">
        <v>56</v>
      </c>
      <c r="AE24" s="10" t="s">
        <v>46</v>
      </c>
      <c r="AF24" s="11"/>
      <c r="AG24" s="10"/>
      <c r="AH24" s="11"/>
      <c r="AI24" s="10"/>
      <c r="AJ24" s="7">
        <v>5</v>
      </c>
      <c r="AK24" s="11"/>
      <c r="AL24" s="10"/>
      <c r="AM24" s="11"/>
      <c r="AN24" s="10"/>
      <c r="AO24" s="7"/>
      <c r="AP24" s="7">
        <f t="shared" si="11"/>
        <v>5</v>
      </c>
    </row>
    <row r="25" spans="1:42" ht="12.75">
      <c r="A25" s="6"/>
      <c r="B25" s="6"/>
      <c r="C25" s="6"/>
      <c r="D25" s="6" t="s">
        <v>64</v>
      </c>
      <c r="E25" s="12" t="s">
        <v>65</v>
      </c>
      <c r="F25" s="6">
        <f t="shared" si="0"/>
        <v>0</v>
      </c>
      <c r="G25" s="6">
        <f t="shared" si="1"/>
        <v>2</v>
      </c>
      <c r="H25" s="6">
        <f t="shared" si="2"/>
        <v>75</v>
      </c>
      <c r="I25" s="6">
        <f t="shared" si="3"/>
        <v>56</v>
      </c>
      <c r="J25" s="6">
        <f t="shared" si="4"/>
        <v>0</v>
      </c>
      <c r="K25" s="6">
        <f t="shared" si="5"/>
        <v>0</v>
      </c>
      <c r="L25" s="6">
        <f t="shared" si="6"/>
        <v>0</v>
      </c>
      <c r="M25" s="6">
        <f t="shared" si="7"/>
        <v>19</v>
      </c>
      <c r="N25" s="7">
        <f t="shared" si="8"/>
        <v>6</v>
      </c>
      <c r="O25" s="7">
        <f t="shared" si="9"/>
        <v>2</v>
      </c>
      <c r="P25" s="7">
        <v>2.53</v>
      </c>
      <c r="Q25" s="11">
        <v>56</v>
      </c>
      <c r="R25" s="10" t="s">
        <v>46</v>
      </c>
      <c r="S25" s="11"/>
      <c r="T25" s="10"/>
      <c r="U25" s="11"/>
      <c r="V25" s="10"/>
      <c r="W25" s="7">
        <v>4</v>
      </c>
      <c r="X25" s="11"/>
      <c r="Y25" s="10"/>
      <c r="Z25" s="11">
        <v>19</v>
      </c>
      <c r="AA25" s="10" t="s">
        <v>46</v>
      </c>
      <c r="AB25" s="7">
        <v>2</v>
      </c>
      <c r="AC25" s="7">
        <f t="shared" si="10"/>
        <v>6</v>
      </c>
      <c r="AD25" s="11"/>
      <c r="AE25" s="10"/>
      <c r="AF25" s="11"/>
      <c r="AG25" s="10"/>
      <c r="AH25" s="11"/>
      <c r="AI25" s="10"/>
      <c r="AJ25" s="7"/>
      <c r="AK25" s="11"/>
      <c r="AL25" s="10"/>
      <c r="AM25" s="11"/>
      <c r="AN25" s="10"/>
      <c r="AO25" s="7"/>
      <c r="AP25" s="7">
        <f t="shared" si="11"/>
        <v>0</v>
      </c>
    </row>
    <row r="26" spans="1:42" ht="22.5">
      <c r="A26" s="6"/>
      <c r="B26" s="6"/>
      <c r="C26" s="6"/>
      <c r="D26" s="6" t="s">
        <v>66</v>
      </c>
      <c r="E26" s="12" t="s">
        <v>67</v>
      </c>
      <c r="F26" s="6">
        <f t="shared" si="0"/>
        <v>0</v>
      </c>
      <c r="G26" s="6">
        <f t="shared" si="1"/>
        <v>2</v>
      </c>
      <c r="H26" s="6">
        <f t="shared" si="2"/>
        <v>36</v>
      </c>
      <c r="I26" s="6">
        <f t="shared" si="3"/>
        <v>28</v>
      </c>
      <c r="J26" s="6">
        <f t="shared" si="4"/>
        <v>0</v>
      </c>
      <c r="K26" s="6">
        <f t="shared" si="5"/>
        <v>0</v>
      </c>
      <c r="L26" s="6">
        <f t="shared" si="6"/>
        <v>8</v>
      </c>
      <c r="M26" s="6">
        <f t="shared" si="7"/>
        <v>0</v>
      </c>
      <c r="N26" s="7">
        <f t="shared" si="8"/>
        <v>4</v>
      </c>
      <c r="O26" s="7">
        <f t="shared" si="9"/>
        <v>1</v>
      </c>
      <c r="P26" s="7">
        <v>1.2</v>
      </c>
      <c r="Q26" s="11"/>
      <c r="R26" s="10"/>
      <c r="S26" s="11"/>
      <c r="T26" s="10"/>
      <c r="U26" s="11"/>
      <c r="V26" s="10"/>
      <c r="W26" s="7"/>
      <c r="X26" s="11"/>
      <c r="Y26" s="10"/>
      <c r="Z26" s="11"/>
      <c r="AA26" s="10"/>
      <c r="AB26" s="7"/>
      <c r="AC26" s="7">
        <f t="shared" si="10"/>
        <v>0</v>
      </c>
      <c r="AD26" s="11">
        <v>28</v>
      </c>
      <c r="AE26" s="10" t="s">
        <v>46</v>
      </c>
      <c r="AF26" s="11"/>
      <c r="AG26" s="10"/>
      <c r="AH26" s="11"/>
      <c r="AI26" s="10"/>
      <c r="AJ26" s="7">
        <v>3</v>
      </c>
      <c r="AK26" s="11">
        <v>8</v>
      </c>
      <c r="AL26" s="10" t="s">
        <v>46</v>
      </c>
      <c r="AM26" s="11"/>
      <c r="AN26" s="10"/>
      <c r="AO26" s="7">
        <v>1</v>
      </c>
      <c r="AP26" s="7">
        <f t="shared" si="11"/>
        <v>4</v>
      </c>
    </row>
    <row r="27" spans="1:42" ht="15.75" customHeight="1">
      <c r="A27" s="6"/>
      <c r="B27" s="6"/>
      <c r="C27" s="6"/>
      <c r="D27" s="6"/>
      <c r="E27" s="6" t="s">
        <v>68</v>
      </c>
      <c r="F27" s="6">
        <f aca="true" t="shared" si="12" ref="F27:AP27">SUM(F17:F26)</f>
        <v>1</v>
      </c>
      <c r="G27" s="6">
        <f t="shared" si="12"/>
        <v>18</v>
      </c>
      <c r="H27" s="6">
        <f t="shared" si="12"/>
        <v>391</v>
      </c>
      <c r="I27" s="6">
        <f t="shared" si="12"/>
        <v>311</v>
      </c>
      <c r="J27" s="6">
        <f t="shared" si="12"/>
        <v>24</v>
      </c>
      <c r="K27" s="6">
        <f t="shared" si="12"/>
        <v>2</v>
      </c>
      <c r="L27" s="6">
        <f t="shared" si="12"/>
        <v>8</v>
      </c>
      <c r="M27" s="6">
        <f t="shared" si="12"/>
        <v>46</v>
      </c>
      <c r="N27" s="7">
        <f t="shared" si="12"/>
        <v>35</v>
      </c>
      <c r="O27" s="7">
        <f t="shared" si="12"/>
        <v>5</v>
      </c>
      <c r="P27" s="7">
        <f t="shared" si="12"/>
        <v>13.423999999999998</v>
      </c>
      <c r="Q27" s="11">
        <f t="shared" si="12"/>
        <v>125</v>
      </c>
      <c r="R27" s="10">
        <f t="shared" si="12"/>
        <v>0</v>
      </c>
      <c r="S27" s="11">
        <f t="shared" si="12"/>
        <v>24</v>
      </c>
      <c r="T27" s="10">
        <f t="shared" si="12"/>
        <v>0</v>
      </c>
      <c r="U27" s="11">
        <f t="shared" si="12"/>
        <v>0</v>
      </c>
      <c r="V27" s="10">
        <f t="shared" si="12"/>
        <v>0</v>
      </c>
      <c r="W27" s="7">
        <f t="shared" si="12"/>
        <v>12.8</v>
      </c>
      <c r="X27" s="11">
        <f t="shared" si="12"/>
        <v>0</v>
      </c>
      <c r="Y27" s="10">
        <f t="shared" si="12"/>
        <v>0</v>
      </c>
      <c r="Z27" s="11">
        <f t="shared" si="12"/>
        <v>19</v>
      </c>
      <c r="AA27" s="10">
        <f t="shared" si="12"/>
        <v>0</v>
      </c>
      <c r="AB27" s="7">
        <f t="shared" si="12"/>
        <v>2</v>
      </c>
      <c r="AC27" s="7">
        <f t="shared" si="12"/>
        <v>14.8</v>
      </c>
      <c r="AD27" s="11">
        <f t="shared" si="12"/>
        <v>186</v>
      </c>
      <c r="AE27" s="10">
        <f t="shared" si="12"/>
        <v>0</v>
      </c>
      <c r="AF27" s="11">
        <f t="shared" si="12"/>
        <v>0</v>
      </c>
      <c r="AG27" s="10">
        <f t="shared" si="12"/>
        <v>0</v>
      </c>
      <c r="AH27" s="11">
        <f t="shared" si="12"/>
        <v>2</v>
      </c>
      <c r="AI27" s="10">
        <f t="shared" si="12"/>
        <v>0</v>
      </c>
      <c r="AJ27" s="7">
        <f t="shared" si="12"/>
        <v>17.2</v>
      </c>
      <c r="AK27" s="11">
        <f t="shared" si="12"/>
        <v>8</v>
      </c>
      <c r="AL27" s="10">
        <f t="shared" si="12"/>
        <v>0</v>
      </c>
      <c r="AM27" s="11">
        <f t="shared" si="12"/>
        <v>27</v>
      </c>
      <c r="AN27" s="10">
        <f t="shared" si="12"/>
        <v>0</v>
      </c>
      <c r="AO27" s="7">
        <f t="shared" si="12"/>
        <v>3</v>
      </c>
      <c r="AP27" s="7">
        <f t="shared" si="12"/>
        <v>20.200000000000003</v>
      </c>
    </row>
    <row r="28" spans="1:42" ht="19.5" customHeight="1">
      <c r="A28" s="19" t="s">
        <v>69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9"/>
      <c r="AP28" s="17"/>
    </row>
    <row r="29" spans="1:42" ht="19.5" customHeight="1">
      <c r="A29" s="6"/>
      <c r="B29" s="6"/>
      <c r="C29" s="6"/>
      <c r="D29" s="6"/>
      <c r="E29" s="8" t="s">
        <v>70</v>
      </c>
      <c r="F29" s="6">
        <f aca="true" t="shared" si="13" ref="F29:AP29">F27</f>
        <v>1</v>
      </c>
      <c r="G29" s="6">
        <f t="shared" si="13"/>
        <v>18</v>
      </c>
      <c r="H29" s="6">
        <f t="shared" si="13"/>
        <v>391</v>
      </c>
      <c r="I29" s="6">
        <f t="shared" si="13"/>
        <v>311</v>
      </c>
      <c r="J29" s="6">
        <f t="shared" si="13"/>
        <v>24</v>
      </c>
      <c r="K29" s="6">
        <f t="shared" si="13"/>
        <v>2</v>
      </c>
      <c r="L29" s="6">
        <f t="shared" si="13"/>
        <v>8</v>
      </c>
      <c r="M29" s="6">
        <f t="shared" si="13"/>
        <v>46</v>
      </c>
      <c r="N29" s="7">
        <f t="shared" si="13"/>
        <v>35</v>
      </c>
      <c r="O29" s="7">
        <f t="shared" si="13"/>
        <v>5</v>
      </c>
      <c r="P29" s="7">
        <f t="shared" si="13"/>
        <v>13.423999999999998</v>
      </c>
      <c r="Q29" s="11">
        <f t="shared" si="13"/>
        <v>125</v>
      </c>
      <c r="R29" s="10">
        <f t="shared" si="13"/>
        <v>0</v>
      </c>
      <c r="S29" s="11">
        <f t="shared" si="13"/>
        <v>24</v>
      </c>
      <c r="T29" s="10">
        <f t="shared" si="13"/>
        <v>0</v>
      </c>
      <c r="U29" s="11">
        <f t="shared" si="13"/>
        <v>0</v>
      </c>
      <c r="V29" s="10">
        <f t="shared" si="13"/>
        <v>0</v>
      </c>
      <c r="W29" s="7">
        <f t="shared" si="13"/>
        <v>12.8</v>
      </c>
      <c r="X29" s="11">
        <f t="shared" si="13"/>
        <v>0</v>
      </c>
      <c r="Y29" s="10">
        <f t="shared" si="13"/>
        <v>0</v>
      </c>
      <c r="Z29" s="11">
        <f t="shared" si="13"/>
        <v>19</v>
      </c>
      <c r="AA29" s="10">
        <f t="shared" si="13"/>
        <v>0</v>
      </c>
      <c r="AB29" s="7">
        <f t="shared" si="13"/>
        <v>2</v>
      </c>
      <c r="AC29" s="7">
        <f t="shared" si="13"/>
        <v>14.8</v>
      </c>
      <c r="AD29" s="11">
        <f t="shared" si="13"/>
        <v>186</v>
      </c>
      <c r="AE29" s="10">
        <f t="shared" si="13"/>
        <v>0</v>
      </c>
      <c r="AF29" s="11">
        <f t="shared" si="13"/>
        <v>0</v>
      </c>
      <c r="AG29" s="10">
        <f t="shared" si="13"/>
        <v>0</v>
      </c>
      <c r="AH29" s="11">
        <f t="shared" si="13"/>
        <v>2</v>
      </c>
      <c r="AI29" s="10">
        <f t="shared" si="13"/>
        <v>0</v>
      </c>
      <c r="AJ29" s="7">
        <f t="shared" si="13"/>
        <v>17.2</v>
      </c>
      <c r="AK29" s="11">
        <f t="shared" si="13"/>
        <v>8</v>
      </c>
      <c r="AL29" s="10">
        <f t="shared" si="13"/>
        <v>0</v>
      </c>
      <c r="AM29" s="11">
        <f t="shared" si="13"/>
        <v>27</v>
      </c>
      <c r="AN29" s="10">
        <f t="shared" si="13"/>
        <v>0</v>
      </c>
      <c r="AO29" s="7">
        <f t="shared" si="13"/>
        <v>3</v>
      </c>
      <c r="AP29" s="7">
        <f t="shared" si="13"/>
        <v>20.200000000000003</v>
      </c>
    </row>
    <row r="31" spans="4:5" ht="12.75">
      <c r="D31" s="3" t="s">
        <v>21</v>
      </c>
      <c r="E31" s="3" t="s">
        <v>71</v>
      </c>
    </row>
    <row r="32" spans="4:5" ht="12.75">
      <c r="D32" s="3" t="s">
        <v>25</v>
      </c>
      <c r="E32" s="3" t="s">
        <v>72</v>
      </c>
    </row>
    <row r="33" spans="4:5" ht="12.75">
      <c r="D33" s="21" t="s">
        <v>31</v>
      </c>
      <c r="E33" s="21"/>
    </row>
    <row r="34" spans="4:5" ht="12.75">
      <c r="D34" s="3" t="s">
        <v>33</v>
      </c>
      <c r="E34" s="3" t="s">
        <v>73</v>
      </c>
    </row>
    <row r="35" spans="4:5" ht="12.75">
      <c r="D35" s="3" t="s">
        <v>34</v>
      </c>
      <c r="E35" s="3" t="s">
        <v>74</v>
      </c>
    </row>
    <row r="36" spans="4:5" ht="12.75">
      <c r="D36" s="3" t="s">
        <v>35</v>
      </c>
      <c r="E36" s="3" t="s">
        <v>75</v>
      </c>
    </row>
    <row r="37" spans="4:29" ht="12.75">
      <c r="D37" s="21" t="s">
        <v>32</v>
      </c>
      <c r="E37" s="21"/>
      <c r="M37" s="9"/>
      <c r="U37" s="9"/>
      <c r="AC37" s="9"/>
    </row>
    <row r="38" spans="4:5" ht="12.75">
      <c r="D38" s="3" t="s">
        <v>34</v>
      </c>
      <c r="E38" s="3" t="s">
        <v>74</v>
      </c>
    </row>
    <row r="39" spans="4:5" ht="12.75">
      <c r="D39" s="3" t="s">
        <v>36</v>
      </c>
      <c r="E39" s="3" t="s">
        <v>76</v>
      </c>
    </row>
  </sheetData>
  <sheetProtection/>
  <mergeCells count="42">
    <mergeCell ref="D33:E33"/>
    <mergeCell ref="D37:E37"/>
    <mergeCell ref="AC14:AC15"/>
    <mergeCell ref="U15:V15"/>
    <mergeCell ref="W14:W15"/>
    <mergeCell ref="X14:AA14"/>
    <mergeCell ref="AO14:AO15"/>
    <mergeCell ref="AP14:AP15"/>
    <mergeCell ref="A16:AP16"/>
    <mergeCell ref="A28:AP28"/>
    <mergeCell ref="P12:P15"/>
    <mergeCell ref="Q12:AP12"/>
    <mergeCell ref="Q13:AC13"/>
    <mergeCell ref="AD13:AP13"/>
    <mergeCell ref="AD14:AI14"/>
    <mergeCell ref="AD15:AE15"/>
    <mergeCell ref="AF15:AG15"/>
    <mergeCell ref="AH15:AI15"/>
    <mergeCell ref="AJ14:AJ15"/>
    <mergeCell ref="AK14:AN14"/>
    <mergeCell ref="AK15:AL15"/>
    <mergeCell ref="AM15:AN15"/>
    <mergeCell ref="A11:AO11"/>
    <mergeCell ref="A12:C14"/>
    <mergeCell ref="D12:D15"/>
    <mergeCell ref="E12:E15"/>
    <mergeCell ref="F12:G12"/>
    <mergeCell ref="F13:F15"/>
    <mergeCell ref="G13:G15"/>
    <mergeCell ref="X15:Y15"/>
    <mergeCell ref="Z15:AA15"/>
    <mergeCell ref="AB14:AB15"/>
    <mergeCell ref="H12:M12"/>
    <mergeCell ref="H13:H15"/>
    <mergeCell ref="I13:M13"/>
    <mergeCell ref="Q14:V14"/>
    <mergeCell ref="Q15:R15"/>
    <mergeCell ref="S15:T15"/>
    <mergeCell ref="I14:K14"/>
    <mergeCell ref="L14:M14"/>
    <mergeCell ref="N12:N15"/>
    <mergeCell ref="O12:O15"/>
  </mergeCells>
  <printOptions/>
  <pageMargins left="0.25" right="0.25" top="0.75" bottom="0.75" header="0.3" footer="0.3"/>
  <pageSetup fitToHeight="1" fitToWidth="1"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zut</dc:creator>
  <cp:keywords/>
  <dc:description/>
  <cp:lastModifiedBy>Magdalena Szymanowska</cp:lastModifiedBy>
  <cp:lastPrinted>2022-09-09T09:22:42Z</cp:lastPrinted>
  <dcterms:created xsi:type="dcterms:W3CDTF">2022-09-16T11:57:45Z</dcterms:created>
  <dcterms:modified xsi:type="dcterms:W3CDTF">2022-09-27T07:49:09Z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2022-09-16T11:50:05Z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14f1f7d0-7a0b-4f18-9cd4-7ac8105d6349</vt:lpwstr>
  </property>
  <property fmtid="{D5CDD505-2E9C-101B-9397-08002B2CF9AE}" pid="8" name="MSIP_Label_50945193-57ff-457d-9504-518e9bfb59a9_ContentBits">
    <vt:lpwstr>0</vt:lpwstr>
  </property>
</Properties>
</file>