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65" activeTab="0"/>
  </bookViews>
  <sheets>
    <sheet name="Ekonomia środowiska, bezpieczeń" sheetId="1" r:id="rId1"/>
  </sheets>
  <definedNames/>
  <calcPr fullCalcOnLoad="1"/>
</workbook>
</file>

<file path=xl/sharedStrings.xml><?xml version="1.0" encoding="utf-8"?>
<sst xmlns="http://schemas.openxmlformats.org/spreadsheetml/2006/main" count="159" uniqueCount="97">
  <si>
    <t>Wydział Ekonomiczny</t>
  </si>
  <si>
    <t>Nazwa kierunku studiów</t>
  </si>
  <si>
    <t>Ekonomia środowiska, bezpieczeństwo i higiena pracy</t>
  </si>
  <si>
    <t>Dziedziny nauki</t>
  </si>
  <si>
    <t>dziedzina nauk społecznych</t>
  </si>
  <si>
    <t>Dyscypliny naukowe</t>
  </si>
  <si>
    <t>ekonomia i finanse (60%), nauki o zarządzaniu i jakości (40%)</t>
  </si>
  <si>
    <t>Profil kształcenia</t>
  </si>
  <si>
    <t/>
  </si>
  <si>
    <t>Forma studiów</t>
  </si>
  <si>
    <t>niestacjonarna</t>
  </si>
  <si>
    <t>Poziom kształcenia</t>
  </si>
  <si>
    <t>podyplomowy</t>
  </si>
  <si>
    <t>Rok akademicki 2022/2023</t>
  </si>
  <si>
    <t>Specjalność/specjalizacja</t>
  </si>
  <si>
    <t>Obowiązuje od 2022-03-01</t>
  </si>
  <si>
    <t>Kod planu studiów</t>
  </si>
  <si>
    <t>ESBH_10-_N_2022_2023_L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</si>
  <si>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</si>
  <si>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</si>
  <si>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</si>
  <si>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</si>
  <si>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</si>
  <si>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</si>
  <si>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</si>
  <si>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</si>
  <si>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</si>
  <si>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</si>
  <si>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</si>
  <si>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</si>
  <si>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</si>
  <si>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</si>
  <si>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</si>
  <si>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</si>
  <si>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</si>
  <si>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</si>
  <si>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</si>
  <si>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</si>
  <si>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</si>
  <si>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</si>
  <si>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</si>
  <si>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</si>
  <si>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</si>
  <si>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</si>
  <si>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</si>
  <si>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</si>
  <si>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Moduły/Przedmioty kształcenia ogólnego</t>
  </si>
  <si>
    <t>z</t>
  </si>
  <si>
    <t>1</t>
  </si>
  <si>
    <t>Elementy ekonomiki i zarządzania</t>
  </si>
  <si>
    <t>10</t>
  </si>
  <si>
    <t>Podstawy ochrony środowiska, życia i zdrowia człowieka</t>
  </si>
  <si>
    <t>e</t>
  </si>
  <si>
    <t>11</t>
  </si>
  <si>
    <t>Polityka ochrony środowiska i gospodarka przestrzenna</t>
  </si>
  <si>
    <t>12</t>
  </si>
  <si>
    <t>Ogólne wymagania BHP dla obiektów, pomieszczeń i stanowisk pracy0,</t>
  </si>
  <si>
    <t>13</t>
  </si>
  <si>
    <t>Społeczne i materialne  środowisko pracy</t>
  </si>
  <si>
    <t>14</t>
  </si>
  <si>
    <t>Podstawy prawa pracy</t>
  </si>
  <si>
    <t>15</t>
  </si>
  <si>
    <t>Ergonomiczne warunki pracy</t>
  </si>
  <si>
    <t>16</t>
  </si>
  <si>
    <t>Zarządzanie odpadami</t>
  </si>
  <si>
    <t>17</t>
  </si>
  <si>
    <t>Fundusze europejskie na ochronę środowiska</t>
  </si>
  <si>
    <t>2</t>
  </si>
  <si>
    <t>Analiza i ocena ryzyka zawodowego</t>
  </si>
  <si>
    <t>3</t>
  </si>
  <si>
    <t>Wypadki  i choroby zawodowe. Szkolenia  BHP</t>
  </si>
  <si>
    <t>4</t>
  </si>
  <si>
    <t>Zarządzanie kryzysowe i ochrona przeciwpożarowa</t>
  </si>
  <si>
    <t>5</t>
  </si>
  <si>
    <t>Ocena oddziaływania na środowisko</t>
  </si>
  <si>
    <t>6</t>
  </si>
  <si>
    <t>Wybrane systemy informatyczne w BHP</t>
  </si>
  <si>
    <t>7</t>
  </si>
  <si>
    <t>Seminarium dyplomowe</t>
  </si>
  <si>
    <t>8</t>
  </si>
  <si>
    <t>Opieka promotora przy przygotowaniu pracy końcowej</t>
  </si>
  <si>
    <t>9</t>
  </si>
  <si>
    <t>Czynniki uciążliwe, niebezpieczne i szkodliwe w środowisku pracy</t>
  </si>
  <si>
    <t>Razem</t>
  </si>
  <si>
    <t>Moduły/Przedmioty obieralne</t>
  </si>
  <si>
    <t>Przedmioty jednorazowe</t>
  </si>
  <si>
    <t>18</t>
  </si>
  <si>
    <t>Przygotowanie pracy końcowej i egzamin końcowy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</si>
  <si>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</si>
  <si>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</si>
  <si>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</si>
  <si>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</si>
  <si>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</si>
  <si>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</si>
  <si>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</si>
  <si>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zajęcia terenowe</t>
  </si>
  <si>
    <t>Załącznik nr 1 do Uchwały nr 204 Senatu ZUT z dnia 27 czerwca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</si>
</sst>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276225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0</xdr:row>
      <xdr:rowOff>9525</xdr:rowOff>
    </xdr:from>
    <xdr:to>
      <xdr:col>46</xdr:col>
      <xdr:colOff>238125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9525"/>
          <a:ext cx="6048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1">
      <selection activeCell="AY18" sqref="AY18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4" width="4.28125" style="0" customWidth="1"/>
    <col min="15" max="17" width="4.7109375" style="0" customWidth="1"/>
    <col min="18" max="18" width="3.57421875" style="0" customWidth="1"/>
    <col min="19" max="19" width="2.0039062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2" width="3.8515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8515625" style="0" customWidth="1"/>
    <col min="44" max="44" width="3.57421875" style="0" customWidth="1"/>
    <col min="45" max="45" width="2.00390625" style="0" customWidth="1"/>
    <col min="46" max="47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17" ht="12.75">
      <c r="E6" t="s">
        <v>9</v>
      </c>
      <c r="F6" s="1" t="s">
        <v>10</v>
      </c>
      <c r="Q6" t="s">
        <v>13</v>
      </c>
    </row>
    <row r="7" spans="5:17" ht="12.75">
      <c r="E7" t="s">
        <v>11</v>
      </c>
      <c r="F7" s="1" t="s">
        <v>12</v>
      </c>
      <c r="Q7" t="s">
        <v>15</v>
      </c>
    </row>
    <row r="8" spans="5:17" ht="12.75">
      <c r="E8" t="s">
        <v>14</v>
      </c>
      <c r="F8" s="1" t="s">
        <v>8</v>
      </c>
      <c r="Q8" t="s">
        <v>96</v>
      </c>
    </row>
    <row r="9" spans="5:6" ht="12.75">
      <c r="E9" t="s">
        <v>16</v>
      </c>
      <c r="F9" s="1" t="s">
        <v>17</v>
      </c>
    </row>
    <row r="11" spans="1:46" ht="12.75">
      <c r="A11" s="21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7" ht="12" customHeight="1">
      <c r="A12" s="13" t="s">
        <v>19</v>
      </c>
      <c r="B12" s="13"/>
      <c r="C12" s="13"/>
      <c r="D12" s="19" t="s">
        <v>23</v>
      </c>
      <c r="E12" s="16" t="s">
        <v>24</v>
      </c>
      <c r="F12" s="16" t="s">
        <v>25</v>
      </c>
      <c r="G12" s="16"/>
      <c r="H12" s="16" t="s">
        <v>28</v>
      </c>
      <c r="I12" s="16"/>
      <c r="J12" s="16"/>
      <c r="K12" s="16"/>
      <c r="L12" s="16"/>
      <c r="M12" s="16"/>
      <c r="N12" s="16"/>
      <c r="O12" s="19" t="s">
        <v>38</v>
      </c>
      <c r="P12" s="19" t="s">
        <v>39</v>
      </c>
      <c r="Q12" s="19" t="s">
        <v>40</v>
      </c>
      <c r="R12" s="20" t="s">
        <v>41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ht="12" customHeight="1">
      <c r="A13" s="13"/>
      <c r="B13" s="13"/>
      <c r="C13" s="13"/>
      <c r="D13" s="19"/>
      <c r="E13" s="16"/>
      <c r="F13" s="19" t="s">
        <v>26</v>
      </c>
      <c r="G13" s="19" t="s">
        <v>27</v>
      </c>
      <c r="H13" s="19" t="s">
        <v>29</v>
      </c>
      <c r="I13" s="16" t="s">
        <v>30</v>
      </c>
      <c r="J13" s="16"/>
      <c r="K13" s="16"/>
      <c r="L13" s="16"/>
      <c r="M13" s="16"/>
      <c r="N13" s="16"/>
      <c r="O13" s="19"/>
      <c r="P13" s="19"/>
      <c r="Q13" s="19"/>
      <c r="R13" s="20" t="s">
        <v>42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 t="s">
        <v>45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ht="24" customHeight="1">
      <c r="A14" s="13"/>
      <c r="B14" s="13"/>
      <c r="C14" s="13"/>
      <c r="D14" s="19"/>
      <c r="E14" s="16"/>
      <c r="F14" s="19"/>
      <c r="G14" s="19"/>
      <c r="H14" s="19"/>
      <c r="I14" s="16" t="s">
        <v>31</v>
      </c>
      <c r="J14" s="16"/>
      <c r="K14" s="16"/>
      <c r="L14" s="16"/>
      <c r="M14" s="16"/>
      <c r="N14" s="5" t="s">
        <v>32</v>
      </c>
      <c r="O14" s="19"/>
      <c r="P14" s="19"/>
      <c r="Q14" s="19"/>
      <c r="R14" s="17" t="s">
        <v>31</v>
      </c>
      <c r="S14" s="17"/>
      <c r="T14" s="17"/>
      <c r="U14" s="17"/>
      <c r="V14" s="17"/>
      <c r="W14" s="17"/>
      <c r="X14" s="17"/>
      <c r="Y14" s="17"/>
      <c r="Z14" s="17"/>
      <c r="AA14" s="17"/>
      <c r="AB14" s="13" t="s">
        <v>43</v>
      </c>
      <c r="AC14" s="17" t="s">
        <v>32</v>
      </c>
      <c r="AD14" s="17"/>
      <c r="AE14" s="13" t="s">
        <v>43</v>
      </c>
      <c r="AF14" s="13" t="s">
        <v>44</v>
      </c>
      <c r="AG14" s="17" t="s">
        <v>31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3" t="s">
        <v>43</v>
      </c>
      <c r="AR14" s="17" t="s">
        <v>32</v>
      </c>
      <c r="AS14" s="17"/>
      <c r="AT14" s="13" t="s">
        <v>43</v>
      </c>
      <c r="AU14" s="13" t="s">
        <v>44</v>
      </c>
    </row>
    <row r="15" spans="1:47" ht="24" customHeight="1">
      <c r="A15" s="4" t="s">
        <v>20</v>
      </c>
      <c r="B15" s="4" t="s">
        <v>21</v>
      </c>
      <c r="C15" s="4" t="s">
        <v>22</v>
      </c>
      <c r="D15" s="19"/>
      <c r="E15" s="16"/>
      <c r="F15" s="19"/>
      <c r="G15" s="19"/>
      <c r="H15" s="19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34</v>
      </c>
      <c r="O15" s="19"/>
      <c r="P15" s="19"/>
      <c r="Q15" s="19"/>
      <c r="R15" s="16" t="s">
        <v>33</v>
      </c>
      <c r="S15" s="16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6" t="s">
        <v>37</v>
      </c>
      <c r="AA15" s="16"/>
      <c r="AB15" s="13"/>
      <c r="AC15" s="16" t="s">
        <v>34</v>
      </c>
      <c r="AD15" s="16"/>
      <c r="AE15" s="13"/>
      <c r="AF15" s="13"/>
      <c r="AG15" s="16" t="s">
        <v>33</v>
      </c>
      <c r="AH15" s="16"/>
      <c r="AI15" s="16" t="s">
        <v>34</v>
      </c>
      <c r="AJ15" s="16"/>
      <c r="AK15" s="16" t="s">
        <v>35</v>
      </c>
      <c r="AL15" s="16"/>
      <c r="AM15" s="16" t="s">
        <v>36</v>
      </c>
      <c r="AN15" s="16"/>
      <c r="AO15" s="16" t="s">
        <v>37</v>
      </c>
      <c r="AP15" s="16"/>
      <c r="AQ15" s="13"/>
      <c r="AR15" s="16" t="s">
        <v>34</v>
      </c>
      <c r="AS15" s="16"/>
      <c r="AT15" s="13"/>
      <c r="AU15" s="13"/>
    </row>
    <row r="16" spans="1:47" ht="19.5" customHeight="1">
      <c r="A16" s="14" t="s">
        <v>46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4"/>
      <c r="AU16" s="15"/>
    </row>
    <row r="17" spans="1:47" ht="12.75">
      <c r="A17" s="6"/>
      <c r="B17" s="6"/>
      <c r="C17" s="6"/>
      <c r="D17" s="6" t="s">
        <v>48</v>
      </c>
      <c r="E17" s="3" t="s">
        <v>49</v>
      </c>
      <c r="F17" s="6">
        <f aca="true" t="shared" si="0" ref="F17:F33">COUNTIF(R17:AS17,"e")</f>
        <v>0</v>
      </c>
      <c r="G17" s="6">
        <f aca="true" t="shared" si="1" ref="G17:G33">COUNTIF(R17:AS17,"z")</f>
        <v>1</v>
      </c>
      <c r="H17" s="6">
        <f aca="true" t="shared" si="2" ref="H17:H33">SUM(I17:N17)</f>
        <v>8</v>
      </c>
      <c r="I17" s="6">
        <f aca="true" t="shared" si="3" ref="I17:I33">R17+AG17</f>
        <v>0</v>
      </c>
      <c r="J17" s="6">
        <f aca="true" t="shared" si="4" ref="J17:J33">T17+AI17</f>
        <v>8</v>
      </c>
      <c r="K17" s="6">
        <f aca="true" t="shared" si="5" ref="K17:K33">V17+AK17</f>
        <v>0</v>
      </c>
      <c r="L17" s="6">
        <f aca="true" t="shared" si="6" ref="L17:L33">X17+AM17</f>
        <v>0</v>
      </c>
      <c r="M17" s="6">
        <f aca="true" t="shared" si="7" ref="M17:M33">Z17+AO17</f>
        <v>0</v>
      </c>
      <c r="N17" s="6">
        <f aca="true" t="shared" si="8" ref="N17:N33">AC17+AR17</f>
        <v>0</v>
      </c>
      <c r="O17" s="7">
        <f aca="true" t="shared" si="9" ref="O17:O33">AF17+AU17</f>
        <v>1</v>
      </c>
      <c r="P17" s="7">
        <f aca="true" t="shared" si="10" ref="P17:P33">AE17+AT17</f>
        <v>0</v>
      </c>
      <c r="Q17" s="7">
        <v>0.32</v>
      </c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7"/>
      <c r="AF17" s="7">
        <f aca="true" t="shared" si="11" ref="AF17:AF33">AB17+AE17</f>
        <v>0</v>
      </c>
      <c r="AG17" s="11"/>
      <c r="AH17" s="10"/>
      <c r="AI17" s="11">
        <v>8</v>
      </c>
      <c r="AJ17" s="10" t="s">
        <v>47</v>
      </c>
      <c r="AK17" s="11"/>
      <c r="AL17" s="10"/>
      <c r="AM17" s="11"/>
      <c r="AN17" s="10"/>
      <c r="AO17" s="11"/>
      <c r="AP17" s="10"/>
      <c r="AQ17" s="7">
        <v>1</v>
      </c>
      <c r="AR17" s="11"/>
      <c r="AS17" s="10"/>
      <c r="AT17" s="7"/>
      <c r="AU17" s="7">
        <f aca="true" t="shared" si="12" ref="AU17:AU33">AQ17+AT17</f>
        <v>1</v>
      </c>
    </row>
    <row r="18" spans="1:47" ht="22.5">
      <c r="A18" s="6"/>
      <c r="B18" s="6"/>
      <c r="C18" s="6"/>
      <c r="D18" s="6" t="s">
        <v>50</v>
      </c>
      <c r="E18" s="12" t="s">
        <v>51</v>
      </c>
      <c r="F18" s="6">
        <f t="shared" si="0"/>
        <v>0</v>
      </c>
      <c r="G18" s="6">
        <f t="shared" si="1"/>
        <v>2</v>
      </c>
      <c r="H18" s="6">
        <f t="shared" si="2"/>
        <v>11</v>
      </c>
      <c r="I18" s="6">
        <f t="shared" si="3"/>
        <v>8</v>
      </c>
      <c r="J18" s="6">
        <f t="shared" si="4"/>
        <v>3</v>
      </c>
      <c r="K18" s="6">
        <f t="shared" si="5"/>
        <v>0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7">
        <f t="shared" si="9"/>
        <v>1</v>
      </c>
      <c r="P18" s="7">
        <f t="shared" si="10"/>
        <v>0</v>
      </c>
      <c r="Q18" s="7">
        <v>0.44</v>
      </c>
      <c r="R18" s="11">
        <v>8</v>
      </c>
      <c r="S18" s="10" t="s">
        <v>47</v>
      </c>
      <c r="T18" s="11">
        <v>3</v>
      </c>
      <c r="U18" s="10" t="s">
        <v>47</v>
      </c>
      <c r="V18" s="11"/>
      <c r="W18" s="10"/>
      <c r="X18" s="11"/>
      <c r="Y18" s="10"/>
      <c r="Z18" s="11"/>
      <c r="AA18" s="10"/>
      <c r="AB18" s="7">
        <v>1</v>
      </c>
      <c r="AC18" s="11"/>
      <c r="AD18" s="10"/>
      <c r="AE18" s="7"/>
      <c r="AF18" s="7">
        <f t="shared" si="11"/>
        <v>1</v>
      </c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11"/>
      <c r="AS18" s="10"/>
      <c r="AT18" s="7"/>
      <c r="AU18" s="7">
        <f t="shared" si="12"/>
        <v>0</v>
      </c>
    </row>
    <row r="19" spans="1:47" ht="22.5">
      <c r="A19" s="6"/>
      <c r="B19" s="6"/>
      <c r="C19" s="6"/>
      <c r="D19" s="6" t="s">
        <v>53</v>
      </c>
      <c r="E19" s="12" t="s">
        <v>54</v>
      </c>
      <c r="F19" s="6">
        <f t="shared" si="0"/>
        <v>1</v>
      </c>
      <c r="G19" s="6">
        <f t="shared" si="1"/>
        <v>1</v>
      </c>
      <c r="H19" s="6">
        <f t="shared" si="2"/>
        <v>18</v>
      </c>
      <c r="I19" s="6">
        <f t="shared" si="3"/>
        <v>12</v>
      </c>
      <c r="J19" s="6">
        <f t="shared" si="4"/>
        <v>6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7">
        <f t="shared" si="9"/>
        <v>2</v>
      </c>
      <c r="P19" s="7">
        <f t="shared" si="10"/>
        <v>0</v>
      </c>
      <c r="Q19" s="7">
        <v>0.76</v>
      </c>
      <c r="R19" s="11">
        <v>12</v>
      </c>
      <c r="S19" s="10" t="s">
        <v>52</v>
      </c>
      <c r="T19" s="11">
        <v>6</v>
      </c>
      <c r="U19" s="10" t="s">
        <v>47</v>
      </c>
      <c r="V19" s="11"/>
      <c r="W19" s="10"/>
      <c r="X19" s="11"/>
      <c r="Y19" s="10"/>
      <c r="Z19" s="11"/>
      <c r="AA19" s="10"/>
      <c r="AB19" s="7">
        <v>2</v>
      </c>
      <c r="AC19" s="11"/>
      <c r="AD19" s="10"/>
      <c r="AE19" s="7"/>
      <c r="AF19" s="7">
        <f t="shared" si="11"/>
        <v>2</v>
      </c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11"/>
      <c r="AS19" s="10"/>
      <c r="AT19" s="7"/>
      <c r="AU19" s="7">
        <f t="shared" si="12"/>
        <v>0</v>
      </c>
    </row>
    <row r="20" spans="1:47" ht="22.5">
      <c r="A20" s="6"/>
      <c r="B20" s="6"/>
      <c r="C20" s="6"/>
      <c r="D20" s="6" t="s">
        <v>55</v>
      </c>
      <c r="E20" s="12" t="s">
        <v>56</v>
      </c>
      <c r="F20" s="6">
        <f t="shared" si="0"/>
        <v>0</v>
      </c>
      <c r="G20" s="6">
        <f t="shared" si="1"/>
        <v>2</v>
      </c>
      <c r="H20" s="6">
        <f t="shared" si="2"/>
        <v>7</v>
      </c>
      <c r="I20" s="6">
        <f t="shared" si="3"/>
        <v>4</v>
      </c>
      <c r="J20" s="6">
        <f t="shared" si="4"/>
        <v>3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7">
        <f t="shared" si="9"/>
        <v>1</v>
      </c>
      <c r="P20" s="7">
        <f t="shared" si="10"/>
        <v>0</v>
      </c>
      <c r="Q20" s="7">
        <v>0.28</v>
      </c>
      <c r="R20" s="11">
        <v>4</v>
      </c>
      <c r="S20" s="10" t="s">
        <v>47</v>
      </c>
      <c r="T20" s="11">
        <v>3</v>
      </c>
      <c r="U20" s="10" t="s">
        <v>47</v>
      </c>
      <c r="V20" s="11"/>
      <c r="W20" s="10"/>
      <c r="X20" s="11"/>
      <c r="Y20" s="10"/>
      <c r="Z20" s="11"/>
      <c r="AA20" s="10"/>
      <c r="AB20" s="7">
        <v>1</v>
      </c>
      <c r="AC20" s="11"/>
      <c r="AD20" s="10"/>
      <c r="AE20" s="7"/>
      <c r="AF20" s="7">
        <f t="shared" si="11"/>
        <v>1</v>
      </c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11"/>
      <c r="AS20" s="10"/>
      <c r="AT20" s="7"/>
      <c r="AU20" s="7">
        <f t="shared" si="12"/>
        <v>0</v>
      </c>
    </row>
    <row r="21" spans="1:47" ht="12.75">
      <c r="A21" s="6"/>
      <c r="B21" s="6"/>
      <c r="C21" s="6"/>
      <c r="D21" s="6" t="s">
        <v>57</v>
      </c>
      <c r="E21" s="3" t="s">
        <v>58</v>
      </c>
      <c r="F21" s="6">
        <f t="shared" si="0"/>
        <v>1</v>
      </c>
      <c r="G21" s="6">
        <f t="shared" si="1"/>
        <v>1</v>
      </c>
      <c r="H21" s="6">
        <f t="shared" si="2"/>
        <v>18</v>
      </c>
      <c r="I21" s="6">
        <f t="shared" si="3"/>
        <v>12</v>
      </c>
      <c r="J21" s="6">
        <f t="shared" si="4"/>
        <v>6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7">
        <f t="shared" si="9"/>
        <v>2</v>
      </c>
      <c r="P21" s="7">
        <f t="shared" si="10"/>
        <v>0</v>
      </c>
      <c r="Q21" s="7">
        <v>0.8</v>
      </c>
      <c r="R21" s="11">
        <v>12</v>
      </c>
      <c r="S21" s="10" t="s">
        <v>52</v>
      </c>
      <c r="T21" s="11">
        <v>6</v>
      </c>
      <c r="U21" s="10" t="s">
        <v>47</v>
      </c>
      <c r="V21" s="11"/>
      <c r="W21" s="10"/>
      <c r="X21" s="11"/>
      <c r="Y21" s="10"/>
      <c r="Z21" s="11"/>
      <c r="AA21" s="10"/>
      <c r="AB21" s="7">
        <v>2</v>
      </c>
      <c r="AC21" s="11"/>
      <c r="AD21" s="10"/>
      <c r="AE21" s="7"/>
      <c r="AF21" s="7">
        <f t="shared" si="11"/>
        <v>2</v>
      </c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11"/>
      <c r="AS21" s="10"/>
      <c r="AT21" s="7"/>
      <c r="AU21" s="7">
        <f t="shared" si="12"/>
        <v>0</v>
      </c>
    </row>
    <row r="22" spans="1:47" ht="12.75">
      <c r="A22" s="6"/>
      <c r="B22" s="6"/>
      <c r="C22" s="6"/>
      <c r="D22" s="6" t="s">
        <v>59</v>
      </c>
      <c r="E22" s="3" t="s">
        <v>60</v>
      </c>
      <c r="F22" s="6">
        <f t="shared" si="0"/>
        <v>0</v>
      </c>
      <c r="G22" s="6">
        <f t="shared" si="1"/>
        <v>2</v>
      </c>
      <c r="H22" s="6">
        <f t="shared" si="2"/>
        <v>7</v>
      </c>
      <c r="I22" s="6">
        <f t="shared" si="3"/>
        <v>4</v>
      </c>
      <c r="J22" s="6">
        <f t="shared" si="4"/>
        <v>3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7">
        <f t="shared" si="9"/>
        <v>1</v>
      </c>
      <c r="P22" s="7">
        <f t="shared" si="10"/>
        <v>0</v>
      </c>
      <c r="Q22" s="7">
        <v>0.28</v>
      </c>
      <c r="R22" s="11">
        <v>4</v>
      </c>
      <c r="S22" s="10" t="s">
        <v>47</v>
      </c>
      <c r="T22" s="11">
        <v>3</v>
      </c>
      <c r="U22" s="10" t="s">
        <v>47</v>
      </c>
      <c r="V22" s="11"/>
      <c r="W22" s="10"/>
      <c r="X22" s="11"/>
      <c r="Y22" s="10"/>
      <c r="Z22" s="11"/>
      <c r="AA22" s="10"/>
      <c r="AB22" s="7">
        <v>1</v>
      </c>
      <c r="AC22" s="11"/>
      <c r="AD22" s="10"/>
      <c r="AE22" s="7"/>
      <c r="AF22" s="7">
        <f t="shared" si="11"/>
        <v>1</v>
      </c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11"/>
      <c r="AS22" s="10"/>
      <c r="AT22" s="7"/>
      <c r="AU22" s="7">
        <f t="shared" si="12"/>
        <v>0</v>
      </c>
    </row>
    <row r="23" spans="1:47" ht="12.75">
      <c r="A23" s="6"/>
      <c r="B23" s="6"/>
      <c r="C23" s="6"/>
      <c r="D23" s="6" t="s">
        <v>61</v>
      </c>
      <c r="E23" s="3" t="s">
        <v>62</v>
      </c>
      <c r="F23" s="6">
        <f t="shared" si="0"/>
        <v>0</v>
      </c>
      <c r="G23" s="6">
        <f t="shared" si="1"/>
        <v>2</v>
      </c>
      <c r="H23" s="6">
        <f t="shared" si="2"/>
        <v>8</v>
      </c>
      <c r="I23" s="6">
        <f t="shared" si="3"/>
        <v>4</v>
      </c>
      <c r="J23" s="6">
        <f t="shared" si="4"/>
        <v>4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7">
        <f t="shared" si="9"/>
        <v>1</v>
      </c>
      <c r="P23" s="7">
        <f t="shared" si="10"/>
        <v>0</v>
      </c>
      <c r="Q23" s="7">
        <v>0.32</v>
      </c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7"/>
      <c r="AF23" s="7">
        <f t="shared" si="11"/>
        <v>0</v>
      </c>
      <c r="AG23" s="11">
        <v>4</v>
      </c>
      <c r="AH23" s="10" t="s">
        <v>47</v>
      </c>
      <c r="AI23" s="11">
        <v>4</v>
      </c>
      <c r="AJ23" s="10" t="s">
        <v>47</v>
      </c>
      <c r="AK23" s="11"/>
      <c r="AL23" s="10"/>
      <c r="AM23" s="11"/>
      <c r="AN23" s="10"/>
      <c r="AO23" s="11"/>
      <c r="AP23" s="10"/>
      <c r="AQ23" s="7">
        <v>1</v>
      </c>
      <c r="AR23" s="11"/>
      <c r="AS23" s="10"/>
      <c r="AT23" s="7"/>
      <c r="AU23" s="7">
        <f t="shared" si="12"/>
        <v>1</v>
      </c>
    </row>
    <row r="24" spans="1:47" ht="12.75">
      <c r="A24" s="6"/>
      <c r="B24" s="6"/>
      <c r="C24" s="6"/>
      <c r="D24" s="6" t="s">
        <v>63</v>
      </c>
      <c r="E24" s="3" t="s">
        <v>64</v>
      </c>
      <c r="F24" s="6">
        <f t="shared" si="0"/>
        <v>0</v>
      </c>
      <c r="G24" s="6">
        <f t="shared" si="1"/>
        <v>1</v>
      </c>
      <c r="H24" s="6">
        <f t="shared" si="2"/>
        <v>8</v>
      </c>
      <c r="I24" s="6">
        <f t="shared" si="3"/>
        <v>8</v>
      </c>
      <c r="J24" s="6">
        <f t="shared" si="4"/>
        <v>0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7">
        <f t="shared" si="9"/>
        <v>1</v>
      </c>
      <c r="P24" s="7">
        <f t="shared" si="10"/>
        <v>0</v>
      </c>
      <c r="Q24" s="7">
        <v>0.32</v>
      </c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7"/>
      <c r="AF24" s="7">
        <f t="shared" si="11"/>
        <v>0</v>
      </c>
      <c r="AG24" s="11">
        <v>8</v>
      </c>
      <c r="AH24" s="10" t="s">
        <v>47</v>
      </c>
      <c r="AI24" s="11"/>
      <c r="AJ24" s="10"/>
      <c r="AK24" s="11"/>
      <c r="AL24" s="10"/>
      <c r="AM24" s="11"/>
      <c r="AN24" s="10"/>
      <c r="AO24" s="11"/>
      <c r="AP24" s="10"/>
      <c r="AQ24" s="7">
        <v>1</v>
      </c>
      <c r="AR24" s="11"/>
      <c r="AS24" s="10"/>
      <c r="AT24" s="7"/>
      <c r="AU24" s="7">
        <f t="shared" si="12"/>
        <v>1</v>
      </c>
    </row>
    <row r="25" spans="1:47" ht="12.75">
      <c r="A25" s="6"/>
      <c r="B25" s="6"/>
      <c r="C25" s="6"/>
      <c r="D25" s="6" t="s">
        <v>65</v>
      </c>
      <c r="E25" s="3" t="s">
        <v>66</v>
      </c>
      <c r="F25" s="6">
        <f t="shared" si="0"/>
        <v>0</v>
      </c>
      <c r="G25" s="6">
        <f t="shared" si="1"/>
        <v>2</v>
      </c>
      <c r="H25" s="6">
        <f t="shared" si="2"/>
        <v>8</v>
      </c>
      <c r="I25" s="6">
        <f t="shared" si="3"/>
        <v>4</v>
      </c>
      <c r="J25" s="6">
        <f t="shared" si="4"/>
        <v>4</v>
      </c>
      <c r="K25" s="6">
        <f t="shared" si="5"/>
        <v>0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7">
        <f t="shared" si="9"/>
        <v>1</v>
      </c>
      <c r="P25" s="7">
        <f t="shared" si="10"/>
        <v>0</v>
      </c>
      <c r="Q25" s="7">
        <v>0.32</v>
      </c>
      <c r="R25" s="11">
        <v>4</v>
      </c>
      <c r="S25" s="10" t="s">
        <v>47</v>
      </c>
      <c r="T25" s="11">
        <v>4</v>
      </c>
      <c r="U25" s="10" t="s">
        <v>47</v>
      </c>
      <c r="V25" s="11"/>
      <c r="W25" s="10"/>
      <c r="X25" s="11"/>
      <c r="Y25" s="10"/>
      <c r="Z25" s="11"/>
      <c r="AA25" s="10"/>
      <c r="AB25" s="7">
        <v>1</v>
      </c>
      <c r="AC25" s="11"/>
      <c r="AD25" s="10"/>
      <c r="AE25" s="7"/>
      <c r="AF25" s="7">
        <f t="shared" si="11"/>
        <v>1</v>
      </c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11"/>
      <c r="AS25" s="10"/>
      <c r="AT25" s="7"/>
      <c r="AU25" s="7">
        <f t="shared" si="12"/>
        <v>0</v>
      </c>
    </row>
    <row r="26" spans="1:47" ht="12.75">
      <c r="A26" s="6"/>
      <c r="B26" s="6"/>
      <c r="C26" s="6"/>
      <c r="D26" s="6" t="s">
        <v>67</v>
      </c>
      <c r="E26" s="3" t="s">
        <v>68</v>
      </c>
      <c r="F26" s="6">
        <f t="shared" si="0"/>
        <v>1</v>
      </c>
      <c r="G26" s="6">
        <f t="shared" si="1"/>
        <v>1</v>
      </c>
      <c r="H26" s="6">
        <f t="shared" si="2"/>
        <v>20</v>
      </c>
      <c r="I26" s="6">
        <f t="shared" si="3"/>
        <v>12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6">
        <f t="shared" si="7"/>
        <v>0</v>
      </c>
      <c r="N26" s="6">
        <f t="shared" si="8"/>
        <v>8</v>
      </c>
      <c r="O26" s="7">
        <f t="shared" si="9"/>
        <v>2</v>
      </c>
      <c r="P26" s="7">
        <f t="shared" si="10"/>
        <v>1</v>
      </c>
      <c r="Q26" s="7">
        <v>0.88</v>
      </c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7"/>
      <c r="AC26" s="11"/>
      <c r="AD26" s="10"/>
      <c r="AE26" s="7"/>
      <c r="AF26" s="7">
        <f t="shared" si="11"/>
        <v>0</v>
      </c>
      <c r="AG26" s="11">
        <v>12</v>
      </c>
      <c r="AH26" s="10" t="s">
        <v>52</v>
      </c>
      <c r="AI26" s="11"/>
      <c r="AJ26" s="10"/>
      <c r="AK26" s="11"/>
      <c r="AL26" s="10"/>
      <c r="AM26" s="11"/>
      <c r="AN26" s="10"/>
      <c r="AO26" s="11"/>
      <c r="AP26" s="10"/>
      <c r="AQ26" s="7">
        <v>1</v>
      </c>
      <c r="AR26" s="11">
        <v>8</v>
      </c>
      <c r="AS26" s="10" t="s">
        <v>47</v>
      </c>
      <c r="AT26" s="7">
        <v>1</v>
      </c>
      <c r="AU26" s="7">
        <f t="shared" si="12"/>
        <v>2</v>
      </c>
    </row>
    <row r="27" spans="1:47" ht="22.5">
      <c r="A27" s="6"/>
      <c r="B27" s="6"/>
      <c r="C27" s="6"/>
      <c r="D27" s="6" t="s">
        <v>69</v>
      </c>
      <c r="E27" s="12" t="s">
        <v>70</v>
      </c>
      <c r="F27" s="6">
        <f t="shared" si="0"/>
        <v>1</v>
      </c>
      <c r="G27" s="6">
        <f t="shared" si="1"/>
        <v>1</v>
      </c>
      <c r="H27" s="6">
        <f t="shared" si="2"/>
        <v>16</v>
      </c>
      <c r="I27" s="6">
        <f t="shared" si="3"/>
        <v>8</v>
      </c>
      <c r="J27" s="6">
        <f t="shared" si="4"/>
        <v>0</v>
      </c>
      <c r="K27" s="6">
        <f t="shared" si="5"/>
        <v>0</v>
      </c>
      <c r="L27" s="6">
        <f t="shared" si="6"/>
        <v>0</v>
      </c>
      <c r="M27" s="6">
        <f t="shared" si="7"/>
        <v>8</v>
      </c>
      <c r="N27" s="6">
        <f t="shared" si="8"/>
        <v>0</v>
      </c>
      <c r="O27" s="7">
        <f t="shared" si="9"/>
        <v>2</v>
      </c>
      <c r="P27" s="7">
        <f t="shared" si="10"/>
        <v>0</v>
      </c>
      <c r="Q27" s="7">
        <v>0.68</v>
      </c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7"/>
      <c r="AC27" s="11"/>
      <c r="AD27" s="10"/>
      <c r="AE27" s="7"/>
      <c r="AF27" s="7">
        <f t="shared" si="11"/>
        <v>0</v>
      </c>
      <c r="AG27" s="11">
        <v>8</v>
      </c>
      <c r="AH27" s="10" t="s">
        <v>52</v>
      </c>
      <c r="AI27" s="11"/>
      <c r="AJ27" s="10"/>
      <c r="AK27" s="11"/>
      <c r="AL27" s="10"/>
      <c r="AM27" s="11"/>
      <c r="AN27" s="10"/>
      <c r="AO27" s="11">
        <v>8</v>
      </c>
      <c r="AP27" s="10" t="s">
        <v>47</v>
      </c>
      <c r="AQ27" s="7">
        <v>2</v>
      </c>
      <c r="AR27" s="11"/>
      <c r="AS27" s="10"/>
      <c r="AT27" s="7"/>
      <c r="AU27" s="7">
        <f t="shared" si="12"/>
        <v>2</v>
      </c>
    </row>
    <row r="28" spans="1:47" ht="22.5">
      <c r="A28" s="6"/>
      <c r="B28" s="6"/>
      <c r="C28" s="6"/>
      <c r="D28" s="6" t="s">
        <v>71</v>
      </c>
      <c r="E28" s="12" t="s">
        <v>72</v>
      </c>
      <c r="F28" s="6">
        <f t="shared" si="0"/>
        <v>0</v>
      </c>
      <c r="G28" s="6">
        <f t="shared" si="1"/>
        <v>1</v>
      </c>
      <c r="H28" s="6">
        <f t="shared" si="2"/>
        <v>8</v>
      </c>
      <c r="I28" s="6">
        <f t="shared" si="3"/>
        <v>8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0</v>
      </c>
      <c r="O28" s="7">
        <f t="shared" si="9"/>
        <v>1</v>
      </c>
      <c r="P28" s="7">
        <f t="shared" si="10"/>
        <v>0</v>
      </c>
      <c r="Q28" s="7">
        <v>0.32</v>
      </c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7"/>
      <c r="AC28" s="11"/>
      <c r="AD28" s="10"/>
      <c r="AE28" s="7"/>
      <c r="AF28" s="7">
        <f t="shared" si="11"/>
        <v>0</v>
      </c>
      <c r="AG28" s="11">
        <v>8</v>
      </c>
      <c r="AH28" s="10" t="s">
        <v>47</v>
      </c>
      <c r="AI28" s="11"/>
      <c r="AJ28" s="10"/>
      <c r="AK28" s="11"/>
      <c r="AL28" s="10"/>
      <c r="AM28" s="11"/>
      <c r="AN28" s="10"/>
      <c r="AO28" s="11"/>
      <c r="AP28" s="10"/>
      <c r="AQ28" s="7">
        <v>1</v>
      </c>
      <c r="AR28" s="11"/>
      <c r="AS28" s="10"/>
      <c r="AT28" s="7"/>
      <c r="AU28" s="7">
        <f t="shared" si="12"/>
        <v>1</v>
      </c>
    </row>
    <row r="29" spans="1:47" ht="12.75">
      <c r="A29" s="6"/>
      <c r="B29" s="6"/>
      <c r="C29" s="6"/>
      <c r="D29" s="6" t="s">
        <v>73</v>
      </c>
      <c r="E29" s="3" t="s">
        <v>74</v>
      </c>
      <c r="F29" s="6">
        <f t="shared" si="0"/>
        <v>0</v>
      </c>
      <c r="G29" s="6">
        <f t="shared" si="1"/>
        <v>2</v>
      </c>
      <c r="H29" s="6">
        <f t="shared" si="2"/>
        <v>8</v>
      </c>
      <c r="I29" s="6">
        <f t="shared" si="3"/>
        <v>3</v>
      </c>
      <c r="J29" s="6">
        <f t="shared" si="4"/>
        <v>5</v>
      </c>
      <c r="K29" s="6">
        <f t="shared" si="5"/>
        <v>0</v>
      </c>
      <c r="L29" s="6">
        <f t="shared" si="6"/>
        <v>0</v>
      </c>
      <c r="M29" s="6">
        <f t="shared" si="7"/>
        <v>0</v>
      </c>
      <c r="N29" s="6">
        <f t="shared" si="8"/>
        <v>0</v>
      </c>
      <c r="O29" s="7">
        <f t="shared" si="9"/>
        <v>1</v>
      </c>
      <c r="P29" s="7">
        <f t="shared" si="10"/>
        <v>0</v>
      </c>
      <c r="Q29" s="7">
        <v>0.32</v>
      </c>
      <c r="R29" s="11">
        <v>3</v>
      </c>
      <c r="S29" s="10" t="s">
        <v>47</v>
      </c>
      <c r="T29" s="11">
        <v>5</v>
      </c>
      <c r="U29" s="10" t="s">
        <v>47</v>
      </c>
      <c r="V29" s="11"/>
      <c r="W29" s="10"/>
      <c r="X29" s="11"/>
      <c r="Y29" s="10"/>
      <c r="Z29" s="11"/>
      <c r="AA29" s="10"/>
      <c r="AB29" s="7">
        <v>1</v>
      </c>
      <c r="AC29" s="11"/>
      <c r="AD29" s="10"/>
      <c r="AE29" s="7"/>
      <c r="AF29" s="7">
        <f t="shared" si="11"/>
        <v>1</v>
      </c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11"/>
      <c r="AS29" s="10"/>
      <c r="AT29" s="7"/>
      <c r="AU29" s="7">
        <f t="shared" si="12"/>
        <v>0</v>
      </c>
    </row>
    <row r="30" spans="1:47" ht="12.75">
      <c r="A30" s="6"/>
      <c r="B30" s="6"/>
      <c r="C30" s="6"/>
      <c r="D30" s="6" t="s">
        <v>75</v>
      </c>
      <c r="E30" s="3" t="s">
        <v>76</v>
      </c>
      <c r="F30" s="6">
        <f t="shared" si="0"/>
        <v>0</v>
      </c>
      <c r="G30" s="6">
        <f t="shared" si="1"/>
        <v>1</v>
      </c>
      <c r="H30" s="6">
        <f t="shared" si="2"/>
        <v>14</v>
      </c>
      <c r="I30" s="6">
        <f t="shared" si="3"/>
        <v>0</v>
      </c>
      <c r="J30" s="6">
        <f t="shared" si="4"/>
        <v>0</v>
      </c>
      <c r="K30" s="6">
        <f t="shared" si="5"/>
        <v>0</v>
      </c>
      <c r="L30" s="6">
        <f t="shared" si="6"/>
        <v>0</v>
      </c>
      <c r="M30" s="6">
        <f t="shared" si="7"/>
        <v>0</v>
      </c>
      <c r="N30" s="6">
        <f t="shared" si="8"/>
        <v>14</v>
      </c>
      <c r="O30" s="7">
        <f t="shared" si="9"/>
        <v>2</v>
      </c>
      <c r="P30" s="7">
        <f t="shared" si="10"/>
        <v>2</v>
      </c>
      <c r="Q30" s="7">
        <v>0.56</v>
      </c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7"/>
      <c r="AC30" s="11"/>
      <c r="AD30" s="10"/>
      <c r="AE30" s="7"/>
      <c r="AF30" s="7">
        <f t="shared" si="11"/>
        <v>0</v>
      </c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7"/>
      <c r="AR30" s="11">
        <v>14</v>
      </c>
      <c r="AS30" s="10" t="s">
        <v>47</v>
      </c>
      <c r="AT30" s="7">
        <v>2</v>
      </c>
      <c r="AU30" s="7">
        <f t="shared" si="12"/>
        <v>2</v>
      </c>
    </row>
    <row r="31" spans="1:47" ht="12.75">
      <c r="A31" s="6"/>
      <c r="B31" s="6"/>
      <c r="C31" s="6"/>
      <c r="D31" s="6" t="s">
        <v>77</v>
      </c>
      <c r="E31" s="3" t="s">
        <v>78</v>
      </c>
      <c r="F31" s="6">
        <f t="shared" si="0"/>
        <v>0</v>
      </c>
      <c r="G31" s="6">
        <f t="shared" si="1"/>
        <v>2</v>
      </c>
      <c r="H31" s="6">
        <f t="shared" si="2"/>
        <v>13</v>
      </c>
      <c r="I31" s="6">
        <f t="shared" si="3"/>
        <v>0</v>
      </c>
      <c r="J31" s="6">
        <f t="shared" si="4"/>
        <v>0</v>
      </c>
      <c r="K31" s="6">
        <f t="shared" si="5"/>
        <v>0</v>
      </c>
      <c r="L31" s="6">
        <f t="shared" si="6"/>
        <v>13</v>
      </c>
      <c r="M31" s="6">
        <f t="shared" si="7"/>
        <v>0</v>
      </c>
      <c r="N31" s="6">
        <f t="shared" si="8"/>
        <v>0</v>
      </c>
      <c r="O31" s="7">
        <f t="shared" si="9"/>
        <v>2</v>
      </c>
      <c r="P31" s="7">
        <f t="shared" si="10"/>
        <v>0</v>
      </c>
      <c r="Q31" s="7">
        <v>0.52</v>
      </c>
      <c r="R31" s="11"/>
      <c r="S31" s="10"/>
      <c r="T31" s="11"/>
      <c r="U31" s="10"/>
      <c r="V31" s="11"/>
      <c r="W31" s="10"/>
      <c r="X31" s="11">
        <v>6</v>
      </c>
      <c r="Y31" s="10" t="s">
        <v>47</v>
      </c>
      <c r="Z31" s="11"/>
      <c r="AA31" s="10"/>
      <c r="AB31" s="7">
        <v>1</v>
      </c>
      <c r="AC31" s="11"/>
      <c r="AD31" s="10"/>
      <c r="AE31" s="7"/>
      <c r="AF31" s="7">
        <f t="shared" si="11"/>
        <v>1</v>
      </c>
      <c r="AG31" s="11"/>
      <c r="AH31" s="10"/>
      <c r="AI31" s="11"/>
      <c r="AJ31" s="10"/>
      <c r="AK31" s="11"/>
      <c r="AL31" s="10"/>
      <c r="AM31" s="11">
        <v>7</v>
      </c>
      <c r="AN31" s="10" t="s">
        <v>47</v>
      </c>
      <c r="AO31" s="11"/>
      <c r="AP31" s="10"/>
      <c r="AQ31" s="7">
        <v>1</v>
      </c>
      <c r="AR31" s="11"/>
      <c r="AS31" s="10"/>
      <c r="AT31" s="7"/>
      <c r="AU31" s="7">
        <f t="shared" si="12"/>
        <v>1</v>
      </c>
    </row>
    <row r="32" spans="1:47" ht="22.5">
      <c r="A32" s="6"/>
      <c r="B32" s="6"/>
      <c r="C32" s="6"/>
      <c r="D32" s="6" t="s">
        <v>79</v>
      </c>
      <c r="E32" s="12" t="s">
        <v>80</v>
      </c>
      <c r="F32" s="6">
        <f t="shared" si="0"/>
        <v>0</v>
      </c>
      <c r="G32" s="6">
        <f t="shared" si="1"/>
        <v>1</v>
      </c>
      <c r="H32" s="6">
        <f t="shared" si="2"/>
        <v>4</v>
      </c>
      <c r="I32" s="6">
        <f t="shared" si="3"/>
        <v>0</v>
      </c>
      <c r="J32" s="6">
        <f t="shared" si="4"/>
        <v>0</v>
      </c>
      <c r="K32" s="6">
        <f t="shared" si="5"/>
        <v>4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7">
        <f t="shared" si="9"/>
        <v>0</v>
      </c>
      <c r="P32" s="7">
        <f t="shared" si="10"/>
        <v>0</v>
      </c>
      <c r="Q32" s="7">
        <v>0</v>
      </c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7"/>
      <c r="AF32" s="7">
        <f t="shared" si="11"/>
        <v>0</v>
      </c>
      <c r="AG32" s="11"/>
      <c r="AH32" s="10"/>
      <c r="AI32" s="11"/>
      <c r="AJ32" s="10"/>
      <c r="AK32" s="11">
        <v>4</v>
      </c>
      <c r="AL32" s="10" t="s">
        <v>47</v>
      </c>
      <c r="AM32" s="11"/>
      <c r="AN32" s="10"/>
      <c r="AO32" s="11"/>
      <c r="AP32" s="10"/>
      <c r="AQ32" s="7">
        <v>0</v>
      </c>
      <c r="AR32" s="11"/>
      <c r="AS32" s="10"/>
      <c r="AT32" s="7"/>
      <c r="AU32" s="7">
        <f t="shared" si="12"/>
        <v>0</v>
      </c>
    </row>
    <row r="33" spans="1:47" ht="22.5">
      <c r="A33" s="6"/>
      <c r="B33" s="6"/>
      <c r="C33" s="6"/>
      <c r="D33" s="6" t="s">
        <v>81</v>
      </c>
      <c r="E33" s="12" t="s">
        <v>82</v>
      </c>
      <c r="F33" s="6">
        <f t="shared" si="0"/>
        <v>0</v>
      </c>
      <c r="G33" s="6">
        <f t="shared" si="1"/>
        <v>2</v>
      </c>
      <c r="H33" s="6">
        <f t="shared" si="2"/>
        <v>24</v>
      </c>
      <c r="I33" s="6">
        <f t="shared" si="3"/>
        <v>16</v>
      </c>
      <c r="J33" s="6">
        <f t="shared" si="4"/>
        <v>8</v>
      </c>
      <c r="K33" s="6">
        <f t="shared" si="5"/>
        <v>0</v>
      </c>
      <c r="L33" s="6">
        <f t="shared" si="6"/>
        <v>0</v>
      </c>
      <c r="M33" s="6">
        <f t="shared" si="7"/>
        <v>0</v>
      </c>
      <c r="N33" s="6">
        <f t="shared" si="8"/>
        <v>0</v>
      </c>
      <c r="O33" s="7">
        <f t="shared" si="9"/>
        <v>3</v>
      </c>
      <c r="P33" s="7">
        <f t="shared" si="10"/>
        <v>0</v>
      </c>
      <c r="Q33" s="7">
        <v>0.96</v>
      </c>
      <c r="R33" s="11">
        <v>16</v>
      </c>
      <c r="S33" s="10" t="s">
        <v>47</v>
      </c>
      <c r="T33" s="11">
        <v>8</v>
      </c>
      <c r="U33" s="10" t="s">
        <v>47</v>
      </c>
      <c r="V33" s="11"/>
      <c r="W33" s="10"/>
      <c r="X33" s="11"/>
      <c r="Y33" s="10"/>
      <c r="Z33" s="11"/>
      <c r="AA33" s="10"/>
      <c r="AB33" s="7">
        <v>3</v>
      </c>
      <c r="AC33" s="11"/>
      <c r="AD33" s="10"/>
      <c r="AE33" s="7"/>
      <c r="AF33" s="7">
        <f t="shared" si="11"/>
        <v>3</v>
      </c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/>
      <c r="AR33" s="11"/>
      <c r="AS33" s="10"/>
      <c r="AT33" s="7"/>
      <c r="AU33" s="7">
        <f t="shared" si="12"/>
        <v>0</v>
      </c>
    </row>
    <row r="34" spans="1:47" ht="15.75" customHeight="1">
      <c r="A34" s="6"/>
      <c r="B34" s="6"/>
      <c r="C34" s="6"/>
      <c r="D34" s="6"/>
      <c r="E34" s="6" t="s">
        <v>83</v>
      </c>
      <c r="F34" s="6">
        <f aca="true" t="shared" si="13" ref="F34:AU34">SUM(F17:F33)</f>
        <v>4</v>
      </c>
      <c r="G34" s="6">
        <f t="shared" si="13"/>
        <v>25</v>
      </c>
      <c r="H34" s="6">
        <f t="shared" si="13"/>
        <v>200</v>
      </c>
      <c r="I34" s="6">
        <f t="shared" si="13"/>
        <v>103</v>
      </c>
      <c r="J34" s="6">
        <f t="shared" si="13"/>
        <v>50</v>
      </c>
      <c r="K34" s="6">
        <f t="shared" si="13"/>
        <v>4</v>
      </c>
      <c r="L34" s="6">
        <f t="shared" si="13"/>
        <v>13</v>
      </c>
      <c r="M34" s="6">
        <f t="shared" si="13"/>
        <v>8</v>
      </c>
      <c r="N34" s="6">
        <f t="shared" si="13"/>
        <v>22</v>
      </c>
      <c r="O34" s="7">
        <f t="shared" si="13"/>
        <v>24</v>
      </c>
      <c r="P34" s="7">
        <f t="shared" si="13"/>
        <v>3</v>
      </c>
      <c r="Q34" s="7">
        <f t="shared" si="13"/>
        <v>8.079999999999998</v>
      </c>
      <c r="R34" s="11">
        <f t="shared" si="13"/>
        <v>63</v>
      </c>
      <c r="S34" s="10">
        <f t="shared" si="13"/>
        <v>0</v>
      </c>
      <c r="T34" s="11">
        <f t="shared" si="13"/>
        <v>38</v>
      </c>
      <c r="U34" s="10">
        <f t="shared" si="13"/>
        <v>0</v>
      </c>
      <c r="V34" s="11">
        <f t="shared" si="13"/>
        <v>0</v>
      </c>
      <c r="W34" s="10">
        <f t="shared" si="13"/>
        <v>0</v>
      </c>
      <c r="X34" s="11">
        <f t="shared" si="13"/>
        <v>6</v>
      </c>
      <c r="Y34" s="10">
        <f t="shared" si="13"/>
        <v>0</v>
      </c>
      <c r="Z34" s="11">
        <f t="shared" si="13"/>
        <v>0</v>
      </c>
      <c r="AA34" s="10">
        <f t="shared" si="13"/>
        <v>0</v>
      </c>
      <c r="AB34" s="7">
        <f t="shared" si="13"/>
        <v>13</v>
      </c>
      <c r="AC34" s="11">
        <f t="shared" si="13"/>
        <v>0</v>
      </c>
      <c r="AD34" s="10">
        <f t="shared" si="13"/>
        <v>0</v>
      </c>
      <c r="AE34" s="7">
        <f t="shared" si="13"/>
        <v>0</v>
      </c>
      <c r="AF34" s="7">
        <f t="shared" si="13"/>
        <v>13</v>
      </c>
      <c r="AG34" s="11">
        <f t="shared" si="13"/>
        <v>40</v>
      </c>
      <c r="AH34" s="10">
        <f t="shared" si="13"/>
        <v>0</v>
      </c>
      <c r="AI34" s="11">
        <f t="shared" si="13"/>
        <v>12</v>
      </c>
      <c r="AJ34" s="10">
        <f t="shared" si="13"/>
        <v>0</v>
      </c>
      <c r="AK34" s="11">
        <f t="shared" si="13"/>
        <v>4</v>
      </c>
      <c r="AL34" s="10">
        <f t="shared" si="13"/>
        <v>0</v>
      </c>
      <c r="AM34" s="11">
        <f t="shared" si="13"/>
        <v>7</v>
      </c>
      <c r="AN34" s="10">
        <f t="shared" si="13"/>
        <v>0</v>
      </c>
      <c r="AO34" s="11">
        <f t="shared" si="13"/>
        <v>8</v>
      </c>
      <c r="AP34" s="10">
        <f t="shared" si="13"/>
        <v>0</v>
      </c>
      <c r="AQ34" s="7">
        <f t="shared" si="13"/>
        <v>8</v>
      </c>
      <c r="AR34" s="11">
        <f t="shared" si="13"/>
        <v>22</v>
      </c>
      <c r="AS34" s="10">
        <f t="shared" si="13"/>
        <v>0</v>
      </c>
      <c r="AT34" s="7">
        <f t="shared" si="13"/>
        <v>3</v>
      </c>
      <c r="AU34" s="7">
        <f t="shared" si="13"/>
        <v>11</v>
      </c>
    </row>
    <row r="35" spans="1:47" ht="19.5" customHeight="1">
      <c r="A35" s="14" t="s">
        <v>84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4"/>
      <c r="AU35" s="15"/>
    </row>
    <row r="36" spans="1:47" ht="19.5" customHeight="1">
      <c r="A36" s="14" t="s">
        <v>85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4"/>
      <c r="AU36" s="15"/>
    </row>
    <row r="37" spans="1:47" ht="22.5">
      <c r="A37" s="6"/>
      <c r="B37" s="6"/>
      <c r="C37" s="6"/>
      <c r="D37" s="6" t="s">
        <v>86</v>
      </c>
      <c r="E37" s="12" t="s">
        <v>87</v>
      </c>
      <c r="F37" s="6">
        <f>COUNTIF(R37:AS37,"e")</f>
        <v>1</v>
      </c>
      <c r="G37" s="6">
        <f>COUNTIF(R37:AS37,"z")</f>
        <v>0</v>
      </c>
      <c r="H37" s="6">
        <f>SUM(I37:N37)</f>
        <v>0</v>
      </c>
      <c r="I37" s="6">
        <f>R37+AG37</f>
        <v>0</v>
      </c>
      <c r="J37" s="6">
        <f>T37+AI37</f>
        <v>0</v>
      </c>
      <c r="K37" s="6">
        <f>V37+AK37</f>
        <v>0</v>
      </c>
      <c r="L37" s="6">
        <f>X37+AM37</f>
        <v>0</v>
      </c>
      <c r="M37" s="6">
        <f>Z37+AO37</f>
        <v>0</v>
      </c>
      <c r="N37" s="6">
        <f>AC37+AR37</f>
        <v>0</v>
      </c>
      <c r="O37" s="7">
        <f>AF37+AU37</f>
        <v>7</v>
      </c>
      <c r="P37" s="7">
        <f>AE37+AT37</f>
        <v>0</v>
      </c>
      <c r="Q37" s="7">
        <v>0.08</v>
      </c>
      <c r="R37" s="11"/>
      <c r="S37" s="10"/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7"/>
      <c r="AF37" s="7">
        <f>AB37+AE37</f>
        <v>0</v>
      </c>
      <c r="AG37" s="11"/>
      <c r="AH37" s="10"/>
      <c r="AI37" s="11"/>
      <c r="AJ37" s="10"/>
      <c r="AK37" s="11">
        <v>0</v>
      </c>
      <c r="AL37" s="10" t="s">
        <v>52</v>
      </c>
      <c r="AM37" s="11"/>
      <c r="AN37" s="10"/>
      <c r="AO37" s="11"/>
      <c r="AP37" s="10"/>
      <c r="AQ37" s="7">
        <v>7</v>
      </c>
      <c r="AR37" s="11"/>
      <c r="AS37" s="10"/>
      <c r="AT37" s="7"/>
      <c r="AU37" s="7">
        <f>AQ37+AT37</f>
        <v>7</v>
      </c>
    </row>
    <row r="38" spans="1:47" ht="15.75" customHeight="1">
      <c r="A38" s="6"/>
      <c r="B38" s="6"/>
      <c r="C38" s="6"/>
      <c r="D38" s="6"/>
      <c r="E38" s="6" t="s">
        <v>83</v>
      </c>
      <c r="F38" s="6">
        <f aca="true" t="shared" si="14" ref="F38:AU38">SUM(F37:F37)</f>
        <v>1</v>
      </c>
      <c r="G38" s="6">
        <f t="shared" si="14"/>
        <v>0</v>
      </c>
      <c r="H38" s="6">
        <f t="shared" si="14"/>
        <v>0</v>
      </c>
      <c r="I38" s="6">
        <f t="shared" si="14"/>
        <v>0</v>
      </c>
      <c r="J38" s="6">
        <f t="shared" si="14"/>
        <v>0</v>
      </c>
      <c r="K38" s="6">
        <f t="shared" si="14"/>
        <v>0</v>
      </c>
      <c r="L38" s="6">
        <f t="shared" si="14"/>
        <v>0</v>
      </c>
      <c r="M38" s="6">
        <f t="shared" si="14"/>
        <v>0</v>
      </c>
      <c r="N38" s="6">
        <f t="shared" si="14"/>
        <v>0</v>
      </c>
      <c r="O38" s="7">
        <f t="shared" si="14"/>
        <v>7</v>
      </c>
      <c r="P38" s="7">
        <f t="shared" si="14"/>
        <v>0</v>
      </c>
      <c r="Q38" s="7">
        <f t="shared" si="14"/>
        <v>0.08</v>
      </c>
      <c r="R38" s="11">
        <f t="shared" si="14"/>
        <v>0</v>
      </c>
      <c r="S38" s="10">
        <f t="shared" si="14"/>
        <v>0</v>
      </c>
      <c r="T38" s="11">
        <f t="shared" si="14"/>
        <v>0</v>
      </c>
      <c r="U38" s="10">
        <f t="shared" si="14"/>
        <v>0</v>
      </c>
      <c r="V38" s="11">
        <f t="shared" si="14"/>
        <v>0</v>
      </c>
      <c r="W38" s="10">
        <f t="shared" si="14"/>
        <v>0</v>
      </c>
      <c r="X38" s="11">
        <f t="shared" si="14"/>
        <v>0</v>
      </c>
      <c r="Y38" s="10">
        <f t="shared" si="14"/>
        <v>0</v>
      </c>
      <c r="Z38" s="11">
        <f t="shared" si="14"/>
        <v>0</v>
      </c>
      <c r="AA38" s="10">
        <f t="shared" si="14"/>
        <v>0</v>
      </c>
      <c r="AB38" s="7">
        <f t="shared" si="14"/>
        <v>0</v>
      </c>
      <c r="AC38" s="11">
        <f t="shared" si="14"/>
        <v>0</v>
      </c>
      <c r="AD38" s="10">
        <f t="shared" si="14"/>
        <v>0</v>
      </c>
      <c r="AE38" s="7">
        <f t="shared" si="14"/>
        <v>0</v>
      </c>
      <c r="AF38" s="7">
        <f t="shared" si="14"/>
        <v>0</v>
      </c>
      <c r="AG38" s="11">
        <f t="shared" si="14"/>
        <v>0</v>
      </c>
      <c r="AH38" s="10">
        <f t="shared" si="14"/>
        <v>0</v>
      </c>
      <c r="AI38" s="11">
        <f t="shared" si="14"/>
        <v>0</v>
      </c>
      <c r="AJ38" s="10">
        <f t="shared" si="14"/>
        <v>0</v>
      </c>
      <c r="AK38" s="11">
        <f t="shared" si="14"/>
        <v>0</v>
      </c>
      <c r="AL38" s="10">
        <f t="shared" si="14"/>
        <v>0</v>
      </c>
      <c r="AM38" s="11">
        <f t="shared" si="14"/>
        <v>0</v>
      </c>
      <c r="AN38" s="10">
        <f t="shared" si="14"/>
        <v>0</v>
      </c>
      <c r="AO38" s="11">
        <f t="shared" si="14"/>
        <v>0</v>
      </c>
      <c r="AP38" s="10">
        <f t="shared" si="14"/>
        <v>0</v>
      </c>
      <c r="AQ38" s="7">
        <f t="shared" si="14"/>
        <v>7</v>
      </c>
      <c r="AR38" s="11">
        <f t="shared" si="14"/>
        <v>0</v>
      </c>
      <c r="AS38" s="10">
        <f t="shared" si="14"/>
        <v>0</v>
      </c>
      <c r="AT38" s="7">
        <f t="shared" si="14"/>
        <v>0</v>
      </c>
      <c r="AU38" s="7">
        <f t="shared" si="14"/>
        <v>7</v>
      </c>
    </row>
    <row r="39" spans="1:47" ht="19.5" customHeight="1">
      <c r="A39" s="6"/>
      <c r="B39" s="6"/>
      <c r="C39" s="6"/>
      <c r="D39" s="6"/>
      <c r="E39" s="8" t="s">
        <v>88</v>
      </c>
      <c r="F39" s="6">
        <f aca="true" t="shared" si="15" ref="F39:AU39">F34+F38</f>
        <v>5</v>
      </c>
      <c r="G39" s="6">
        <f t="shared" si="15"/>
        <v>25</v>
      </c>
      <c r="H39" s="6">
        <f t="shared" si="15"/>
        <v>200</v>
      </c>
      <c r="I39" s="6">
        <f t="shared" si="15"/>
        <v>103</v>
      </c>
      <c r="J39" s="6">
        <f t="shared" si="15"/>
        <v>50</v>
      </c>
      <c r="K39" s="6">
        <f t="shared" si="15"/>
        <v>4</v>
      </c>
      <c r="L39" s="6">
        <f t="shared" si="15"/>
        <v>13</v>
      </c>
      <c r="M39" s="6">
        <f t="shared" si="15"/>
        <v>8</v>
      </c>
      <c r="N39" s="6">
        <f t="shared" si="15"/>
        <v>22</v>
      </c>
      <c r="O39" s="7">
        <f t="shared" si="15"/>
        <v>31</v>
      </c>
      <c r="P39" s="7">
        <f t="shared" si="15"/>
        <v>3</v>
      </c>
      <c r="Q39" s="7">
        <f t="shared" si="15"/>
        <v>8.159999999999998</v>
      </c>
      <c r="R39" s="11">
        <f t="shared" si="15"/>
        <v>63</v>
      </c>
      <c r="S39" s="10">
        <f t="shared" si="15"/>
        <v>0</v>
      </c>
      <c r="T39" s="11">
        <f t="shared" si="15"/>
        <v>38</v>
      </c>
      <c r="U39" s="10">
        <f t="shared" si="15"/>
        <v>0</v>
      </c>
      <c r="V39" s="11">
        <f t="shared" si="15"/>
        <v>0</v>
      </c>
      <c r="W39" s="10">
        <f t="shared" si="15"/>
        <v>0</v>
      </c>
      <c r="X39" s="11">
        <f t="shared" si="15"/>
        <v>6</v>
      </c>
      <c r="Y39" s="10">
        <f t="shared" si="15"/>
        <v>0</v>
      </c>
      <c r="Z39" s="11">
        <f t="shared" si="15"/>
        <v>0</v>
      </c>
      <c r="AA39" s="10">
        <f t="shared" si="15"/>
        <v>0</v>
      </c>
      <c r="AB39" s="7">
        <f t="shared" si="15"/>
        <v>13</v>
      </c>
      <c r="AC39" s="11">
        <f t="shared" si="15"/>
        <v>0</v>
      </c>
      <c r="AD39" s="10">
        <f t="shared" si="15"/>
        <v>0</v>
      </c>
      <c r="AE39" s="7">
        <f t="shared" si="15"/>
        <v>0</v>
      </c>
      <c r="AF39" s="7">
        <f t="shared" si="15"/>
        <v>13</v>
      </c>
      <c r="AG39" s="11">
        <f t="shared" si="15"/>
        <v>40</v>
      </c>
      <c r="AH39" s="10">
        <f t="shared" si="15"/>
        <v>0</v>
      </c>
      <c r="AI39" s="11">
        <f t="shared" si="15"/>
        <v>12</v>
      </c>
      <c r="AJ39" s="10">
        <f t="shared" si="15"/>
        <v>0</v>
      </c>
      <c r="AK39" s="11">
        <f t="shared" si="15"/>
        <v>4</v>
      </c>
      <c r="AL39" s="10">
        <f t="shared" si="15"/>
        <v>0</v>
      </c>
      <c r="AM39" s="11">
        <f t="shared" si="15"/>
        <v>7</v>
      </c>
      <c r="AN39" s="10">
        <f t="shared" si="15"/>
        <v>0</v>
      </c>
      <c r="AO39" s="11">
        <f t="shared" si="15"/>
        <v>8</v>
      </c>
      <c r="AP39" s="10">
        <f t="shared" si="15"/>
        <v>0</v>
      </c>
      <c r="AQ39" s="7">
        <f t="shared" si="15"/>
        <v>15</v>
      </c>
      <c r="AR39" s="11">
        <f t="shared" si="15"/>
        <v>22</v>
      </c>
      <c r="AS39" s="10">
        <f t="shared" si="15"/>
        <v>0</v>
      </c>
      <c r="AT39" s="7">
        <f t="shared" si="15"/>
        <v>3</v>
      </c>
      <c r="AU39" s="7">
        <f t="shared" si="15"/>
        <v>18</v>
      </c>
    </row>
    <row r="41" spans="4:5" ht="12.75">
      <c r="D41" s="3" t="s">
        <v>21</v>
      </c>
      <c r="E41" s="3" t="s">
        <v>89</v>
      </c>
    </row>
    <row r="42" spans="4:5" ht="12.75">
      <c r="D42" s="3" t="s">
        <v>25</v>
      </c>
      <c r="E42" s="3" t="s">
        <v>90</v>
      </c>
    </row>
    <row r="43" spans="4:5" ht="12.75">
      <c r="D43" s="18" t="s">
        <v>31</v>
      </c>
      <c r="E43" s="18"/>
    </row>
    <row r="44" spans="4:5" ht="12.75">
      <c r="D44" s="3" t="s">
        <v>33</v>
      </c>
      <c r="E44" s="3" t="s">
        <v>91</v>
      </c>
    </row>
    <row r="45" spans="4:5" ht="12.75">
      <c r="D45" s="3" t="s">
        <v>34</v>
      </c>
      <c r="E45" s="3" t="s">
        <v>92</v>
      </c>
    </row>
    <row r="46" spans="4:5" ht="12.75">
      <c r="D46" s="3" t="s">
        <v>35</v>
      </c>
      <c r="E46" s="3" t="s">
        <v>93</v>
      </c>
    </row>
    <row r="47" spans="4:29" ht="12.75">
      <c r="D47" s="3" t="s">
        <v>36</v>
      </c>
      <c r="E47" s="3" t="s">
        <v>94</v>
      </c>
      <c r="M47" s="9"/>
      <c r="U47" s="9"/>
      <c r="AC47" s="9"/>
    </row>
    <row r="48" spans="4:5" ht="12.75">
      <c r="D48" s="3" t="s">
        <v>37</v>
      </c>
      <c r="E48" s="3" t="s">
        <v>95</v>
      </c>
    </row>
    <row r="49" spans="4:5" ht="12.75">
      <c r="D49" s="18" t="s">
        <v>32</v>
      </c>
      <c r="E49" s="18"/>
    </row>
    <row r="50" spans="4:5" ht="12.75">
      <c r="D50" s="3" t="s">
        <v>34</v>
      </c>
      <c r="E50" s="3" t="s">
        <v>92</v>
      </c>
    </row>
  </sheetData>
  <sheetProtection/>
  <mergeCells count="44">
    <mergeCell ref="H12:N12"/>
    <mergeCell ref="H13:H15"/>
    <mergeCell ref="I13:N13"/>
    <mergeCell ref="R13:AF13"/>
    <mergeCell ref="R14:AA14"/>
    <mergeCell ref="R15:S15"/>
    <mergeCell ref="T15:U15"/>
    <mergeCell ref="V15:W15"/>
    <mergeCell ref="AB14:AB15"/>
    <mergeCell ref="AC14:AD14"/>
    <mergeCell ref="AC15:AD15"/>
    <mergeCell ref="AE14:AE15"/>
    <mergeCell ref="F13:F15"/>
    <mergeCell ref="G13:G15"/>
    <mergeCell ref="AG14:AP14"/>
    <mergeCell ref="AG15:AH15"/>
    <mergeCell ref="AI15:AJ15"/>
    <mergeCell ref="AK15:AL15"/>
    <mergeCell ref="A11:AT11"/>
    <mergeCell ref="A12:C14"/>
    <mergeCell ref="D12:D15"/>
    <mergeCell ref="E12:E15"/>
    <mergeCell ref="F12:G12"/>
    <mergeCell ref="Z15:AA15"/>
    <mergeCell ref="AR14:AS14"/>
    <mergeCell ref="D43:E43"/>
    <mergeCell ref="D49:E49"/>
    <mergeCell ref="AR15:AS15"/>
    <mergeCell ref="I14:M14"/>
    <mergeCell ref="O12:O15"/>
    <mergeCell ref="P12:P15"/>
    <mergeCell ref="Q12:Q15"/>
    <mergeCell ref="R12:AU12"/>
    <mergeCell ref="AG13:AU13"/>
    <mergeCell ref="AT14:AT15"/>
    <mergeCell ref="AU14:AU15"/>
    <mergeCell ref="A16:AU16"/>
    <mergeCell ref="A35:AU35"/>
    <mergeCell ref="A36:AU36"/>
    <mergeCell ref="AF14:AF15"/>
    <mergeCell ref="X15:Y15"/>
    <mergeCell ref="AM15:AN15"/>
    <mergeCell ref="AO15:AP15"/>
    <mergeCell ref="AQ14:AQ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Bera</dc:creator>
  <cp:keywords/>
  <dc:description/>
  <cp:lastModifiedBy>Magdalena Szymanowska</cp:lastModifiedBy>
  <cp:lastPrinted>2022-06-28T09:04:04Z</cp:lastPrinted>
  <dcterms:created xsi:type="dcterms:W3CDTF">2022-04-02T12:45:05Z</dcterms:created>
  <dcterms:modified xsi:type="dcterms:W3CDTF">2022-06-28T09:04:39Z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2022-06-08T09:05:41Z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195fcd25-0696-4ebb-8452-808eae005826</vt:lpwstr>
  </property>
  <property fmtid="{D5CDD505-2E9C-101B-9397-08002B2CF9AE}" pid="8" name="MSIP_Label_50945193-57ff-457d-9504-518e9bfb59a9_ContentBits">
    <vt:lpwstr>0</vt:lpwstr>
  </property>
</Properties>
</file>